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8B16E048-8239-5142-8D19-78448D5843EC}" xr6:coauthVersionLast="46" xr6:coauthVersionMax="46" xr10:uidLastSave="{00000000-0000-0000-0000-000000000000}"/>
  <bookViews>
    <workbookView xWindow="0" yWindow="460" windowWidth="33600" windowHeight="19640" tabRatio="500" activeTab="1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9" i="9" l="1"/>
  <c r="V49" i="9" s="1"/>
  <c r="V50" i="9" s="1"/>
  <c r="V51" i="9" s="1"/>
  <c r="V52" i="9" s="1"/>
  <c r="V53" i="9" s="1"/>
  <c r="V54" i="9" s="1"/>
  <c r="V55" i="9" s="1"/>
  <c r="V56" i="9" s="1"/>
  <c r="V57" i="9" s="1"/>
  <c r="S46" i="9"/>
  <c r="S47" i="9"/>
  <c r="S48" i="9"/>
  <c r="S49" i="9"/>
  <c r="S50" i="9"/>
  <c r="S51" i="9"/>
  <c r="S52" i="9"/>
  <c r="N49" i="9"/>
  <c r="N50" i="9"/>
  <c r="N51" i="9"/>
  <c r="N52" i="9"/>
  <c r="U48" i="9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V48" i="9"/>
  <c r="S36" i="9"/>
  <c r="S37" i="9"/>
  <c r="S38" i="9"/>
  <c r="S39" i="9"/>
  <c r="S40" i="9"/>
  <c r="S41" i="9"/>
  <c r="S42" i="9"/>
  <c r="S43" i="9"/>
  <c r="S44" i="9"/>
  <c r="S45" i="9"/>
  <c r="T35" i="9"/>
  <c r="T34" i="9"/>
  <c r="T33" i="9"/>
  <c r="T32" i="9"/>
  <c r="T31" i="9"/>
  <c r="T30" i="9"/>
  <c r="S35" i="9"/>
  <c r="S34" i="9"/>
  <c r="S33" i="9"/>
  <c r="S32" i="9"/>
  <c r="S31" i="9"/>
  <c r="S30" i="9"/>
  <c r="U31" i="9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T28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X28" i="9"/>
  <c r="X26" i="9"/>
  <c r="T26" i="9"/>
  <c r="X25" i="9"/>
  <c r="T25" i="9"/>
  <c r="X24" i="9"/>
  <c r="T24" i="9"/>
  <c r="X23" i="9"/>
  <c r="T23" i="9"/>
  <c r="X22" i="9"/>
  <c r="T22" i="9"/>
  <c r="X17" i="9"/>
  <c r="X18" i="9"/>
  <c r="N1" i="9"/>
  <c r="T5" i="9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U6" i="9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5" i="9"/>
  <c r="W1" i="9"/>
  <c r="Z1490" i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V58" i="9" l="1"/>
  <c r="V59" i="9" s="1"/>
  <c r="N57" i="9"/>
  <c r="U42" i="9"/>
  <c r="U43" i="9" s="1"/>
  <c r="U44" i="9" s="1"/>
  <c r="U45" i="9" s="1"/>
  <c r="U46" i="9" s="1"/>
  <c r="U47" i="9" s="1"/>
  <c r="X1" i="9"/>
  <c r="V17" i="9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A1490" i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V31" i="9" l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F1483" i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A2246" i="4" l="1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 s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A1173" i="1" l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B420" i="1" l="1"/>
  <c r="A419" i="1"/>
  <c r="Y419" i="1"/>
  <c r="Y14" i="1"/>
  <c r="B15" i="1"/>
  <c r="A14" i="1"/>
  <c r="A14" i="4" s="1"/>
  <c r="S18" i="1"/>
  <c r="E28" i="8"/>
  <c r="A29" i="8"/>
  <c r="E29" i="8" s="1"/>
  <c r="A420" i="1" l="1"/>
  <c r="B421" i="1"/>
  <c r="Y420" i="1"/>
  <c r="Y15" i="1"/>
  <c r="A15" i="1"/>
  <c r="A15" i="4" s="1"/>
  <c r="B16" i="1"/>
  <c r="B13" i="7"/>
  <c r="D13" i="7" s="1"/>
  <c r="S19" i="1"/>
  <c r="Y421" i="1" l="1"/>
  <c r="B422" i="1"/>
  <c r="A421" i="1"/>
  <c r="Y16" i="1"/>
  <c r="A16" i="1"/>
  <c r="A16" i="4" s="1"/>
  <c r="B17" i="1"/>
  <c r="B15" i="7" s="1"/>
  <c r="D15" i="7" s="1"/>
  <c r="B14" i="7"/>
  <c r="D14" i="7" s="1"/>
  <c r="S20" i="1"/>
  <c r="B423" i="1" l="1"/>
  <c r="A422" i="1"/>
  <c r="Y422" i="1"/>
  <c r="Y17" i="1"/>
  <c r="A17" i="1"/>
  <c r="A17" i="4" s="1"/>
  <c r="B18" i="1"/>
  <c r="S21" i="1"/>
  <c r="A423" i="1" l="1"/>
  <c r="B424" i="1"/>
  <c r="Y423" i="1"/>
  <c r="Y18" i="1"/>
  <c r="A18" i="1"/>
  <c r="A18" i="4" s="1"/>
  <c r="B16" i="7"/>
  <c r="D16" i="7" s="1"/>
  <c r="B19" i="1"/>
  <c r="S22" i="1"/>
  <c r="Y424" i="1" l="1"/>
  <c r="B425" i="1"/>
  <c r="A424" i="1"/>
  <c r="Y19" i="1"/>
  <c r="A19" i="1"/>
  <c r="A19" i="4" s="1"/>
  <c r="B20" i="1"/>
  <c r="S23" i="1"/>
  <c r="B426" i="1" l="1"/>
  <c r="A425" i="1"/>
  <c r="Y425" i="1"/>
  <c r="Y20" i="1"/>
  <c r="B21" i="1"/>
  <c r="A20" i="1"/>
  <c r="A20" i="4" s="1"/>
  <c r="S24" i="1"/>
  <c r="S25" i="1" s="1"/>
  <c r="A426" i="1" l="1"/>
  <c r="B427" i="1"/>
  <c r="Y426" i="1"/>
  <c r="Y21" i="1"/>
  <c r="B22" i="1"/>
  <c r="A21" i="1"/>
  <c r="A21" i="4" s="1"/>
  <c r="Y427" i="1" l="1"/>
  <c r="B428" i="1"/>
  <c r="A427" i="1"/>
  <c r="Y22" i="1"/>
  <c r="A22" i="1"/>
  <c r="A22" i="4" s="1"/>
  <c r="B23" i="1"/>
  <c r="S26" i="1"/>
  <c r="A428" i="1" l="1"/>
  <c r="B429" i="1"/>
  <c r="Y428" i="1"/>
  <c r="Y23" i="1"/>
  <c r="A23" i="1"/>
  <c r="A23" i="4" s="1"/>
  <c r="B24" i="1"/>
  <c r="B25" i="1" s="1"/>
  <c r="S27" i="1"/>
  <c r="A429" i="1" l="1"/>
  <c r="Y429" i="1"/>
  <c r="A25" i="1"/>
  <c r="Y25" i="1"/>
  <c r="Y24" i="1"/>
  <c r="A24" i="1"/>
  <c r="A24" i="4" s="1"/>
  <c r="S28" i="1"/>
  <c r="A25" i="4" l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Y43" i="1"/>
  <c r="Y42" i="1"/>
  <c r="A42" i="1"/>
  <c r="A42" i="4" s="1"/>
  <c r="S46" i="1"/>
  <c r="B44" i="1" l="1"/>
  <c r="A43" i="4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Y53" i="1"/>
  <c r="A53" i="1"/>
  <c r="A53" i="4" s="1"/>
  <c r="S57" i="1"/>
  <c r="A55" i="1" l="1"/>
  <c r="Y55" i="1"/>
  <c r="A54" i="4"/>
  <c r="S58" i="1"/>
  <c r="A55" i="4" l="1"/>
  <c r="B56" i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Y60" i="1"/>
  <c r="A60" i="1"/>
  <c r="A60" i="4" s="1"/>
  <c r="S64" i="1"/>
  <c r="Y62" i="1" l="1"/>
  <c r="A62" i="1"/>
  <c r="A61" i="4"/>
  <c r="S65" i="1"/>
  <c r="A62" i="4" l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Y70" i="1"/>
  <c r="A70" i="1"/>
  <c r="A70" i="4" s="1"/>
  <c r="S74" i="1"/>
  <c r="S75" i="1" s="1"/>
  <c r="A71" i="4" l="1"/>
  <c r="B72" i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Y75" i="1"/>
  <c r="Y74" i="1"/>
  <c r="A74" i="1"/>
  <c r="A74" i="4" s="1"/>
  <c r="S78" i="1"/>
  <c r="B76" i="1" l="1"/>
  <c r="A75" i="4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Y81" i="1"/>
  <c r="A81" i="1"/>
  <c r="A81" i="4" s="1"/>
  <c r="S85" i="1"/>
  <c r="A82" i="4" l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A105" i="1"/>
  <c r="A105" i="4" s="1"/>
  <c r="S109" i="1"/>
  <c r="A106" i="4" l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Y117" i="1" l="1"/>
  <c r="A117" i="1"/>
  <c r="A117" i="4" s="1"/>
  <c r="Z119" i="1"/>
  <c r="P119" i="1"/>
  <c r="A118" i="4" l="1"/>
  <c r="B119" i="1"/>
  <c r="Y119" i="1" l="1"/>
  <c r="A119" i="1"/>
  <c r="A119" i="4" s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S133" i="1"/>
  <c r="A130" i="4" l="1"/>
  <c r="S134" i="1"/>
  <c r="A131" i="4" l="1"/>
  <c r="S135" i="1"/>
  <c r="A132" i="4" l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A231" i="4" s="1"/>
  <c r="S235" i="1"/>
  <c r="Y232" i="1" l="1"/>
  <c r="B233" i="1"/>
  <c r="A232" i="1"/>
  <c r="A232" i="4" s="1"/>
  <c r="S236" i="1"/>
  <c r="Y233" i="1" l="1"/>
  <c r="A233" i="1"/>
  <c r="A233" i="4" s="1"/>
  <c r="B234" i="1"/>
  <c r="S237" i="1"/>
  <c r="B235" i="1" l="1"/>
  <c r="Y234" i="1"/>
  <c r="A234" i="1"/>
  <c r="A234" i="4" s="1"/>
  <c r="S238" i="1"/>
  <c r="B236" i="1" l="1"/>
  <c r="A235" i="1"/>
  <c r="A235" i="4" s="1"/>
  <c r="Y235" i="1"/>
  <c r="S239" i="1"/>
  <c r="A236" i="1" l="1"/>
  <c r="A236" i="4" s="1"/>
  <c r="B237" i="1"/>
  <c r="Y236" i="1"/>
  <c r="S240" i="1"/>
  <c r="A237" i="1" l="1"/>
  <c r="A237" i="4" s="1"/>
  <c r="Y237" i="1"/>
  <c r="B238" i="1"/>
  <c r="S241" i="1"/>
  <c r="A238" i="1" l="1"/>
  <c r="A238" i="4" s="1"/>
  <c r="B239" i="1"/>
  <c r="Y238" i="1"/>
  <c r="S242" i="1"/>
  <c r="A239" i="1" l="1"/>
  <c r="A239" i="4" s="1"/>
  <c r="Y239" i="1"/>
  <c r="B240" i="1"/>
  <c r="S243" i="1"/>
  <c r="A240" i="1" l="1"/>
  <c r="A240" i="4" s="1"/>
  <c r="B241" i="1"/>
  <c r="Y240" i="1"/>
  <c r="S244" i="1"/>
  <c r="A241" i="1" l="1"/>
  <c r="A241" i="4" s="1"/>
  <c r="B242" i="1"/>
  <c r="Y241" i="1"/>
  <c r="S245" i="1"/>
  <c r="A242" i="1" l="1"/>
  <c r="A242" i="4" s="1"/>
  <c r="B243" i="1"/>
  <c r="Y242" i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A362" i="1"/>
  <c r="A362" i="4" s="1"/>
  <c r="B363" i="1"/>
  <c r="Y362" i="1"/>
  <c r="S1460" i="1" l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S1483" i="1" l="1"/>
  <c r="S1484" i="1" s="1"/>
  <c r="S1485" i="1" s="1"/>
  <c r="S1486" i="1" s="1"/>
  <c r="S1487" i="1" s="1"/>
  <c r="S1488" i="1" s="1"/>
  <c r="S1489" i="1" s="1"/>
  <c r="A364" i="1"/>
  <c r="A364" i="4" s="1"/>
  <c r="B365" i="1"/>
  <c r="Y364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A365" i="1"/>
  <c r="A365" i="4" s="1"/>
  <c r="B366" i="1"/>
  <c r="Y365" i="1"/>
  <c r="S1612" i="1" l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A366" i="1"/>
  <c r="A366" i="4" s="1"/>
  <c r="Y366" i="1"/>
  <c r="B367" i="1"/>
  <c r="S1642" i="1" l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A367" i="1"/>
  <c r="A367" i="4" s="1"/>
  <c r="Y367" i="1"/>
  <c r="B368" i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A368" i="1"/>
  <c r="A368" i="4" s="1"/>
  <c r="B369" i="1"/>
  <c r="Y368" i="1"/>
  <c r="S1674" i="1" l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A369" i="1"/>
  <c r="A369" i="4" s="1"/>
  <c r="Y369" i="1"/>
  <c r="B370" i="1"/>
  <c r="S1710" i="1" l="1"/>
  <c r="S1711" i="1" s="1"/>
  <c r="S1712" i="1" s="1"/>
  <c r="S1713" i="1" s="1"/>
  <c r="S1714" i="1" s="1"/>
  <c r="S1715" i="1" s="1"/>
  <c r="Y370" i="1"/>
  <c r="A370" i="1"/>
  <c r="A370" i="4" s="1"/>
  <c r="B371" i="1"/>
  <c r="S1716" i="1" l="1"/>
  <c r="S1717" i="1" s="1"/>
  <c r="A371" i="1"/>
  <c r="A371" i="4" s="1"/>
  <c r="B372" i="1"/>
  <c r="Y371" i="1"/>
  <c r="S1718" i="1" l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A373" i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L283" i="9"/>
  <c r="L298" i="9"/>
  <c r="E339" i="9"/>
  <c r="E280" i="9"/>
  <c r="L266" i="9"/>
  <c r="J76" i="9"/>
  <c r="J255" i="9"/>
  <c r="L147" i="9"/>
  <c r="J22" i="9"/>
  <c r="J117" i="9"/>
  <c r="I8" i="9"/>
  <c r="N8" i="9" s="1"/>
  <c r="I48" i="9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J200" i="9"/>
  <c r="J231" i="9"/>
  <c r="L57" i="9"/>
  <c r="J253" i="9"/>
  <c r="L256" i="9"/>
  <c r="I57" i="9"/>
  <c r="J55" i="9"/>
  <c r="E114" i="9"/>
  <c r="E168" i="9"/>
  <c r="E260" i="9"/>
  <c r="J218" i="9"/>
  <c r="L132" i="9"/>
  <c r="E348" i="9"/>
  <c r="E40" i="9"/>
  <c r="I28" i="9"/>
  <c r="I65" i="9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J260" i="9"/>
  <c r="J269" i="9"/>
  <c r="E230" i="9"/>
  <c r="L51" i="9"/>
  <c r="L3" i="9"/>
  <c r="J21" i="9"/>
  <c r="J172" i="9"/>
  <c r="L309" i="9"/>
  <c r="J167" i="9"/>
  <c r="L322" i="9"/>
  <c r="I29" i="9"/>
  <c r="I81" i="9"/>
  <c r="E203" i="9"/>
  <c r="E12" i="9"/>
  <c r="I39" i="9"/>
  <c r="L121" i="9"/>
  <c r="E302" i="9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E42" i="9"/>
  <c r="E61" i="9"/>
  <c r="E32" i="9"/>
  <c r="E80" i="9"/>
  <c r="J82" i="9"/>
  <c r="J184" i="9"/>
  <c r="I77" i="9"/>
  <c r="E174" i="9"/>
  <c r="J7" i="9"/>
  <c r="L47" i="9"/>
  <c r="E328" i="9"/>
  <c r="L32" i="9"/>
  <c r="L119" i="9"/>
  <c r="E282" i="9"/>
  <c r="E161" i="9"/>
  <c r="E231" i="9"/>
  <c r="J321" i="9"/>
  <c r="J236" i="9"/>
  <c r="I76" i="9"/>
  <c r="E250" i="9"/>
  <c r="E49" i="9"/>
  <c r="L96" i="9"/>
  <c r="J129" i="9"/>
  <c r="E294" i="9"/>
  <c r="E298" i="9"/>
  <c r="E73" i="9"/>
  <c r="I348" i="9"/>
  <c r="L347" i="9"/>
  <c r="E287" i="9"/>
  <c r="E345" i="9"/>
  <c r="E83" i="9"/>
  <c r="J92" i="9"/>
  <c r="E205" i="9"/>
  <c r="E45" i="9"/>
  <c r="L68" i="9"/>
  <c r="I38" i="9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L292" i="9"/>
  <c r="J316" i="9"/>
  <c r="E117" i="9"/>
  <c r="L31" i="9"/>
  <c r="J188" i="9"/>
  <c r="J90" i="9"/>
  <c r="J114" i="9"/>
  <c r="J340" i="9"/>
  <c r="E212" i="9"/>
  <c r="L302" i="9"/>
  <c r="J160" i="9"/>
  <c r="J302" i="9"/>
  <c r="E157" i="9"/>
  <c r="L24" i="9"/>
  <c r="L167" i="9"/>
  <c r="E142" i="9"/>
  <c r="J51" i="9"/>
  <c r="E295" i="9"/>
  <c r="E72" i="9"/>
  <c r="J52" i="9"/>
  <c r="I64" i="9"/>
  <c r="I3" i="9"/>
  <c r="E192" i="9"/>
  <c r="L36" i="9"/>
  <c r="E350" i="9"/>
  <c r="J222" i="9"/>
  <c r="L148" i="9"/>
  <c r="I25" i="9"/>
  <c r="J304" i="9"/>
  <c r="L76" i="9"/>
  <c r="E249" i="9"/>
  <c r="L48" i="9"/>
  <c r="J165" i="9"/>
  <c r="J305" i="9"/>
  <c r="J241" i="9"/>
  <c r="J264" i="9"/>
  <c r="I30" i="9"/>
  <c r="E189" i="9"/>
  <c r="L60" i="9"/>
  <c r="J5" i="9"/>
  <c r="E299" i="9"/>
  <c r="L273" i="9"/>
  <c r="E175" i="9"/>
  <c r="E322" i="9"/>
  <c r="E315" i="9"/>
  <c r="L281" i="9"/>
  <c r="E30" i="9"/>
  <c r="J155" i="9"/>
  <c r="I52" i="9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L44" i="9"/>
  <c r="E64" i="9"/>
  <c r="E209" i="9"/>
  <c r="J111" i="9"/>
  <c r="E284" i="9"/>
  <c r="J234" i="9"/>
  <c r="I41" i="9"/>
  <c r="E180" i="9"/>
  <c r="J9" i="9"/>
  <c r="L307" i="9"/>
  <c r="L319" i="9"/>
  <c r="I6" i="9"/>
  <c r="I88" i="9"/>
  <c r="I23" i="9"/>
  <c r="E24" i="9"/>
  <c r="E26" i="9"/>
  <c r="L300" i="9"/>
  <c r="L33" i="9"/>
  <c r="E207" i="9"/>
  <c r="E63" i="9"/>
  <c r="L255" i="9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E143" i="9"/>
  <c r="L58" i="9"/>
  <c r="J171" i="9"/>
  <c r="J84" i="9"/>
  <c r="L345" i="9"/>
  <c r="I9" i="9"/>
  <c r="J199" i="9"/>
  <c r="E69" i="9"/>
  <c r="J342" i="9"/>
  <c r="J99" i="9"/>
  <c r="I35" i="9"/>
  <c r="L229" i="9"/>
  <c r="E124" i="9"/>
  <c r="I58" i="9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J89" i="9"/>
  <c r="L208" i="9"/>
  <c r="L325" i="9"/>
  <c r="L318" i="9"/>
  <c r="J115" i="9"/>
  <c r="I59" i="9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J214" i="9"/>
  <c r="I24" i="9"/>
  <c r="J262" i="9"/>
  <c r="L214" i="9"/>
  <c r="J197" i="9"/>
  <c r="J330" i="9"/>
  <c r="J239" i="9"/>
  <c r="L114" i="9"/>
  <c r="J310" i="9"/>
  <c r="J280" i="9"/>
  <c r="L102" i="9"/>
  <c r="L111" i="9"/>
  <c r="I100" i="9"/>
  <c r="I82" i="9"/>
  <c r="I102" i="9"/>
  <c r="J189" i="9"/>
  <c r="E23" i="9"/>
  <c r="J144" i="9"/>
  <c r="L349" i="9"/>
  <c r="J332" i="9"/>
  <c r="J276" i="9"/>
  <c r="L130" i="9"/>
  <c r="E300" i="9"/>
  <c r="E246" i="9"/>
  <c r="L25" i="9"/>
  <c r="I66" i="9"/>
  <c r="L346" i="9"/>
  <c r="E135" i="9"/>
  <c r="L40" i="9"/>
  <c r="L74" i="9"/>
  <c r="L336" i="9"/>
  <c r="L249" i="9"/>
  <c r="L86" i="9"/>
  <c r="L19" i="9"/>
  <c r="L103" i="9"/>
  <c r="I14" i="9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E66" i="9"/>
  <c r="L305" i="9"/>
  <c r="J312" i="9"/>
  <c r="J8" i="9"/>
  <c r="E116" i="9"/>
  <c r="L87" i="9"/>
  <c r="J258" i="9"/>
  <c r="J136" i="9"/>
  <c r="J254" i="9"/>
  <c r="L5" i="9"/>
  <c r="I95" i="9"/>
  <c r="E34" i="9"/>
  <c r="E297" i="9"/>
  <c r="L151" i="9"/>
  <c r="J350" i="9"/>
  <c r="H350" i="9" s="1"/>
  <c r="J248" i="9"/>
  <c r="L286" i="9"/>
  <c r="I79" i="9"/>
  <c r="J210" i="9"/>
  <c r="J313" i="9"/>
  <c r="L262" i="9"/>
  <c r="L13" i="9"/>
  <c r="I13" i="9"/>
  <c r="D6" i="9"/>
  <c r="E191" i="9"/>
  <c r="J17" i="9"/>
  <c r="L210" i="9"/>
  <c r="L315" i="9"/>
  <c r="J251" i="9"/>
  <c r="J164" i="9"/>
  <c r="J221" i="9"/>
  <c r="I20" i="9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E214" i="9"/>
  <c r="I78" i="9"/>
  <c r="J124" i="9"/>
  <c r="L12" i="9"/>
  <c r="L301" i="9"/>
  <c r="J300" i="9"/>
  <c r="J201" i="9"/>
  <c r="I5" i="9"/>
  <c r="J176" i="9"/>
  <c r="J13" i="9"/>
  <c r="I36" i="9"/>
  <c r="L291" i="9"/>
  <c r="L178" i="9"/>
  <c r="L194" i="9"/>
  <c r="I11" i="9"/>
  <c r="I62" i="9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L254" i="9"/>
  <c r="L181" i="9"/>
  <c r="J220" i="9"/>
  <c r="L71" i="9"/>
  <c r="J289" i="9"/>
  <c r="E68" i="9"/>
  <c r="J338" i="9"/>
  <c r="L243" i="9"/>
  <c r="J327" i="9"/>
  <c r="L253" i="9"/>
  <c r="L177" i="9"/>
  <c r="I84" i="9"/>
  <c r="I10" i="9"/>
  <c r="E332" i="9"/>
  <c r="L62" i="9"/>
  <c r="L50" i="9"/>
  <c r="I89" i="9"/>
  <c r="J161" i="9"/>
  <c r="L223" i="9"/>
  <c r="J198" i="9"/>
  <c r="L228" i="9"/>
  <c r="J64" i="9"/>
  <c r="E107" i="9"/>
  <c r="I96" i="9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I90" i="9"/>
  <c r="J162" i="9"/>
  <c r="E170" i="9"/>
  <c r="L84" i="9"/>
  <c r="I33" i="9"/>
  <c r="L173" i="9"/>
  <c r="J86" i="9"/>
  <c r="E252" i="9"/>
  <c r="I34" i="9"/>
  <c r="I91" i="9"/>
  <c r="E323" i="9"/>
  <c r="E188" i="9"/>
  <c r="J339" i="9"/>
  <c r="L100" i="9"/>
  <c r="J102" i="9"/>
  <c r="J108" i="9"/>
  <c r="J265" i="9"/>
  <c r="J179" i="9"/>
  <c r="J292" i="9"/>
  <c r="I74" i="9"/>
  <c r="E41" i="9"/>
  <c r="J75" i="9"/>
  <c r="I93" i="9"/>
  <c r="I42" i="9"/>
  <c r="L101" i="9"/>
  <c r="I101" i="9"/>
  <c r="L156" i="9"/>
  <c r="E155" i="9"/>
  <c r="L85" i="9"/>
  <c r="J85" i="9"/>
  <c r="L209" i="9"/>
  <c r="L64" i="9"/>
  <c r="I43" i="9"/>
  <c r="I83" i="9"/>
  <c r="E325" i="9"/>
  <c r="L170" i="9"/>
  <c r="I98" i="9"/>
  <c r="J125" i="9"/>
  <c r="L180" i="9"/>
  <c r="J297" i="9"/>
  <c r="L299" i="9"/>
  <c r="L77" i="9"/>
  <c r="I80" i="9"/>
  <c r="L176" i="9"/>
  <c r="I104" i="9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J319" i="9"/>
  <c r="J217" i="9"/>
  <c r="J301" i="9"/>
  <c r="L264" i="9"/>
  <c r="L271" i="9"/>
  <c r="J130" i="9"/>
  <c r="I349" i="9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L17" i="9"/>
  <c r="J26" i="9"/>
  <c r="L265" i="9"/>
  <c r="L163" i="9"/>
  <c r="L162" i="9"/>
  <c r="J202" i="9"/>
  <c r="E344" i="9"/>
  <c r="I73" i="9"/>
  <c r="L169" i="9"/>
  <c r="J223" i="9"/>
  <c r="L118" i="9"/>
  <c r="E95" i="9"/>
  <c r="E196" i="9"/>
  <c r="J226" i="9"/>
  <c r="J259" i="9"/>
  <c r="L149" i="9"/>
  <c r="L41" i="9"/>
  <c r="L263" i="9"/>
  <c r="I69" i="9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L206" i="9"/>
  <c r="I12" i="9"/>
  <c r="J95" i="9"/>
  <c r="J263" i="9"/>
  <c r="J246" i="9"/>
  <c r="J343" i="9"/>
  <c r="I53" i="9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I44" i="9"/>
  <c r="L277" i="9"/>
  <c r="J81" i="9"/>
  <c r="J100" i="9"/>
  <c r="L128" i="9"/>
  <c r="I61" i="9"/>
  <c r="I21" i="9"/>
  <c r="L212" i="9"/>
  <c r="J320" i="9"/>
  <c r="J47" i="9"/>
  <c r="I19" i="9"/>
  <c r="L317" i="9"/>
  <c r="L251" i="9"/>
  <c r="J270" i="9"/>
  <c r="L69" i="9"/>
  <c r="J341" i="9"/>
  <c r="J177" i="9"/>
  <c r="L61" i="9"/>
  <c r="L272" i="9"/>
  <c r="J29" i="9"/>
  <c r="I71" i="9"/>
  <c r="L45" i="9"/>
  <c r="L136" i="9"/>
  <c r="J233" i="9"/>
  <c r="J261" i="9"/>
  <c r="J194" i="9"/>
  <c r="L134" i="9"/>
  <c r="J224" i="9"/>
  <c r="J67" i="9"/>
  <c r="J131" i="9"/>
  <c r="L82" i="9"/>
  <c r="J335" i="9"/>
  <c r="I45" i="9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J326" i="9"/>
  <c r="J180" i="9"/>
  <c r="L193" i="9"/>
  <c r="J137" i="9"/>
  <c r="J296" i="9"/>
  <c r="L226" i="9"/>
  <c r="J46" i="9"/>
  <c r="L289" i="9"/>
  <c r="I16" i="9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L159" i="9"/>
  <c r="L297" i="9"/>
  <c r="J50" i="9"/>
  <c r="L329" i="9"/>
  <c r="I37" i="9"/>
  <c r="J281" i="9"/>
  <c r="L290" i="9"/>
  <c r="J153" i="9"/>
  <c r="I55" i="9"/>
  <c r="L252" i="9"/>
  <c r="J112" i="9"/>
  <c r="L276" i="9"/>
  <c r="J256" i="9"/>
  <c r="J207" i="9"/>
  <c r="L231" i="9"/>
  <c r="J135" i="9"/>
  <c r="D8" i="9"/>
  <c r="J345" i="9"/>
  <c r="I27" i="9"/>
  <c r="I18" i="9"/>
  <c r="I17" i="9"/>
  <c r="J140" i="9"/>
  <c r="L123" i="9"/>
  <c r="L21" i="9"/>
  <c r="L267" i="9"/>
  <c r="J133" i="9"/>
  <c r="L196" i="9"/>
  <c r="J168" i="9"/>
  <c r="I103" i="9"/>
  <c r="L200" i="9"/>
  <c r="J232" i="9"/>
  <c r="L98" i="9"/>
  <c r="I350" i="9"/>
  <c r="L313" i="9"/>
  <c r="L248" i="9"/>
  <c r="J266" i="9"/>
  <c r="I86" i="9"/>
  <c r="I4" i="9"/>
  <c r="I68" i="9"/>
  <c r="J212" i="9"/>
  <c r="J41" i="9"/>
  <c r="L245" i="9"/>
  <c r="L213" i="9"/>
  <c r="L53" i="9"/>
  <c r="L239" i="9"/>
  <c r="J44" i="9"/>
  <c r="I56" i="9"/>
  <c r="L236" i="9"/>
  <c r="L110" i="9"/>
  <c r="L56" i="9"/>
  <c r="L126" i="9"/>
  <c r="L237" i="9"/>
  <c r="I50" i="9"/>
  <c r="L125" i="9"/>
  <c r="L224" i="9"/>
  <c r="J30" i="9"/>
  <c r="L341" i="9"/>
  <c r="L304" i="9"/>
  <c r="J244" i="9"/>
  <c r="J88" i="9"/>
  <c r="I94" i="9"/>
  <c r="J178" i="9"/>
  <c r="L222" i="9"/>
  <c r="J185" i="9"/>
  <c r="J159" i="9"/>
  <c r="J123" i="9"/>
  <c r="J230" i="9"/>
  <c r="I31" i="9"/>
  <c r="J272" i="9"/>
  <c r="J3" i="9"/>
  <c r="J132" i="9"/>
  <c r="L28" i="9"/>
  <c r="I70" i="9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Q99" i="9" l="1"/>
  <c r="K99" i="9" s="1"/>
  <c r="M99" i="9"/>
  <c r="Q16" i="9"/>
  <c r="K16" i="9" s="1"/>
  <c r="N16" i="9"/>
  <c r="M16" i="9"/>
  <c r="Q19" i="9"/>
  <c r="K19" i="9" s="1"/>
  <c r="M19" i="9"/>
  <c r="N19" i="9"/>
  <c r="Q53" i="9"/>
  <c r="K53" i="9" s="1"/>
  <c r="M53" i="9"/>
  <c r="Q10" i="9"/>
  <c r="K10" i="9" s="1"/>
  <c r="N10" i="9"/>
  <c r="M10" i="9"/>
  <c r="Q20" i="9"/>
  <c r="K20" i="9" s="1"/>
  <c r="N20" i="9"/>
  <c r="M20" i="9"/>
  <c r="Q14" i="9"/>
  <c r="K14" i="9" s="1"/>
  <c r="N14" i="9"/>
  <c r="M14" i="9"/>
  <c r="Q92" i="9"/>
  <c r="K92" i="9" s="1"/>
  <c r="M92" i="9"/>
  <c r="Q22" i="9"/>
  <c r="K22" i="9" s="1"/>
  <c r="M22" i="9"/>
  <c r="N22" i="9"/>
  <c r="Q3" i="9"/>
  <c r="K3" i="9" s="1"/>
  <c r="M3" i="9"/>
  <c r="N3" i="9"/>
  <c r="Q97" i="9"/>
  <c r="K97" i="9" s="1"/>
  <c r="M97" i="9"/>
  <c r="Q39" i="9"/>
  <c r="K39" i="9" s="1"/>
  <c r="M39" i="9"/>
  <c r="N39" i="9"/>
  <c r="Q56" i="9"/>
  <c r="K56" i="9" s="1"/>
  <c r="M56" i="9"/>
  <c r="Q96" i="9"/>
  <c r="K96" i="9" s="1"/>
  <c r="M9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N45" i="9"/>
  <c r="M45" i="9"/>
  <c r="Q71" i="9"/>
  <c r="K71" i="9" s="1"/>
  <c r="M71" i="9"/>
  <c r="Q101" i="9"/>
  <c r="K101" i="9" s="1"/>
  <c r="M10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N35" i="9"/>
  <c r="Q76" i="9"/>
  <c r="K76" i="9" s="1"/>
  <c r="M76" i="9"/>
  <c r="Q77" i="9"/>
  <c r="K77" i="9" s="1"/>
  <c r="M77" i="9"/>
  <c r="Q28" i="9"/>
  <c r="K28" i="9" s="1"/>
  <c r="N28" i="9"/>
  <c r="M28" i="9"/>
  <c r="Q350" i="9"/>
  <c r="K350" i="9" s="1"/>
  <c r="M350" i="9"/>
  <c r="Q17" i="9"/>
  <c r="K17" i="9" s="1"/>
  <c r="N17" i="9"/>
  <c r="M17" i="9"/>
  <c r="Q55" i="9"/>
  <c r="K55" i="9" s="1"/>
  <c r="M55" i="9"/>
  <c r="Q73" i="9"/>
  <c r="K73" i="9" s="1"/>
  <c r="M73" i="9"/>
  <c r="Q67" i="9"/>
  <c r="K67" i="9" s="1"/>
  <c r="M67" i="9"/>
  <c r="Q98" i="9"/>
  <c r="K98" i="9" s="1"/>
  <c r="M98" i="9"/>
  <c r="Q90" i="9"/>
  <c r="K90" i="9" s="1"/>
  <c r="M90" i="9"/>
  <c r="Q11" i="9"/>
  <c r="K11" i="9" s="1"/>
  <c r="M11" i="9"/>
  <c r="N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N31" i="9"/>
  <c r="Q18" i="9"/>
  <c r="K18" i="9" s="1"/>
  <c r="M18" i="9"/>
  <c r="N18" i="9"/>
  <c r="Q21" i="9"/>
  <c r="K21" i="9" s="1"/>
  <c r="M21" i="9"/>
  <c r="N21" i="9"/>
  <c r="Q69" i="9"/>
  <c r="K69" i="9" s="1"/>
  <c r="M69" i="9"/>
  <c r="Q42" i="9"/>
  <c r="K42" i="9" s="1"/>
  <c r="M42" i="9"/>
  <c r="N42" i="9"/>
  <c r="Q351" i="9"/>
  <c r="K351" i="9" s="1"/>
  <c r="M351" i="9"/>
  <c r="Q78" i="9"/>
  <c r="K78" i="9" s="1"/>
  <c r="M78" i="9"/>
  <c r="Q41" i="9"/>
  <c r="K41" i="9" s="1"/>
  <c r="N41" i="9"/>
  <c r="M41" i="9"/>
  <c r="Q29" i="9"/>
  <c r="K29" i="9" s="1"/>
  <c r="N29" i="9"/>
  <c r="M29" i="9"/>
  <c r="Q46" i="9"/>
  <c r="K46" i="9" s="1"/>
  <c r="M46" i="9"/>
  <c r="N46" i="9"/>
  <c r="Q27" i="9"/>
  <c r="K27" i="9" s="1"/>
  <c r="N27" i="9"/>
  <c r="M27" i="9"/>
  <c r="Q61" i="9"/>
  <c r="K61" i="9" s="1"/>
  <c r="M61" i="9"/>
  <c r="Q12" i="9"/>
  <c r="K12" i="9" s="1"/>
  <c r="N12" i="9"/>
  <c r="M12" i="9"/>
  <c r="Q93" i="9"/>
  <c r="K93" i="9" s="1"/>
  <c r="M93" i="9"/>
  <c r="Q87" i="9"/>
  <c r="K87" i="9" s="1"/>
  <c r="M87" i="9"/>
  <c r="Q83" i="9"/>
  <c r="K83" i="9" s="1"/>
  <c r="M83" i="9"/>
  <c r="Q91" i="9"/>
  <c r="K91" i="9" s="1"/>
  <c r="M91" i="9"/>
  <c r="Q51" i="9"/>
  <c r="K51" i="9" s="1"/>
  <c r="M51" i="9"/>
  <c r="Q32" i="9"/>
  <c r="K32" i="9" s="1"/>
  <c r="M32" i="9"/>
  <c r="N32" i="9"/>
  <c r="Q25" i="9"/>
  <c r="K25" i="9" s="1"/>
  <c r="N25" i="9"/>
  <c r="M25" i="9"/>
  <c r="Q348" i="9"/>
  <c r="K348" i="9" s="1"/>
  <c r="M348" i="9"/>
  <c r="Q50" i="9"/>
  <c r="K50" i="9" s="1"/>
  <c r="M50" i="9"/>
  <c r="Q103" i="9"/>
  <c r="K103" i="9" s="1"/>
  <c r="M103" i="9"/>
  <c r="Q37" i="9"/>
  <c r="K37" i="9" s="1"/>
  <c r="M37" i="9"/>
  <c r="N37" i="9"/>
  <c r="Q47" i="9"/>
  <c r="K47" i="9" s="1"/>
  <c r="N47" i="9"/>
  <c r="M47" i="9"/>
  <c r="Q104" i="9"/>
  <c r="K104" i="9" s="1"/>
  <c r="M104" i="9"/>
  <c r="Q43" i="9"/>
  <c r="K43" i="9" s="1"/>
  <c r="M43" i="9"/>
  <c r="N43" i="9"/>
  <c r="Q34" i="9"/>
  <c r="K34" i="9" s="1"/>
  <c r="M34" i="9"/>
  <c r="N34" i="9"/>
  <c r="Q36" i="9"/>
  <c r="K36" i="9" s="1"/>
  <c r="M36" i="9"/>
  <c r="N36" i="9"/>
  <c r="Q9" i="9"/>
  <c r="K9" i="9" s="1"/>
  <c r="N9" i="9"/>
  <c r="M9" i="9"/>
  <c r="Q48" i="9"/>
  <c r="K48" i="9" s="1"/>
  <c r="M48" i="9"/>
  <c r="N48" i="9"/>
  <c r="Q105" i="9"/>
  <c r="K105" i="9" s="1"/>
  <c r="M105" i="9"/>
  <c r="Q349" i="9"/>
  <c r="K349" i="9" s="1"/>
  <c r="M349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N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N13" i="9"/>
  <c r="M13" i="9"/>
  <c r="Q95" i="9"/>
  <c r="K95" i="9" s="1"/>
  <c r="M95" i="9"/>
  <c r="Q102" i="9"/>
  <c r="K102" i="9" s="1"/>
  <c r="M102" i="9"/>
  <c r="Q23" i="9"/>
  <c r="K23" i="9" s="1"/>
  <c r="N23" i="9"/>
  <c r="M23" i="9"/>
  <c r="Q52" i="9"/>
  <c r="K52" i="9" s="1"/>
  <c r="M52" i="9"/>
  <c r="Q30" i="9"/>
  <c r="K30" i="9" s="1"/>
  <c r="M30" i="9"/>
  <c r="N30" i="9"/>
  <c r="Q38" i="9"/>
  <c r="K38" i="9" s="1"/>
  <c r="M38" i="9"/>
  <c r="N38" i="9"/>
  <c r="Q4" i="9"/>
  <c r="K4" i="9" s="1"/>
  <c r="N4" i="9"/>
  <c r="M4" i="9"/>
  <c r="Q44" i="9"/>
  <c r="K44" i="9" s="1"/>
  <c r="M44" i="9"/>
  <c r="N44" i="9"/>
  <c r="Q5" i="9"/>
  <c r="M5" i="9"/>
  <c r="Q66" i="9"/>
  <c r="K66" i="9" s="1"/>
  <c r="M66" i="9"/>
  <c r="Q82" i="9"/>
  <c r="K82" i="9" s="1"/>
  <c r="M82" i="9"/>
  <c r="Q24" i="9"/>
  <c r="K24" i="9" s="1"/>
  <c r="N24" i="9"/>
  <c r="M24" i="9"/>
  <c r="Q88" i="9"/>
  <c r="K88" i="9" s="1"/>
  <c r="M88" i="9"/>
  <c r="Q26" i="9"/>
  <c r="K26" i="9" s="1"/>
  <c r="N26" i="9"/>
  <c r="M26" i="9"/>
  <c r="Q70" i="9"/>
  <c r="K70" i="9" s="1"/>
  <c r="M70" i="9"/>
  <c r="Q94" i="9"/>
  <c r="K94" i="9" s="1"/>
  <c r="M94" i="9"/>
  <c r="Q86" i="9"/>
  <c r="K86" i="9" s="1"/>
  <c r="M86" i="9"/>
  <c r="Q40" i="9"/>
  <c r="K40" i="9" s="1"/>
  <c r="N40" i="9"/>
  <c r="M40" i="9"/>
  <c r="Q60" i="9"/>
  <c r="K60" i="9" s="1"/>
  <c r="M60" i="9"/>
  <c r="Q33" i="9"/>
  <c r="K33" i="9" s="1"/>
  <c r="N33" i="9"/>
  <c r="M33" i="9"/>
  <c r="Q100" i="9"/>
  <c r="K100" i="9" s="1"/>
  <c r="M100" i="9"/>
  <c r="Q58" i="9"/>
  <c r="K58" i="9" s="1"/>
  <c r="M58" i="9"/>
  <c r="Q6" i="9"/>
  <c r="K6" i="9" s="1"/>
  <c r="M6" i="9"/>
  <c r="N6" i="9"/>
  <c r="Q15" i="9"/>
  <c r="K15" i="9" s="1"/>
  <c r="M15" i="9"/>
  <c r="N15" i="9"/>
  <c r="Q57" i="9"/>
  <c r="K57" i="9" s="1"/>
  <c r="M57" i="9"/>
  <c r="H347" i="9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N5" i="9" l="1"/>
  <c r="K5" i="9"/>
  <c r="I106" i="9"/>
  <c r="A449" i="1"/>
  <c r="A449" i="4" s="1"/>
  <c r="B450" i="1"/>
  <c r="Y449" i="1"/>
  <c r="I107" i="9" s="1"/>
  <c r="B1" i="9"/>
  <c r="H1" i="9"/>
  <c r="A1" i="9"/>
  <c r="Q107" i="9" l="1"/>
  <c r="K107" i="9" s="1"/>
  <c r="M107" i="9"/>
  <c r="Q106" i="9"/>
  <c r="K106" i="9" s="1"/>
  <c r="M106" i="9"/>
  <c r="A450" i="1"/>
  <c r="A450" i="4" s="1"/>
  <c r="B451" i="1"/>
  <c r="Y450" i="1"/>
  <c r="I108" i="9" s="1"/>
  <c r="Q108" i="9" l="1"/>
  <c r="K108" i="9" s="1"/>
  <c r="M108" i="9"/>
  <c r="A451" i="1"/>
  <c r="A451" i="4" s="1"/>
  <c r="B452" i="1"/>
  <c r="Y451" i="1"/>
  <c r="I109" i="9" s="1"/>
  <c r="Q109" i="9" l="1"/>
  <c r="K109" i="9" s="1"/>
  <c r="M109" i="9"/>
  <c r="B453" i="1"/>
  <c r="A452" i="1"/>
  <c r="A452" i="4" s="1"/>
  <c r="Y452" i="1"/>
  <c r="I111" i="9" l="1"/>
  <c r="I110" i="9"/>
  <c r="Y453" i="1"/>
  <c r="B454" i="1"/>
  <c r="A453" i="1"/>
  <c r="A453" i="4" s="1"/>
  <c r="Q110" i="9" l="1"/>
  <c r="K110" i="9" s="1"/>
  <c r="M110" i="9"/>
  <c r="Q111" i="9"/>
  <c r="K111" i="9" s="1"/>
  <c r="M111" i="9"/>
  <c r="A454" i="1"/>
  <c r="A454" i="4" s="1"/>
  <c r="B455" i="1"/>
  <c r="Y454" i="1"/>
  <c r="I112" i="9" s="1"/>
  <c r="Q112" i="9" l="1"/>
  <c r="K112" i="9" s="1"/>
  <c r="M112" i="9"/>
  <c r="A455" i="1"/>
  <c r="A455" i="4" s="1"/>
  <c r="B456" i="1"/>
  <c r="Y455" i="1"/>
  <c r="I113" i="9" s="1"/>
  <c r="Q113" i="9" l="1"/>
  <c r="K113" i="9" s="1"/>
  <c r="M113" i="9"/>
  <c r="I114" i="9"/>
  <c r="A456" i="1"/>
  <c r="A456" i="4" s="1"/>
  <c r="Y456" i="1"/>
  <c r="B457" i="1"/>
  <c r="Q114" i="9" l="1"/>
  <c r="K114" i="9" s="1"/>
  <c r="M114" i="9"/>
  <c r="A457" i="1"/>
  <c r="A457" i="4" s="1"/>
  <c r="Y457" i="1"/>
  <c r="B458" i="1"/>
  <c r="I115" i="9" l="1"/>
  <c r="A458" i="1"/>
  <c r="A458" i="4" s="1"/>
  <c r="Y458" i="1"/>
  <c r="I116" i="9" s="1"/>
  <c r="B459" i="1"/>
  <c r="Q116" i="9" l="1"/>
  <c r="K116" i="9" s="1"/>
  <c r="M116" i="9"/>
  <c r="Q115" i="9"/>
  <c r="K115" i="9" s="1"/>
  <c r="M115" i="9"/>
  <c r="Y459" i="1"/>
  <c r="I117" i="9" s="1"/>
  <c r="A459" i="1"/>
  <c r="A459" i="4" s="1"/>
  <c r="B460" i="1"/>
  <c r="Q117" i="9" l="1"/>
  <c r="K117" i="9" s="1"/>
  <c r="M117" i="9"/>
  <c r="A460" i="1"/>
  <c r="A460" i="4" s="1"/>
  <c r="Y460" i="1"/>
  <c r="B461" i="1"/>
  <c r="I119" i="9" l="1"/>
  <c r="I118" i="9"/>
  <c r="A461" i="1"/>
  <c r="A461" i="4" s="1"/>
  <c r="Y461" i="1"/>
  <c r="B462" i="1"/>
  <c r="Q118" i="9" l="1"/>
  <c r="K118" i="9" s="1"/>
  <c r="M118" i="9"/>
  <c r="Q119" i="9"/>
  <c r="K119" i="9" s="1"/>
  <c r="M119" i="9"/>
  <c r="A462" i="1"/>
  <c r="A462" i="4" s="1"/>
  <c r="B463" i="1"/>
  <c r="Y462" i="1"/>
  <c r="I120" i="9" l="1"/>
  <c r="Y463" i="1"/>
  <c r="I121" i="9" s="1"/>
  <c r="A463" i="1"/>
  <c r="A463" i="4" s="1"/>
  <c r="B464" i="1"/>
  <c r="Q121" i="9" l="1"/>
  <c r="K121" i="9" s="1"/>
  <c r="M121" i="9"/>
  <c r="Q120" i="9"/>
  <c r="K120" i="9" s="1"/>
  <c r="M120" i="9"/>
  <c r="A464" i="1"/>
  <c r="A464" i="4" s="1"/>
  <c r="Y464" i="1"/>
  <c r="B465" i="1"/>
  <c r="Z466" i="1"/>
  <c r="I122" i="9" l="1"/>
  <c r="A465" i="1"/>
  <c r="A465" i="4" s="1"/>
  <c r="B466" i="1"/>
  <c r="Y465" i="1"/>
  <c r="Z467" i="1"/>
  <c r="P466" i="1"/>
  <c r="Q122" i="9" l="1"/>
  <c r="K122" i="9" s="1"/>
  <c r="M122" i="9"/>
  <c r="I123" i="9"/>
  <c r="Y466" i="1"/>
  <c r="A466" i="1"/>
  <c r="A466" i="4" s="1"/>
  <c r="B467" i="1"/>
  <c r="P467" i="1"/>
  <c r="Z468" i="1"/>
  <c r="Q123" i="9" l="1"/>
  <c r="K123" i="9" s="1"/>
  <c r="M123" i="9"/>
  <c r="B468" i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I124" i="9" s="1"/>
  <c r="A481" i="1"/>
  <c r="A481" i="4" s="1"/>
  <c r="B482" i="1"/>
  <c r="Q124" i="9" l="1"/>
  <c r="K124" i="9" s="1"/>
  <c r="M124" i="9"/>
  <c r="A482" i="1"/>
  <c r="A482" i="4" s="1"/>
  <c r="Y482" i="1"/>
  <c r="I125" i="9" s="1"/>
  <c r="B483" i="1"/>
  <c r="Q125" i="9" l="1"/>
  <c r="K125" i="9" s="1"/>
  <c r="M125" i="9"/>
  <c r="A483" i="1"/>
  <c r="A483" i="4" s="1"/>
  <c r="Y483" i="1"/>
  <c r="I126" i="9" s="1"/>
  <c r="B484" i="1"/>
  <c r="Q126" i="9" l="1"/>
  <c r="K126" i="9" s="1"/>
  <c r="M126" i="9"/>
  <c r="A484" i="1"/>
  <c r="A484" i="4" s="1"/>
  <c r="Y484" i="1"/>
  <c r="I127" i="9" s="1"/>
  <c r="B485" i="1"/>
  <c r="Q127" i="9" l="1"/>
  <c r="K127" i="9" s="1"/>
  <c r="M127" i="9"/>
  <c r="Y485" i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A542" i="1"/>
  <c r="A542" i="4" s="1"/>
  <c r="Y542" i="1"/>
  <c r="B543" i="1"/>
  <c r="Q128" i="9" l="1"/>
  <c r="K128" i="9" s="1"/>
  <c r="M128" i="9"/>
  <c r="I129" i="9"/>
  <c r="A543" i="1"/>
  <c r="A543" i="4" s="1"/>
  <c r="B544" i="1"/>
  <c r="Y543" i="1"/>
  <c r="Q129" i="9" l="1"/>
  <c r="K129" i="9" s="1"/>
  <c r="M129" i="9"/>
  <c r="I130" i="9"/>
  <c r="A544" i="1"/>
  <c r="A544" i="4" s="1"/>
  <c r="Y544" i="1"/>
  <c r="B545" i="1"/>
  <c r="Q130" i="9" l="1"/>
  <c r="K130" i="9" s="1"/>
  <c r="M130" i="9"/>
  <c r="I131" i="9"/>
  <c r="A545" i="1"/>
  <c r="A545" i="4" s="1"/>
  <c r="Y545" i="1"/>
  <c r="B546" i="1"/>
  <c r="Q131" i="9" l="1"/>
  <c r="K131" i="9" s="1"/>
  <c r="M131" i="9"/>
  <c r="I132" i="9"/>
  <c r="A546" i="1"/>
  <c r="A546" i="4" s="1"/>
  <c r="Y546" i="1"/>
  <c r="B547" i="1"/>
  <c r="Q132" i="9" l="1"/>
  <c r="K132" i="9" s="1"/>
  <c r="M132" i="9"/>
  <c r="I133" i="9"/>
  <c r="A547" i="1"/>
  <c r="A547" i="4" s="1"/>
  <c r="Y547" i="1"/>
  <c r="B548" i="1"/>
  <c r="Q133" i="9" l="1"/>
  <c r="K133" i="9" s="1"/>
  <c r="M133" i="9"/>
  <c r="I134" i="9"/>
  <c r="Y548" i="1"/>
  <c r="A548" i="1"/>
  <c r="A548" i="4" s="1"/>
  <c r="B549" i="1"/>
  <c r="Q134" i="9" l="1"/>
  <c r="K134" i="9" s="1"/>
  <c r="M134" i="9"/>
  <c r="I135" i="9"/>
  <c r="Y549" i="1"/>
  <c r="A549" i="1"/>
  <c r="A549" i="4" s="1"/>
  <c r="B550" i="1"/>
  <c r="Q135" i="9" l="1"/>
  <c r="K135" i="9" s="1"/>
  <c r="M135" i="9"/>
  <c r="I136" i="9"/>
  <c r="A550" i="1"/>
  <c r="A550" i="4" s="1"/>
  <c r="B551" i="1"/>
  <c r="Y550" i="1"/>
  <c r="I137" i="9" s="1"/>
  <c r="Q137" i="9" l="1"/>
  <c r="K137" i="9" s="1"/>
  <c r="M137" i="9"/>
  <c r="Q136" i="9"/>
  <c r="K136" i="9" s="1"/>
  <c r="M136" i="9"/>
  <c r="A551" i="1"/>
  <c r="A551" i="4" s="1"/>
  <c r="B552" i="1"/>
  <c r="Y551" i="1"/>
  <c r="I138" i="9" l="1"/>
  <c r="A552" i="1"/>
  <c r="A552" i="4" s="1"/>
  <c r="Y552" i="1"/>
  <c r="I139" i="9" s="1"/>
  <c r="B553" i="1"/>
  <c r="Q139" i="9" l="1"/>
  <c r="K139" i="9" s="1"/>
  <c r="M139" i="9"/>
  <c r="Q138" i="9"/>
  <c r="K138" i="9" s="1"/>
  <c r="M138" i="9"/>
  <c r="A553" i="1"/>
  <c r="A553" i="4" s="1"/>
  <c r="Y553" i="1"/>
  <c r="B554" i="1"/>
  <c r="A554" i="1" l="1"/>
  <c r="A554" i="4" s="1"/>
  <c r="Y554" i="1"/>
  <c r="I140" i="9" s="1"/>
  <c r="B555" i="1"/>
  <c r="Q140" i="9" l="1"/>
  <c r="K140" i="9" s="1"/>
  <c r="M140" i="9"/>
  <c r="A555" i="1"/>
  <c r="A555" i="4" s="1"/>
  <c r="B556" i="1"/>
  <c r="Y555" i="1"/>
  <c r="A556" i="1" l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Y559" i="1"/>
  <c r="I142" i="9" s="1"/>
  <c r="B560" i="1"/>
  <c r="A559" i="1"/>
  <c r="A559" i="4" s="1"/>
  <c r="Q142" i="9" l="1"/>
  <c r="K142" i="9" s="1"/>
  <c r="M142" i="9"/>
  <c r="Q141" i="9"/>
  <c r="K141" i="9" s="1"/>
  <c r="M141" i="9"/>
  <c r="B561" i="1"/>
  <c r="A560" i="1"/>
  <c r="A560" i="4" s="1"/>
  <c r="Y560" i="1"/>
  <c r="I143" i="9" l="1"/>
  <c r="Y561" i="1"/>
  <c r="I144" i="9" s="1"/>
  <c r="B562" i="1"/>
  <c r="A561" i="1"/>
  <c r="A561" i="4" s="1"/>
  <c r="Q144" i="9" l="1"/>
  <c r="K144" i="9" s="1"/>
  <c r="M144" i="9"/>
  <c r="Q143" i="9"/>
  <c r="K143" i="9" s="1"/>
  <c r="M143" i="9"/>
  <c r="A562" i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Y1433" i="1"/>
  <c r="I146" i="9" s="1"/>
  <c r="A1433" i="1"/>
  <c r="A1433" i="4" s="1"/>
  <c r="B1434" i="1"/>
  <c r="Q146" i="9" l="1"/>
  <c r="K146" i="9" s="1"/>
  <c r="M146" i="9"/>
  <c r="Q145" i="9"/>
  <c r="K145" i="9" s="1"/>
  <c r="M145" i="9"/>
  <c r="Y1434" i="1"/>
  <c r="B1435" i="1"/>
  <c r="A1434" i="1"/>
  <c r="A1434" i="4" s="1"/>
  <c r="I147" i="9" l="1"/>
  <c r="A1435" i="1"/>
  <c r="A1435" i="4" s="1"/>
  <c r="Y1435" i="1"/>
  <c r="B1436" i="1"/>
  <c r="Q147" i="9" l="1"/>
  <c r="K147" i="9" s="1"/>
  <c r="M147" i="9"/>
  <c r="Y1436" i="1"/>
  <c r="I148" i="9" s="1"/>
  <c r="A1436" i="1"/>
  <c r="A1436" i="4" s="1"/>
  <c r="B1437" i="1"/>
  <c r="Q148" i="9" l="1"/>
  <c r="K148" i="9" s="1"/>
  <c r="M148" i="9"/>
  <c r="Y1437" i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A1442" i="1"/>
  <c r="A1442" i="4" s="1"/>
  <c r="B1443" i="1"/>
  <c r="Y1442" i="1"/>
  <c r="Q149" i="9" l="1"/>
  <c r="K149" i="9" s="1"/>
  <c r="M149" i="9"/>
  <c r="A1443" i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Y1450" i="1"/>
  <c r="A1450" i="1"/>
  <c r="A1450" i="4" s="1"/>
  <c r="B1451" i="1"/>
  <c r="Q150" i="9" l="1"/>
  <c r="K150" i="9" s="1"/>
  <c r="M150" i="9"/>
  <c r="Y1451" i="1"/>
  <c r="I151" i="9" s="1"/>
  <c r="A1451" i="1"/>
  <c r="A1451" i="4" s="1"/>
  <c r="B1452" i="1"/>
  <c r="Q151" i="9" l="1"/>
  <c r="K151" i="9" s="1"/>
  <c r="M151" i="9"/>
  <c r="A1452" i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A1456" i="1"/>
  <c r="A1456" i="4" s="1"/>
  <c r="Y1456" i="1"/>
  <c r="B1457" i="1"/>
  <c r="Q152" i="9" l="1"/>
  <c r="K152" i="9" s="1"/>
  <c r="M152" i="9"/>
  <c r="I153" i="9"/>
  <c r="A1457" i="1"/>
  <c r="A1457" i="4" s="1"/>
  <c r="Y1457" i="1"/>
  <c r="I155" i="9" s="1"/>
  <c r="Q155" i="9" l="1"/>
  <c r="K155" i="9" s="1"/>
  <c r="M155" i="9"/>
  <c r="Q153" i="9"/>
  <c r="K153" i="9" s="1"/>
  <c r="M153" i="9"/>
  <c r="I154" i="9"/>
  <c r="A1458" i="4"/>
  <c r="B1459" i="1"/>
  <c r="Q154" i="9" l="1"/>
  <c r="K154" i="9" s="1"/>
  <c r="M154" i="9"/>
  <c r="A1459" i="1"/>
  <c r="A1459" i="4" s="1"/>
  <c r="Y1459" i="1"/>
  <c r="I156" i="9" l="1"/>
  <c r="A1460" i="4"/>
  <c r="B1461" i="1"/>
  <c r="Q156" i="9" l="1"/>
  <c r="K156" i="9" s="1"/>
  <c r="M156" i="9"/>
  <c r="A1461" i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57" i="9" s="1"/>
  <c r="A1464" i="1"/>
  <c r="A1464" i="4" s="1"/>
  <c r="B1465" i="1"/>
  <c r="Q157" i="9" l="1"/>
  <c r="K157" i="9" s="1"/>
  <c r="M157" i="9"/>
  <c r="A1465" i="1"/>
  <c r="A1465" i="4" s="1"/>
  <c r="B1466" i="1"/>
  <c r="Y1465" i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Y1544" i="1"/>
  <c r="A1544" i="1"/>
  <c r="A1544" i="4" s="1"/>
  <c r="B1545" i="1"/>
  <c r="Q182" i="9" l="1"/>
  <c r="K182" i="9" s="1"/>
  <c r="M182" i="9"/>
  <c r="Y1545" i="1"/>
  <c r="I183" i="9" s="1"/>
  <c r="A1545" i="1"/>
  <c r="A1545" i="4" s="1"/>
  <c r="B1546" i="1"/>
  <c r="Q183" i="9" l="1"/>
  <c r="K183" i="9" s="1"/>
  <c r="M183" i="9"/>
  <c r="A1546" i="1"/>
  <c r="A1546" i="4" s="1"/>
  <c r="Y1546" i="1"/>
  <c r="B1547" i="1"/>
  <c r="B1548" i="1" l="1"/>
  <c r="A1547" i="1"/>
  <c r="A1547" i="4" s="1"/>
  <c r="Y1547" i="1"/>
  <c r="I184" i="9" s="1"/>
  <c r="Q184" i="9" l="1"/>
  <c r="K184" i="9" s="1"/>
  <c r="M184" i="9"/>
  <c r="B1549" i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A1552" i="1"/>
  <c r="A1552" i="4" s="1"/>
  <c r="B1553" i="1"/>
  <c r="Y1552" i="1"/>
  <c r="Q185" i="9" l="1"/>
  <c r="K185" i="9" s="1"/>
  <c r="M185" i="9"/>
  <c r="A1553" i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A1572" i="4"/>
  <c r="Q186" i="9" l="1"/>
  <c r="K186" i="9" s="1"/>
  <c r="M186" i="9"/>
  <c r="I187" i="9"/>
  <c r="A1573" i="4"/>
  <c r="B1574" i="1"/>
  <c r="Q187" i="9" l="1"/>
  <c r="K187" i="9" s="1"/>
  <c r="M187" i="9"/>
  <c r="A1574" i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B1578" i="1"/>
  <c r="Q188" i="9" l="1"/>
  <c r="K188" i="9" s="1"/>
  <c r="M188" i="9"/>
  <c r="A1578" i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Q189" i="9" l="1"/>
  <c r="K189" i="9" s="1"/>
  <c r="M189" i="9"/>
  <c r="A1586" i="1"/>
  <c r="A1586" i="4" s="1"/>
  <c r="Y1586" i="1"/>
  <c r="I190" i="9" s="1"/>
  <c r="B1587" i="1"/>
  <c r="Q190" i="9" l="1"/>
  <c r="K190" i="9" s="1"/>
  <c r="M190" i="9"/>
  <c r="I191" i="9"/>
  <c r="Y1587" i="1"/>
  <c r="B1588" i="1"/>
  <c r="A1587" i="1"/>
  <c r="A1587" i="4" s="1"/>
  <c r="Q191" i="9" l="1"/>
  <c r="K191" i="9" s="1"/>
  <c r="M191" i="9"/>
  <c r="A1588" i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2" i="9" s="1"/>
  <c r="Q192" i="9" l="1"/>
  <c r="K192" i="9" s="1"/>
  <c r="M192" i="9"/>
  <c r="B1592" i="1"/>
  <c r="A1591" i="1"/>
  <c r="A1591" i="4" s="1"/>
  <c r="Y1591" i="1"/>
  <c r="I193" i="9" s="1"/>
  <c r="Q193" i="9" l="1"/>
  <c r="K193" i="9" s="1"/>
  <c r="M193" i="9"/>
  <c r="A1592" i="1"/>
  <c r="A1592" i="4" s="1"/>
  <c r="Y1592" i="1"/>
  <c r="I194" i="9" s="1"/>
  <c r="B1593" i="1"/>
  <c r="Q194" i="9" l="1"/>
  <c r="K194" i="9" s="1"/>
  <c r="M194" i="9"/>
  <c r="A1593" i="1"/>
  <c r="A1593" i="4" s="1"/>
  <c r="Y1593" i="1"/>
  <c r="B1594" i="1"/>
  <c r="A1594" i="1" l="1"/>
  <c r="A1594" i="4" s="1"/>
  <c r="Y1594" i="1"/>
  <c r="B1595" i="1"/>
  <c r="I195" i="9" l="1"/>
  <c r="Y1595" i="1"/>
  <c r="B1596" i="1"/>
  <c r="A1595" i="1"/>
  <c r="A1595" i="4" s="1"/>
  <c r="Q195" i="9" l="1"/>
  <c r="K195" i="9" s="1"/>
  <c r="M195" i="9"/>
  <c r="A1596" i="1"/>
  <c r="A1596" i="4" s="1"/>
  <c r="Y1596" i="1"/>
  <c r="B1597" i="1"/>
  <c r="A1597" i="1" l="1"/>
  <c r="A1597" i="4" s="1"/>
  <c r="B1598" i="1"/>
  <c r="Y1597" i="1"/>
  <c r="I196" i="9" s="1"/>
  <c r="Q196" i="9" l="1"/>
  <c r="K196" i="9" s="1"/>
  <c r="M196" i="9"/>
  <c r="A1598" i="1"/>
  <c r="A1598" i="4" s="1"/>
  <c r="B1599" i="1"/>
  <c r="Y1598" i="1"/>
  <c r="I197" i="9" s="1"/>
  <c r="Q197" i="9" l="1"/>
  <c r="K197" i="9" s="1"/>
  <c r="M197" i="9"/>
  <c r="Y1599" i="1"/>
  <c r="B1600" i="1"/>
  <c r="B1601" i="1" s="1"/>
  <c r="A1599" i="1"/>
  <c r="A1599" i="4" s="1"/>
  <c r="E1601" i="1" l="1"/>
  <c r="F1601" i="1" s="1"/>
  <c r="P1601" i="1" s="1"/>
  <c r="A1601" i="1"/>
  <c r="M1601" i="1"/>
  <c r="Z1601" i="1" s="1"/>
  <c r="Y1601" i="1"/>
  <c r="A1600" i="1"/>
  <c r="A1600" i="4" s="1"/>
  <c r="Y1600" i="1"/>
  <c r="I198" i="9" l="1"/>
  <c r="A1601" i="4"/>
  <c r="B1602" i="1"/>
  <c r="B1603" i="1" s="1"/>
  <c r="I199" i="9"/>
  <c r="Q199" i="9" l="1"/>
  <c r="K199" i="9" s="1"/>
  <c r="M199" i="9"/>
  <c r="Q198" i="9"/>
  <c r="K198" i="9" s="1"/>
  <c r="M198" i="9"/>
  <c r="Y1603" i="1"/>
  <c r="A1603" i="1"/>
  <c r="Y1602" i="1"/>
  <c r="A1602" i="1"/>
  <c r="A1602" i="4" s="1"/>
  <c r="A1603" i="4" l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B1613" i="1"/>
  <c r="Q200" i="9" l="1"/>
  <c r="K200" i="9" s="1"/>
  <c r="M200" i="9"/>
  <c r="B1614" i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1" i="9" s="1"/>
  <c r="Q201" i="9" l="1"/>
  <c r="K201" i="9" s="1"/>
  <c r="M201" i="9"/>
  <c r="A1616" i="1"/>
  <c r="A1616" i="4" s="1"/>
  <c r="B1617" i="1"/>
  <c r="Y1616" i="1"/>
  <c r="I202" i="9" s="1"/>
  <c r="Q202" i="9" l="1"/>
  <c r="K202" i="9" s="1"/>
  <c r="M202" i="9"/>
  <c r="I203" i="9"/>
  <c r="Y1617" i="1"/>
  <c r="B1618" i="1"/>
  <c r="A1617" i="1"/>
  <c r="A1617" i="4" s="1"/>
  <c r="Q203" i="9" l="1"/>
  <c r="K203" i="9" s="1"/>
  <c r="M203" i="9"/>
  <c r="Y1618" i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B1629" i="1"/>
  <c r="Q204" i="9" l="1"/>
  <c r="K204" i="9" s="1"/>
  <c r="M204" i="9"/>
  <c r="A1629" i="1"/>
  <c r="A1629" i="4" s="1"/>
  <c r="Y1629" i="1"/>
  <c r="I205" i="9" s="1"/>
  <c r="B1630" i="1"/>
  <c r="Q205" i="9" l="1"/>
  <c r="K205" i="9" s="1"/>
  <c r="M205" i="9"/>
  <c r="A1630" i="1"/>
  <c r="A1630" i="4" s="1"/>
  <c r="Y1630" i="1"/>
  <c r="B1631" i="1"/>
  <c r="A1631" i="1" l="1"/>
  <c r="A1631" i="4" s="1"/>
  <c r="Y1631" i="1"/>
  <c r="B1632" i="1"/>
  <c r="Y1632" i="1" l="1"/>
  <c r="I206" i="9" s="1"/>
  <c r="B1633" i="1"/>
  <c r="A1632" i="1"/>
  <c r="A1632" i="4" s="1"/>
  <c r="Q206" i="9" l="1"/>
  <c r="K206" i="9" s="1"/>
  <c r="M206" i="9"/>
  <c r="B1634" i="1"/>
  <c r="A1633" i="1"/>
  <c r="A1633" i="4" s="1"/>
  <c r="Y1633" i="1"/>
  <c r="Y1634" i="1" l="1"/>
  <c r="I207" i="9" s="1"/>
  <c r="B1635" i="1"/>
  <c r="A1634" i="1"/>
  <c r="A1634" i="4" s="1"/>
  <c r="Q207" i="9" l="1"/>
  <c r="K207" i="9" s="1"/>
  <c r="M207" i="9"/>
  <c r="A1635" i="1"/>
  <c r="A1635" i="4" s="1"/>
  <c r="B1636" i="1"/>
  <c r="Y1635" i="1"/>
  <c r="Y1636" i="1" l="1"/>
  <c r="B1637" i="1"/>
  <c r="A1636" i="1"/>
  <c r="A1636" i="4" s="1"/>
  <c r="A1637" i="1" l="1"/>
  <c r="A1637" i="4" s="1"/>
  <c r="Y1637" i="1"/>
  <c r="I208" i="9" s="1"/>
  <c r="B1638" i="1"/>
  <c r="Q208" i="9" l="1"/>
  <c r="K208" i="9" s="1"/>
  <c r="M208" i="9"/>
  <c r="A1638" i="1"/>
  <c r="A1638" i="4" s="1"/>
  <c r="B1639" i="1"/>
  <c r="Y1638" i="1"/>
  <c r="A1639" i="1" l="1"/>
  <c r="A1639" i="4" s="1"/>
  <c r="B1640" i="1"/>
  <c r="Y1639" i="1"/>
  <c r="B1641" i="1" l="1"/>
  <c r="B1642" i="1" s="1"/>
  <c r="A1640" i="1"/>
  <c r="A1640" i="4" s="1"/>
  <c r="Y1640" i="1"/>
  <c r="I209" i="9" s="1"/>
  <c r="Q209" i="9" l="1"/>
  <c r="K209" i="9" s="1"/>
  <c r="M209" i="9"/>
  <c r="Y1642" i="1"/>
  <c r="A1642" i="1"/>
  <c r="A1641" i="1"/>
  <c r="A1641" i="4" s="1"/>
  <c r="Y1641" i="1"/>
  <c r="I210" i="9" s="1"/>
  <c r="Q210" i="9" l="1"/>
  <c r="K210" i="9" s="1"/>
  <c r="M210" i="9"/>
  <c r="A1642" i="4"/>
  <c r="B1643" i="1"/>
  <c r="Y1643" i="1" l="1"/>
  <c r="B1644" i="1"/>
  <c r="A1643" i="1"/>
  <c r="A1643" i="4" s="1"/>
  <c r="I211" i="9" l="1"/>
  <c r="Y1644" i="1"/>
  <c r="I212" i="9" s="1"/>
  <c r="B1645" i="1"/>
  <c r="A1644" i="1"/>
  <c r="A1644" i="4" s="1"/>
  <c r="Q212" i="9" l="1"/>
  <c r="K212" i="9" s="1"/>
  <c r="M212" i="9"/>
  <c r="Q211" i="9"/>
  <c r="K211" i="9" s="1"/>
  <c r="M211" i="9"/>
  <c r="A1645" i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B1649" i="1"/>
  <c r="Q213" i="9" l="1"/>
  <c r="K213" i="9" s="1"/>
  <c r="M213" i="9"/>
  <c r="A1649" i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A1653" i="1"/>
  <c r="A1653" i="4" s="1"/>
  <c r="Q214" i="9" l="1"/>
  <c r="K214" i="9" s="1"/>
  <c r="M214" i="9"/>
  <c r="A1654" i="1"/>
  <c r="A1654" i="4" s="1"/>
  <c r="Y1654" i="1"/>
  <c r="I215" i="9" s="1"/>
  <c r="B1655" i="1"/>
  <c r="Q215" i="9" l="1"/>
  <c r="K215" i="9" s="1"/>
  <c r="M215" i="9"/>
  <c r="A1655" i="1"/>
  <c r="A1655" i="4" s="1"/>
  <c r="B1656" i="1"/>
  <c r="Y1655" i="1"/>
  <c r="A1656" i="1" l="1"/>
  <c r="A1656" i="4" s="1"/>
  <c r="B1657" i="1"/>
  <c r="Y1656" i="1"/>
  <c r="I216" i="9" s="1"/>
  <c r="Q216" i="9" l="1"/>
  <c r="K216" i="9" s="1"/>
  <c r="M216" i="9"/>
  <c r="B1658" i="1"/>
  <c r="A1657" i="1"/>
  <c r="A1657" i="4" s="1"/>
  <c r="Y1657" i="1"/>
  <c r="I217" i="9" s="1"/>
  <c r="Q217" i="9" l="1"/>
  <c r="K217" i="9" s="1"/>
  <c r="M217" i="9"/>
  <c r="A1658" i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Q218" i="9" l="1"/>
  <c r="K218" i="9" s="1"/>
  <c r="M218" i="9"/>
  <c r="B1668" i="1"/>
  <c r="A1667" i="1"/>
  <c r="A1667" i="4" s="1"/>
  <c r="Y1667" i="1"/>
  <c r="I219" i="9" s="1"/>
  <c r="Q219" i="9" l="1"/>
  <c r="K219" i="9" s="1"/>
  <c r="M219" i="9"/>
  <c r="A1668" i="1"/>
  <c r="A1668" i="4" s="1"/>
  <c r="Y1668" i="1"/>
  <c r="I220" i="9" s="1"/>
  <c r="B1669" i="1"/>
  <c r="Q220" i="9" l="1"/>
  <c r="K220" i="9" s="1"/>
  <c r="M220" i="9"/>
  <c r="A1669" i="1"/>
  <c r="A1669" i="4" s="1"/>
  <c r="Y1669" i="1"/>
  <c r="I221" i="9" s="1"/>
  <c r="B1670" i="1"/>
  <c r="Q221" i="9" l="1"/>
  <c r="K221" i="9" s="1"/>
  <c r="M221" i="9"/>
  <c r="A1670" i="1"/>
  <c r="A1670" i="4" s="1"/>
  <c r="Y1670" i="1"/>
  <c r="I222" i="9" s="1"/>
  <c r="B1671" i="1"/>
  <c r="Q222" i="9" l="1"/>
  <c r="K222" i="9" s="1"/>
  <c r="M222" i="9"/>
  <c r="Y1671" i="1"/>
  <c r="A1671" i="1"/>
  <c r="A1671" i="4" s="1"/>
  <c r="B1672" i="1"/>
  <c r="A1672" i="1" l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Q223" i="9" l="1"/>
  <c r="K223" i="9" s="1"/>
  <c r="M223" i="9"/>
  <c r="F1674" i="1"/>
  <c r="P1674" i="1"/>
  <c r="I224" i="9"/>
  <c r="A1674" i="4"/>
  <c r="B1675" i="1"/>
  <c r="Q224" i="9" l="1"/>
  <c r="K224" i="9" s="1"/>
  <c r="M224" i="9"/>
  <c r="Y1675" i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B1679" i="1"/>
  <c r="Q225" i="9" l="1"/>
  <c r="K225" i="9" s="1"/>
  <c r="M225" i="9"/>
  <c r="A1679" i="1"/>
  <c r="A1679" i="4" s="1"/>
  <c r="Y1679" i="1"/>
  <c r="I226" i="9" s="1"/>
  <c r="B1680" i="1"/>
  <c r="Q226" i="9" l="1"/>
  <c r="K226" i="9" s="1"/>
  <c r="M226" i="9"/>
  <c r="Y1680" i="1"/>
  <c r="A1680" i="1"/>
  <c r="A1680" i="4" s="1"/>
  <c r="B1681" i="1"/>
  <c r="A1681" i="1" l="1"/>
  <c r="A1681" i="4" s="1"/>
  <c r="B1682" i="1"/>
  <c r="Y1681" i="1"/>
  <c r="I227" i="9" l="1"/>
  <c r="A1682" i="1"/>
  <c r="A1682" i="4" s="1"/>
  <c r="Y1682" i="1"/>
  <c r="I228" i="9" s="1"/>
  <c r="B1683" i="1"/>
  <c r="Q228" i="9" l="1"/>
  <c r="K228" i="9" s="1"/>
  <c r="M228" i="9"/>
  <c r="Q227" i="9"/>
  <c r="K227" i="9" s="1"/>
  <c r="M227" i="9"/>
  <c r="Y1683" i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B1690" i="1"/>
  <c r="Q229" i="9" l="1"/>
  <c r="K229" i="9" s="1"/>
  <c r="M229" i="9"/>
  <c r="A1690" i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0" i="9" s="1"/>
  <c r="Q230" i="9" l="1"/>
  <c r="K230" i="9" s="1"/>
  <c r="M230" i="9"/>
  <c r="A1693" i="1"/>
  <c r="A1693" i="4" s="1"/>
  <c r="B1694" i="1"/>
  <c r="Y1693" i="1"/>
  <c r="A1694" i="1" l="1"/>
  <c r="A1694" i="4" s="1"/>
  <c r="Y1694" i="1"/>
  <c r="I231" i="9" s="1"/>
  <c r="B1695" i="1"/>
  <c r="Q231" i="9" l="1"/>
  <c r="K231" i="9" s="1"/>
  <c r="M231" i="9"/>
  <c r="Y1695" i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B1704" i="1"/>
  <c r="Q232" i="9" l="1"/>
  <c r="K232" i="9" s="1"/>
  <c r="M232" i="9"/>
  <c r="A1704" i="1"/>
  <c r="A1704" i="4" s="1"/>
  <c r="Y1704" i="1"/>
  <c r="B1705" i="1"/>
  <c r="Y1705" i="1" l="1"/>
  <c r="A1705" i="1"/>
  <c r="A1705" i="4" s="1"/>
  <c r="B1706" i="1"/>
  <c r="I233" i="9" l="1"/>
  <c r="B1707" i="1"/>
  <c r="A1706" i="1"/>
  <c r="A1706" i="4" s="1"/>
  <c r="Y1706" i="1"/>
  <c r="I234" i="9" s="1"/>
  <c r="Q234" i="9" l="1"/>
  <c r="K234" i="9" s="1"/>
  <c r="M234" i="9"/>
  <c r="Q233" i="9"/>
  <c r="K233" i="9" s="1"/>
  <c r="M233" i="9"/>
  <c r="A1707" i="1"/>
  <c r="A1707" i="4" s="1"/>
  <c r="Y1707" i="1"/>
  <c r="I235" i="9" s="1"/>
  <c r="B1708" i="1"/>
  <c r="Q235" i="9" l="1"/>
  <c r="K235" i="9" s="1"/>
  <c r="M235" i="9"/>
  <c r="A1708" i="1"/>
  <c r="A1708" i="4" s="1"/>
  <c r="Y1708" i="1"/>
  <c r="B1709" i="1"/>
  <c r="B1710" i="1" s="1"/>
  <c r="E1710" i="1" l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Q236" i="9" l="1"/>
  <c r="K236" i="9" s="1"/>
  <c r="M236" i="9"/>
  <c r="M1712" i="1"/>
  <c r="Z1712" i="1" s="1"/>
  <c r="E1712" i="1"/>
  <c r="A1712" i="1"/>
  <c r="Y1712" i="1"/>
  <c r="I237" i="9"/>
  <c r="A1711" i="4"/>
  <c r="Q237" i="9" l="1"/>
  <c r="K237" i="9" s="1"/>
  <c r="M237" i="9"/>
  <c r="F1712" i="1"/>
  <c r="P1712" i="1" s="1"/>
  <c r="A1712" i="4"/>
  <c r="I238" i="9"/>
  <c r="B1713" i="1"/>
  <c r="Q238" i="9" l="1"/>
  <c r="K238" i="9" s="1"/>
  <c r="M238" i="9"/>
  <c r="Y1713" i="1"/>
  <c r="I239" i="9" s="1"/>
  <c r="A1713" i="1"/>
  <c r="A1713" i="4" s="1"/>
  <c r="B1714" i="1"/>
  <c r="Q239" i="9" l="1"/>
  <c r="K239" i="9" s="1"/>
  <c r="M239" i="9"/>
  <c r="A1714" i="1"/>
  <c r="A1714" i="4" s="1"/>
  <c r="B1715" i="1"/>
  <c r="B1716" i="1" s="1"/>
  <c r="Y1714" i="1"/>
  <c r="I240" i="9" s="1"/>
  <c r="Q240" i="9" l="1"/>
  <c r="K240" i="9" s="1"/>
  <c r="M240" i="9"/>
  <c r="M1716" i="1"/>
  <c r="Z1716" i="1" s="1"/>
  <c r="E1716" i="1"/>
  <c r="F1716" i="1" s="1"/>
  <c r="P1716" i="1" s="1"/>
  <c r="A1716" i="1"/>
  <c r="Y1716" i="1"/>
  <c r="A1715" i="1"/>
  <c r="A1715" i="4" s="1"/>
  <c r="Y1715" i="1"/>
  <c r="I241" i="9" s="1"/>
  <c r="Q241" i="9" l="1"/>
  <c r="K241" i="9" s="1"/>
  <c r="M241" i="9"/>
  <c r="I242" i="9"/>
  <c r="B1717" i="1"/>
  <c r="B1718" i="1" s="1"/>
  <c r="A1716" i="4"/>
  <c r="Q242" i="9" l="1"/>
  <c r="K242" i="9" s="1"/>
  <c r="M242" i="9"/>
  <c r="Y1718" i="1"/>
  <c r="M1718" i="1"/>
  <c r="Z1718" i="1" s="1"/>
  <c r="E1718" i="1"/>
  <c r="A1718" i="1"/>
  <c r="A1717" i="1"/>
  <c r="A1717" i="4" s="1"/>
  <c r="Y1717" i="1"/>
  <c r="F1718" i="1" l="1"/>
  <c r="P1718" i="1"/>
  <c r="A1718" i="4"/>
  <c r="I243" i="9"/>
  <c r="B1719" i="1"/>
  <c r="Q243" i="9" l="1"/>
  <c r="K243" i="9" s="1"/>
  <c r="M243" i="9"/>
  <c r="A1719" i="1"/>
  <c r="A1719" i="4" s="1"/>
  <c r="Y1719" i="1"/>
  <c r="I244" i="9" s="1"/>
  <c r="B1720" i="1"/>
  <c r="Q244" i="9" l="1"/>
  <c r="K244" i="9" s="1"/>
  <c r="M244" i="9"/>
  <c r="A1720" i="1"/>
  <c r="A1720" i="4" s="1"/>
  <c r="B1721" i="1"/>
  <c r="Y1720" i="1"/>
  <c r="A1721" i="1" l="1"/>
  <c r="A1721" i="4" s="1"/>
  <c r="Y1721" i="1"/>
  <c r="I245" i="9" s="1"/>
  <c r="B1722" i="1"/>
  <c r="Q245" i="9" l="1"/>
  <c r="K245" i="9" s="1"/>
  <c r="M245" i="9"/>
  <c r="A1722" i="1"/>
  <c r="A1722" i="4" s="1"/>
  <c r="Y1722" i="1"/>
  <c r="I246" i="9" s="1"/>
  <c r="B1723" i="1"/>
  <c r="Q246" i="9" l="1"/>
  <c r="K246" i="9" s="1"/>
  <c r="M246" i="9"/>
  <c r="A1723" i="1"/>
  <c r="A1723" i="4" s="1"/>
  <c r="Y1723" i="1"/>
  <c r="I247" i="9" s="1"/>
  <c r="B1724" i="1"/>
  <c r="Q247" i="9" l="1"/>
  <c r="K247" i="9" s="1"/>
  <c r="M247" i="9"/>
  <c r="A1724" i="1"/>
  <c r="A1724" i="4" s="1"/>
  <c r="Y1724" i="1"/>
  <c r="I248" i="9" s="1"/>
  <c r="B1725" i="1"/>
  <c r="Q248" i="9" l="1"/>
  <c r="K248" i="9" s="1"/>
  <c r="M248" i="9"/>
  <c r="A1725" i="1"/>
  <c r="A1725" i="4" s="1"/>
  <c r="Y1725" i="1"/>
  <c r="I249" i="9" s="1"/>
  <c r="B1726" i="1"/>
  <c r="Q249" i="9" l="1"/>
  <c r="K249" i="9" s="1"/>
  <c r="M249" i="9"/>
  <c r="Y1726" i="1"/>
  <c r="I250" i="9" s="1"/>
  <c r="A1726" i="1"/>
  <c r="A1726" i="4" s="1"/>
  <c r="B1727" i="1"/>
  <c r="Q250" i="9" l="1"/>
  <c r="K250" i="9" s="1"/>
  <c r="M250" i="9"/>
  <c r="A1727" i="1"/>
  <c r="A1727" i="4" s="1"/>
  <c r="B1728" i="1"/>
  <c r="Y1727" i="1"/>
  <c r="I251" i="9" s="1"/>
  <c r="Q251" i="9" l="1"/>
  <c r="K251" i="9" s="1"/>
  <c r="M251" i="9"/>
  <c r="A1728" i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Q252" i="9" l="1"/>
  <c r="K252" i="9" s="1"/>
  <c r="M252" i="9"/>
  <c r="B1733" i="1"/>
  <c r="A1732" i="1"/>
  <c r="A1732" i="4" s="1"/>
  <c r="Y1732" i="1"/>
  <c r="Y1733" i="1" l="1"/>
  <c r="B1734" i="1"/>
  <c r="A1733" i="1"/>
  <c r="A1733" i="4" s="1"/>
  <c r="A1734" i="1" l="1"/>
  <c r="A1734" i="4" s="1"/>
  <c r="Y1734" i="1"/>
  <c r="I253" i="9" s="1"/>
  <c r="B1735" i="1"/>
  <c r="Q253" i="9" l="1"/>
  <c r="K253" i="9" s="1"/>
  <c r="M253" i="9"/>
  <c r="A1735" i="1"/>
  <c r="A1735" i="4" s="1"/>
  <c r="B1736" i="1"/>
  <c r="Y1735" i="1"/>
  <c r="I254" i="9" s="1"/>
  <c r="Q254" i="9" l="1"/>
  <c r="K254" i="9" s="1"/>
  <c r="M254" i="9"/>
  <c r="A1736" i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Y1768" i="1"/>
  <c r="A1768" i="1"/>
  <c r="A1768" i="4" s="1"/>
  <c r="B1769" i="1"/>
  <c r="Q255" i="9" l="1"/>
  <c r="K255" i="9" s="1"/>
  <c r="M255" i="9"/>
  <c r="A1769" i="1"/>
  <c r="A1769" i="4" s="1"/>
  <c r="Y1769" i="1"/>
  <c r="B1770" i="1"/>
  <c r="A1770" i="1" l="1"/>
  <c r="A1770" i="4" s="1"/>
  <c r="Y1770" i="1"/>
  <c r="B1771" i="1"/>
  <c r="I256" i="9" l="1"/>
  <c r="B1772" i="1"/>
  <c r="A1771" i="1"/>
  <c r="A1771" i="4" s="1"/>
  <c r="Y1771" i="1"/>
  <c r="Q256" i="9" l="1"/>
  <c r="K256" i="9" s="1"/>
  <c r="M256" i="9"/>
  <c r="A1772" i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7" i="9" l="1"/>
  <c r="A1775" i="1"/>
  <c r="A1775" i="4" s="1"/>
  <c r="Y1775" i="1"/>
  <c r="B1776" i="1"/>
  <c r="Q257" i="9" l="1"/>
  <c r="K257" i="9" s="1"/>
  <c r="M257" i="9"/>
  <c r="A1776" i="1"/>
  <c r="A1776" i="4" s="1"/>
  <c r="B1777" i="1"/>
  <c r="Y1776" i="1"/>
  <c r="I258" i="9" l="1"/>
  <c r="B1778" i="1"/>
  <c r="A1777" i="1"/>
  <c r="A1777" i="4" s="1"/>
  <c r="Y1777" i="1"/>
  <c r="I259" i="9" s="1"/>
  <c r="Q259" i="9" l="1"/>
  <c r="K259" i="9" s="1"/>
  <c r="M259" i="9"/>
  <c r="Q258" i="9"/>
  <c r="K258" i="9" s="1"/>
  <c r="M258" i="9"/>
  <c r="A1778" i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A1782" i="1"/>
  <c r="A1782" i="4" s="1"/>
  <c r="Y1782" i="1"/>
  <c r="I261" i="9" s="1"/>
  <c r="B1783" i="1"/>
  <c r="Q261" i="9" l="1"/>
  <c r="K261" i="9" s="1"/>
  <c r="M261" i="9"/>
  <c r="Q260" i="9"/>
  <c r="K260" i="9" s="1"/>
  <c r="M260" i="9"/>
  <c r="A1783" i="1"/>
  <c r="A1783" i="4" s="1"/>
  <c r="Y1783" i="1"/>
  <c r="B1784" i="1"/>
  <c r="I262" i="9"/>
  <c r="Q262" i="9" l="1"/>
  <c r="K262" i="9" s="1"/>
  <c r="M262" i="9"/>
  <c r="A1784" i="1"/>
  <c r="A1784" i="4" s="1"/>
  <c r="B1785" i="1"/>
  <c r="Y1784" i="1"/>
  <c r="A1785" i="1" l="1"/>
  <c r="A1785" i="4" s="1"/>
  <c r="B1786" i="1"/>
  <c r="Y1785" i="1"/>
  <c r="I263" i="9" l="1"/>
  <c r="B1787" i="1"/>
  <c r="A1786" i="1"/>
  <c r="A1786" i="4" s="1"/>
  <c r="Y1786" i="1"/>
  <c r="Q263" i="9" l="1"/>
  <c r="K263" i="9" s="1"/>
  <c r="M263" i="9"/>
  <c r="Y1787" i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I264" i="9"/>
  <c r="Y1846" i="1"/>
  <c r="A1846" i="1"/>
  <c r="A1846" i="4" s="1"/>
  <c r="B1847" i="1"/>
  <c r="Q264" i="9" l="1"/>
  <c r="K264" i="9" s="1"/>
  <c r="M264" i="9"/>
  <c r="Q265" i="9"/>
  <c r="K265" i="9" s="1"/>
  <c r="M265" i="9"/>
  <c r="B1848" i="1"/>
  <c r="Y1847" i="1"/>
  <c r="A1847" i="1"/>
  <c r="A1847" i="4" s="1"/>
  <c r="I266" i="9"/>
  <c r="Q266" i="9" l="1"/>
  <c r="K266" i="9" s="1"/>
  <c r="M266" i="9"/>
  <c r="A1848" i="1"/>
  <c r="A1848" i="4" s="1"/>
  <c r="Y1848" i="1"/>
  <c r="I267" i="9" s="1"/>
  <c r="B1849" i="1"/>
  <c r="Q267" i="9" l="1"/>
  <c r="K267" i="9" s="1"/>
  <c r="M267" i="9"/>
  <c r="Y1849" i="1"/>
  <c r="B1850" i="1"/>
  <c r="A1849" i="1"/>
  <c r="A1849" i="4" s="1"/>
  <c r="I268" i="9"/>
  <c r="Q268" i="9" l="1"/>
  <c r="K268" i="9" s="1"/>
  <c r="M268" i="9"/>
  <c r="Y1850" i="1"/>
  <c r="A1850" i="1"/>
  <c r="A1850" i="4" s="1"/>
  <c r="B1851" i="1"/>
  <c r="Y1851" i="1" l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B1866" i="1"/>
  <c r="Y1865" i="1"/>
  <c r="I270" i="9" s="1"/>
  <c r="A1865" i="1"/>
  <c r="A1865" i="4" s="1"/>
  <c r="Q270" i="9" l="1"/>
  <c r="K270" i="9" s="1"/>
  <c r="M270" i="9"/>
  <c r="Q269" i="9"/>
  <c r="K269" i="9" s="1"/>
  <c r="M269" i="9"/>
  <c r="B1867" i="1"/>
  <c r="A1866" i="1"/>
  <c r="A1866" i="4" s="1"/>
  <c r="Y1866" i="1"/>
  <c r="I271" i="9" s="1"/>
  <c r="Q271" i="9" l="1"/>
  <c r="K271" i="9" s="1"/>
  <c r="M271" i="9"/>
  <c r="B1868" i="1"/>
  <c r="Y1867" i="1"/>
  <c r="I272" i="9" s="1"/>
  <c r="A1867" i="1"/>
  <c r="A1867" i="4" s="1"/>
  <c r="Q272" i="9" l="1"/>
  <c r="K272" i="9" s="1"/>
  <c r="M272" i="9"/>
  <c r="A1868" i="1"/>
  <c r="A1868" i="4" s="1"/>
  <c r="B1869" i="1"/>
  <c r="Y1868" i="1"/>
  <c r="I273" i="9"/>
  <c r="Q273" i="9" l="1"/>
  <c r="K273" i="9" s="1"/>
  <c r="M273" i="9"/>
  <c r="A1869" i="1"/>
  <c r="A1869" i="4" s="1"/>
  <c r="B1870" i="1"/>
  <c r="Y1869" i="1"/>
  <c r="I274" i="9" s="1"/>
  <c r="Q274" i="9" l="1"/>
  <c r="K274" i="9" s="1"/>
  <c r="M274" i="9"/>
  <c r="A1870" i="1"/>
  <c r="A1870" i="4" s="1"/>
  <c r="B1871" i="1"/>
  <c r="Y1870" i="1"/>
  <c r="I275" i="9" s="1"/>
  <c r="Q275" i="9" l="1"/>
  <c r="K275" i="9" s="1"/>
  <c r="M275" i="9"/>
  <c r="A1871" i="1"/>
  <c r="A1871" i="4" s="1"/>
  <c r="Y1871" i="1"/>
  <c r="I276" i="9" s="1"/>
  <c r="B1872" i="1"/>
  <c r="Q276" i="9" l="1"/>
  <c r="K276" i="9" s="1"/>
  <c r="M276" i="9"/>
  <c r="B1873" i="1"/>
  <c r="A1872" i="1"/>
  <c r="A1872" i="4" s="1"/>
  <c r="Y1872" i="1"/>
  <c r="I277" i="9"/>
  <c r="Q277" i="9" l="1"/>
  <c r="K277" i="9" s="1"/>
  <c r="M277" i="9"/>
  <c r="A1873" i="1"/>
  <c r="A1873" i="4" s="1"/>
  <c r="Y1873" i="1"/>
  <c r="I278" i="9" s="1"/>
  <c r="B1874" i="1"/>
  <c r="Q278" i="9" l="1"/>
  <c r="K278" i="9" s="1"/>
  <c r="M278" i="9"/>
  <c r="A1874" i="1"/>
  <c r="A1874" i="4" s="1"/>
  <c r="Y1874" i="1"/>
  <c r="B1875" i="1"/>
  <c r="I279" i="9"/>
  <c r="Q279" i="9" l="1"/>
  <c r="K279" i="9" s="1"/>
  <c r="M279" i="9"/>
  <c r="Y1875" i="1"/>
  <c r="B1876" i="1"/>
  <c r="A1875" i="1"/>
  <c r="A1875" i="4" s="1"/>
  <c r="I280" i="9"/>
  <c r="Q280" i="9" l="1"/>
  <c r="K280" i="9" s="1"/>
  <c r="M280" i="9"/>
  <c r="A1876" i="1"/>
  <c r="A1876" i="4" s="1"/>
  <c r="Y1876" i="1"/>
  <c r="B1877" i="1"/>
  <c r="I281" i="9"/>
  <c r="Q281" i="9" l="1"/>
  <c r="K281" i="9" s="1"/>
  <c r="M281" i="9"/>
  <c r="A1877" i="1"/>
  <c r="A1877" i="4" s="1"/>
  <c r="Y1877" i="1"/>
  <c r="B1878" i="1"/>
  <c r="I282" i="9"/>
  <c r="Q282" i="9" l="1"/>
  <c r="K282" i="9" s="1"/>
  <c r="M282" i="9"/>
  <c r="B1879" i="1"/>
  <c r="Y1878" i="1"/>
  <c r="A1878" i="1"/>
  <c r="A1878" i="4" s="1"/>
  <c r="I283" i="9"/>
  <c r="Q283" i="9" l="1"/>
  <c r="K283" i="9" s="1"/>
  <c r="M283" i="9"/>
  <c r="A1879" i="1"/>
  <c r="A1879" i="4" s="1"/>
  <c r="B1880" i="1"/>
  <c r="Y1879" i="1"/>
  <c r="I284" i="9" s="1"/>
  <c r="Q284" i="9" l="1"/>
  <c r="K284" i="9" s="1"/>
  <c r="M284" i="9"/>
  <c r="A1880" i="1"/>
  <c r="A1880" i="4" s="1"/>
  <c r="Y1880" i="1"/>
  <c r="I285" i="9" s="1"/>
  <c r="B1881" i="1"/>
  <c r="Q285" i="9" l="1"/>
  <c r="K285" i="9" s="1"/>
  <c r="M285" i="9"/>
  <c r="A1881" i="1"/>
  <c r="A1881" i="4" s="1"/>
  <c r="B1882" i="1"/>
  <c r="Y1881" i="1"/>
  <c r="I286" i="9"/>
  <c r="Q286" i="9" l="1"/>
  <c r="K286" i="9" s="1"/>
  <c r="M286" i="9"/>
  <c r="B1883" i="1"/>
  <c r="A1882" i="1"/>
  <c r="A1882" i="4" s="1"/>
  <c r="Y1882" i="1"/>
  <c r="I287" i="9" s="1"/>
  <c r="Q287" i="9" l="1"/>
  <c r="K287" i="9" s="1"/>
  <c r="M287" i="9"/>
  <c r="B1884" i="1"/>
  <c r="Y1883" i="1"/>
  <c r="I288" i="9" s="1"/>
  <c r="A1883" i="1"/>
  <c r="A1883" i="4" s="1"/>
  <c r="Q288" i="9" l="1"/>
  <c r="K288" i="9" s="1"/>
  <c r="M288" i="9"/>
  <c r="Y1884" i="1"/>
  <c r="I289" i="9" s="1"/>
  <c r="B1885" i="1"/>
  <c r="A1884" i="1"/>
  <c r="A1884" i="4" s="1"/>
  <c r="Q289" i="9" l="1"/>
  <c r="K289" i="9" s="1"/>
  <c r="M289" i="9"/>
  <c r="A1885" i="1"/>
  <c r="A1885" i="4" s="1"/>
  <c r="Y1885" i="1"/>
  <c r="I290" i="9" s="1"/>
  <c r="B1886" i="1"/>
  <c r="Q290" i="9" l="1"/>
  <c r="K290" i="9" s="1"/>
  <c r="M290" i="9"/>
  <c r="B1887" i="1"/>
  <c r="A1886" i="1"/>
  <c r="A1886" i="4" s="1"/>
  <c r="Y1886" i="1"/>
  <c r="I291" i="9"/>
  <c r="Q291" i="9" l="1"/>
  <c r="K291" i="9" s="1"/>
  <c r="M291" i="9"/>
  <c r="A1887" i="1"/>
  <c r="A1887" i="4" s="1"/>
  <c r="B1888" i="1"/>
  <c r="Y1887" i="1"/>
  <c r="A1888" i="1" l="1"/>
  <c r="A1888" i="4" s="1"/>
  <c r="B1889" i="1"/>
  <c r="Y1888" i="1"/>
  <c r="I292" i="9" l="1"/>
  <c r="A1889" i="1"/>
  <c r="A1889" i="4" s="1"/>
  <c r="B1890" i="1"/>
  <c r="Y1889" i="1"/>
  <c r="I293" i="9" s="1"/>
  <c r="Q293" i="9" l="1"/>
  <c r="K293" i="9" s="1"/>
  <c r="M293" i="9"/>
  <c r="Q292" i="9"/>
  <c r="K292" i="9" s="1"/>
  <c r="M292" i="9"/>
  <c r="Y1890" i="1"/>
  <c r="I294" i="9" s="1"/>
  <c r="B1891" i="1"/>
  <c r="A1890" i="1"/>
  <c r="A1890" i="4" s="1"/>
  <c r="Q294" i="9" l="1"/>
  <c r="K294" i="9" s="1"/>
  <c r="M294" i="9"/>
  <c r="A1891" i="1"/>
  <c r="A1891" i="4" s="1"/>
  <c r="B1892" i="1"/>
  <c r="Y1891" i="1"/>
  <c r="I295" i="9" s="1"/>
  <c r="Q295" i="9" l="1"/>
  <c r="K295" i="9" s="1"/>
  <c r="M295" i="9"/>
  <c r="A1892" i="1"/>
  <c r="A1892" i="4" s="1"/>
  <c r="Y1892" i="1"/>
  <c r="I296" i="9" s="1"/>
  <c r="B1893" i="1"/>
  <c r="Q296" i="9" l="1"/>
  <c r="K296" i="9" s="1"/>
  <c r="M296" i="9"/>
  <c r="Y1893" i="1"/>
  <c r="B1894" i="1"/>
  <c r="A1893" i="1"/>
  <c r="A1893" i="4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A1898" i="1"/>
  <c r="A1898" i="4" s="1"/>
  <c r="B1899" i="1"/>
  <c r="Y1898" i="1"/>
  <c r="Q297" i="9" l="1"/>
  <c r="K297" i="9" s="1"/>
  <c r="M297" i="9"/>
  <c r="B1900" i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A1909" i="1"/>
  <c r="A1909" i="4" s="1"/>
  <c r="Y1909" i="1"/>
  <c r="Q298" i="9" l="1"/>
  <c r="K298" i="9" s="1"/>
  <c r="M298" i="9"/>
  <c r="Y1911" i="1"/>
  <c r="A1911" i="1"/>
  <c r="A1910" i="4"/>
  <c r="B1912" i="1" l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Y1916" i="1"/>
  <c r="A1916" i="1"/>
  <c r="A1916" i="4" s="1"/>
  <c r="B1917" i="1"/>
  <c r="Q299" i="9" l="1"/>
  <c r="K299" i="9" s="1"/>
  <c r="M299" i="9"/>
  <c r="B1918" i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A1943" i="1"/>
  <c r="A1943" i="4" s="1"/>
  <c r="Y1943" i="1"/>
  <c r="B1944" i="1"/>
  <c r="Q300" i="9" l="1"/>
  <c r="K300" i="9" s="1"/>
  <c r="M300" i="9"/>
  <c r="A1944" i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A1975" i="1"/>
  <c r="A1975" i="4" s="1"/>
  <c r="Y1975" i="1"/>
  <c r="I302" i="9" s="1"/>
  <c r="B1976" i="1"/>
  <c r="Q302" i="9" l="1"/>
  <c r="K302" i="9" s="1"/>
  <c r="M302" i="9"/>
  <c r="Q301" i="9"/>
  <c r="K301" i="9" s="1"/>
  <c r="M301" i="9"/>
  <c r="Y1976" i="1"/>
  <c r="I303" i="9" s="1"/>
  <c r="A1976" i="1"/>
  <c r="A1976" i="4" s="1"/>
  <c r="B1977" i="1"/>
  <c r="Q303" i="9" l="1"/>
  <c r="K303" i="9" s="1"/>
  <c r="M303" i="9"/>
  <c r="Y1977" i="1"/>
  <c r="I304" i="9" s="1"/>
  <c r="B1978" i="1"/>
  <c r="A1977" i="1"/>
  <c r="A1977" i="4" s="1"/>
  <c r="Q304" i="9" l="1"/>
  <c r="K304" i="9" s="1"/>
  <c r="M304" i="9"/>
  <c r="A1978" i="1"/>
  <c r="A1978" i="4" s="1"/>
  <c r="B1979" i="1"/>
  <c r="Y1978" i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B1998" i="1"/>
  <c r="A1997" i="1"/>
  <c r="A1997" i="4" s="1"/>
  <c r="Y1997" i="1"/>
  <c r="I306" i="9" s="1"/>
  <c r="Q306" i="9" l="1"/>
  <c r="K306" i="9" s="1"/>
  <c r="M306" i="9"/>
  <c r="Q305" i="9"/>
  <c r="K305" i="9" s="1"/>
  <c r="M305" i="9"/>
  <c r="A1998" i="1"/>
  <c r="A1998" i="4" s="1"/>
  <c r="B1999" i="1"/>
  <c r="Y1998" i="1"/>
  <c r="I307" i="9" s="1"/>
  <c r="Q307" i="9" l="1"/>
  <c r="K307" i="9" s="1"/>
  <c r="M307" i="9"/>
  <c r="B2000" i="1"/>
  <c r="A1999" i="1"/>
  <c r="A1999" i="4" s="1"/>
  <c r="Y1999" i="1"/>
  <c r="I308" i="9" s="1"/>
  <c r="Q308" i="9" l="1"/>
  <c r="K308" i="9" s="1"/>
  <c r="M308" i="9"/>
  <c r="A2000" i="1"/>
  <c r="A2000" i="4" s="1"/>
  <c r="B2001" i="1"/>
  <c r="Y2000" i="1"/>
  <c r="I309" i="9" s="1"/>
  <c r="Q309" i="9" l="1"/>
  <c r="K309" i="9" s="1"/>
  <c r="M309" i="9"/>
  <c r="A2001" i="1"/>
  <c r="A2001" i="4" s="1"/>
  <c r="B2002" i="1"/>
  <c r="Y2001" i="1"/>
  <c r="I310" i="9" l="1"/>
  <c r="I158" i="9"/>
  <c r="Y2002" i="1"/>
  <c r="A2002" i="1"/>
  <c r="A2002" i="4" s="1"/>
  <c r="B2003" i="1"/>
  <c r="Q158" i="9" l="1"/>
  <c r="K158" i="9" s="1"/>
  <c r="M158" i="9"/>
  <c r="Q310" i="9"/>
  <c r="K310" i="9" s="1"/>
  <c r="M310" i="9"/>
  <c r="I311" i="9"/>
  <c r="I159" i="9"/>
  <c r="Y2003" i="1"/>
  <c r="A2003" i="1"/>
  <c r="A2003" i="4" s="1"/>
  <c r="B2004" i="1"/>
  <c r="Q159" i="9" l="1"/>
  <c r="K159" i="9" s="1"/>
  <c r="M159" i="9"/>
  <c r="Q311" i="9"/>
  <c r="K311" i="9" s="1"/>
  <c r="M311" i="9"/>
  <c r="B2005" i="1"/>
  <c r="A2004" i="1"/>
  <c r="A2004" i="4" s="1"/>
  <c r="Y2004" i="1"/>
  <c r="B2006" i="1" l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Q160" i="9" l="1"/>
  <c r="K160" i="9" s="1"/>
  <c r="M160" i="9"/>
  <c r="I312" i="9"/>
  <c r="A2115" i="1"/>
  <c r="A2115" i="4" s="1"/>
  <c r="B2116" i="1"/>
  <c r="Y2115" i="1"/>
  <c r="Q312" i="9" l="1"/>
  <c r="K312" i="9" s="1"/>
  <c r="M312" i="9"/>
  <c r="I313" i="9"/>
  <c r="I161" i="9"/>
  <c r="A2116" i="1"/>
  <c r="A2116" i="4" s="1"/>
  <c r="B2117" i="1"/>
  <c r="Y2116" i="1"/>
  <c r="Q161" i="9" l="1"/>
  <c r="K161" i="9" s="1"/>
  <c r="M161" i="9"/>
  <c r="Q313" i="9"/>
  <c r="K313" i="9" s="1"/>
  <c r="M313" i="9"/>
  <c r="I314" i="9"/>
  <c r="I162" i="9"/>
  <c r="A2117" i="1"/>
  <c r="A2117" i="4" s="1"/>
  <c r="B2118" i="1"/>
  <c r="Y2117" i="1"/>
  <c r="Q162" i="9" l="1"/>
  <c r="K162" i="9" s="1"/>
  <c r="M162" i="9"/>
  <c r="Q314" i="9"/>
  <c r="K314" i="9" s="1"/>
  <c r="M314" i="9"/>
  <c r="I315" i="9"/>
  <c r="I163" i="9"/>
  <c r="A2118" i="1"/>
  <c r="A2118" i="4" s="1"/>
  <c r="B2119" i="1"/>
  <c r="Y2118" i="1"/>
  <c r="Q163" i="9" l="1"/>
  <c r="K163" i="9" s="1"/>
  <c r="M163" i="9"/>
  <c r="Q315" i="9"/>
  <c r="K315" i="9" s="1"/>
  <c r="M315" i="9"/>
  <c r="I316" i="9"/>
  <c r="I164" i="9"/>
  <c r="A2119" i="1"/>
  <c r="A2119" i="4" s="1"/>
  <c r="B2120" i="1"/>
  <c r="Y2119" i="1"/>
  <c r="Q316" i="9" l="1"/>
  <c r="K316" i="9" s="1"/>
  <c r="M316" i="9"/>
  <c r="Q164" i="9"/>
  <c r="K164" i="9" s="1"/>
  <c r="M164" i="9"/>
  <c r="I317" i="9"/>
  <c r="I165" i="9"/>
  <c r="A2120" i="1"/>
  <c r="A2120" i="4" s="1"/>
  <c r="Y2120" i="1"/>
  <c r="B2121" i="1"/>
  <c r="Q317" i="9" l="1"/>
  <c r="K317" i="9" s="1"/>
  <c r="M317" i="9"/>
  <c r="Q165" i="9"/>
  <c r="K165" i="9" s="1"/>
  <c r="M165" i="9"/>
  <c r="I318" i="9"/>
  <c r="I166" i="9"/>
  <c r="A2121" i="1"/>
  <c r="A2121" i="4" s="1"/>
  <c r="B2122" i="1"/>
  <c r="Y2121" i="1"/>
  <c r="Q166" i="9" l="1"/>
  <c r="K166" i="9" s="1"/>
  <c r="M166" i="9"/>
  <c r="Q318" i="9"/>
  <c r="K318" i="9" s="1"/>
  <c r="M318" i="9"/>
  <c r="I319" i="9"/>
  <c r="I167" i="9"/>
  <c r="Y2122" i="1"/>
  <c r="B2123" i="1"/>
  <c r="A2122" i="1"/>
  <c r="A2122" i="4" s="1"/>
  <c r="Q167" i="9" l="1"/>
  <c r="K167" i="9" s="1"/>
  <c r="M167" i="9"/>
  <c r="Q319" i="9"/>
  <c r="K319" i="9" s="1"/>
  <c r="M319" i="9"/>
  <c r="I320" i="9"/>
  <c r="I168" i="9"/>
  <c r="A2123" i="1"/>
  <c r="A2123" i="4" s="1"/>
  <c r="B2124" i="1"/>
  <c r="Y2123" i="1"/>
  <c r="Q320" i="9" l="1"/>
  <c r="K320" i="9" s="1"/>
  <c r="M320" i="9"/>
  <c r="Q168" i="9"/>
  <c r="K168" i="9" s="1"/>
  <c r="M168" i="9"/>
  <c r="I321" i="9"/>
  <c r="I169" i="9"/>
  <c r="B2125" i="1"/>
  <c r="A2124" i="1"/>
  <c r="A2124" i="4" s="1"/>
  <c r="Y2124" i="1"/>
  <c r="Q321" i="9" l="1"/>
  <c r="K321" i="9" s="1"/>
  <c r="M321" i="9"/>
  <c r="Q169" i="9"/>
  <c r="K169" i="9" s="1"/>
  <c r="M169" i="9"/>
  <c r="I322" i="9"/>
  <c r="I170" i="9"/>
  <c r="A2125" i="1"/>
  <c r="A2125" i="4" s="1"/>
  <c r="B2126" i="1"/>
  <c r="Y2125" i="1"/>
  <c r="Q170" i="9" l="1"/>
  <c r="K170" i="9" s="1"/>
  <c r="M170" i="9"/>
  <c r="Q322" i="9"/>
  <c r="K322" i="9" s="1"/>
  <c r="M322" i="9"/>
  <c r="I323" i="9"/>
  <c r="I171" i="9"/>
  <c r="A2126" i="1"/>
  <c r="A2126" i="4" s="1"/>
  <c r="Y2126" i="1"/>
  <c r="B2127" i="1"/>
  <c r="Q323" i="9" l="1"/>
  <c r="K323" i="9" s="1"/>
  <c r="M323" i="9"/>
  <c r="Q171" i="9"/>
  <c r="K171" i="9" s="1"/>
  <c r="M171" i="9"/>
  <c r="I324" i="9"/>
  <c r="I172" i="9"/>
  <c r="A2127" i="1"/>
  <c r="A2127" i="4" s="1"/>
  <c r="B2128" i="1"/>
  <c r="Y2127" i="1"/>
  <c r="Q324" i="9" l="1"/>
  <c r="K324" i="9" s="1"/>
  <c r="M324" i="9"/>
  <c r="Q172" i="9"/>
  <c r="K172" i="9" s="1"/>
  <c r="M172" i="9"/>
  <c r="I325" i="9"/>
  <c r="I173" i="9"/>
  <c r="B2129" i="1"/>
  <c r="A2128" i="1"/>
  <c r="A2128" i="4" s="1"/>
  <c r="Y2128" i="1"/>
  <c r="Q173" i="9" l="1"/>
  <c r="K173" i="9" s="1"/>
  <c r="M173" i="9"/>
  <c r="Q325" i="9"/>
  <c r="K325" i="9" s="1"/>
  <c r="M325" i="9"/>
  <c r="I326" i="9"/>
  <c r="I174" i="9"/>
  <c r="B2130" i="1"/>
  <c r="A2129" i="1"/>
  <c r="A2129" i="4" s="1"/>
  <c r="Y2129" i="1"/>
  <c r="Q174" i="9" l="1"/>
  <c r="K174" i="9" s="1"/>
  <c r="M174" i="9"/>
  <c r="Q326" i="9"/>
  <c r="K326" i="9" s="1"/>
  <c r="M326" i="9"/>
  <c r="I327" i="9"/>
  <c r="I175" i="9"/>
  <c r="Y2130" i="1"/>
  <c r="B2131" i="1"/>
  <c r="A2130" i="1"/>
  <c r="A2130" i="4" s="1"/>
  <c r="Q175" i="9" l="1"/>
  <c r="K175" i="9" s="1"/>
  <c r="M175" i="9"/>
  <c r="Q327" i="9"/>
  <c r="K327" i="9" s="1"/>
  <c r="M327" i="9"/>
  <c r="I328" i="9"/>
  <c r="I176" i="9"/>
  <c r="A2131" i="1"/>
  <c r="A2131" i="4" s="1"/>
  <c r="B2132" i="1"/>
  <c r="Y2131" i="1"/>
  <c r="Q176" i="9" l="1"/>
  <c r="K176" i="9" s="1"/>
  <c r="M176" i="9"/>
  <c r="Q328" i="9"/>
  <c r="K328" i="9" s="1"/>
  <c r="M328" i="9"/>
  <c r="I329" i="9"/>
  <c r="I177" i="9"/>
  <c r="B2133" i="1"/>
  <c r="A2132" i="1"/>
  <c r="A2132" i="4" s="1"/>
  <c r="Y2132" i="1"/>
  <c r="Q329" i="9" l="1"/>
  <c r="K329" i="9" s="1"/>
  <c r="M329" i="9"/>
  <c r="Q177" i="9"/>
  <c r="K177" i="9" s="1"/>
  <c r="M177" i="9"/>
  <c r="I330" i="9"/>
  <c r="I178" i="9"/>
  <c r="B2134" i="1"/>
  <c r="A2133" i="1"/>
  <c r="A2133" i="4" s="1"/>
  <c r="Y2133" i="1"/>
  <c r="I344" i="9" s="1"/>
  <c r="Q344" i="9" l="1"/>
  <c r="K344" i="9" s="1"/>
  <c r="M344" i="9"/>
  <c r="Q178" i="9"/>
  <c r="K178" i="9" s="1"/>
  <c r="M178" i="9"/>
  <c r="Q330" i="9"/>
  <c r="K330" i="9" s="1"/>
  <c r="M330" i="9"/>
  <c r="I331" i="9"/>
  <c r="I179" i="9"/>
  <c r="Y2134" i="1"/>
  <c r="B2135" i="1"/>
  <c r="A2134" i="1"/>
  <c r="A2134" i="4" s="1"/>
  <c r="Q331" i="9" l="1"/>
  <c r="K331" i="9" s="1"/>
  <c r="M331" i="9"/>
  <c r="Q179" i="9"/>
  <c r="K179" i="9" s="1"/>
  <c r="M179" i="9"/>
  <c r="B2136" i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I345" i="9"/>
  <c r="I332" i="9"/>
  <c r="B2219" i="1"/>
  <c r="A2218" i="1"/>
  <c r="A2218" i="4" s="1"/>
  <c r="Y2218" i="1"/>
  <c r="Q332" i="9" l="1"/>
  <c r="K332" i="9" s="1"/>
  <c r="M332" i="9"/>
  <c r="Q345" i="9"/>
  <c r="K345" i="9" s="1"/>
  <c r="M345" i="9"/>
  <c r="Q180" i="9"/>
  <c r="K180" i="9" s="1"/>
  <c r="M180" i="9"/>
  <c r="Y2219" i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B2226" i="1"/>
  <c r="A2225" i="1"/>
  <c r="A2225" i="4" s="1"/>
  <c r="Q343" i="9" l="1"/>
  <c r="K343" i="9" s="1"/>
  <c r="M343" i="9"/>
  <c r="I346" i="9"/>
  <c r="I347" i="9"/>
  <c r="I341" i="9"/>
  <c r="I342" i="9"/>
  <c r="I334" i="9"/>
  <c r="I340" i="9"/>
  <c r="I181" i="9"/>
  <c r="I338" i="9"/>
  <c r="I336" i="9"/>
  <c r="I337" i="9"/>
  <c r="I335" i="9"/>
  <c r="I333" i="9"/>
  <c r="B2227" i="1"/>
  <c r="A2226" i="1"/>
  <c r="A2226" i="4" s="1"/>
  <c r="Y2226" i="1"/>
  <c r="I339" i="9" s="1"/>
  <c r="Q341" i="9" l="1"/>
  <c r="K341" i="9" s="1"/>
  <c r="M341" i="9"/>
  <c r="Q336" i="9"/>
  <c r="K336" i="9" s="1"/>
  <c r="M336" i="9"/>
  <c r="Q347" i="9"/>
  <c r="K347" i="9" s="1"/>
  <c r="M347" i="9"/>
  <c r="Q338" i="9"/>
  <c r="K338" i="9" s="1"/>
  <c r="M338" i="9"/>
  <c r="Q340" i="9"/>
  <c r="K340" i="9" s="1"/>
  <c r="M340" i="9"/>
  <c r="Q342" i="9"/>
  <c r="K342" i="9" s="1"/>
  <c r="M342" i="9"/>
  <c r="Q346" i="9"/>
  <c r="K346" i="9" s="1"/>
  <c r="M346" i="9"/>
  <c r="Q181" i="9"/>
  <c r="K181" i="9" s="1"/>
  <c r="M181" i="9"/>
  <c r="Q339" i="9"/>
  <c r="K339" i="9" s="1"/>
  <c r="M339" i="9"/>
  <c r="Q333" i="9"/>
  <c r="K333" i="9" s="1"/>
  <c r="M333" i="9"/>
  <c r="Q337" i="9"/>
  <c r="K337" i="9" s="1"/>
  <c r="M337" i="9"/>
  <c r="Q334" i="9"/>
  <c r="K334" i="9" s="1"/>
  <c r="M334" i="9"/>
  <c r="Q335" i="9"/>
  <c r="K335" i="9" s="1"/>
  <c r="M335" i="9"/>
  <c r="B2228" i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<sst xmlns="http://schemas.openxmlformats.org/spreadsheetml/2006/main" count="23486" uniqueCount="5087">
  <si>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</si>
  <si>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</si>
  <si>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</si>
  <si>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</si>
  <si>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</si>
  <si>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</si>
  <si>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</si>
  <si>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</si>
  <si>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</si>
  <si>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</si>
  <si>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</si>
  <si>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</si>
  <si>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</si>
  <si>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</si>
  <si>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</si>
  <si>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</si>
  <si>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</si>
  <si>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</si>
  <si>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</si>
  <si>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</si>
  <si>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</si>
  <si>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</si>
  <si>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</si>
  <si>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</si>
  <si>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</si>
  <si>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</si>
  <si>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</si>
  <si>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</si>
  <si>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</si>
  <si>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</si>
  <si>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</si>
  <si>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</si>
  <si>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</si>
  <si>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</si>
  <si>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</si>
  <si>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</si>
  <si>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</si>
  <si>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</si>
  <si>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</si>
  <si>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</si>
  <si>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</si>
  <si>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</si>
  <si>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</si>
  <si>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</si>
  <si>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</si>
  <si>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</si>
  <si>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</si>
  <si>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</si>
  <si>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</si>
  <si>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</si>
  <si>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</si>
  <si>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</si>
  <si>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</si>
  <si>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</si>
  <si>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</si>
  <si>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</si>
  <si>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</si>
  <si>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</si>
  <si>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</si>
  <si>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</si>
  <si>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</si>
  <si>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</si>
  <si>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</si>
  <si>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</si>
  <si>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</si>
  <si>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</si>
  <si>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</si>
  <si>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</si>
  <si>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</si>
  <si>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</si>
  <si>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</si>
  <si>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</si>
  <si>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</si>
  <si>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</si>
  <si>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</si>
  <si>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</si>
  <si>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</si>
  <si>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</si>
  <si>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</si>
  <si>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</si>
  <si>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</si>
  <si>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</si>
  <si>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</si>
  <si>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</si>
  <si>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</si>
  <si>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</si>
  <si>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</si>
  <si>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</si>
  <si>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</si>
  <si>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</si>
  <si>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</si>
  <si>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</si>
  <si>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</si>
  <si>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</si>
  <si>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</si>
  <si>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</si>
  <si>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</si>
  <si>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</si>
  <si>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</si>
  <si>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</si>
  <si>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</si>
  <si>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</si>
  <si>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</si>
  <si>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</si>
  <si>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</si>
  <si>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</si>
  <si>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</si>
  <si>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</si>
  <si>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</si>
  <si>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</si>
  <si>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</si>
  <si>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</si>
  <si>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</si>
  <si>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</si>
  <si>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</si>
  <si>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</si>
  <si>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</si>
  <si>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</si>
  <si>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</si>
  <si>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</si>
  <si>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</si>
  <si>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</si>
  <si>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</si>
  <si>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</si>
  <si>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</si>
  <si>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</si>
  <si>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</si>
  <si>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</si>
  <si>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</si>
  <si>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</si>
  <si>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</si>
  <si>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</si>
  <si>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</si>
  <si>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</si>
  <si>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</si>
  <si>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</si>
  <si>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</si>
  <si>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</si>
  <si>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</si>
  <si>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</si>
  <si>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</si>
  <si>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</si>
  <si>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</si>
  <si>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</si>
  <si>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</si>
  <si>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</si>
  <si>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</si>
  <si>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</si>
  <si>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</si>
  <si>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</si>
  <si>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</si>
  <si>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</si>
  <si>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</si>
  <si>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</si>
  <si>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</si>
  <si>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</si>
  <si>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</si>
  <si>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</si>
  <si>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</si>
  <si>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</si>
  <si>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</si>
  <si>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</si>
  <si>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</si>
  <si>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</si>
  <si>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</si>
  <si>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</si>
  <si>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</si>
  <si>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</si>
  <si>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</si>
  <si>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</si>
  <si>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</si>
  <si>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</si>
  <si>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</si>
  <si>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</si>
  <si>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</si>
  <si>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</si>
  <si>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</si>
  <si>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</si>
  <si>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</si>
  <si>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</si>
  <si>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</si>
  <si>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</si>
  <si>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</si>
  <si>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</si>
  <si>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</si>
  <si>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</si>
  <si>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</si>
  <si>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</si>
  <si>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</si>
  <si>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</si>
  <si>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</si>
  <si>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</si>
  <si>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</si>
  <si>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</si>
  <si>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</si>
  <si>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</si>
  <si>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</si>
  <si>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</si>
  <si>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</si>
  <si>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</si>
  <si>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</si>
  <si>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</si>
  <si>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</si>
  <si>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</si>
  <si>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</si>
  <si>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</si>
  <si>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</si>
  <si>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</si>
  <si>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</si>
  <si>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</si>
  <si>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</si>
  <si>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</si>
  <si>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</si>
  <si>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</si>
  <si>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</si>
  <si>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</si>
  <si>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</si>
  <si>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</si>
  <si>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</si>
  <si>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</si>
  <si>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</si>
  <si>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</si>
  <si>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</si>
  <si>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</si>
  <si>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</si>
  <si>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</si>
  <si>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</si>
  <si>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</si>
  <si>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</si>
  <si>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</si>
  <si>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</si>
  <si>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</si>
  <si>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</si>
  <si>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</si>
  <si>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</si>
  <si>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</si>
  <si>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</si>
  <si>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</si>
  <si>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</si>
  <si>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</si>
  <si>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</si>
  <si>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</si>
  <si>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</si>
  <si>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</si>
  <si>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</si>
  <si>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</si>
  <si>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</si>
  <si>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</si>
  <si>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</si>
  <si>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</si>
  <si>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</si>
  <si>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</si>
  <si>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</si>
  <si>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</si>
  <si>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</si>
  <si>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</si>
  <si>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</si>
  <si>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</si>
  <si>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</si>
  <si>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</si>
  <si>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</si>
  <si>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</si>
  <si>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</si>
  <si>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</si>
  <si>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</si>
  <si>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</si>
  <si>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</si>
  <si>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</si>
  <si>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</si>
  <si>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</si>
  <si>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</si>
  <si>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</si>
  <si>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</si>
  <si>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</si>
  <si>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</si>
  <si>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</si>
  <si>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</si>
  <si>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</si>
  <si>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</si>
  <si>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</si>
  <si>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</si>
  <si>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</si>
  <si>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</si>
  <si>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</si>
  <si>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</si>
  <si>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</si>
  <si>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</si>
  <si>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</si>
  <si>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</si>
  <si>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</si>
  <si>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</si>
  <si>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</si>
  <si>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</si>
  <si>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</si>
  <si>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</si>
  <si>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</si>
  <si>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</si>
  <si>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</si>
  <si>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</si>
  <si>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</si>
  <si>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</si>
  <si>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</si>
  <si>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</si>
  <si>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</si>
  <si>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</si>
  <si>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</si>
  <si>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</si>
  <si>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</si>
  <si>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</si>
  <si>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</si>
  <si>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</si>
  <si>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</si>
  <si>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</si>
  <si>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</si>
  <si>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</si>
  <si>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</si>
  <si>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</si>
  <si>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</si>
  <si>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</si>
  <si>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</si>
  <si>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</si>
  <si>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</si>
  <si>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</si>
  <si>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</si>
  <si>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</si>
  <si>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</si>
  <si>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</si>
  <si>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</si>
  <si>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</si>
  <si>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</si>
  <si>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</si>
  <si>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</si>
  <si>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</si>
  <si>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</si>
  <si>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</si>
  <si>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</si>
  <si>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</si>
  <si>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</si>
  <si>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</si>
  <si>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</si>
  <si>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</si>
  <si>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</si>
  <si>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</si>
  <si>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</si>
  <si>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</si>
  <si>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</si>
  <si>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</si>
  <si>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</si>
  <si>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</si>
  <si>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</si>
  <si>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</si>
  <si>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</si>
  <si>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</si>
  <si>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</si>
  <si>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</si>
  <si>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</si>
  <si>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</si>
  <si>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</si>
  <si>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</si>
  <si>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</si>
  <si>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</si>
  <si>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</si>
  <si>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</si>
  <si>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</si>
  <si>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</si>
  <si>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</si>
  <si>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</si>
  <si>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</si>
  <si>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</si>
  <si>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</si>
  <si>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</si>
  <si>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</si>
  <si>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</si>
  <si>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</si>
  <si>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</si>
  <si>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</si>
  <si>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</si>
  <si>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</si>
  <si>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</si>
  <si>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</si>
  <si>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</si>
  <si>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</si>
  <si>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</si>
  <si>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</si>
  <si>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</si>
  <si>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</si>
  <si>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</si>
  <si>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</si>
  <si>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</si>
  <si>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</si>
  <si>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</si>
  <si>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</si>
  <si>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</si>
  <si>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</si>
  <si>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</si>
  <si>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</si>
  <si>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</si>
  <si>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</si>
  <si>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</si>
  <si>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</si>
  <si>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</si>
  <si>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</si>
  <si>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</si>
  <si>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</si>
  <si>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</si>
  <si>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</si>
  <si>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</si>
  <si>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</si>
  <si>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</si>
  <si>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</si>
  <si>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</si>
  <si>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</si>
  <si>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</si>
  <si>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</si>
  <si>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</si>
  <si>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</si>
  <si>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</si>
  <si>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</si>
  <si>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</si>
  <si>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</si>
  <si>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</si>
  <si>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</si>
  <si>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</si>
  <si>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</si>
  <si>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</si>
  <si>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</si>
  <si>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</si>
  <si>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</si>
  <si>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</si>
  <si>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</si>
  <si>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</si>
  <si>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</si>
  <si>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</si>
  <si>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</si>
  <si>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</si>
  <si>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</si>
  <si>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</si>
  <si>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</si>
  <si>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</si>
  <si>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</si>
  <si>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</si>
  <si>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</si>
  <si>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</si>
  <si>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</si>
  <si>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</si>
  <si>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</si>
  <si>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</si>
  <si>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</si>
  <si>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</si>
  <si>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</si>
  <si>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</si>
  <si>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</si>
  <si>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</si>
  <si>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</si>
  <si>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</si>
  <si>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</si>
  <si>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</si>
  <si>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</si>
  <si>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</si>
  <si>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</si>
  <si>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</si>
  <si>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</si>
  <si>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</si>
  <si>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</si>
  <si>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</si>
  <si>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</si>
  <si>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</si>
  <si>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</si>
  <si>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</si>
  <si>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</si>
  <si>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</si>
  <si>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</si>
  <si>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</si>
  <si>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</si>
  <si>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</si>
  <si>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</si>
  <si>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</si>
  <si>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</si>
  <si>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</si>
  <si>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</si>
  <si>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</si>
  <si>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</si>
  <si>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</si>
  <si>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</si>
  <si>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</si>
  <si>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</si>
  <si>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</si>
  <si>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</si>
  <si>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</si>
  <si>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</si>
  <si>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</si>
  <si>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</si>
  <si>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</si>
  <si>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</si>
  <si>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</si>
  <si>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</si>
  <si>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</si>
  <si>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</si>
  <si>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</si>
  <si>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</si>
  <si>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</si>
  <si>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</si>
  <si>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</si>
  <si>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</si>
  <si>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</si>
  <si>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</si>
  <si>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</si>
  <si>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</si>
  <si>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</si>
  <si>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</si>
  <si>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</si>
  <si>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</si>
  <si>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</si>
  <si>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</si>
  <si>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</si>
  <si>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</si>
  <si>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</si>
  <si>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</si>
  <si>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</si>
  <si>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</si>
  <si>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</si>
  <si>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</si>
  <si>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</si>
  <si>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</si>
  <si>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</si>
  <si>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</si>
  <si>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</si>
  <si>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</si>
  <si>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</si>
  <si>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</si>
  <si>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</si>
  <si>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</si>
  <si>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</si>
  <si>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</si>
  <si>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</si>
  <si>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</si>
  <si>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</si>
  <si>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</si>
  <si>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</si>
  <si>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</si>
  <si>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</si>
  <si>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</si>
  <si>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</si>
  <si>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</si>
  <si>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</si>
  <si>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</si>
  <si>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</si>
  <si>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</si>
  <si>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</si>
  <si>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</si>
  <si>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</si>
  <si>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</si>
  <si>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</si>
  <si>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</si>
  <si>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</si>
  <si>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</si>
  <si>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</si>
  <si>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</si>
  <si>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</si>
  <si>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</si>
  <si>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</si>
  <si>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</si>
  <si>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</si>
  <si>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</si>
  <si>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</si>
  <si>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</si>
  <si>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</si>
  <si>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</si>
  <si>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</si>
  <si>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</si>
  <si>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</si>
  <si>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</si>
  <si>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</si>
  <si>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</si>
  <si>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</si>
  <si>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</si>
  <si>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</si>
  <si>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</si>
  <si>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</si>
  <si>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</si>
  <si>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</si>
  <si>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</si>
  <si>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</si>
  <si>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</si>
  <si>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</si>
  <si>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</si>
  <si>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</si>
  <si>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</si>
  <si>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</si>
  <si>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</si>
  <si>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</si>
  <si>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</si>
  <si>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</si>
  <si>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</si>
  <si>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</si>
  <si>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</si>
  <si>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</si>
  <si>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</si>
  <si>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</si>
  <si>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</si>
  <si>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</si>
  <si>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</si>
  <si>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</si>
  <si>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</si>
  <si>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</si>
  <si>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</si>
  <si>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</si>
  <si>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</si>
  <si>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</si>
  <si>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</si>
  <si>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</si>
  <si>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</si>
  <si>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</si>
  <si>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</si>
  <si>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</si>
  <si>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</si>
  <si>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</si>
  <si>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</si>
  <si>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</si>
  <si>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</si>
  <si>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</si>
  <si>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</si>
  <si>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</si>
  <si>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</si>
  <si>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</si>
  <si>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</si>
  <si>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</si>
  <si>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</si>
  <si>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</si>
  <si>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</si>
  <si>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</si>
  <si>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</si>
  <si>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</si>
  <si>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</si>
  <si>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</si>
  <si>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</si>
  <si>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</si>
  <si>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</si>
  <si>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</si>
  <si>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</si>
  <si>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</si>
  <si>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</si>
  <si>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</si>
  <si>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</si>
  <si>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</si>
  <si>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</si>
  <si>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</si>
  <si>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</si>
  <si>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</si>
  <si>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</si>
  <si>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</si>
  <si>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</si>
  <si>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</si>
  <si>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</si>
  <si>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</si>
  <si>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</si>
  <si>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</si>
  <si>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</si>
  <si>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</si>
  <si>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</si>
  <si>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</si>
  <si>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</si>
  <si>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</si>
  <si>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</si>
  <si>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</si>
  <si>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</si>
  <si>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</si>
  <si>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</si>
  <si>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</si>
  <si>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</si>
  <si>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</si>
  <si>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</si>
  <si>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</si>
  <si>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</si>
  <si>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</si>
  <si>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</si>
  <si>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</si>
  <si>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</si>
  <si>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</si>
  <si>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</si>
  <si>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</si>
  <si>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</si>
  <si>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</si>
  <si>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</si>
  <si>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</si>
  <si>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</si>
  <si>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</si>
  <si>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</si>
  <si>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</si>
  <si>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</si>
  <si>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</si>
  <si>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</si>
  <si>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</si>
  <si>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</si>
  <si>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</si>
  <si>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</si>
  <si>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</si>
  <si>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</si>
  <si>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</si>
  <si>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</si>
  <si>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</si>
  <si>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</si>
  <si>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</si>
  <si>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</si>
  <si>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</si>
  <si>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</si>
  <si>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</si>
  <si>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</si>
  <si>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</si>
  <si>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</si>
  <si>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</si>
  <si>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</si>
  <si>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</si>
  <si>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</si>
  <si>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</si>
  <si>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</si>
  <si>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</si>
  <si>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</si>
  <si>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</si>
  <si>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</si>
  <si>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</si>
  <si>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</si>
  <si>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</si>
  <si>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</si>
  <si>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</si>
  <si>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</si>
  <si>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</si>
  <si>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</si>
  <si>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</si>
  <si>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</si>
  <si>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</si>
  <si>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</si>
  <si>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</si>
  <si>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</si>
  <si>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</si>
  <si>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</si>
  <si>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</si>
  <si>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</si>
  <si>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</si>
  <si>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</si>
  <si>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</si>
  <si>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</si>
  <si>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</si>
  <si>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</si>
  <si>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</si>
  <si>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</si>
  <si>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</si>
  <si>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</si>
  <si>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</si>
  <si>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</si>
  <si>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</si>
  <si>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</si>
  <si>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</si>
  <si>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</si>
  <si>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</si>
  <si>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</si>
  <si>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</si>
  <si>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</si>
  <si>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</si>
  <si>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</si>
  <si>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</si>
  <si>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</si>
  <si>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</si>
  <si>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</si>
  <si>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</si>
  <si>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</si>
  <si>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</si>
  <si>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</si>
  <si>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</si>
  <si>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</si>
  <si>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</si>
  <si>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</si>
  <si>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</si>
  <si>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</si>
  <si>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</si>
  <si>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</si>
  <si>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</si>
  <si>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</si>
  <si>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</si>
  <si>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</si>
  <si>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</si>
  <si>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</si>
  <si>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</si>
  <si>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</si>
  <si>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</si>
  <si>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</si>
  <si>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</si>
  <si>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</si>
  <si>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</si>
  <si>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</si>
  <si>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</si>
  <si>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</si>
  <si>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</si>
  <si>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</si>
  <si>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</si>
  <si>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</si>
  <si>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</si>
  <si>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</si>
  <si>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</si>
  <si>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</si>
  <si>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</si>
  <si>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</si>
  <si>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</si>
  <si>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</si>
  <si>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</si>
  <si>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</si>
  <si>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</si>
  <si>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</si>
  <si>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</si>
  <si>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</si>
  <si>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</si>
  <si>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</si>
  <si>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</si>
  <si>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</si>
  <si>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</si>
  <si>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</si>
  <si>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</si>
  <si>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</si>
  <si>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</si>
  <si>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</si>
  <si>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</si>
  <si>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</si>
  <si>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</si>
  <si>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</si>
  <si>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</si>
  <si>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</si>
  <si>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</si>
  <si>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</si>
  <si>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</si>
  <si>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</si>
  <si>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</si>
  <si>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</si>
  <si>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</si>
  <si>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</si>
  <si>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</si>
  <si>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</si>
  <si>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</si>
  <si>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</si>
  <si>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</si>
  <si>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</si>
  <si>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</si>
  <si>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</si>
  <si>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</si>
  <si>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</si>
  <si>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</si>
  <si>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</si>
  <si>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</si>
  <si>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</si>
  <si>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</si>
  <si>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</si>
  <si>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</si>
  <si>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</si>
  <si>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</si>
  <si>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</si>
  <si>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</si>
  <si>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</si>
  <si>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</si>
  <si>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</si>
  <si>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</si>
  <si>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</si>
  <si>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</si>
  <si>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</si>
  <si>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</si>
  <si>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</si>
  <si>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</si>
  <si>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</si>
  <si>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</si>
  <si>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</si>
  <si>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</si>
  <si>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</si>
  <si>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</si>
  <si>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</si>
  <si>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</si>
  <si>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</si>
  <si>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</si>
  <si>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</si>
  <si>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</si>
  <si>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</si>
  <si>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</si>
  <si>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</si>
  <si>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</si>
  <si>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</si>
  <si>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</si>
  <si>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</si>
  <si>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</si>
  <si>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</si>
  <si>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</si>
  <si>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</si>
  <si>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</si>
  <si>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</si>
  <si>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</si>
  <si>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</si>
  <si>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</si>
  <si>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</si>
  <si>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</si>
  <si>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</si>
  <si>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</si>
  <si>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</si>
  <si>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</si>
  <si>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</si>
  <si>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</si>
  <si>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</si>
  <si>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</si>
  <si>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</si>
  <si>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</si>
  <si>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</si>
  <si>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</si>
  <si>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</si>
  <si>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</si>
  <si>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</si>
  <si>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</si>
  <si>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</si>
  <si>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</si>
  <si>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</si>
  <si>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</si>
  <si>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</si>
  <si>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</si>
  <si>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</si>
  <si>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</si>
  <si>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</si>
  <si>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</si>
  <si>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</si>
  <si>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</si>
  <si>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</si>
  <si>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</si>
  <si>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</si>
  <si>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</si>
  <si>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</si>
  <si>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</si>
  <si>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</si>
  <si>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</si>
  <si>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</si>
  <si>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</si>
  <si>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</si>
  <si>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</si>
  <si>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</si>
  <si>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</si>
  <si>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</si>
  <si>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</si>
  <si>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</si>
  <si>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</si>
  <si>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</si>
  <si>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</si>
  <si>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</si>
  <si>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</si>
  <si>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</si>
  <si>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</si>
  <si>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</si>
  <si>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</si>
  <si>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</si>
  <si>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</si>
  <si>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</si>
  <si>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</si>
  <si>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</si>
  <si>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</si>
  <si>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</si>
  <si>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</si>
  <si>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</si>
  <si>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</si>
  <si>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</si>
  <si>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</si>
  <si>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</si>
  <si>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</si>
  <si>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</si>
  <si>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</si>
  <si>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</si>
  <si>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</si>
  <si>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</si>
  <si>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</si>
  <si>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</si>
  <si>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</si>
  <si>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</si>
  <si>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</si>
  <si>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</si>
  <si>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</si>
  <si>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</si>
  <si>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</si>
  <si>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</si>
  <si>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</si>
  <si>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</si>
  <si>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</si>
  <si>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</si>
  <si>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</si>
  <si>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</si>
  <si>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</si>
  <si>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</si>
  <si>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</si>
  <si>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</si>
  <si>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</si>
  <si>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</si>
  <si>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</si>
  <si>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</si>
  <si>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</si>
  <si>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</si>
  <si>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</si>
  <si>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</si>
  <si>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</si>
  <si>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</si>
  <si>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</si>
  <si>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</si>
  <si>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</si>
  <si>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</si>
  <si>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</si>
  <si>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</si>
  <si>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</si>
  <si>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</si>
  <si>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</si>
  <si>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</si>
  <si>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</si>
  <si>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</si>
  <si>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</si>
  <si>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</si>
  <si>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</si>
  <si>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</si>
  <si>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</si>
  <si>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</si>
  <si>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</si>
  <si>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</si>
  <si>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</si>
  <si>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</si>
  <si>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</si>
  <si>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</si>
  <si>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</si>
  <si>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</si>
  <si>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</si>
  <si>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</si>
  <si>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</si>
  <si>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</si>
  <si>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</si>
  <si>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</si>
  <si>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</si>
  <si>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</si>
  <si>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</si>
  <si>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</si>
  <si>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</si>
  <si>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</si>
  <si>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</si>
  <si>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</si>
  <si>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</si>
  <si>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</si>
  <si>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</si>
  <si>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</si>
  <si>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</si>
  <si>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</si>
  <si>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</si>
  <si>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</si>
  <si>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</si>
  <si>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</si>
  <si>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</si>
  <si>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</si>
  <si>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</si>
  <si>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</si>
  <si>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</si>
  <si>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</si>
  <si>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</si>
  <si>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</si>
  <si>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</si>
  <si>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</si>
  <si>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</si>
  <si>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</si>
  <si>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</si>
  <si>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</si>
  <si>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</si>
  <si>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</si>
  <si>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</si>
  <si>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</si>
  <si>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</si>
  <si>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</si>
  <si>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</si>
  <si>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</si>
  <si>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</si>
  <si>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</si>
  <si>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</si>
  <si>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</si>
  <si>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</si>
  <si>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</si>
  <si>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</si>
  <si>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</si>
  <si>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</si>
  <si>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</si>
  <si>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</si>
  <si>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</si>
  <si>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</si>
  <si>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</si>
  <si>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</si>
  <si>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</si>
  <si>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</si>
  <si>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</si>
  <si>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</si>
  <si>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</si>
  <si>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</si>
  <si>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</si>
  <si>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</si>
  <si>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</si>
  <si>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</si>
  <si>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</si>
  <si>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</si>
  <si>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</si>
  <si>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</si>
  <si>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</si>
  <si>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</si>
  <si>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</si>
  <si>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</si>
  <si>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</si>
  <si>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</si>
  <si>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</si>
  <si>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</si>
  <si>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</si>
  <si>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</si>
  <si>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</si>
  <si>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</si>
  <si>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</si>
  <si>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</si>
  <si>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</si>
  <si>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</si>
  <si>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</si>
  <si>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</si>
  <si>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</si>
  <si>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</si>
  <si>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</si>
  <si>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</si>
  <si>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</si>
  <si>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</si>
  <si>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</si>
  <si>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</si>
  <si>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</si>
  <si>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</si>
  <si>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</si>
  <si>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</si>
  <si>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</si>
  <si>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</si>
  <si>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</si>
  <si>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</si>
  <si>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</si>
  <si>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</si>
  <si>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</si>
  <si>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</si>
  <si>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</si>
  <si>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</si>
  <si>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</si>
  <si>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</si>
  <si>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</si>
  <si>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</si>
  <si>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</si>
  <si>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</si>
  <si>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</si>
  <si>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</si>
  <si>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</si>
  <si>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</si>
  <si>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</si>
  <si>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</si>
  <si>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</si>
  <si>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</si>
  <si>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</si>
  <si>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</si>
  <si>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</si>
  <si>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</si>
  <si>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</si>
  <si>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</si>
  <si>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</si>
  <si>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</si>
  <si>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</si>
  <si>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</si>
  <si>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</si>
  <si>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</si>
  <si>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</si>
  <si>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</si>
  <si>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</si>
  <si>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</si>
  <si>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</si>
  <si>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</si>
  <si>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</si>
  <si>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</si>
  <si>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</si>
  <si>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</si>
  <si>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</si>
  <si>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</si>
  <si>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</si>
  <si>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</si>
  <si>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</si>
  <si>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</si>
  <si>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</si>
  <si>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</si>
  <si>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</si>
  <si>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</si>
  <si>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</si>
  <si>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</si>
  <si>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</si>
  <si>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</si>
  <si>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</si>
  <si>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</si>
  <si>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</si>
  <si>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</si>
  <si>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</si>
  <si>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</si>
  <si>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</si>
  <si>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</si>
  <si>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</si>
  <si>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</si>
  <si>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</si>
  <si>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</si>
  <si>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</si>
  <si>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</si>
  <si>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</si>
  <si>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</si>
  <si>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</si>
  <si>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</si>
  <si>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</si>
  <si>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</si>
  <si>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</si>
  <si>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</si>
  <si>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</si>
  <si>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</si>
  <si>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</si>
  <si>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</si>
  <si>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</si>
  <si>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</si>
  <si>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</si>
  <si>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</si>
  <si>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</si>
  <si>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</si>
  <si>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</si>
  <si>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</si>
  <si>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</si>
  <si>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</si>
  <si>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</si>
  <si>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</si>
  <si>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</si>
  <si>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</si>
  <si>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</si>
  <si>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</si>
  <si>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</si>
  <si>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</si>
  <si>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</si>
  <si>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</si>
  <si>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</si>
  <si>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</si>
  <si>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</si>
  <si>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</si>
  <si>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</si>
  <si>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</si>
  <si>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</si>
  <si>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</si>
  <si>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</si>
  <si>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</si>
  <si>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</si>
  <si>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</si>
  <si>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</si>
  <si>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</si>
  <si>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</si>
  <si>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</si>
  <si>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</si>
  <si>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</si>
  <si>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</si>
  <si>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</si>
  <si>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</si>
  <si>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</si>
  <si>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</si>
  <si>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</si>
  <si>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</si>
  <si>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</si>
  <si>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</si>
  <si>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</si>
  <si>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</si>
  <si>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</si>
  <si>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</si>
  <si>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</si>
  <si>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</si>
  <si>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</si>
  <si>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</si>
  <si>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</si>
  <si>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</si>
  <si>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</si>
  <si>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</si>
  <si>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</si>
  <si>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</si>
  <si>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</si>
  <si>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</si>
  <si>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</si>
  <si>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</si>
  <si>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</si>
  <si>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</si>
  <si>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</si>
  <si>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</si>
  <si>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</si>
  <si>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</si>
  <si>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</si>
  <si>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</si>
  <si>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</si>
  <si>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</si>
  <si>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</si>
  <si>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</si>
  <si>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</si>
  <si>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</si>
  <si>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</si>
  <si>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</si>
  <si>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</si>
  <si>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</si>
  <si>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</si>
  <si>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</si>
  <si>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</si>
  <si>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</si>
  <si>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</si>
  <si>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</si>
  <si>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</si>
  <si>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</si>
  <si>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</si>
  <si>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</si>
  <si>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</si>
  <si>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</si>
  <si>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</si>
  <si>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</si>
  <si>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</si>
  <si>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</si>
  <si>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</si>
  <si>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</si>
  <si>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</si>
  <si>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</si>
  <si>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</si>
  <si>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</si>
  <si>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</si>
  <si>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</si>
  <si>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</si>
  <si>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</si>
  <si>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</si>
  <si>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</si>
  <si>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</si>
  <si>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</si>
  <si>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</si>
  <si>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</si>
  <si>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</si>
  <si>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</si>
  <si>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</si>
  <si>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</si>
  <si>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</si>
  <si>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</si>
  <si>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</si>
  <si>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</si>
  <si>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</si>
  <si>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</si>
  <si>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</si>
  <si>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</si>
  <si>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</si>
  <si>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</si>
  <si>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</si>
  <si>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</si>
  <si>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</si>
  <si>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</si>
  <si>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</si>
  <si>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</si>
  <si>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</si>
  <si>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</si>
  <si>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</si>
  <si>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</si>
  <si>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</si>
  <si>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</si>
  <si>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</si>
  <si>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</si>
  <si>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</si>
  <si>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</si>
  <si>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</si>
  <si>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</si>
  <si>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</si>
  <si>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</si>
  <si>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</si>
  <si>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</si>
  <si>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</si>
  <si>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</si>
  <si>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</si>
  <si>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</si>
  <si>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</si>
  <si>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</si>
  <si>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</si>
  <si>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</si>
  <si>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</si>
  <si>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</si>
  <si>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</si>
  <si>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</si>
  <si>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</si>
  <si>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</si>
  <si>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</si>
  <si>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</si>
  <si>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</si>
  <si>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</si>
  <si>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</si>
  <si>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</si>
  <si>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</si>
  <si>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</si>
  <si>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</si>
  <si>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</si>
  <si>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</si>
  <si>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</si>
  <si>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</si>
  <si>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</si>
  <si>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</si>
  <si>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</si>
  <si>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</si>
  <si>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</si>
  <si>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</si>
  <si>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</si>
  <si>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</si>
  <si>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</si>
  <si>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</si>
  <si>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</si>
  <si>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</si>
  <si>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</si>
  <si>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</si>
  <si>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</si>
  <si>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</si>
  <si>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</si>
  <si>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</si>
  <si>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</si>
  <si>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</si>
  <si>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</si>
  <si>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</si>
  <si>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</si>
  <si>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</si>
  <si>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</si>
  <si>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</si>
  <si>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</si>
  <si>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</si>
  <si>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</si>
  <si>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</si>
  <si>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</si>
  <si>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</si>
  <si>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</si>
  <si>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</si>
  <si>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</si>
  <si>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</si>
  <si>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</si>
  <si>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</si>
  <si>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</si>
  <si>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</si>
  <si>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</si>
  <si>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</si>
  <si>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</si>
  <si>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</si>
  <si>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</si>
  <si>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</si>
  <si>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</si>
  <si>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</si>
  <si>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</si>
  <si>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</si>
  <si>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</si>
  <si>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</si>
  <si>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</si>
  <si>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</si>
  <si>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</si>
  <si>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</si>
  <si>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</si>
  <si>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</si>
  <si>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</si>
  <si>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</si>
  <si>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</si>
  <si>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</si>
  <si>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</si>
  <si>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</si>
  <si>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</si>
  <si>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</si>
  <si>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</si>
  <si>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</si>
  <si>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</si>
  <si>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</si>
  <si>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</si>
  <si>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</si>
  <si>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</si>
  <si>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</si>
  <si>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</si>
  <si>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</si>
  <si>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</si>
  <si>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</si>
  <si>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</si>
  <si>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</si>
  <si>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</si>
  <si>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</si>
  <si>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</si>
  <si>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</si>
  <si>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</si>
  <si>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</si>
  <si>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</si>
  <si>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</si>
  <si>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</si>
  <si>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</si>
  <si>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</si>
  <si>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</si>
  <si>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</si>
  <si>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</si>
  <si>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</si>
  <si>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</si>
  <si>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</si>
  <si>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</si>
  <si>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</si>
  <si>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</si>
  <si>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</si>
  <si>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</si>
  <si>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</si>
  <si>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</si>
  <si>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</si>
  <si>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</si>
  <si>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</si>
  <si>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</si>
  <si>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</si>
  <si>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</si>
  <si>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</si>
  <si>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</si>
  <si>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</si>
  <si>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</si>
  <si>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</si>
  <si>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</si>
  <si>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</si>
  <si>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</si>
  <si>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</si>
  <si>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</si>
  <si>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</si>
  <si>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</si>
  <si>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</si>
  <si>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</si>
  <si>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</si>
  <si>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</si>
  <si>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</si>
  <si>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</si>
  <si>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</si>
  <si>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</si>
  <si>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</si>
  <si>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</si>
  <si>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</si>
  <si>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</si>
  <si>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</si>
  <si>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</si>
  <si>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</si>
  <si>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</si>
  <si>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</si>
  <si>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</si>
  <si>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</si>
  <si>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</si>
  <si>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</si>
  <si>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</si>
  <si>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</si>
  <si>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</si>
  <si>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</si>
  <si>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</si>
  <si>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</si>
  <si>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</si>
  <si>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</si>
  <si>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</si>
  <si>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</si>
  <si>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</si>
  <si>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</si>
  <si>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</si>
  <si>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</si>
  <si>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</si>
  <si>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</si>
  <si>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</si>
  <si>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</si>
  <si>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</si>
  <si>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</si>
  <si>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</si>
  <si>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</si>
  <si>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</si>
  <si>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</si>
  <si>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</si>
  <si>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</si>
  <si>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</si>
  <si>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</si>
  <si>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</si>
  <si>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</si>
  <si>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</si>
  <si>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</si>
  <si>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</si>
  <si>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</si>
  <si>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</si>
  <si>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</si>
  <si>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</si>
  <si>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</si>
  <si>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</si>
  <si>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</si>
  <si>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</si>
  <si>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</si>
  <si>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</si>
  <si>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</si>
  <si>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</si>
  <si>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</si>
  <si>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</si>
  <si>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</si>
  <si>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</si>
  <si>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</si>
  <si>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</si>
  <si>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</si>
  <si>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</si>
  <si>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</si>
  <si>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</si>
  <si>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</si>
  <si>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</si>
  <si>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</si>
  <si>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</si>
  <si>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</si>
  <si>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</si>
  <si>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</si>
  <si>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</si>
  <si>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</si>
  <si>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</si>
  <si>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</si>
  <si>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</si>
  <si>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</si>
  <si>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</si>
  <si>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</si>
  <si>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</si>
  <si>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</si>
  <si>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</si>
  <si>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</si>
  <si>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</si>
  <si>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</si>
  <si>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</si>
  <si>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</si>
  <si>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</si>
  <si>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</si>
  <si>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</si>
  <si>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</si>
  <si>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</si>
  <si>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</si>
  <si>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</si>
  <si>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</si>
  <si>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</si>
  <si>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</si>
  <si>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</si>
  <si>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</si>
  <si>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</si>
  <si>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</si>
  <si>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</si>
  <si>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</si>
  <si>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</si>
  <si>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</si>
  <si>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</si>
  <si>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</si>
  <si>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</si>
  <si>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</si>
  <si>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</si>
  <si>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</si>
  <si>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</si>
  <si>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</si>
  <si>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</si>
  <si>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</si>
  <si>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</si>
  <si>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</si>
  <si>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</si>
  <si>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</si>
  <si>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</si>
  <si>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</si>
  <si>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</si>
  <si>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</si>
  <si>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</si>
  <si>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</si>
  <si>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</si>
  <si>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</si>
  <si>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</si>
  <si>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</si>
  <si>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</si>
  <si>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</si>
  <si>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</si>
  <si>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</si>
  <si>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</si>
  <si>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</si>
  <si>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</si>
  <si>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</si>
  <si>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</si>
  <si>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</si>
  <si>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</si>
  <si>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</si>
  <si>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</si>
  <si>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</si>
  <si>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</si>
  <si>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</si>
  <si>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</si>
  <si>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</si>
  <si>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</si>
  <si>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</si>
  <si>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</si>
  <si>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</si>
  <si>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</si>
  <si>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</si>
  <si>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</si>
  <si>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</si>
  <si>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</si>
  <si>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</si>
  <si>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</si>
  <si>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</si>
  <si>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</si>
  <si>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</si>
  <si>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</si>
  <si>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</si>
  <si>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</si>
  <si>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</si>
  <si>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</si>
  <si>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</si>
  <si>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</si>
  <si>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</si>
  <si>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</si>
  <si>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</si>
  <si>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</si>
  <si>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</si>
  <si>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</si>
  <si>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</si>
  <si>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</si>
  <si>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</si>
  <si>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</si>
  <si>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</si>
  <si>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</si>
  <si>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</si>
  <si>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</si>
  <si>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</si>
  <si>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</si>
  <si>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</si>
  <si>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</si>
  <si>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</si>
  <si>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</si>
  <si>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</si>
  <si>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</si>
  <si>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</si>
  <si>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</si>
  <si>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</si>
  <si>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</si>
  <si>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</si>
  <si>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</si>
  <si>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</si>
  <si>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</si>
  <si>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</si>
  <si>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</si>
  <si>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</si>
  <si>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</si>
  <si>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</si>
  <si>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</si>
  <si>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</si>
  <si>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</si>
  <si>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</si>
  <si>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</si>
  <si>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</si>
  <si>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</si>
  <si>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</si>
  <si>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</si>
  <si>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</si>
  <si>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</si>
  <si>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</si>
  <si>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</si>
  <si>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</si>
  <si>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</si>
  <si>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</si>
  <si>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</si>
  <si>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</si>
  <si>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</si>
  <si>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</si>
  <si>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</si>
  <si>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</si>
  <si>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</si>
  <si>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</si>
  <si>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</si>
  <si>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</si>
  <si>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</si>
  <si>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</si>
  <si>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</si>
  <si>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</si>
  <si>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</si>
  <si>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</si>
  <si>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</si>
  <si>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</si>
  <si>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</si>
  <si>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</si>
  <si>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</si>
  <si>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</si>
  <si>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</si>
  <si>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</si>
  <si>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</si>
  <si>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</si>
  <si>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</si>
  <si>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</si>
  <si>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</si>
  <si>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</si>
  <si>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</si>
  <si>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</si>
  <si>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</si>
  <si>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</si>
  <si>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</si>
  <si>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</si>
  <si>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</si>
  <si>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</si>
  <si>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</si>
  <si>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</si>
  <si>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</si>
  <si>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</si>
  <si>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</si>
  <si>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</si>
  <si>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</si>
  <si>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</si>
  <si>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</si>
  <si>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</si>
  <si>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</si>
  <si>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</si>
  <si>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</si>
  <si>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</si>
  <si>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</si>
  <si>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</si>
  <si>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</si>
  <si>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</si>
  <si>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</si>
  <si>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</si>
  <si>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</si>
  <si>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</si>
  <si>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</si>
  <si>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</si>
  <si>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</si>
  <si>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</si>
  <si>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</si>
  <si>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</si>
  <si>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</si>
  <si>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</si>
  <si>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</si>
  <si>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</si>
  <si>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</si>
  <si>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</si>
  <si>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</si>
  <si>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</si>
  <si>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</si>
  <si>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</si>
  <si>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</si>
  <si>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</si>
  <si>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</si>
  <si>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</si>
  <si>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</si>
  <si>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</si>
  <si>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</si>
  <si>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</si>
  <si>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</si>
  <si>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</si>
  <si>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</si>
  <si>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</si>
  <si>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</si>
  <si>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</si>
  <si>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</si>
  <si>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</si>
  <si>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</si>
  <si>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</si>
  <si>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</si>
  <si>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</si>
  <si>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</si>
  <si>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</si>
  <si>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</si>
  <si>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</si>
  <si>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</si>
  <si>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</si>
  <si>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</si>
  <si>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</si>
  <si>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</si>
  <si>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</si>
  <si>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</si>
  <si>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</si>
  <si>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</si>
  <si>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</si>
  <si>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</si>
  <si>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</si>
  <si>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</si>
  <si>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</si>
  <si>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</si>
  <si>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</si>
  <si>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</si>
  <si>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</si>
  <si>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</si>
  <si>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</si>
  <si>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</si>
  <si>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</si>
  <si>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</si>
  <si>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</si>
  <si>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</si>
  <si>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</si>
  <si>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</si>
  <si>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</si>
  <si>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</si>
  <si>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</si>
  <si>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</si>
  <si>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</si>
  <si>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</si>
  <si>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</si>
  <si>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</si>
  <si>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</si>
  <si>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</si>
  <si>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</si>
  <si>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</si>
  <si>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</si>
  <si>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</si>
  <si>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</si>
  <si>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</si>
  <si>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</si>
  <si>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</si>
  <si>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</si>
  <si>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</si>
  <si>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</si>
  <si>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</si>
  <si>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</si>
  <si>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</si>
  <si>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</si>
  <si>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</si>
  <si>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</si>
  <si>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</si>
  <si>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</si>
  <si>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</si>
  <si>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</si>
  <si>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</si>
  <si>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</si>
  <si>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</si>
  <si>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</si>
  <si>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</si>
  <si>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</si>
  <si>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</si>
  <si>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</si>
  <si>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</si>
  <si>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</si>
  <si>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</si>
  <si>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</si>
  <si>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</si>
  <si>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</si>
  <si>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</si>
  <si>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</si>
  <si>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</si>
  <si>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</si>
  <si>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</si>
  <si>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</si>
  <si>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</si>
  <si>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</si>
  <si>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</si>
  <si>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</si>
  <si>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</si>
  <si>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</si>
  <si>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</si>
  <si>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</si>
  <si>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</si>
  <si>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</si>
  <si>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</si>
  <si>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</si>
  <si>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</si>
  <si>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</si>
  <si>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</si>
  <si>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</si>
  <si>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</si>
  <si>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</si>
  <si>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</si>
  <si>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</si>
  <si>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</si>
  <si>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</si>
  <si>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</si>
  <si>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</si>
  <si>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</si>
  <si>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</si>
  <si>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</si>
  <si>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</si>
  <si>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</si>
  <si>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</si>
  <si>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</si>
  <si>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</si>
  <si>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</si>
  <si>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</si>
  <si>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</si>
  <si>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</si>
  <si>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</si>
  <si>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</si>
  <si>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</si>
  <si>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</si>
  <si>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</si>
  <si>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</si>
  <si>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</si>
  <si>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</si>
  <si>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</si>
  <si>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</si>
  <si>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</si>
  <si>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</si>
  <si>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</si>
  <si>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</si>
  <si>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</si>
  <si>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</si>
  <si>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</si>
  <si>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</si>
  <si>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</si>
  <si>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</si>
  <si>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</si>
  <si>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</si>
  <si>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</si>
  <si>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</si>
  <si>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</si>
  <si>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</si>
  <si>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</si>
  <si>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</si>
  <si>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</si>
  <si>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</si>
  <si>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</si>
  <si>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</si>
  <si>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</si>
  <si>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</si>
  <si>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</si>
  <si>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</si>
  <si>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</si>
  <si>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</si>
  <si>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</si>
  <si>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</si>
  <si>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</si>
  <si>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</si>
  <si>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</si>
  <si>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</si>
  <si>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</si>
  <si>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</si>
  <si>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</si>
  <si>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</si>
  <si>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</si>
  <si>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</si>
  <si>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</si>
  <si>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</si>
  <si>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</si>
  <si>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</si>
  <si>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</si>
  <si>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</si>
  <si>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</si>
  <si>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</si>
  <si>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</si>
  <si>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</si>
  <si>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</si>
  <si>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</si>
  <si>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</si>
  <si>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</si>
  <si>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</si>
  <si>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</si>
  <si>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</si>
  <si>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</si>
  <si>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</si>
  <si>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</si>
  <si>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</si>
  <si>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</si>
  <si>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</si>
  <si>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</si>
  <si>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</si>
  <si>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</si>
  <si>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</si>
  <si>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</si>
  <si>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</si>
  <si>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</si>
  <si>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</si>
  <si>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</si>
  <si>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</si>
  <si>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</si>
  <si>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</si>
  <si>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</si>
  <si>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</si>
  <si>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</si>
  <si>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</si>
  <si>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</si>
  <si>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</si>
  <si>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</si>
  <si>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</si>
  <si>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</si>
  <si>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</si>
  <si>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</si>
  <si>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</si>
  <si>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</si>
  <si>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</si>
  <si>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</si>
  <si>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</si>
  <si>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</si>
  <si>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</si>
  <si>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</si>
  <si>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</si>
  <si>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</si>
  <si>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</si>
  <si>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</si>
  <si>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</si>
  <si>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</si>
  <si>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</si>
  <si>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</si>
  <si>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</si>
  <si>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</si>
  <si>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</si>
  <si>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</si>
  <si>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</si>
  <si>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</si>
  <si>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</si>
  <si>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</si>
  <si>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</si>
  <si>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</si>
  <si>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</si>
  <si>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</si>
  <si>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</si>
  <si>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</si>
  <si>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</si>
  <si>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</si>
  <si>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</si>
  <si>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</si>
  <si>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</si>
  <si>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</si>
  <si>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</si>
  <si>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</si>
  <si>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</si>
  <si>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</si>
  <si>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</si>
  <si>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</si>
  <si>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</si>
  <si>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</si>
  <si>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</si>
  <si>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</si>
  <si>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</si>
  <si>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</si>
  <si>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</si>
  <si>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</si>
  <si>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</si>
  <si>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</si>
  <si>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</si>
  <si>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</si>
  <si>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</si>
  <si>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</si>
  <si>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</si>
  <si>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</si>
  <si>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</si>
  <si>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</si>
  <si>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</si>
  <si>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</si>
  <si>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</si>
  <si>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</si>
  <si>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</si>
  <si>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</si>
  <si>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</si>
  <si>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</si>
  <si>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</si>
  <si>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</si>
  <si>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</si>
  <si>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</si>
  <si>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</si>
  <si>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</si>
  <si>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</si>
  <si>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</si>
  <si>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</si>
  <si>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</si>
  <si>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</si>
  <si>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</si>
  <si>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</si>
  <si>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</si>
  <si>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</si>
  <si>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</si>
  <si>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</si>
  <si>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</si>
  <si>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</si>
  <si>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</si>
  <si>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</si>
  <si>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</si>
  <si>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</si>
  <si>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</si>
  <si>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</si>
  <si>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</si>
  <si>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</si>
  <si>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</si>
  <si>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</si>
  <si>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</si>
  <si>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</si>
  <si>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</si>
  <si>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</si>
  <si>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</si>
  <si>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</si>
  <si>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</si>
  <si>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</si>
  <si>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</si>
  <si>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</si>
  <si>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</si>
  <si>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</si>
  <si>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</si>
  <si>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</si>
  <si>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</si>
  <si>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</si>
  <si>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</si>
  <si>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</si>
  <si>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</si>
  <si>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</si>
  <si>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</si>
  <si>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</si>
  <si>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</si>
  <si>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</si>
  <si>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</si>
  <si>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</si>
  <si>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</si>
  <si>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</si>
  <si>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</si>
  <si>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</si>
  <si>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</si>
  <si>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</si>
  <si>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</si>
  <si>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</si>
  <si>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</si>
  <si>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</si>
  <si>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</si>
  <si>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</si>
  <si>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</si>
  <si>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</si>
  <si>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</si>
  <si>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</si>
  <si>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</si>
  <si>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</si>
  <si>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</si>
  <si>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</si>
  <si>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</si>
  <si>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</si>
  <si>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</si>
  <si>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</si>
  <si>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</si>
  <si>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</si>
  <si>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</si>
  <si>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</si>
  <si>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</si>
  <si>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</si>
  <si>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</si>
  <si>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</si>
  <si>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</si>
  <si>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</si>
  <si>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</si>
  <si>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</si>
  <si>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</si>
  <si>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</si>
  <si>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</si>
  <si>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</si>
  <si>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</si>
  <si>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</si>
  <si>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</si>
  <si>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</si>
  <si>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</si>
  <si>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</si>
  <si>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</si>
  <si>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</si>
  <si>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</si>
  <si>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</si>
  <si>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</si>
  <si>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</si>
  <si>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</si>
  <si>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</si>
  <si>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</si>
  <si>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</si>
  <si>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</si>
  <si>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</si>
  <si>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</si>
  <si>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</si>
  <si>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</si>
  <si>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</si>
  <si>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</si>
  <si>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</si>
  <si>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</si>
  <si>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</si>
  <si>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</si>
  <si>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</si>
  <si>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</si>
  <si>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</si>
  <si>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</si>
  <si>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</si>
  <si>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</si>
  <si>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</si>
  <si>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</si>
  <si>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</si>
  <si>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</si>
  <si>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</si>
  <si>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</si>
  <si>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</si>
  <si>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</si>
  <si>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</si>
  <si>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</si>
  <si>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</si>
  <si>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</si>
  <si>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</si>
  <si>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</si>
  <si>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</si>
  <si>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</si>
  <si>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</si>
  <si>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</si>
  <si>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</si>
  <si>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</si>
  <si>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</si>
  <si>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</si>
  <si>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</si>
  <si>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</si>
  <si>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</si>
  <si>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</si>
  <si>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</si>
  <si>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</si>
  <si>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</si>
  <si>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</si>
  <si>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</si>
  <si>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</si>
  <si>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</si>
  <si>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</si>
  <si>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</si>
  <si>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</si>
  <si>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</si>
  <si>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</si>
  <si>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</si>
  <si>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</si>
  <si>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</si>
  <si>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</si>
  <si>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</si>
  <si>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</si>
  <si>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</si>
  <si>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</si>
  <si>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</si>
  <si>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</si>
  <si>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</si>
  <si>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</si>
  <si>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</si>
  <si>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</si>
  <si>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</si>
  <si>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</si>
  <si>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</si>
  <si>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</si>
  <si>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</si>
  <si>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</si>
  <si>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</si>
  <si>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</si>
  <si>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</si>
  <si>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</si>
  <si>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</si>
  <si>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</si>
  <si>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</si>
  <si>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</si>
  <si>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</si>
  <si>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</si>
  <si>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</si>
  <si>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</si>
  <si>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</si>
  <si>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</si>
  <si>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</si>
  <si>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</si>
  <si>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</si>
  <si>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</si>
  <si>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</si>
  <si>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</si>
  <si>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</si>
  <si>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</si>
  <si>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</si>
  <si>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</si>
  <si>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</si>
  <si>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</si>
  <si>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</si>
  <si>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</si>
  <si>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</si>
  <si>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</si>
  <si>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</si>
  <si>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</si>
  <si>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</si>
  <si>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</si>
  <si>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</si>
  <si>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</si>
  <si>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</si>
  <si>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</si>
  <si>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</si>
  <si>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</si>
  <si>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</si>
  <si>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</si>
  <si>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</si>
  <si>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</si>
  <si>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</si>
  <si>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</si>
  <si>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</si>
  <si>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</si>
  <si>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</si>
  <si>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</si>
  <si>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</si>
  <si>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</si>
  <si>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</si>
  <si>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</si>
  <si>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</si>
  <si>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</si>
  <si>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</si>
  <si>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</si>
  <si>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</si>
  <si>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</si>
  <si>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</si>
  <si>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</si>
  <si>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</si>
  <si>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</si>
  <si>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</si>
  <si>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</si>
  <si>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</si>
  <si>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</si>
  <si>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</si>
  <si>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</si>
  <si>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</si>
  <si>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</si>
  <si>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</si>
  <si>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</si>
  <si>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</si>
  <si>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</si>
  <si>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</si>
  <si>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</si>
  <si>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</si>
  <si>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</si>
  <si>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</si>
  <si>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</si>
  <si>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</si>
  <si>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</si>
  <si>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</si>
  <si>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</si>
  <si>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</si>
  <si>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</si>
  <si>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</si>
  <si>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</si>
  <si>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</si>
  <si>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</si>
  <si>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</si>
  <si>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</si>
  <si>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</si>
  <si>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</si>
  <si>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</si>
  <si>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</si>
  <si>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</si>
  <si>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</si>
  <si>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</si>
  <si>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</si>
  <si>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</si>
  <si>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</si>
  <si>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</si>
  <si>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</si>
  <si>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</si>
  <si>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</si>
  <si>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</si>
  <si>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</si>
  <si>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</si>
  <si>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</si>
  <si>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</si>
  <si>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</si>
  <si>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</si>
  <si>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</si>
  <si>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</si>
  <si>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</si>
  <si>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</si>
  <si>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</si>
  <si>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</si>
  <si>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</si>
  <si>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</si>
  <si>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</si>
  <si>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</si>
  <si>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</si>
  <si>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</si>
  <si>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</si>
  <si>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</si>
  <si>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</si>
  <si>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</si>
  <si>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</si>
  <si>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</si>
  <si>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</si>
  <si>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</si>
  <si>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</si>
  <si>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</si>
  <si>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</si>
  <si>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</si>
  <si>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</si>
  <si>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</si>
  <si>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</si>
  <si>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</si>
  <si>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</si>
  <si>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</si>
  <si>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</si>
  <si>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</si>
  <si>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</si>
  <si>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</si>
  <si>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</si>
  <si>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</si>
  <si>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</si>
  <si>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</si>
  <si>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</si>
  <si>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</si>
  <si>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</si>
  <si>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</si>
  <si>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</si>
  <si>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</si>
  <si>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</si>
  <si>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</si>
  <si>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</si>
  <si>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</si>
  <si>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</si>
  <si>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</si>
  <si>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</si>
  <si>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</si>
  <si>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</si>
  <si>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</si>
  <si>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</si>
  <si>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</si>
  <si>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</si>
  <si>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</si>
  <si>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</si>
  <si>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</si>
  <si>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</si>
  <si>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</si>
  <si>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</si>
  <si>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</si>
  <si>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</si>
  <si>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</si>
  <si>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</si>
  <si>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</si>
  <si>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</si>
  <si>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</si>
  <si>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</si>
  <si>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</si>
  <si>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</si>
  <si>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</si>
  <si>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</si>
  <si>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</si>
  <si>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</si>
  <si>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</si>
  <si>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</si>
  <si>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</si>
  <si>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</si>
  <si>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</si>
  <si>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</si>
  <si>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</si>
  <si>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</si>
  <si>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</si>
  <si>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</si>
  <si>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</si>
  <si>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</si>
  <si>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</si>
  <si>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</si>
  <si>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</si>
  <si>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</si>
  <si>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</si>
  <si>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</si>
  <si>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</si>
  <si>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</si>
  <si>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</si>
  <si>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</si>
  <si>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</si>
  <si>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</si>
  <si>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</si>
  <si>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</si>
  <si>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</si>
  <si>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</si>
  <si>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</si>
  <si>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</si>
  <si>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</si>
  <si>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</si>
  <si>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</si>
  <si>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</si>
  <si>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</si>
  <si>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</si>
  <si>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</si>
  <si>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</si>
  <si>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</si>
  <si>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</si>
  <si>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</si>
  <si>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</si>
  <si>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</si>
  <si>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</si>
  <si>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</si>
  <si>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</si>
  <si>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</si>
  <si>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</si>
  <si>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</si>
  <si>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</si>
  <si>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</si>
  <si>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</si>
  <si>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</si>
  <si>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</si>
  <si>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</si>
  <si>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</si>
  <si>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</si>
  <si>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</si>
  <si>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</si>
  <si>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</si>
  <si>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</si>
  <si>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</si>
  <si>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</si>
  <si>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</si>
  <si>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</si>
  <si>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</si>
  <si>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</si>
  <si>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</si>
  <si>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</si>
  <si>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</si>
  <si>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</si>
  <si>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</si>
  <si>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</si>
  <si>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</si>
  <si>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</si>
  <si>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</si>
  <si>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</si>
  <si>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</si>
  <si>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</si>
  <si>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</si>
  <si>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</si>
  <si>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</si>
  <si>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</si>
  <si>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</si>
  <si>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</si>
  <si>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</si>
  <si>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</si>
  <si>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</si>
  <si>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</si>
  <si>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</si>
  <si>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</si>
  <si>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</si>
  <si>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</si>
  <si>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</si>
  <si>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</si>
  <si>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</si>
  <si>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</si>
  <si>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</si>
  <si>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</si>
  <si>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</si>
  <si>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</si>
  <si>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</si>
  <si>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</si>
  <si>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</si>
  <si>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</si>
  <si>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</si>
  <si>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</si>
  <si>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</si>
  <si>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</si>
  <si>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</si>
  <si>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</si>
  <si>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</si>
  <si>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</si>
  <si>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</si>
  <si>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</si>
  <si>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</si>
  <si>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</si>
  <si>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</si>
  <si>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</si>
  <si>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</si>
  <si>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</si>
  <si>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</si>
  <si>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</si>
  <si>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</si>
  <si>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</si>
  <si>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</si>
  <si>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</si>
  <si>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</si>
  <si>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</si>
  <si>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</si>
  <si>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</si>
  <si>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</si>
  <si>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</si>
  <si>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</si>
  <si>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</si>
  <si>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</si>
  <si>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</si>
  <si>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</si>
  <si>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</si>
  <si>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</si>
  <si>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</si>
  <si>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</si>
  <si>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</si>
  <si>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</si>
  <si>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</si>
  <si>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</si>
  <si>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</si>
  <si>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</si>
  <si>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</si>
  <si>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</si>
  <si>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</si>
  <si>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</si>
  <si>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</si>
  <si>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</si>
  <si>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</si>
  <si>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</si>
  <si>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</si>
  <si>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</si>
  <si>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</si>
  <si>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</si>
  <si>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</si>
  <si>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</si>
  <si>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</si>
  <si>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</si>
  <si>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</si>
  <si>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</si>
  <si>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</si>
  <si>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</si>
  <si>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</si>
  <si>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</si>
  <si>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</si>
  <si>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</si>
  <si>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</si>
  <si>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</si>
  <si>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</si>
  <si>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</si>
  <si>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</si>
  <si>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</si>
  <si>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</si>
  <si>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</si>
  <si>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</si>
  <si>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</si>
  <si>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</si>
  <si>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</si>
  <si>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</si>
  <si>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</si>
  <si>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</si>
  <si>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</si>
  <si>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</si>
  <si>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</si>
  <si>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</si>
  <si>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</si>
  <si>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</si>
  <si>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</si>
  <si>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</si>
  <si>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</si>
  <si>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</si>
  <si>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</si>
  <si>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</si>
  <si>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</si>
  <si>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</si>
  <si>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</si>
  <si>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</si>
  <si>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</si>
  <si>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</si>
  <si>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</si>
  <si>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</si>
  <si>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</si>
  <si>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</si>
  <si>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</si>
  <si>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</si>
  <si>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</si>
  <si>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</si>
  <si>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</si>
  <si>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</si>
  <si>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</si>
  <si>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</si>
  <si>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</si>
  <si>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</si>
  <si>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</si>
  <si>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</si>
  <si>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</si>
  <si>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</si>
  <si>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</si>
  <si>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</si>
  <si>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</si>
  <si>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</si>
  <si>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</si>
  <si>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</si>
  <si>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</si>
  <si>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</si>
  <si>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</si>
  <si>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</si>
  <si>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</si>
  <si>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</si>
  <si>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</si>
  <si>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</si>
  <si>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</si>
  <si>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</si>
  <si>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</si>
  <si>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</si>
  <si>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</si>
  <si>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</si>
  <si>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</si>
  <si>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</si>
  <si>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</si>
  <si>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</si>
  <si>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</si>
  <si>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</si>
  <si>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</si>
  <si>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</si>
  <si>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</si>
  <si>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</si>
  <si>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</si>
  <si>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</si>
  <si>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</si>
  <si>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</si>
  <si>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</si>
  <si>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</si>
  <si>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</si>
  <si>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</si>
  <si>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</si>
  <si>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</si>
  <si>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</si>
  <si>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</si>
  <si>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</si>
  <si>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</si>
  <si>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</si>
  <si>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</si>
  <si>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</si>
  <si>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</si>
  <si>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</si>
  <si>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</si>
  <si>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</si>
  <si>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</si>
  <si>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</si>
  <si>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</si>
  <si>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</si>
  <si>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</si>
  <si>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</si>
  <si>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</si>
  <si>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</si>
  <si>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</si>
  <si>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</si>
  <si>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</si>
  <si>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</si>
  <si>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</si>
  <si>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</si>
  <si>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</si>
  <si>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</si>
  <si>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</si>
  <si>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</si>
  <si>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</si>
  <si>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</si>
  <si>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</si>
  <si>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</si>
  <si>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</si>
  <si>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</si>
  <si>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</si>
  <si>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</si>
  <si>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</si>
  <si>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</si>
  <si>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</si>
  <si>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</si>
  <si>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</si>
  <si>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</si>
  <si>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</si>
  <si>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</si>
  <si>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</si>
  <si>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</si>
  <si>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</si>
  <si>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</si>
  <si>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</si>
  <si>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</si>
  <si>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</si>
  <si>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</si>
  <si>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</si>
  <si>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</si>
  <si>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</si>
  <si>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</si>
  <si>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</si>
  <si>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</si>
  <si>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</si>
  <si>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</si>
  <si>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</si>
  <si>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</si>
  <si>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</si>
  <si>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</si>
  <si>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</si>
  <si>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</si>
  <si>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</si>
  <si>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</si>
  <si>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</si>
  <si>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</si>
  <si>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</si>
  <si>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</si>
  <si>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</si>
  <si>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</si>
  <si>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</si>
  <si>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</si>
  <si>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</si>
  <si>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</si>
  <si>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</si>
  <si>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</si>
  <si>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</si>
  <si>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</si>
  <si>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</si>
  <si>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</si>
  <si>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</si>
  <si>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</si>
  <si>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</si>
  <si>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</si>
  <si>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</si>
  <si>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</si>
  <si>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</si>
  <si>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</si>
  <si>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</si>
  <si>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</si>
  <si>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</si>
  <si>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</si>
  <si>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</si>
  <si>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</si>
  <si>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</si>
  <si>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</si>
  <si>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</si>
  <si>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</si>
  <si>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</si>
  <si>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</si>
  <si>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</si>
  <si>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</si>
  <si>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</si>
  <si>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</si>
  <si>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</si>
  <si>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</si>
  <si>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</si>
  <si>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</si>
  <si>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</si>
  <si>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</si>
  <si>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</si>
  <si>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</si>
  <si>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</si>
  <si>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</si>
  <si>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</si>
  <si>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</si>
  <si>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</si>
  <si>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</si>
  <si>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</si>
  <si>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</si>
  <si>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</si>
  <si>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</si>
  <si>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</si>
  <si>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</si>
  <si>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</si>
  <si>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</si>
  <si>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</si>
  <si>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</si>
  <si>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</si>
  <si>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</si>
  <si>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</si>
  <si>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</si>
  <si>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</si>
  <si>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</si>
  <si>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</si>
  <si>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</si>
  <si>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</si>
  <si>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</si>
  <si>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</si>
  <si>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</si>
  <si>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</si>
  <si>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</si>
  <si>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</si>
  <si>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</si>
  <si>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</si>
  <si>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</si>
  <si>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</si>
  <si>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</si>
  <si>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</si>
  <si>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</si>
  <si>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</si>
  <si>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</si>
  <si>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</si>
  <si>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</si>
  <si>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</si>
  <si>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</si>
  <si>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</si>
  <si>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</si>
  <si>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</si>
  <si>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</si>
  <si>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</si>
  <si>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</si>
  <si>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</si>
  <si>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</si>
  <si>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</si>
  <si>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</si>
  <si>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</si>
  <si>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</si>
  <si>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</si>
  <si>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</si>
  <si>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</si>
  <si>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</si>
  <si>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</si>
  <si>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</si>
  <si>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</si>
  <si>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</si>
  <si>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</si>
  <si>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</si>
  <si>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</si>
  <si>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</si>
  <si>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</si>
  <si>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</si>
  <si>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</si>
  <si>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</si>
  <si>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</si>
  <si>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</si>
  <si>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</si>
  <si>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</si>
  <si>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</si>
  <si>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</si>
  <si>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</si>
  <si>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</si>
  <si>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</si>
  <si>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</si>
  <si>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</si>
  <si>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</si>
  <si>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</si>
  <si>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</si>
  <si>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</si>
  <si>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</si>
  <si>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</si>
  <si>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</si>
  <si>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</si>
  <si>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</si>
  <si>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</si>
  <si>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</si>
  <si>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</si>
  <si>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</si>
  <si>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</si>
  <si>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</si>
  <si>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</si>
  <si>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</si>
  <si>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</si>
  <si>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</si>
  <si>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</si>
  <si>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</si>
  <si>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</si>
  <si>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</si>
  <si>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</si>
  <si>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</si>
  <si>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</si>
  <si>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</si>
  <si>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</si>
  <si>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</si>
  <si>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</si>
  <si>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</si>
  <si>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</si>
  <si>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</si>
  <si>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</si>
  <si>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</si>
  <si>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</si>
  <si>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</si>
  <si>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</si>
  <si>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</si>
  <si>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</si>
  <si>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</si>
  <si>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</si>
  <si>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</si>
  <si>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</si>
  <si>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</si>
  <si>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</si>
  <si>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</si>
  <si>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</si>
  <si>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</si>
  <si>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</si>
  <si>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</si>
  <si>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</si>
  <si>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</si>
  <si>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</si>
  <si>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</si>
  <si>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</si>
  <si>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</si>
  <si>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</si>
  <si>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</si>
  <si>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</si>
  <si>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</si>
  <si>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</si>
  <si>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</si>
  <si>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</si>
  <si>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</si>
  <si>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</si>
  <si>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</si>
  <si>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</si>
  <si>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</si>
  <si>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</si>
  <si>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</si>
  <si>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</si>
  <si>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</si>
  <si>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</si>
  <si>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</si>
  <si>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</si>
  <si>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</si>
  <si>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</si>
  <si>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</si>
  <si>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</si>
  <si>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</si>
  <si>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</si>
  <si>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</si>
  <si>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</si>
  <si>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</si>
  <si>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</si>
  <si>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</si>
  <si>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</si>
  <si>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</si>
  <si>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</si>
  <si>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</si>
  <si>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</si>
  <si>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</si>
  <si>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</si>
  <si>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</si>
  <si>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</si>
  <si>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</si>
  <si>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</si>
  <si>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</si>
  <si>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</si>
  <si>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</si>
  <si>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</si>
  <si>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</si>
  <si>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</si>
  <si>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</si>
  <si>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</si>
  <si>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</si>
  <si>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</si>
  <si>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</si>
  <si>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</si>
  <si>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</si>
  <si>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</si>
  <si>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</si>
  <si>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</si>
  <si>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</si>
  <si>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</si>
  <si>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</si>
  <si>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</si>
  <si>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</si>
  <si>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</si>
  <si>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</si>
  <si>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</si>
  <si>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</si>
  <si>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</si>
  <si>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</si>
  <si>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</si>
  <si>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</si>
  <si>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</si>
  <si>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</si>
  <si>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</si>
  <si>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</si>
  <si>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</si>
  <si>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</si>
  <si>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</si>
  <si>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</si>
  <si>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</si>
  <si>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</si>
  <si>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</si>
  <si>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</si>
  <si>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</si>
  <si>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</si>
  <si>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</si>
  <si>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</si>
  <si>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</si>
  <si>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</si>
  <si>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</si>
  <si>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</si>
  <si>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</si>
  <si>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</si>
  <si>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</si>
  <si>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</si>
  <si>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</si>
  <si>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</si>
  <si>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</si>
  <si>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</si>
  <si>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</si>
  <si>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</si>
  <si>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</si>
  <si>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</si>
  <si>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</si>
  <si>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</si>
  <si>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</si>
  <si>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</si>
  <si>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</si>
  <si>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</si>
  <si>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</si>
  <si>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</si>
  <si>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</si>
  <si>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</si>
  <si>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</si>
  <si>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</si>
  <si>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</si>
  <si>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</si>
  <si>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</si>
  <si>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</si>
  <si>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</si>
  <si>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</si>
  <si>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</si>
  <si>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</si>
  <si>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</si>
  <si>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</si>
  <si>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</si>
  <si>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</si>
  <si>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</si>
  <si>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</si>
  <si>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</si>
  <si>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</si>
  <si>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</si>
  <si>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</si>
  <si>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</si>
  <si>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</si>
  <si>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</si>
  <si>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</si>
  <si>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</si>
  <si>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</si>
  <si>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</si>
  <si>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</si>
  <si>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</si>
  <si>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</si>
  <si>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</si>
  <si>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</si>
  <si>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</si>
  <si>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</si>
  <si>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</si>
  <si>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</si>
  <si>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</si>
  <si>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</si>
  <si>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</si>
  <si>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</si>
  <si>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</si>
  <si>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</si>
  <si>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</si>
  <si>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</si>
  <si>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</si>
  <si>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</si>
  <si>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</si>
  <si>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</si>
  <si>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</si>
  <si>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</si>
  <si>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</si>
  <si>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</si>
  <si>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</si>
  <si>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</si>
  <si>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</si>
  <si>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</si>
  <si>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</si>
  <si>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</si>
  <si>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</si>
  <si>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</si>
  <si>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</si>
  <si>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</si>
  <si>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</si>
  <si>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</si>
  <si>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</si>
  <si>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</si>
  <si>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</si>
  <si>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</si>
  <si>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</si>
  <si>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</si>
  <si>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</si>
  <si>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</si>
  <si>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</si>
  <si>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</si>
  <si>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</si>
  <si>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</si>
  <si>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</si>
  <si>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</si>
  <si>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</si>
  <si>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</si>
  <si>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</si>
  <si>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</si>
  <si>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</si>
  <si>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</si>
  <si>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</si>
  <si>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</si>
  <si>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</si>
  <si>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</si>
  <si>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</si>
  <si>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</si>
  <si>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</si>
  <si>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</si>
  <si>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</si>
  <si>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</si>
  <si>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</si>
  <si>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</si>
  <si>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</si>
  <si>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</si>
  <si>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</si>
  <si>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</si>
  <si>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</si>
  <si>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</si>
  <si>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</si>
  <si>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</si>
  <si>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</si>
  <si>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</si>
  <si>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</si>
  <si>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</si>
  <si>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</si>
  <si>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</si>
  <si>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</si>
  <si>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</si>
  <si>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</si>
  <si>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</si>
  <si>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</si>
  <si>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</si>
  <si>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</si>
  <si>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</si>
  <si>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</si>
  <si>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</si>
  <si>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</si>
  <si>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</si>
  <si>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</si>
  <si>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</si>
  <si>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</si>
  <si>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</si>
  <si>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</si>
  <si>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</si>
  <si>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</si>
  <si>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</si>
  <si>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</si>
  <si>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</si>
  <si>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</si>
  <si>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</si>
  <si>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</si>
  <si>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</si>
  <si>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</si>
  <si>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</si>
  <si>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</si>
  <si>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</si>
  <si>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</si>
  <si>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</si>
  <si>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</si>
  <si>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</si>
  <si>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</si>
  <si>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</si>
  <si>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</si>
  <si>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</si>
  <si>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</si>
  <si>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</si>
  <si>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</si>
  <si>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</si>
  <si>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</si>
  <si>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</si>
  <si>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</si>
  <si>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</si>
  <si>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</si>
  <si>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</si>
  <si>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</si>
  <si>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</si>
  <si>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</si>
  <si>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</si>
  <si>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</si>
  <si>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</si>
  <si>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</si>
  <si>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</si>
  <si>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</si>
  <si>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</si>
  <si>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</si>
  <si>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</si>
  <si>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</si>
  <si>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</si>
  <si>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</si>
  <si>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</si>
  <si>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</si>
  <si>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</si>
  <si>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</si>
  <si>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</si>
  <si>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</si>
  <si>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</si>
  <si>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</si>
  <si>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</si>
  <si>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</si>
  <si>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</si>
  <si>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</si>
  <si>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</si>
  <si>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</si>
  <si>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</si>
  <si>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</si>
  <si>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</si>
  <si>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</si>
  <si>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</si>
  <si>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</si>
  <si>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</si>
  <si>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</si>
  <si>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</si>
  <si>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</si>
  <si>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</si>
  <si>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</si>
  <si>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</si>
  <si>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</si>
  <si>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</si>
  <si>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</si>
  <si>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</si>
  <si>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</si>
  <si>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</si>
  <si>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</si>
  <si>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</si>
  <si>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</si>
  <si>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</si>
  <si>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</si>
  <si>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</si>
  <si>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</si>
  <si>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</si>
  <si>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</si>
  <si>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</si>
  <si>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</si>
  <si>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</si>
  <si>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</si>
  <si>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</si>
  <si>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</si>
  <si>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</si>
  <si>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</si>
  <si>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</si>
  <si>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</si>
  <si>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</si>
  <si>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</si>
  <si>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</si>
  <si>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</si>
  <si>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</si>
  <si>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</si>
  <si>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</si>
  <si>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</si>
  <si>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</si>
  <si>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</si>
  <si>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</si>
  <si>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</si>
  <si>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</si>
  <si>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</si>
  <si>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</si>
  <si>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</si>
  <si>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</si>
  <si>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</si>
  <si>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</si>
  <si>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</si>
  <si>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</si>
  <si>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</si>
  <si>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</si>
  <si>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</si>
  <si>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</si>
  <si>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</si>
  <si>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</si>
  <si>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</si>
  <si>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</si>
  <si>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</si>
  <si>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</si>
  <si>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</si>
  <si>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</si>
  <si>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</si>
  <si>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</si>
  <si>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</si>
  <si>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</si>
  <si>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</si>
  <si>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</si>
  <si>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</si>
  <si>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</si>
  <si>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</si>
  <si>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</si>
  <si>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</si>
  <si>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</si>
  <si>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</si>
  <si>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</si>
  <si>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</si>
  <si>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</si>
  <si>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</si>
  <si>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</si>
  <si>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</si>
  <si>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</si>
  <si>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</si>
  <si>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</si>
  <si>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</si>
  <si>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</si>
  <si>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</si>
  <si>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</si>
  <si>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</si>
  <si>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</si>
  <si>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</si>
  <si>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</si>
  <si>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</si>
  <si>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</si>
  <si>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</si>
  <si>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</si>
  <si>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</si>
  <si>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</si>
  <si>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</si>
  <si>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</si>
  <si>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</si>
  <si>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</si>
  <si>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</si>
  <si>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</si>
  <si>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</si>
  <si>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</si>
  <si>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</si>
  <si>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</si>
  <si>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</si>
  <si>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</si>
  <si>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</si>
  <si>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</si>
  <si>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</si>
  <si>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</si>
  <si>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</si>
  <si>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</si>
  <si>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</si>
  <si>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</si>
  <si>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</si>
  <si>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</si>
  <si>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</si>
  <si>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</si>
  <si>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</si>
  <si>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</si>
  <si>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</si>
  <si>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</si>
  <si>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</si>
  <si>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</si>
  <si>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</si>
  <si>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</si>
  <si>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</si>
  <si>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</si>
  <si>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</si>
  <si>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</si>
  <si>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</si>
  <si>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</si>
  <si>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</si>
  <si>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</si>
  <si>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</si>
  <si>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</si>
  <si>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</si>
  <si>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</si>
  <si>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</si>
  <si>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</si>
  <si>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</si>
  <si>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</si>
  <si>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</si>
  <si>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</si>
  <si>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</si>
  <si>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</si>
  <si>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</si>
  <si>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</si>
  <si>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</si>
  <si>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</si>
  <si>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</si>
  <si>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</si>
  <si>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</si>
  <si>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</si>
  <si>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</si>
  <si>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</si>
  <si>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</si>
  <si>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</si>
  <si>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</si>
  <si>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</si>
  <si>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</si>
  <si>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</si>
  <si>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</si>
  <si>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</si>
  <si>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</si>
  <si>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</si>
  <si>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</si>
  <si>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</si>
  <si>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</si>
  <si>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</si>
  <si>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</si>
  <si>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</si>
  <si>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</si>
  <si>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</si>
  <si>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</si>
  <si>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</si>
  <si>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</si>
  <si>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</si>
  <si>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</si>
  <si>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</si>
  <si>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</si>
  <si>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</si>
  <si>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</si>
  <si>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</si>
  <si>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</si>
  <si>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</si>
  <si>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</si>
  <si>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</si>
  <si>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</si>
  <si>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</si>
  <si>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</si>
  <si>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</si>
  <si>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</si>
  <si>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</si>
  <si>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</si>
  <si>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</si>
  <si>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</si>
  <si>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</si>
  <si>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</si>
  <si>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</si>
  <si>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</si>
  <si>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</si>
  <si>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</si>
  <si>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</si>
  <si>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</si>
  <si>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</si>
  <si>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</si>
  <si>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</si>
  <si>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</si>
  <si>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</si>
  <si>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</si>
  <si>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</si>
  <si>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</si>
  <si>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</si>
  <si>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</si>
  <si>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</si>
  <si>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</si>
  <si>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</si>
  <si>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</si>
  <si>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</si>
  <si>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</si>
  <si>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</si>
  <si>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</si>
  <si>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</si>
  <si>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</si>
  <si>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</si>
  <si>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</si>
  <si>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</si>
  <si>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</si>
  <si>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</si>
  <si>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</si>
  <si>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</si>
  <si>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</si>
  <si>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</si>
  <si>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</si>
  <si>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</si>
  <si>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</si>
  <si>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</si>
  <si>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</si>
  <si>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</si>
  <si>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</si>
  <si>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</si>
  <si>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</si>
  <si>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</si>
  <si>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</si>
  <si>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</si>
  <si>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</si>
  <si>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</si>
  <si>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</si>
  <si>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</si>
  <si>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</si>
  <si>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</si>
  <si>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</si>
  <si>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</si>
  <si>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</si>
  <si>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</si>
  <si>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</si>
  <si>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</si>
  <si>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</si>
  <si>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</si>
  <si>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</si>
  <si>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</si>
  <si>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</si>
  <si>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</si>
  <si>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</si>
  <si>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</si>
  <si>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</si>
  <si>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</si>
  <si>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</si>
  <si>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</si>
  <si>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</si>
  <si>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</si>
  <si>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</si>
  <si>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</si>
  <si>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</si>
  <si>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</si>
  <si>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</si>
  <si>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</si>
  <si>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</si>
  <si>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</si>
  <si>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</si>
  <si>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</si>
  <si>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</si>
  <si>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</si>
  <si>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</si>
  <si>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</si>
  <si>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</si>
  <si>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</si>
  <si>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</si>
  <si>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</si>
  <si>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</si>
  <si>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</si>
  <si>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</si>
  <si>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</si>
  <si>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</si>
  <si>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</si>
  <si>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</si>
  <si>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</si>
  <si>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</si>
  <si>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</si>
  <si>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</si>
  <si>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</si>
  <si>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</si>
  <si>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</si>
  <si>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</si>
  <si>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</si>
  <si>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</si>
  <si>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</si>
  <si>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</si>
  <si>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</si>
  <si>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</si>
  <si>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</si>
  <si>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</si>
  <si>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</si>
  <si>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</si>
  <si>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</si>
  <si>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</si>
  <si>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</si>
  <si>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</si>
  <si>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</si>
  <si>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</si>
  <si>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</si>
  <si>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</si>
  <si>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</si>
  <si>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</si>
  <si>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</si>
  <si>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</si>
  <si>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</si>
  <si>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</si>
  <si>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</si>
  <si>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</si>
  <si>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</si>
  <si>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</si>
  <si>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</si>
  <si>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</si>
  <si>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</si>
  <si>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</si>
  <si>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</si>
  <si>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</si>
  <si>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</si>
  <si>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</si>
  <si>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</si>
  <si>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</si>
  <si>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</si>
  <si>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</si>
  <si>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</si>
  <si>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</si>
  <si>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</si>
  <si>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</si>
  <si>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</si>
  <si>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</si>
  <si>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</si>
  <si>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</si>
  <si>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</si>
  <si>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</si>
  <si>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</si>
  <si>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</si>
  <si>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</si>
  <si>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</si>
  <si>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</si>
  <si>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</si>
  <si>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</si>
  <si>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</si>
  <si>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</si>
  <si>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</si>
  <si>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</si>
  <si>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</si>
  <si>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</si>
  <si>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</si>
  <si>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</si>
  <si>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</si>
  <si>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</si>
  <si>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</si>
  <si>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</si>
  <si>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</si>
  <si>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</si>
  <si>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</si>
  <si>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</si>
  <si>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</si>
  <si>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</si>
  <si>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</si>
  <si>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</si>
  <si>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</si>
  <si>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</si>
  <si>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</si>
  <si>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</si>
  <si>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</si>
  <si>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</si>
  <si>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</si>
  <si>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</si>
  <si>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</si>
  <si>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</si>
  <si>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</si>
  <si>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</si>
  <si>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</si>
  <si>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</si>
  <si>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</si>
  <si>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</si>
  <si>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</si>
  <si>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</si>
  <si>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</si>
  <si>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</si>
  <si>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</si>
  <si>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</si>
  <si>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</si>
  <si>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</si>
  <si>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</si>
  <si>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</si>
  <si>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</si>
  <si>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</si>
  <si>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</si>
  <si>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</si>
  <si>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</si>
  <si>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</si>
  <si>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</si>
  <si>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</si>
  <si>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</si>
  <si>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</si>
  <si>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</si>
  <si>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</si>
  <si>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</si>
  <si>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</si>
  <si>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</si>
  <si>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</si>
  <si>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</si>
  <si>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</si>
  <si>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</si>
  <si>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</si>
  <si>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</si>
  <si>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</si>
  <si>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</si>
  <si>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</si>
  <si>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</si>
  <si>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</si>
  <si>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</si>
  <si>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</si>
  <si>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</si>
  <si>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</si>
  <si>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</si>
  <si>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</si>
  <si>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</si>
  <si>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</si>
  <si>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</si>
  <si>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</si>
  <si>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</si>
  <si>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</si>
  <si>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</si>
  <si>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</si>
  <si>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</si>
  <si>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</si>
  <si>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</si>
  <si>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</si>
  <si>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</si>
  <si>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</si>
  <si>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</si>
  <si>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</si>
  <si>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</si>
  <si>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</si>
  <si>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</si>
  <si>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</si>
  <si>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</si>
  <si>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</si>
  <si>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</si>
  <si>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</si>
  <si>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</si>
  <si>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</si>
  <si>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</si>
  <si>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</si>
  <si>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</si>
  <si>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</si>
  <si>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</si>
  <si>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</si>
  <si>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</si>
  <si>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</si>
  <si>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</si>
  <si>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</si>
  <si>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</si>
  <si>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</si>
  <si>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</si>
  <si>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</si>
  <si>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</si>
  <si>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</si>
  <si>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</si>
  <si>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</si>
  <si>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</si>
  <si>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</si>
  <si>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</si>
  <si>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</si>
  <si>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</si>
  <si>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</si>
  <si>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</si>
  <si>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</si>
  <si>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</si>
  <si>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</si>
  <si>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</si>
  <si>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</si>
  <si>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</si>
  <si>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</si>
  <si>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</si>
  <si>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</si>
  <si>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</si>
  <si>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</si>
  <si>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</si>
  <si>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</si>
  <si>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</si>
  <si>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</si>
  <si>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</si>
  <si>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</si>
  <si>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</si>
  <si>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</si>
  <si>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</si>
  <si>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</si>
  <si>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</si>
  <si>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</si>
  <si>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</si>
  <si>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</si>
  <si>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</si>
  <si>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</si>
  <si>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</si>
  <si>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</si>
  <si>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</si>
  <si>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</si>
  <si>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</si>
  <si>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</si>
  <si>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</si>
  <si>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</si>
  <si>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</si>
  <si>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</si>
  <si>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</si>
  <si>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</si>
  <si>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</si>
  <si>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</si>
  <si>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</si>
  <si>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</si>
  <si>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</si>
  <si>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</si>
  <si>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</si>
  <si>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</si>
  <si>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</si>
  <si>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</si>
  <si>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</si>
  <si>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</si>
  <si>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</si>
  <si>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</si>
  <si>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</si>
  <si>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</si>
  <si>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</si>
  <si>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</si>
  <si>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</si>
  <si>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</si>
  <si>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</si>
  <si>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</si>
  <si>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</si>
  <si>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</si>
  <si>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</si>
  <si>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</si>
  <si>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</si>
  <si>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</si>
  <si>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</si>
  <si>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</si>
  <si>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</si>
  <si>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</si>
  <si>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</si>
  <si>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</si>
  <si>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</si>
  <si>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</si>
  <si>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</si>
  <si>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</si>
  <si>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</si>
  <si>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</si>
  <si>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</si>
  <si>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</si>
  <si>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</si>
  <si>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</si>
  <si>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</si>
  <si>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</si>
  <si>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</si>
  <si>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</si>
  <si>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</si>
  <si>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</si>
  <si>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</si>
  <si>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</si>
  <si>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</si>
  <si>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</si>
  <si>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</si>
  <si>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</si>
  <si>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</si>
  <si>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</si>
  <si>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</si>
  <si>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</si>
  <si>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</si>
  <si>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</si>
  <si>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</si>
  <si>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</si>
  <si>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</si>
  <si>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</si>
  <si>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</si>
  <si>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</si>
  <si>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</si>
  <si>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</si>
  <si>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</si>
  <si>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</si>
  <si>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</si>
  <si>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</si>
  <si>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</si>
  <si>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</si>
  <si>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</si>
  <si>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</si>
  <si>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</si>
  <si>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</si>
  <si>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</si>
  <si>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</si>
  <si>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</si>
  <si>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</si>
  <si>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</si>
  <si>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</si>
  <si>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</si>
  <si>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</si>
  <si>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</si>
  <si>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</si>
  <si>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</si>
  <si>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</si>
  <si>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</si>
  <si>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</si>
  <si>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</si>
  <si>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</si>
  <si>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</si>
  <si>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</si>
  <si>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</si>
  <si>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</si>
  <si>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</si>
  <si>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</si>
  <si>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</si>
  <si>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</si>
  <si>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</si>
  <si>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</si>
  <si>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</si>
  <si>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</si>
  <si>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</si>
  <si>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</si>
  <si>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</si>
  <si>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</si>
  <si>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</si>
  <si>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</si>
  <si>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</si>
  <si>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</si>
  <si>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</si>
  <si>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</si>
  <si>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</si>
  <si>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</si>
  <si>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</si>
  <si>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</si>
  <si>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</si>
  <si>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</si>
  <si>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</si>
  <si>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</si>
  <si>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</si>
  <si>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</si>
  <si>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</si>
  <si>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</si>
  <si>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</si>
  <si>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</si>
  <si>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</si>
  <si>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</si>
  <si>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</si>
  <si>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</si>
  <si>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</si>
  <si>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</si>
  <si>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</si>
  <si>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</si>
  <si>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</si>
  <si>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</si>
  <si>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</si>
  <si>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</si>
  <si>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</si>
  <si>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</si>
  <si>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</si>
  <si>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</si>
  <si>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</si>
  <si>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</si>
  <si>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</si>
  <si>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</si>
  <si>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</si>
  <si>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</si>
  <si>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</si>
  <si>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</si>
  <si>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</si>
  <si>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</si>
  <si>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</si>
  <si>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</si>
  <si>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</si>
  <si>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</si>
  <si>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</si>
  <si>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</si>
  <si>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</si>
  <si>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</si>
  <si>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</si>
  <si>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</si>
  <si>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</si>
  <si>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</si>
  <si>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</si>
  <si>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</si>
  <si>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</si>
  <si>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</si>
  <si>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</si>
  <si>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</si>
  <si>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</si>
  <si>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</si>
  <si>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</si>
  <si>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</si>
  <si>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</si>
  <si>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</si>
  <si>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</si>
  <si>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</si>
  <si>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</si>
  <si>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</si>
  <si>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</si>
  <si>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</si>
  <si>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</si>
  <si>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</si>
  <si>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</si>
  <si>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</si>
  <si>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</si>
  <si>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</si>
  <si>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</si>
  <si>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</si>
  <si>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</si>
  <si>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</si>
  <si>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</si>
  <si>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</si>
  <si>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</si>
  <si>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</si>
  <si>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</si>
  <si>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</si>
  <si>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</si>
  <si>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</si>
  <si>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</si>
  <si>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</si>
  <si>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</si>
  <si>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</si>
  <si>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</si>
  <si>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</si>
  <si>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</si>
  <si>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</si>
  <si>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</si>
  <si>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</si>
  <si>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</si>
  <si>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</si>
  <si>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</si>
  <si>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</si>
  <si>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</si>
  <si>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</si>
  <si>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</si>
  <si>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</si>
  <si>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</si>
  <si>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</si>
  <si>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</si>
  <si>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</si>
  <si>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</si>
  <si>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</si>
  <si>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</si>
  <si>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</si>
  <si>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</si>
  <si>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</si>
  <si>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</si>
  <si>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</si>
  <si>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</si>
  <si>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</si>
  <si>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</si>
  <si>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</si>
  <si>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</si>
  <si>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</si>
  <si>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</si>
  <si>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</si>
  <si>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</si>
  <si>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</si>
  <si>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</si>
  <si>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</si>
  <si>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</si>
  <si>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</si>
  <si>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</si>
  <si>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</si>
  <si>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</si>
  <si>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</si>
  <si>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</si>
  <si>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</si>
  <si>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</si>
  <si>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</si>
  <si>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</si>
  <si>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</si>
  <si>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</si>
  <si>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</si>
  <si>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</si>
  <si>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</si>
  <si>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</si>
  <si>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</si>
  <si>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</si>
  <si>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</si>
  <si>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</si>
  <si>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</si>
  <si>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</si>
  <si>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</si>
  <si>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</si>
  <si>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</si>
  <si>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</si>
  <si>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</si>
  <si>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</si>
  <si>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</si>
  <si>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</si>
  <si>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</si>
  <si>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</si>
  <si>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</si>
  <si>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</si>
  <si>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</si>
  <si>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</si>
  <si>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</si>
  <si>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</si>
  <si>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</si>
  <si>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</si>
  <si>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</si>
  <si>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</si>
  <si>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</si>
  <si>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</si>
  <si>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</si>
  <si>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</si>
  <si>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</si>
  <si>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</si>
  <si>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</si>
  <si>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</si>
  <si>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</si>
  <si>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</si>
  <si>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</si>
  <si>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</si>
  <si>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</si>
  <si>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</si>
  <si>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</si>
  <si>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</si>
  <si>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</si>
  <si>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</si>
  <si>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</si>
  <si>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</si>
  <si>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</si>
  <si>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</si>
  <si>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</si>
  <si>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</si>
  <si>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</si>
  <si>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</si>
  <si>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</si>
  <si>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</si>
  <si>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</si>
  <si>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</si>
  <si>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</si>
  <si>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</si>
  <si>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</si>
  <si>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</si>
  <si>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</si>
  <si>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</si>
  <si>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</si>
  <si>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</si>
  <si>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</si>
  <si>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</si>
  <si>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</si>
  <si>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</si>
  <si>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</si>
  <si>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</si>
  <si>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</si>
  <si>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</si>
  <si>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</si>
  <si>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</si>
  <si>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</si>
  <si>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</si>
  <si>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</si>
  <si>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</si>
  <si>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</si>
  <si>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</si>
  <si>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</si>
  <si>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</si>
  <si>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</si>
  <si>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</si>
  <si>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</si>
  <si>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</si>
  <si>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</si>
  <si>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</si>
  <si>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</si>
  <si>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</si>
  <si>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</si>
  <si>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</si>
  <si>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</si>
  <si>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</si>
  <si>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</si>
  <si>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</si>
  <si>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</si>
  <si>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</si>
  <si>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</si>
  <si>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</si>
  <si>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</si>
  <si>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</si>
  <si>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</si>
  <si>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</si>
  <si>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</si>
  <si>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</si>
  <si>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</si>
  <si>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</si>
  <si>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</si>
  <si>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</si>
  <si>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</si>
  <si>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</si>
  <si>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</si>
  <si>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</si>
  <si>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</si>
  <si>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</si>
  <si>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</si>
  <si>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</si>
  <si>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</si>
  <si>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</si>
  <si>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</si>
  <si>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</si>
  <si>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</si>
  <si>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</si>
  <si>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</si>
  <si>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</si>
  <si>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</si>
  <si>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</si>
  <si>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</si>
  <si>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</si>
  <si>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</si>
  <si>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</si>
  <si>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</si>
  <si>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</si>
  <si>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</si>
  <si>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</si>
  <si>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</si>
  <si>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</si>
  <si>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</si>
  <si>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</si>
  <si>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</si>
  <si>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</si>
  <si>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</si>
  <si>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</si>
  <si>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</si>
  <si>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</si>
  <si>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</si>
  <si>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</si>
  <si>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</si>
  <si>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</si>
  <si>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</si>
  <si>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</si>
  <si>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</si>
  <si>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</si>
  <si>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</si>
  <si>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</si>
  <si>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</si>
  <si>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</si>
  <si>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</si>
  <si>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</si>
  <si>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</si>
  <si>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</si>
  <si>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</si>
  <si>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</si>
  <si>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</si>
  <si>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</si>
  <si>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</si>
  <si>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</si>
  <si>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</si>
  <si>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</si>
  <si>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</si>
  <si>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</si>
  <si>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</si>
  <si>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</si>
  <si>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</si>
  <si>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</si>
  <si>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</si>
  <si>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</si>
  <si>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</si>
  <si>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</si>
  <si>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</si>
  <si>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</si>
  <si>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</si>
  <si>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</si>
  <si>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</si>
  <si>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</si>
  <si>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</si>
  <si>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</si>
  <si>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</si>
  <si>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</si>
  <si>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</si>
  <si>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</si>
  <si>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</si>
  <si>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</si>
  <si>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</si>
  <si>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</si>
  <si>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</si>
  <si>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</si>
  <si>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</si>
  <si>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</si>
  <si>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</si>
  <si>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</si>
  <si>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</si>
  <si>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</si>
  <si>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</si>
  <si>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</si>
  <si>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</si>
  <si>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</si>
  <si>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</si>
  <si>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</si>
  <si>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</si>
  <si>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</si>
  <si>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</si>
  <si>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</si>
  <si>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</si>
  <si>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</si>
  <si>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</si>
  <si>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</si>
  <si>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</si>
  <si>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</si>
  <si>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</si>
  <si>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</si>
  <si>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</si>
  <si>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</si>
  <si>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</si>
  <si>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</si>
  <si>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</si>
  <si>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</si>
  <si>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</si>
  <si>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</si>
  <si>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</si>
  <si>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</si>
  <si>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</si>
  <si>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</si>
  <si>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</si>
  <si>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</si>
  <si>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</si>
  <si>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</si>
  <si>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</si>
  <si>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</si>
  <si>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</si>
  <si>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</si>
  <si>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</si>
  <si>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</si>
  <si>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</si>
  <si>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</si>
  <si>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</si>
  <si>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</si>
  <si>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</si>
  <si>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</si>
  <si>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</si>
  <si>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</si>
  <si>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</si>
  <si>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</si>
  <si>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</si>
  <si>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</si>
  <si>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</si>
  <si>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</si>
  <si>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</si>
  <si>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</si>
  <si>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</si>
  <si>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</si>
  <si>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</si>
  <si>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</si>
  <si>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</si>
  <si>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</si>
  <si>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</si>
  <si>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</si>
  <si>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</si>
  <si>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</si>
  <si>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</si>
  <si>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</si>
  <si>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</si>
  <si>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</si>
  <si>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</si>
  <si>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</si>
  <si>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</si>
  <si>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</si>
  <si>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</si>
  <si>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</si>
  <si>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</si>
  <si>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</si>
  <si>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</si>
  <si>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</si>
  <si>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</si>
  <si>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</si>
  <si>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</si>
  <si>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</si>
  <si>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</si>
  <si>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</si>
  <si>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</si>
  <si>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</si>
  <si>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</si>
  <si>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</si>
  <si>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</si>
  <si>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</si>
  <si>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</si>
  <si>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</si>
  <si>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</si>
  <si>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</si>
  <si>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</si>
  <si>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</si>
  <si>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</si>
  <si>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</si>
  <si>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</si>
  <si>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</si>
  <si>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</si>
  <si>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</si>
  <si>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</si>
  <si>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</si>
  <si>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</si>
  <si>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</si>
  <si>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</si>
  <si>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</si>
  <si>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</si>
  <si>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</si>
  <si>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</si>
  <si>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</si>
  <si>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</si>
  <si>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</si>
  <si>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</si>
  <si>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</si>
  <si>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</si>
  <si>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</si>
  <si>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</si>
  <si>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</si>
  <si>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</si>
  <si>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</si>
  <si>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</si>
  <si>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</si>
  <si>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</si>
  <si>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</si>
  <si>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</si>
  <si>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</si>
  <si>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</si>
  <si>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</si>
  <si>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</si>
  <si>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</si>
  <si>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</si>
  <si>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</si>
  <si>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</si>
  <si>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</si>
  <si>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</si>
  <si>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</si>
  <si>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</si>
  <si>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</si>
  <si>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</si>
  <si>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</si>
  <si>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</si>
  <si>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</si>
  <si>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</si>
  <si>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</si>
  <si>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</si>
  <si>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</si>
  <si>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</si>
  <si>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</si>
  <si>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</si>
  <si>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</si>
  <si>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</si>
  <si>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</si>
  <si>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</si>
  <si>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</si>
  <si>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</si>
  <si>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</si>
  <si>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</si>
  <si>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</si>
  <si>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</si>
  <si>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</si>
  <si>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</si>
  <si>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</si>
  <si>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</si>
  <si>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</si>
  <si>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</si>
  <si>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</si>
  <si>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</si>
  <si>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</si>
  <si>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</si>
  <si>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</si>
  <si>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</si>
  <si>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</si>
  <si>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</si>
  <si>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</si>
  <si>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</si>
  <si>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</si>
  <si>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</si>
  <si>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</si>
  <si>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</si>
  <si>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</si>
  <si>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</si>
  <si>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</si>
  <si>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</si>
  <si>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</si>
  <si>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</si>
  <si>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</si>
  <si>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</si>
  <si>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</si>
  <si>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</si>
  <si>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</si>
  <si>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</si>
  <si>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</si>
  <si>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</si>
  <si>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</si>
  <si>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</si>
  <si>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</si>
  <si>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</si>
  <si>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</si>
  <si>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</si>
  <si>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</si>
  <si>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</si>
  <si>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</si>
  <si>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</si>
  <si>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</si>
  <si>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</si>
  <si>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</si>
  <si>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</si>
  <si>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</si>
  <si>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</si>
  <si>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</si>
  <si>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</si>
  <si>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</si>
  <si>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</si>
  <si>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</si>
  <si>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</si>
  <si>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</si>
  <si>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</si>
  <si>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</si>
  <si>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</si>
  <si>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</si>
  <si>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</si>
  <si>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</si>
  <si>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</si>
  <si>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</si>
  <si>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</si>
  <si>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</si>
  <si>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</si>
  <si>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</si>
  <si>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</si>
  <si>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</si>
  <si>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</si>
  <si>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</si>
  <si>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</si>
  <si>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</si>
  <si>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</si>
  <si>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</si>
  <si>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</si>
  <si>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</si>
  <si>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</si>
  <si>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</si>
  <si>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</si>
  <si>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</si>
  <si>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</si>
  <si>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</si>
  <si>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</si>
  <si>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</si>
  <si>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</si>
  <si>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</si>
  <si>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</si>
  <si>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</si>
  <si>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</si>
  <si>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</si>
  <si>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</si>
  <si>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</si>
  <si>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</si>
  <si>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</si>
  <si>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</si>
  <si>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</si>
  <si>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</si>
  <si>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</si>
  <si>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</si>
  <si>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</si>
  <si>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</si>
  <si>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</si>
  <si>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</si>
  <si>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</si>
  <si>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</si>
  <si>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</si>
  <si>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</si>
  <si>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</si>
  <si>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</si>
  <si>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</si>
  <si>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</si>
  <si>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</si>
  <si>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</si>
  <si>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</si>
  <si>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</si>
  <si>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</si>
  <si>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</si>
  <si>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</si>
  <si>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</si>
  <si>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</si>
  <si>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</si>
  <si>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</si>
  <si>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</si>
  <si>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</si>
  <si>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</si>
  <si>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</si>
  <si>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</si>
  <si>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</si>
  <si>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</si>
  <si>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</si>
  <si>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</si>
  <si>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</si>
  <si>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</si>
  <si>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</si>
  <si>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</si>
  <si>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</si>
  <si>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</si>
  <si>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</si>
  <si>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</si>
  <si>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</si>
  <si>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</si>
  <si>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</si>
  <si>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</si>
  <si>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</si>
  <si>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</si>
  <si>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</si>
  <si>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</si>
  <si>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</si>
  <si>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</si>
  <si>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</si>
  <si>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</si>
  <si>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</si>
  <si>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</si>
  <si>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</si>
  <si>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</si>
  <si>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</si>
  <si>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</si>
  <si>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</si>
  <si>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</si>
  <si>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</si>
  <si>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</si>
  <si>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</si>
  <si>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</si>
  <si>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</si>
  <si>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</si>
  <si>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</si>
  <si>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</si>
  <si>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</si>
  <si>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</si>
  <si>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</si>
  <si>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</si>
  <si>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</si>
  <si>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</si>
  <si>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</si>
  <si>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</si>
  <si>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</si>
  <si>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</si>
  <si>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</si>
  <si>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</si>
  <si>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</si>
  <si>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</si>
  <si>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</si>
  <si>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</si>
  <si>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</si>
  <si>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</si>
  <si>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</si>
  <si>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</si>
  <si>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</si>
  <si>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</si>
  <si>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</si>
  <si>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</si>
  <si>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</si>
  <si>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</si>
  <si>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</si>
  <si>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</si>
  <si>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</si>
  <si>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</si>
  <si>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</si>
  <si>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</si>
  <si>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</si>
  <si>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</si>
  <si>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</si>
  <si>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</si>
  <si>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</si>
  <si>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</si>
  <si>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</si>
  <si>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</si>
  <si>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</si>
  <si>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</si>
  <si>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</si>
  <si>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</si>
  <si>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</si>
  <si>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</si>
  <si>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</si>
  <si>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</si>
  <si>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</si>
  <si>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</si>
  <si>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</si>
  <si>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</si>
  <si>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</si>
  <si>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</si>
  <si>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</si>
  <si>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</si>
  <si>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</si>
  <si>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</si>
  <si>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</si>
  <si>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</si>
  <si>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</si>
  <si>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</si>
  <si>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</si>
  <si>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</si>
  <si>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</si>
  <si>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</si>
  <si>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</si>
  <si>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</si>
  <si>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</si>
  <si>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</si>
  <si>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</si>
  <si>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</si>
  <si>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</si>
  <si>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</si>
  <si>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</si>
  <si>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</si>
  <si>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</si>
  <si>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</si>
  <si>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</si>
  <si>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</si>
  <si>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</si>
  <si>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</si>
  <si>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</si>
  <si>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</si>
  <si>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</si>
  <si>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</si>
  <si>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</si>
  <si>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</si>
  <si>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</si>
  <si>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</si>
  <si>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</si>
  <si>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</si>
  <si>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</si>
  <si>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</si>
  <si>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</si>
  <si>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</si>
  <si>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</si>
  <si>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</si>
  <si>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</si>
  <si>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</si>
  <si>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</si>
  <si>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</si>
  <si>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</si>
  <si>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</si>
  <si>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</si>
  <si>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</si>
  <si>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</si>
  <si>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</si>
  <si>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</si>
  <si>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</si>
  <si>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</si>
  <si>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</si>
  <si>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</si>
  <si>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</si>
  <si>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</si>
  <si>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</si>
  <si>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</si>
  <si>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</si>
  <si>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</si>
  <si>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</si>
  <si>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</si>
  <si>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</si>
  <si>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</si>
  <si>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</si>
  <si>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</si>
  <si>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</si>
  <si>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</si>
  <si>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</si>
  <si>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</si>
  <si>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</si>
  <si>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</si>
  <si>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</si>
  <si>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</si>
  <si>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</si>
  <si>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</si>
  <si>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</si>
  <si>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</si>
  <si>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</si>
  <si>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</si>
  <si>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</si>
  <si>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</si>
  <si>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</si>
  <si>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</si>
  <si>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</si>
  <si>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</si>
  <si>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</si>
  <si>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</si>
  <si>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</si>
  <si>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</si>
  <si>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</si>
  <si>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</si>
  <si>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</si>
  <si>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</si>
  <si>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</si>
  <si>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</si>
  <si>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</si>
  <si>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</si>
  <si>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</si>
  <si>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</si>
  <si>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</si>
  <si>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</si>
  <si>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</si>
  <si>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</si>
  <si>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</si>
  <si>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</si>
  <si>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</si>
  <si>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</si>
  <si>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</si>
  <si>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</si>
  <si>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</si>
  <si>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</si>
  <si>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</si>
  <si>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</si>
  <si>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</si>
  <si>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</si>
  <si>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</si>
  <si>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</si>
  <si>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</si>
  <si>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</si>
  <si>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</si>
  <si>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</si>
  <si>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</si>
  <si>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</si>
  <si>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</si>
  <si>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</si>
  <si>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</si>
  <si>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</si>
  <si>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</si>
  <si>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</si>
  <si>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</si>
  <si>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</si>
  <si>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</si>
  <si>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</si>
  <si>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</si>
  <si>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</si>
  <si>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</si>
  <si>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</si>
  <si>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</si>
  <si>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</si>
  <si>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</si>
  <si>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</si>
  <si>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</si>
  <si>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</si>
  <si>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</si>
  <si>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</si>
  <si>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</si>
  <si>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</si>
  <si>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</si>
  <si>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</si>
  <si>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</si>
  <si>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</si>
  <si>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</si>
  <si>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</si>
  <si>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</si>
  <si>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</si>
  <si>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</si>
  <si>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</si>
  <si>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</si>
  <si>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</si>
  <si>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</si>
  <si>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</si>
  <si>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</si>
  <si>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</si>
  <si>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</si>
  <si>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</si>
  <si>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</si>
  <si>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</si>
  <si>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</si>
  <si>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</si>
  <si>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</si>
  <si>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</si>
  <si>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</si>
  <si>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</si>
  <si>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</si>
  <si>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</si>
  <si>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</si>
  <si>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</si>
  <si>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</si>
  <si>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</si>
  <si>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</si>
  <si>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</si>
  <si>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</si>
  <si>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</si>
  <si>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</si>
  <si>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</si>
  <si>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</si>
  <si>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</si>
  <si>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</si>
  <si>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</si>
  <si>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</si>
  <si>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</si>
  <si>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</si>
  <si>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</si>
  <si>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</si>
  <si>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</si>
  <si>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</si>
  <si>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</si>
  <si>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</si>
  <si>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</si>
  <si>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</si>
  <si>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</si>
  <si>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</si>
  <si>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</si>
  <si>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</si>
  <si>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</si>
  <si>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</si>
  <si>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</si>
  <si>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</si>
  <si>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</si>
  <si>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</si>
  <si>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</si>
  <si>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</si>
  <si>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</si>
  <si>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</si>
  <si>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</si>
  <si>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</si>
  <si>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</si>
  <si>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</si>
  <si>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</si>
  <si>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</si>
  <si>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</si>
  <si>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</si>
  <si>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</si>
  <si>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</si>
  <si>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</si>
  <si>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</si>
  <si>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</si>
  <si>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</si>
  <si>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</si>
  <si>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</si>
  <si>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</si>
  <si>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</si>
  <si>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</si>
  <si>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</si>
  <si>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</si>
  <si>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</si>
  <si>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</si>
  <si>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</si>
  <si>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</si>
  <si>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</si>
  <si>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</si>
  <si>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</si>
  <si>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</si>
  <si>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</si>
  <si>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</si>
  <si>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</si>
  <si>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</si>
  <si>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</si>
  <si>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</si>
  <si>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</si>
  <si>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</si>
  <si>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</si>
  <si>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</si>
  <si>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</si>
  <si>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</si>
  <si>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</si>
  <si>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</si>
  <si>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</si>
  <si>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</si>
  <si>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</si>
  <si>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</si>
  <si>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</si>
  <si>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</si>
  <si>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</si>
  <si>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</si>
  <si>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</si>
  <si>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</si>
  <si>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</si>
  <si>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</si>
  <si>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</si>
  <si>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</si>
  <si>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</si>
  <si>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</si>
  <si>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</si>
  <si>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</si>
  <si>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</si>
  <si>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</si>
  <si>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</si>
  <si>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</si>
  <si>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</si>
  <si>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</si>
  <si>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</si>
  <si>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</si>
  <si>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</si>
  <si>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</si>
  <si>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</si>
  <si>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</si>
  <si>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</si>
  <si>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</si>
  <si>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</si>
  <si>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</si>
  <si>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</si>
  <si>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</si>
  <si>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</si>
  <si>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</si>
  <si>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</si>
  <si>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</si>
  <si>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</si>
  <si>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</si>
  <si>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</si>
  <si>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</si>
  <si>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</si>
  <si>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</si>
  <si>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</si>
  <si>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</si>
  <si>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</si>
  <si>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</si>
  <si>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</si>
  <si>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</si>
  <si>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</si>
  <si>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</si>
  <si>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</si>
  <si>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</si>
  <si>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</si>
  <si>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</si>
  <si>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</si>
  <si>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</si>
  <si>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</si>
  <si>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</si>
  <si>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</si>
  <si>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</si>
  <si>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</si>
  <si>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</si>
  <si>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</si>
  <si>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</si>
  <si>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</si>
  <si>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</si>
  <si>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</si>
  <si>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</si>
  <si>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1 CHS SQRT CPX?</t>
  </si>
  <si>
    <t>Sumx</t>
  </si>
  <si>
    <t>Sumy</t>
  </si>
  <si>
    <t>Cum.sum</t>
  </si>
  <si>
    <t>5 ENTER 2 / ENTER ENTER 2.5 / SUM+</t>
  </si>
  <si>
    <t>RPN 5 ENTER + ERPN 1 ENTER SUM+</t>
  </si>
  <si>
    <t>1 EXIT 2 DROP 1 EXIT 3 DROP SUM+</t>
  </si>
  <si>
    <t>1 ENTER 2 ENTER 3 ENTER CLX + + 1 SUM+</t>
  </si>
  <si>
    <t>3 FILL + + + 1 SUM+</t>
  </si>
  <si>
    <t>1 CHS SQRT STO 01 CLSTK RCL 01 ENTER * CHS ABS ENTER SUM+</t>
  </si>
  <si>
    <t>4 ENTER 3 PERM 1 SUM+</t>
  </si>
  <si>
    <t>10 ENTER 3 COMB 1 SUM+</t>
  </si>
  <si>
    <t>1 STO + 01 CLSTK RCL 01 X^2 ABS 1 SUM+</t>
  </si>
  <si>
    <t>RCL 01 X^2 STO 02 ABS 1 SUM+</t>
  </si>
  <si>
    <t>RCL 01 X^3 STO 03 ABS 1 SUM+</t>
  </si>
  <si>
    <t>RCL 01 23 Y^X STO 04 ABS 1 SUM+</t>
  </si>
  <si>
    <t>RCL 02 SQRT RCL 01 - ABS 1 SUM+</t>
  </si>
  <si>
    <t>RCL 03 CUBRT RCL 01 - ABS 1 SUM+</t>
  </si>
  <si>
    <t>1 EXIT 0.1 COMPLEX STO 06 23 Y^X 23 XRTY RCL 06 - ABS 1 SUM+</t>
  </si>
  <si>
    <t>CLSUM CLSTK ERPN DEG</t>
  </si>
  <si>
    <t>ERPN</t>
  </si>
  <si>
    <t>0.2 CEIL 0.9 CEIL + 1 SUM+</t>
  </si>
  <si>
    <t>1.2 FLOOR 1.9 FLOOR + 1 SUM+</t>
  </si>
  <si>
    <t>89798763754892653453379597352537489494736 EXIT 978 GCD STO 22 1 SUM+</t>
  </si>
  <si>
    <t>4 EXIT 6 LCM 1 SUM+</t>
  </si>
  <si>
    <t>PI IP 1 SUM+</t>
  </si>
  <si>
    <t>PI FP 1 SUM+</t>
  </si>
  <si>
    <t>3 EXIT 4 + 5 EXIT + 1 SUM+</t>
  </si>
  <si>
    <t>3 ENTER 4 - 5 EXIT - 1 SUM+</t>
  </si>
  <si>
    <t>SUMY</t>
  </si>
  <si>
    <t>-</t>
  </si>
  <si>
    <t>CODE FOR XEQM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</si>
</sst>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0" fillId="4" borderId="0" xfId="0" applyFill="1"/>
    <xf numFmtId="0" fontId="5" fillId="0" borderId="0" xfId="0" applyFont="1"/>
    <xf numFmtId="0" fontId="18" fillId="4" borderId="0" xfId="0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zoomScale="78" zoomScaleNormal="75" zoomScalePageLayoutView="75" workbookViewId="0">
      <selection activeCell="A49" sqref="A49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4944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3450</v>
      </c>
      <c r="L3" s="59" t="s">
        <v>3203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3149</v>
      </c>
      <c r="U3" s="21" t="s">
        <v>3229</v>
      </c>
      <c r="V3" s="21" t="s">
        <v>3230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3196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4944</v>
      </c>
      <c r="D6" s="60" t="s">
        <v>3451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3452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4565</v>
      </c>
      <c r="D7" s="60" t="s">
        <v>3451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3452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4944</v>
      </c>
      <c r="D8" s="61" t="s">
        <v>3451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3452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4944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3452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4944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3452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4944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3452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4944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3452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4944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3452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4944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3452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4944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3452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4944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3452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4944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3452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4944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3452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4944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3452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4944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3452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4944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3452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4944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3452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4944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3452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4944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3452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4566</v>
      </c>
      <c r="D25" s="60" t="s">
        <v>2822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3452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4567</v>
      </c>
      <c r="D26" s="60" t="s">
        <v>2822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3452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4944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3452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4944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3452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4944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3452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4944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3452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4944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3452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3155</v>
      </c>
      <c r="U31" s="72" t="s">
        <v>3083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4944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3452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4944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3452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4944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3452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3181</v>
      </c>
      <c r="U34" s="72" t="s">
        <v>3083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4944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3452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4944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3452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4944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3452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4568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3452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3151</v>
      </c>
      <c r="U38" s="97" t="s">
        <v>3083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4944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3452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4569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3452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3176</v>
      </c>
      <c r="U40" s="72" t="s">
        <v>3083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4570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3452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3176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4571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3452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3176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4944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3452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4573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3452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4574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3452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4575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3452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3154</v>
      </c>
      <c r="U46" s="72" t="s">
        <v>3083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3452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3176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4944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3452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4577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3452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3176</v>
      </c>
      <c r="U49" s="97" t="s">
        <v>3083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4578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3452</v>
      </c>
      <c r="L50" s="68"/>
      <c r="M50" s="64" t="s">
        <v>4076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3176</v>
      </c>
      <c r="U50" s="72" t="s">
        <v>3076</v>
      </c>
      <c r="V50" s="72" t="s">
        <v>2643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4579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3452</v>
      </c>
      <c r="L51" s="68"/>
      <c r="M51" s="64" t="s">
        <v>4077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3176</v>
      </c>
      <c r="U51" s="72" t="s">
        <v>3076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4580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3452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3176</v>
      </c>
      <c r="U52" s="72" t="s">
        <v>3076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4581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3452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3176</v>
      </c>
      <c r="U53" s="72" t="s">
        <v>3076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4746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3452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4777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3452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3151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4584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3452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3176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4585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3452</v>
      </c>
      <c r="L57" s="68"/>
      <c r="M57" s="64" t="s">
        <v>4078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3176</v>
      </c>
      <c r="U57" s="72" t="s">
        <v>3076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4586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3452</v>
      </c>
      <c r="L58" s="68"/>
      <c r="M58" s="64" t="s">
        <v>4079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3176</v>
      </c>
      <c r="U58" s="72" t="s">
        <v>3076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4587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3452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3176</v>
      </c>
      <c r="U59" s="72" t="s">
        <v>3076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4588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3452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3176</v>
      </c>
      <c r="U60" s="72" t="s">
        <v>3076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4944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3452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4944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3452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3181</v>
      </c>
      <c r="U62" s="138" t="s">
        <v>3083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4590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3452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3151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4591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3452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3151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4592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3452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3151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4593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3452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3180</v>
      </c>
      <c r="U66" s="72" t="s">
        <v>2643</v>
      </c>
      <c r="V66" s="72" t="s">
        <v>3077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4594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3452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3151</v>
      </c>
      <c r="U67" s="72" t="s">
        <v>2643</v>
      </c>
      <c r="V67" s="72" t="s">
        <v>3231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4595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3452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3151</v>
      </c>
      <c r="U68" s="72" t="s">
        <v>2643</v>
      </c>
      <c r="V68" s="72" t="s">
        <v>3075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4596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3452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3151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4597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3452</v>
      </c>
      <c r="L70" s="68"/>
      <c r="M70" s="64" t="s">
        <v>4080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3151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4790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3452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2643</v>
      </c>
      <c r="U71" s="138" t="s">
        <v>3076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4599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3452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3151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4600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3452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3151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4601</v>
      </c>
      <c r="D74" s="71" t="s">
        <v>3453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3452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3151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4944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3452</v>
      </c>
      <c r="M75" s="18" t="s">
        <v>2232</v>
      </c>
      <c r="N75" s="18"/>
      <c r="P75" s="140" t="str">
        <f t="shared" si="12"/>
        <v>NOT EQUAL</v>
      </c>
      <c r="S75" s="141">
        <f t="shared" si="22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4603</v>
      </c>
      <c r="D76" s="71" t="s">
        <v>3453</v>
      </c>
      <c r="E76" s="66" t="s">
        <v>3007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3452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3151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4604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3452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3151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4605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3452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3151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4606</v>
      </c>
      <c r="D79" s="71" t="s">
        <v>3453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3452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3150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4607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3452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3150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4608</v>
      </c>
      <c r="D81" s="71" t="s">
        <v>3453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3452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3150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4944</v>
      </c>
      <c r="D82" s="136" t="s">
        <v>7</v>
      </c>
      <c r="E82" s="137" t="s">
        <v>5050</v>
      </c>
      <c r="F82" s="137" t="s">
        <v>5050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3452</v>
      </c>
      <c r="M82" s="18" t="s">
        <v>5051</v>
      </c>
      <c r="N82" s="18"/>
      <c r="P82" s="140" t="str">
        <f t="shared" si="12"/>
        <v/>
      </c>
      <c r="S82" s="141">
        <f t="shared" si="22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4610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3452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3151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4611</v>
      </c>
      <c r="D84" s="71" t="s">
        <v>3453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3452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3150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4612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3452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3150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4613</v>
      </c>
      <c r="D86" s="71" t="s">
        <v>3453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3452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3150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4614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3452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3150</v>
      </c>
      <c r="U87" s="72" t="s">
        <v>2643</v>
      </c>
      <c r="V87" s="72" t="s">
        <v>3405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4615</v>
      </c>
      <c r="D88" s="71" t="s">
        <v>3453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3452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3150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4616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3452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3150</v>
      </c>
      <c r="U89" s="72" t="s">
        <v>2643</v>
      </c>
      <c r="V89" s="72" t="s">
        <v>3403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4617</v>
      </c>
      <c r="D90" s="71" t="s">
        <v>3453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3452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3150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4618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3452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3150</v>
      </c>
      <c r="U91" s="72" t="s">
        <v>2643</v>
      </c>
      <c r="V91" s="72" t="s">
        <v>3404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4619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3452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3151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4620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3452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4621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3452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4622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3452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4623</v>
      </c>
      <c r="D96" s="60" t="s">
        <v>3454</v>
      </c>
      <c r="E96" s="66" t="s">
        <v>3402</v>
      </c>
      <c r="F96" s="66" t="s">
        <v>3402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3452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3151</v>
      </c>
      <c r="U96" s="72" t="s">
        <v>2643</v>
      </c>
      <c r="V96" s="72" t="s">
        <v>2643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4624</v>
      </c>
      <c r="D97" s="60" t="s">
        <v>3454</v>
      </c>
      <c r="E97" s="66" t="s">
        <v>3401</v>
      </c>
      <c r="F97" s="66" t="s">
        <v>3401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3452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3151</v>
      </c>
      <c r="U97" s="72" t="s">
        <v>2643</v>
      </c>
      <c r="V97" s="72" t="s">
        <v>2643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4625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3452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3151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4626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3452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4627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3452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3151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4628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3452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3151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4629</v>
      </c>
      <c r="D102" s="71" t="s">
        <v>3455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3452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3151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4630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3452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3151</v>
      </c>
      <c r="U103" s="72" t="s">
        <v>2643</v>
      </c>
      <c r="V103" s="72" t="s">
        <v>3093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4631</v>
      </c>
      <c r="D104" s="71" t="s">
        <v>3456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3452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3151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4632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3452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3151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4821</v>
      </c>
      <c r="D106" s="60" t="s">
        <v>3453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3452</v>
      </c>
      <c r="L106" s="68" t="s">
        <v>2810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4634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3452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3151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4635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3452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4636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3452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4637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3452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3151</v>
      </c>
      <c r="U110" s="72" t="s">
        <v>2643</v>
      </c>
      <c r="V110" s="72" t="s">
        <v>3079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4638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3452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3181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4639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3452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3151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4640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3452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3151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4641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3452</v>
      </c>
      <c r="L114" s="68"/>
      <c r="M114" s="64" t="s">
        <v>4081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3153</v>
      </c>
      <c r="U114" s="72" t="s">
        <v>3083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4642</v>
      </c>
      <c r="D115" s="60" t="s">
        <v>2820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3452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4643</v>
      </c>
      <c r="D116" s="60" t="s">
        <v>2820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3452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4644</v>
      </c>
      <c r="D117" s="60" t="s">
        <v>2820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3452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4944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3452</v>
      </c>
      <c r="M118" s="18" t="s">
        <v>2048</v>
      </c>
      <c r="N118" s="18"/>
      <c r="P118" s="140" t="str">
        <f t="shared" si="12"/>
        <v/>
      </c>
      <c r="S118" s="141">
        <f t="shared" si="22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4944</v>
      </c>
      <c r="D119" s="60" t="s">
        <v>7</v>
      </c>
      <c r="E119" s="150" t="s">
        <v>5046</v>
      </c>
      <c r="F119" s="150" t="s">
        <v>5046</v>
      </c>
      <c r="G119" s="77">
        <v>0</v>
      </c>
      <c r="H119" s="77">
        <v>0</v>
      </c>
      <c r="I119" s="66" t="s">
        <v>3</v>
      </c>
      <c r="J119" s="66" t="s">
        <v>1660</v>
      </c>
      <c r="K119" s="67" t="s">
        <v>3450</v>
      </c>
      <c r="L119" s="68" t="s">
        <v>3457</v>
      </c>
      <c r="M119" s="64" t="s">
        <v>5052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4853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3452</v>
      </c>
      <c r="M120" s="18" t="s">
        <v>2399</v>
      </c>
      <c r="N120" s="18"/>
      <c r="P120" s="140" t="str">
        <f t="shared" si="12"/>
        <v/>
      </c>
      <c r="S120" s="141">
        <f t="shared" si="22"/>
        <v>63</v>
      </c>
      <c r="T120" s="134" t="s">
        <v>3150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4853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3452</v>
      </c>
      <c r="M121" s="18" t="s">
        <v>2400</v>
      </c>
      <c r="N121" s="18"/>
      <c r="P121" s="140" t="str">
        <f t="shared" si="12"/>
        <v/>
      </c>
      <c r="S121" s="141">
        <f t="shared" si="22"/>
        <v>64</v>
      </c>
      <c r="T121" s="134" t="s">
        <v>3150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4853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3452</v>
      </c>
      <c r="M122" s="18" t="s">
        <v>2401</v>
      </c>
      <c r="N122" s="18"/>
      <c r="P122" s="140" t="str">
        <f t="shared" si="12"/>
        <v/>
      </c>
      <c r="S122" s="141">
        <f t="shared" si="22"/>
        <v>65</v>
      </c>
      <c r="T122" s="134" t="s">
        <v>3150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4853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3452</v>
      </c>
      <c r="M123" s="18" t="s">
        <v>2405</v>
      </c>
      <c r="N123" s="18"/>
      <c r="P123" s="140" t="str">
        <f t="shared" si="12"/>
        <v/>
      </c>
      <c r="S123" s="141">
        <f t="shared" si="22"/>
        <v>66</v>
      </c>
      <c r="T123" s="134" t="s">
        <v>3150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4853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3452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67</v>
      </c>
      <c r="T124" s="134" t="s">
        <v>3150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4757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3452</v>
      </c>
      <c r="M125" s="18" t="s">
        <v>1804</v>
      </c>
      <c r="N125" s="18"/>
      <c r="P125" s="140" t="str">
        <f t="shared" si="12"/>
        <v/>
      </c>
      <c r="S125" s="141">
        <f t="shared" si="22"/>
        <v>68</v>
      </c>
      <c r="T125" s="134" t="s">
        <v>3150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4792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3452</v>
      </c>
      <c r="M126" s="18" t="s">
        <v>2179</v>
      </c>
      <c r="N126" s="18"/>
      <c r="P126" s="140" t="str">
        <f t="shared" si="12"/>
        <v/>
      </c>
      <c r="S126" s="141">
        <f t="shared" si="22"/>
        <v>69</v>
      </c>
      <c r="T126" s="134" t="s">
        <v>3150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4789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3452</v>
      </c>
      <c r="M127" s="18" t="s">
        <v>2165</v>
      </c>
      <c r="N127" s="18"/>
      <c r="P127" s="140" t="str">
        <f t="shared" si="12"/>
        <v/>
      </c>
      <c r="S127" s="141">
        <f t="shared" si="22"/>
        <v>70</v>
      </c>
      <c r="T127" s="134" t="s">
        <v>3151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4701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3452</v>
      </c>
      <c r="M128" s="18" t="s">
        <v>4108</v>
      </c>
      <c r="N128" s="18"/>
      <c r="P128" s="140" t="str">
        <f t="shared" si="12"/>
        <v/>
      </c>
      <c r="S128" s="141">
        <f t="shared" si="22"/>
        <v>71</v>
      </c>
      <c r="T128" s="134" t="s">
        <v>3152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4702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3452</v>
      </c>
      <c r="M129" s="18" t="s">
        <v>4109</v>
      </c>
      <c r="N129" s="18"/>
      <c r="P129" s="140" t="str">
        <f t="shared" si="12"/>
        <v/>
      </c>
      <c r="S129" s="141">
        <f t="shared" si="22"/>
        <v>72</v>
      </c>
      <c r="T129" s="134" t="s">
        <v>3152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4703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3452</v>
      </c>
      <c r="M130" s="18" t="s">
        <v>4110</v>
      </c>
      <c r="N130" s="18"/>
      <c r="P130" s="140" t="str">
        <f t="shared" si="12"/>
        <v/>
      </c>
      <c r="S130" s="141">
        <f t="shared" si="22"/>
        <v>73</v>
      </c>
      <c r="T130" s="134" t="s">
        <v>3152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4704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3452</v>
      </c>
      <c r="M131" s="18" t="s">
        <v>4111</v>
      </c>
      <c r="N131" s="18"/>
      <c r="P131" s="140" t="str">
        <f t="shared" si="12"/>
        <v/>
      </c>
      <c r="S131" s="141">
        <f t="shared" si="22"/>
        <v>74</v>
      </c>
      <c r="T131" s="134" t="s">
        <v>3152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4829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3452</v>
      </c>
      <c r="M132" s="18" t="s">
        <v>2310</v>
      </c>
      <c r="N132" s="18"/>
      <c r="P132" s="140" t="str">
        <f t="shared" si="12"/>
        <v/>
      </c>
      <c r="S132" s="141">
        <f t="shared" si="22"/>
        <v>75</v>
      </c>
      <c r="T132" s="134" t="s">
        <v>3176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3197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3198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4646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3452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4646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3452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4646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3452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4646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3452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4646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3452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3153</v>
      </c>
      <c r="U141" s="72" t="s">
        <v>3090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4646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3452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4646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3452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4646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3452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3153</v>
      </c>
      <c r="U144" s="72" t="s">
        <v>3090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4646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3452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4646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3452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4646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3452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4646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3452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4646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3452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4646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3452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4646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3452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4646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3452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3153</v>
      </c>
      <c r="U152" s="72" t="s">
        <v>3090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4646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3452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4646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3452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3153</v>
      </c>
      <c r="U154" s="97" t="s">
        <v>3090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4646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3452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4646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3452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4646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3452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4646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3452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4646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3452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4646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3452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4646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3452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4646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3452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4646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3452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4646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3452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4646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3452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4646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3452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4646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3452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4646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3452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4646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3452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4646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3452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4646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3452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4646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3452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4646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3452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4646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3452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4646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3452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4646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3452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4646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3452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4646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3452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4646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3452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4646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3452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4646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3452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4646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3452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4646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3452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4646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3452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3153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4646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3452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4646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3452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4646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3452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4646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3452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4646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3452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4646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3452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4646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3452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4646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3452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4646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3452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4646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3452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4646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3452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4646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3452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4646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3452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4646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3452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4646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3452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4646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3452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4646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3452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3153</v>
      </c>
      <c r="U201" s="97" t="s">
        <v>3090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4646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3452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4646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3452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4646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3452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4646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3452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4646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3452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4646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3452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4646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3452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4646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3452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4646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3452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3153</v>
      </c>
      <c r="U210" s="97" t="s">
        <v>3090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4646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3452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4646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3452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4646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3452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3151</v>
      </c>
      <c r="U213" s="97" t="s">
        <v>3090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4646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3452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3153</v>
      </c>
      <c r="U214" s="97" t="s">
        <v>3090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4944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3450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4646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3452</v>
      </c>
      <c r="L216" s="73" t="s">
        <v>3458</v>
      </c>
      <c r="M216" s="64" t="s">
        <v>2711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3153</v>
      </c>
      <c r="U216" s="72" t="s">
        <v>3076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4944</v>
      </c>
      <c r="D217" s="60" t="s">
        <v>7</v>
      </c>
      <c r="E217" s="76" t="s">
        <v>3459</v>
      </c>
      <c r="F217" s="76" t="s">
        <v>3459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3450</v>
      </c>
      <c r="L217" s="68"/>
      <c r="M217" s="64" t="s">
        <v>4082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4944</v>
      </c>
      <c r="D218" s="60" t="s">
        <v>7</v>
      </c>
      <c r="E218" s="76" t="s">
        <v>3460</v>
      </c>
      <c r="F218" s="76" t="s">
        <v>3460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3450</v>
      </c>
      <c r="L218" s="68"/>
      <c r="M218" s="64" t="s">
        <v>4083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4944</v>
      </c>
      <c r="D219" s="60" t="s">
        <v>7</v>
      </c>
      <c r="E219" s="76" t="s">
        <v>3461</v>
      </c>
      <c r="F219" s="76" t="s">
        <v>3461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3450</v>
      </c>
      <c r="L219" s="68"/>
      <c r="M219" s="64" t="s">
        <v>4084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4944</v>
      </c>
      <c r="D220" s="60" t="s">
        <v>7</v>
      </c>
      <c r="E220" s="76" t="s">
        <v>3462</v>
      </c>
      <c r="F220" s="76" t="s">
        <v>3462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3450</v>
      </c>
      <c r="L220" s="68"/>
      <c r="M220" s="64" t="s">
        <v>4085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4944</v>
      </c>
      <c r="D221" s="60" t="s">
        <v>7</v>
      </c>
      <c r="E221" s="76" t="s">
        <v>3463</v>
      </c>
      <c r="F221" s="76" t="s">
        <v>3463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3450</v>
      </c>
      <c r="L221" s="68"/>
      <c r="M221" s="64" t="s">
        <v>4086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4944</v>
      </c>
      <c r="D222" s="60" t="s">
        <v>7</v>
      </c>
      <c r="E222" s="76" t="s">
        <v>3464</v>
      </c>
      <c r="F222" s="76" t="s">
        <v>3464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3450</v>
      </c>
      <c r="L222" s="68"/>
      <c r="M222" s="64" t="s">
        <v>4087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4944</v>
      </c>
      <c r="D223" s="60" t="s">
        <v>7</v>
      </c>
      <c r="E223" s="76" t="s">
        <v>3465</v>
      </c>
      <c r="F223" s="76" t="s">
        <v>3465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3450</v>
      </c>
      <c r="L223" s="68"/>
      <c r="M223" s="64" t="s">
        <v>4088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4944</v>
      </c>
      <c r="D224" s="60" t="s">
        <v>7</v>
      </c>
      <c r="E224" s="76" t="s">
        <v>3466</v>
      </c>
      <c r="F224" s="76" t="s">
        <v>3466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3450</v>
      </c>
      <c r="L224" s="68"/>
      <c r="M224" s="64" t="s">
        <v>4089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4944</v>
      </c>
      <c r="D225" s="60" t="s">
        <v>7</v>
      </c>
      <c r="E225" s="76" t="s">
        <v>3467</v>
      </c>
      <c r="F225" s="76" t="s">
        <v>3467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3450</v>
      </c>
      <c r="L225" s="68"/>
      <c r="M225" s="64" t="s">
        <v>4090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4944</v>
      </c>
      <c r="D226" s="60" t="s">
        <v>7</v>
      </c>
      <c r="E226" s="76" t="s">
        <v>3468</v>
      </c>
      <c r="F226" s="76" t="s">
        <v>3468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3450</v>
      </c>
      <c r="L226" s="68"/>
      <c r="M226" s="64" t="s">
        <v>4091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4944</v>
      </c>
      <c r="D227" s="60" t="s">
        <v>7</v>
      </c>
      <c r="E227" s="76" t="s">
        <v>3469</v>
      </c>
      <c r="F227" s="76" t="s">
        <v>3469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3450</v>
      </c>
      <c r="L227" s="68"/>
      <c r="M227" s="64" t="s">
        <v>4092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4944</v>
      </c>
      <c r="D228" s="60" t="s">
        <v>7</v>
      </c>
      <c r="E228" s="76" t="s">
        <v>3470</v>
      </c>
      <c r="F228" s="76" t="s">
        <v>3470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3450</v>
      </c>
      <c r="L228" s="68"/>
      <c r="M228" s="64" t="s">
        <v>4093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3199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4647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3452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2643</v>
      </c>
      <c r="U232" s="72" t="s">
        <v>3076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4648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3452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2643</v>
      </c>
      <c r="U233" s="72" t="s">
        <v>3076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4649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3452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2643</v>
      </c>
      <c r="U234" s="72" t="s">
        <v>3076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4649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3452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4649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3452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4649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3452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2643</v>
      </c>
      <c r="U237" s="72" t="s">
        <v>3076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4649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3452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4649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3452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4650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3452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2643</v>
      </c>
      <c r="U240" s="72" t="s">
        <v>3156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4650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3452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4650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3452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4650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3452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2643</v>
      </c>
      <c r="U243" s="72" t="s">
        <v>3156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4650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3452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4650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3452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4651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3452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4651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3452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4651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3452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4651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3452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4652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3452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4652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3452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4652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3452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4652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3452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4653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3452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4653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3452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4654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3452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4654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3452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4655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3452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4655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3452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4656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3452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4656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3452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4657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3452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4657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3452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4658</v>
      </c>
      <c r="D264" s="60" t="s">
        <v>27</v>
      </c>
      <c r="E264" s="66" t="s">
        <v>3010</v>
      </c>
      <c r="F264" s="66" t="s">
        <v>3431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3452</v>
      </c>
      <c r="L264" s="68"/>
      <c r="M264" s="64" t="s">
        <v>2990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4658</v>
      </c>
      <c r="D265" s="60" t="s">
        <v>27</v>
      </c>
      <c r="E265" s="66" t="s">
        <v>3010</v>
      </c>
      <c r="F265" s="66" t="s">
        <v>2994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3452</v>
      </c>
      <c r="L265" s="68"/>
      <c r="M265" s="64" t="s">
        <v>2991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4658</v>
      </c>
      <c r="D266" s="60" t="s">
        <v>169</v>
      </c>
      <c r="E266" s="66" t="s">
        <v>3011</v>
      </c>
      <c r="F266" s="66" t="s">
        <v>2995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3452</v>
      </c>
      <c r="L266" s="68"/>
      <c r="M266" s="64" t="s">
        <v>2992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4658</v>
      </c>
      <c r="D267" s="60" t="s">
        <v>169</v>
      </c>
      <c r="E267" s="66" t="s">
        <v>3011</v>
      </c>
      <c r="F267" s="66" t="s">
        <v>3431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3452</v>
      </c>
      <c r="L267" s="68"/>
      <c r="M267" s="64" t="s">
        <v>2993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4659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3452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4659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3452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4660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3452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4660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3452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4661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3452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4661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3452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4661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3452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4661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3452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4661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3452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4661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3452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4662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3452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4662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3452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4662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3452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4662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3452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4663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3452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4663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3452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4663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3452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4663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3452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4664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3452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4664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3452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4665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3452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4665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3452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4666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3452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4666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3452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4667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3452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4667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3452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4668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3452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4668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3452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4669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3452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4669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3452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4669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3452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4669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3452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4670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3452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4670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3452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4671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3452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4671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3452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4672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3452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4672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3452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4673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3452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4673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3452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4674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3452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4674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3452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4674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3452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4674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3452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4675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3452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4675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3452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4675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3452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4675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3452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4676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3452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4676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3452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4676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3452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4676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3452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4676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3452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4676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3452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4677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3452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4677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3452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4677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3452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4677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3452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4677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3452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4677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3452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4678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3452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4678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3452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4678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3452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4678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3452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4679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3452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4679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3452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4680</v>
      </c>
      <c r="D334" s="60" t="s">
        <v>27</v>
      </c>
      <c r="E334" s="66" t="s">
        <v>4553</v>
      </c>
      <c r="F334" s="66" t="s">
        <v>4553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3452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4680</v>
      </c>
      <c r="D335" s="60" t="s">
        <v>169</v>
      </c>
      <c r="E335" s="66" t="s">
        <v>4554</v>
      </c>
      <c r="F335" s="66" t="s">
        <v>4554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3452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4681</v>
      </c>
      <c r="D336" s="60" t="s">
        <v>27</v>
      </c>
      <c r="E336" s="76" t="s">
        <v>3013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3452</v>
      </c>
      <c r="L336" s="68"/>
      <c r="M336" s="64" t="s">
        <v>3016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4681</v>
      </c>
      <c r="D337" s="60" t="s">
        <v>27</v>
      </c>
      <c r="E337" s="76" t="s">
        <v>3013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3452</v>
      </c>
      <c r="L337" s="68"/>
      <c r="M337" s="64" t="s">
        <v>3017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4681</v>
      </c>
      <c r="D338" s="60" t="s">
        <v>169</v>
      </c>
      <c r="E338" s="66" t="s">
        <v>3014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3452</v>
      </c>
      <c r="L338" s="68"/>
      <c r="M338" s="64" t="s">
        <v>3021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4681</v>
      </c>
      <c r="D339" s="60" t="s">
        <v>169</v>
      </c>
      <c r="E339" s="82" t="s">
        <v>3014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3452</v>
      </c>
      <c r="L339" s="68"/>
      <c r="M339" s="64" t="s">
        <v>3023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4682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3452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4682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3452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4683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3452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4683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3452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4684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3452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4684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3452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4685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3452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4685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3452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4685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3452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4685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3452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4685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3452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4685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3452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4686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3452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4686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3452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4687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3452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4687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3452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4688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3452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4688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3452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4688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3452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4688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3452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4689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3452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4689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3452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4690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3452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4690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3452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4690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3452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4690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3452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4690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3452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4690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3452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4691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3452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4691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3452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4692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3452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4692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3452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4692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3452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4692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3452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4692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3452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4692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3452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4693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3452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4693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3452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4693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3452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4693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3452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4653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3452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4653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3452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4694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3452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4694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3452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4944</v>
      </c>
      <c r="D384" s="60" t="s">
        <v>7</v>
      </c>
      <c r="E384" s="76" t="s">
        <v>3471</v>
      </c>
      <c r="F384" s="76" t="s">
        <v>3471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3450</v>
      </c>
      <c r="L384" s="68"/>
      <c r="M384" s="64" t="s">
        <v>4094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4944</v>
      </c>
      <c r="D385" s="60" t="s">
        <v>7</v>
      </c>
      <c r="E385" s="76" t="s">
        <v>3472</v>
      </c>
      <c r="F385" s="76" t="s">
        <v>3472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3450</v>
      </c>
      <c r="L385" s="68"/>
      <c r="M385" s="64" t="s">
        <v>4095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4944</v>
      </c>
      <c r="D386" s="60" t="s">
        <v>7</v>
      </c>
      <c r="E386" s="76" t="s">
        <v>3473</v>
      </c>
      <c r="F386" s="76" t="s">
        <v>3473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3450</v>
      </c>
      <c r="L386" s="68"/>
      <c r="M386" s="64" t="s">
        <v>4096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4944</v>
      </c>
      <c r="D387" s="60" t="s">
        <v>7</v>
      </c>
      <c r="E387" s="76" t="s">
        <v>3474</v>
      </c>
      <c r="F387" s="76" t="s">
        <v>3474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3450</v>
      </c>
      <c r="L387" s="68"/>
      <c r="M387" s="64" t="s">
        <v>4097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4944</v>
      </c>
      <c r="D388" s="60" t="s">
        <v>7</v>
      </c>
      <c r="E388" s="76" t="s">
        <v>3475</v>
      </c>
      <c r="F388" s="76" t="s">
        <v>3475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3450</v>
      </c>
      <c r="L388" s="68"/>
      <c r="M388" s="64" t="s">
        <v>4098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4944</v>
      </c>
      <c r="D389" s="60" t="s">
        <v>7</v>
      </c>
      <c r="E389" s="76" t="s">
        <v>3476</v>
      </c>
      <c r="F389" s="76" t="s">
        <v>3476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3450</v>
      </c>
      <c r="L389" s="68"/>
      <c r="M389" s="64" t="s">
        <v>4099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4944</v>
      </c>
      <c r="D390" s="60" t="s">
        <v>7</v>
      </c>
      <c r="E390" s="76" t="s">
        <v>3477</v>
      </c>
      <c r="F390" s="76" t="s">
        <v>3477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3450</v>
      </c>
      <c r="L390" s="68"/>
      <c r="M390" s="64" t="s">
        <v>4100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4944</v>
      </c>
      <c r="D391" s="60" t="s">
        <v>7</v>
      </c>
      <c r="E391" s="76" t="s">
        <v>3478</v>
      </c>
      <c r="F391" s="76" t="s">
        <v>3478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3450</v>
      </c>
      <c r="L391" s="68"/>
      <c r="M391" s="64" t="s">
        <v>4101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4944</v>
      </c>
      <c r="D392" s="60" t="s">
        <v>7</v>
      </c>
      <c r="E392" s="76" t="s">
        <v>3479</v>
      </c>
      <c r="F392" s="76" t="s">
        <v>3479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3450</v>
      </c>
      <c r="L392" s="68"/>
      <c r="M392" s="64" t="s">
        <v>4102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4944</v>
      </c>
      <c r="D393" s="60" t="s">
        <v>7</v>
      </c>
      <c r="E393" s="76" t="s">
        <v>3480</v>
      </c>
      <c r="F393" s="76" t="s">
        <v>3480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3450</v>
      </c>
      <c r="L393" s="68"/>
      <c r="M393" s="64" t="s">
        <v>4103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4944</v>
      </c>
      <c r="D394" s="60" t="s">
        <v>7</v>
      </c>
      <c r="E394" s="76" t="s">
        <v>3481</v>
      </c>
      <c r="F394" s="76" t="s">
        <v>3481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3450</v>
      </c>
      <c r="L394" s="68"/>
      <c r="M394" s="64" t="s">
        <v>4104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4944</v>
      </c>
      <c r="D395" s="60" t="s">
        <v>7</v>
      </c>
      <c r="E395" s="76" t="s">
        <v>3482</v>
      </c>
      <c r="F395" s="76" t="s">
        <v>3482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3450</v>
      </c>
      <c r="L395" s="68"/>
      <c r="M395" s="64" t="s">
        <v>4105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4944</v>
      </c>
      <c r="D396" s="60" t="s">
        <v>7</v>
      </c>
      <c r="E396" s="76" t="s">
        <v>3483</v>
      </c>
      <c r="F396" s="76" t="s">
        <v>3483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3450</v>
      </c>
      <c r="L396" s="68"/>
      <c r="M396" s="64" t="s">
        <v>4106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4944</v>
      </c>
      <c r="D397" s="60" t="s">
        <v>7</v>
      </c>
      <c r="E397" s="76" t="s">
        <v>3484</v>
      </c>
      <c r="F397" s="76" t="s">
        <v>3484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3450</v>
      </c>
      <c r="L397" s="68"/>
      <c r="M397" s="64" t="s">
        <v>4107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3449</v>
      </c>
      <c r="D400" s="60" t="s">
        <v>3485</v>
      </c>
      <c r="E400" s="64" t="s">
        <v>3486</v>
      </c>
      <c r="F400" s="64" t="s">
        <v>3487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4695</v>
      </c>
      <c r="D401" s="60" t="s">
        <v>2820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3452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4696</v>
      </c>
      <c r="D402" s="60" t="s">
        <v>2820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3452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4697</v>
      </c>
      <c r="D403" s="60" t="s">
        <v>2820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3452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4698</v>
      </c>
      <c r="D404" s="60" t="s">
        <v>2820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3452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4699</v>
      </c>
      <c r="D405" s="60" t="s">
        <v>2820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3452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4700</v>
      </c>
      <c r="D406" s="60" t="s">
        <v>2820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3452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4705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3452</v>
      </c>
      <c r="L407" s="68"/>
      <c r="M407" s="64" t="s">
        <v>4112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3152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4706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3452</v>
      </c>
      <c r="L408" s="68"/>
      <c r="M408" s="64" t="s">
        <v>4113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3152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4707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3452</v>
      </c>
      <c r="L409" s="68"/>
      <c r="M409" s="64" t="s">
        <v>4114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3152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4708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3452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4709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3452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4710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3452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4711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3452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4712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3452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4713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3452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3152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4714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3452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3152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4715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3452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3152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4716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3452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3152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4717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3452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3152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4718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3452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3152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4719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3452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4720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3452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4721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3452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4722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3452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4723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3452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4724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3452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4725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3452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3152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4726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3452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3151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4727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3452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3151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4944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3450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4944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3450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4944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3450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4944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3450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4944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3450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4944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3450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4944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3450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4944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3450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3201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4728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3452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3157</v>
      </c>
      <c r="U441" s="72" t="s">
        <v>2643</v>
      </c>
      <c r="V441" s="72" t="s">
        <v>3084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4728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3452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4729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3452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3157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4729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3452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3157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4729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3452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3157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4729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3452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3157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4729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3452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3157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4729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3452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3157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4729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3452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3157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4729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3452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3157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4729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3452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3157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4729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3452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3157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4729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3452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3157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4729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3452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3157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4729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3452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120</v>
      </c>
      <c r="T455" s="96" t="s">
        <v>3157</v>
      </c>
      <c r="U455" s="72" t="s">
        <v>2643</v>
      </c>
      <c r="V455" s="72" t="s">
        <v>2643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4729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3452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79"/>
        <v>121</v>
      </c>
      <c r="T456" s="96" t="s">
        <v>3157</v>
      </c>
      <c r="U456" s="72" t="s">
        <v>2643</v>
      </c>
      <c r="V456" s="72" t="s">
        <v>2643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4729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3452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79"/>
        <v>122</v>
      </c>
      <c r="T457" s="96" t="s">
        <v>3157</v>
      </c>
      <c r="U457" s="72" t="s">
        <v>2643</v>
      </c>
      <c r="V457" s="72" t="s">
        <v>2643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4729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3452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79"/>
        <v>123</v>
      </c>
      <c r="T458" s="96" t="s">
        <v>3157</v>
      </c>
      <c r="U458" s="72" t="s">
        <v>2643</v>
      </c>
      <c r="V458" s="72" t="s">
        <v>2643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4729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3452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79"/>
        <v>124</v>
      </c>
      <c r="T459" s="96" t="s">
        <v>3157</v>
      </c>
      <c r="U459" s="72" t="s">
        <v>2643</v>
      </c>
      <c r="V459" s="72" t="s">
        <v>2643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4729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3452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79"/>
        <v>125</v>
      </c>
      <c r="T460" s="96" t="s">
        <v>3157</v>
      </c>
      <c r="U460" s="72" t="s">
        <v>2643</v>
      </c>
      <c r="V460" s="72" t="s">
        <v>2643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4729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3452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79"/>
        <v>126</v>
      </c>
      <c r="T461" s="96" t="s">
        <v>3157</v>
      </c>
      <c r="U461" s="72" t="s">
        <v>2643</v>
      </c>
      <c r="V461" s="72" t="s">
        <v>2643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4729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3452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79"/>
        <v>127</v>
      </c>
      <c r="T462" s="96" t="s">
        <v>3157</v>
      </c>
      <c r="U462" s="72" t="s">
        <v>2643</v>
      </c>
      <c r="V462" s="72" t="s">
        <v>2643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4729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3452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79"/>
        <v>128</v>
      </c>
      <c r="T463" s="96" t="s">
        <v>3157</v>
      </c>
      <c r="U463" s="72" t="s">
        <v>2643</v>
      </c>
      <c r="V463" s="72" t="s">
        <v>2643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4729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3452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79"/>
        <v>129</v>
      </c>
      <c r="T464" s="96" t="s">
        <v>3157</v>
      </c>
      <c r="U464" s="72" t="s">
        <v>2643</v>
      </c>
      <c r="V464" s="72" t="s">
        <v>2643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4729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3452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79"/>
        <v>130</v>
      </c>
      <c r="T465" s="96" t="s">
        <v>3157</v>
      </c>
      <c r="U465" s="72" t="s">
        <v>2643</v>
      </c>
      <c r="V465" s="72" t="s">
        <v>2643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4944</v>
      </c>
      <c r="D466" s="60" t="s">
        <v>7</v>
      </c>
      <c r="E466" s="76" t="s">
        <v>3488</v>
      </c>
      <c r="F466" s="76" t="s">
        <v>3488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3450</v>
      </c>
      <c r="L466" s="68"/>
      <c r="M466" s="64" t="s">
        <v>4115</v>
      </c>
      <c r="N466" s="13"/>
      <c r="O466"/>
      <c r="P466" t="str">
        <f t="shared" si="66"/>
        <v/>
      </c>
      <c r="Q466"/>
      <c r="R466"/>
      <c r="S466" s="43">
        <f t="shared" si="79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4944</v>
      </c>
      <c r="D467" s="60" t="s">
        <v>7</v>
      </c>
      <c r="E467" s="76" t="s">
        <v>3489</v>
      </c>
      <c r="F467" s="76" t="s">
        <v>3489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3450</v>
      </c>
      <c r="L467" s="68"/>
      <c r="M467" s="64" t="s">
        <v>4116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4944</v>
      </c>
      <c r="D468" s="60" t="s">
        <v>7</v>
      </c>
      <c r="E468" s="76" t="s">
        <v>3490</v>
      </c>
      <c r="F468" s="76" t="s">
        <v>3490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3450</v>
      </c>
      <c r="L468" s="68"/>
      <c r="M468" s="64" t="s">
        <v>4117</v>
      </c>
      <c r="N468" s="13"/>
      <c r="O468"/>
      <c r="P468" t="str">
        <f t="shared" si="84"/>
        <v/>
      </c>
      <c r="Q468"/>
      <c r="R468"/>
      <c r="S468" s="43">
        <f t="shared" si="79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4944</v>
      </c>
      <c r="D469" s="60" t="s">
        <v>7</v>
      </c>
      <c r="E469" s="76" t="s">
        <v>3491</v>
      </c>
      <c r="F469" s="76" t="s">
        <v>3491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3450</v>
      </c>
      <c r="L469" s="68"/>
      <c r="M469" s="64" t="s">
        <v>4118</v>
      </c>
      <c r="N469" s="13"/>
      <c r="O469"/>
      <c r="P469" t="str">
        <f t="shared" si="84"/>
        <v/>
      </c>
      <c r="Q469"/>
      <c r="R469"/>
      <c r="S469" s="43">
        <f t="shared" si="79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4944</v>
      </c>
      <c r="D470" s="60" t="s">
        <v>7</v>
      </c>
      <c r="E470" s="76" t="s">
        <v>3492</v>
      </c>
      <c r="F470" s="76" t="s">
        <v>3492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3450</v>
      </c>
      <c r="L470" s="68"/>
      <c r="M470" s="64" t="s">
        <v>4119</v>
      </c>
      <c r="N470" s="13"/>
      <c r="O470"/>
      <c r="P470" t="str">
        <f t="shared" si="84"/>
        <v/>
      </c>
      <c r="Q470"/>
      <c r="R470"/>
      <c r="S470" s="43">
        <f t="shared" si="79"/>
        <v>130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79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79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3200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79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4730</v>
      </c>
      <c r="D474" s="60" t="s">
        <v>2826</v>
      </c>
      <c r="E474" s="76" t="s">
        <v>2862</v>
      </c>
      <c r="F474" s="76" t="s">
        <v>2862</v>
      </c>
      <c r="G474" s="77">
        <v>0</v>
      </c>
      <c r="H474" s="77">
        <v>0</v>
      </c>
      <c r="I474" s="66" t="s">
        <v>2861</v>
      </c>
      <c r="J474" s="66" t="s">
        <v>1660</v>
      </c>
      <c r="K474" s="67" t="s">
        <v>3450</v>
      </c>
      <c r="L474" s="63" t="s">
        <v>3493</v>
      </c>
      <c r="M474" s="64" t="s">
        <v>2888</v>
      </c>
      <c r="N474" s="13"/>
      <c r="O474"/>
      <c r="P474" t="str">
        <f t="shared" si="84"/>
        <v/>
      </c>
      <c r="Q474"/>
      <c r="R474"/>
      <c r="S474" s="43">
        <f t="shared" si="79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4730</v>
      </c>
      <c r="D475" s="60" t="s">
        <v>2827</v>
      </c>
      <c r="E475" s="76" t="s">
        <v>2863</v>
      </c>
      <c r="F475" s="76" t="s">
        <v>2863</v>
      </c>
      <c r="G475" s="77">
        <v>0</v>
      </c>
      <c r="H475" s="77">
        <v>0</v>
      </c>
      <c r="I475" s="66" t="s">
        <v>2861</v>
      </c>
      <c r="J475" s="66" t="s">
        <v>1660</v>
      </c>
      <c r="K475" s="67" t="s">
        <v>3450</v>
      </c>
      <c r="L475" s="63" t="s">
        <v>3494</v>
      </c>
      <c r="M475" s="92" t="s">
        <v>2889</v>
      </c>
      <c r="N475" s="13"/>
      <c r="O475"/>
      <c r="P475" t="str">
        <f t="shared" si="84"/>
        <v/>
      </c>
      <c r="Q475"/>
      <c r="R475"/>
      <c r="S475" s="43">
        <f t="shared" si="79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4730</v>
      </c>
      <c r="D476" s="60" t="s">
        <v>2828</v>
      </c>
      <c r="E476" s="76" t="s">
        <v>2864</v>
      </c>
      <c r="F476" s="76" t="s">
        <v>2864</v>
      </c>
      <c r="G476" s="77">
        <v>0</v>
      </c>
      <c r="H476" s="77">
        <v>0</v>
      </c>
      <c r="I476" s="66" t="s">
        <v>2861</v>
      </c>
      <c r="J476" s="66" t="s">
        <v>1660</v>
      </c>
      <c r="K476" s="67" t="s">
        <v>3450</v>
      </c>
      <c r="L476" s="63" t="s">
        <v>3495</v>
      </c>
      <c r="M476" s="64" t="s">
        <v>2890</v>
      </c>
      <c r="N476" s="13"/>
      <c r="O476"/>
      <c r="P476" t="str">
        <f t="shared" si="84"/>
        <v/>
      </c>
      <c r="Q476"/>
      <c r="R476"/>
      <c r="S476" s="43">
        <f t="shared" si="79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4730</v>
      </c>
      <c r="D477" s="60" t="s">
        <v>2829</v>
      </c>
      <c r="E477" s="76" t="s">
        <v>2865</v>
      </c>
      <c r="F477" s="76" t="s">
        <v>2865</v>
      </c>
      <c r="G477" s="77">
        <v>0</v>
      </c>
      <c r="H477" s="77">
        <v>0</v>
      </c>
      <c r="I477" s="66" t="s">
        <v>2861</v>
      </c>
      <c r="J477" s="66" t="s">
        <v>1660</v>
      </c>
      <c r="K477" s="67" t="s">
        <v>3450</v>
      </c>
      <c r="L477" s="63" t="s">
        <v>3496</v>
      </c>
      <c r="M477" s="64" t="s">
        <v>2891</v>
      </c>
      <c r="N477" s="13"/>
      <c r="O477"/>
      <c r="P477" t="str">
        <f t="shared" si="84"/>
        <v/>
      </c>
      <c r="Q477"/>
      <c r="R477"/>
      <c r="S477" s="43">
        <f t="shared" si="79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4730</v>
      </c>
      <c r="D478" s="60" t="s">
        <v>2830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2861</v>
      </c>
      <c r="J478" s="66" t="s">
        <v>1660</v>
      </c>
      <c r="K478" s="67" t="s">
        <v>3450</v>
      </c>
      <c r="L478" s="63" t="s">
        <v>3497</v>
      </c>
      <c r="M478" s="64" t="s">
        <v>2892</v>
      </c>
      <c r="N478" s="13"/>
      <c r="O478"/>
      <c r="P478" t="str">
        <f t="shared" si="84"/>
        <v/>
      </c>
      <c r="Q478"/>
      <c r="R478"/>
      <c r="S478" s="43">
        <f t="shared" si="79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4730</v>
      </c>
      <c r="D479" s="60" t="s">
        <v>2831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2861</v>
      </c>
      <c r="J479" s="66" t="s">
        <v>1660</v>
      </c>
      <c r="K479" s="67" t="s">
        <v>3450</v>
      </c>
      <c r="L479" s="63" t="s">
        <v>3498</v>
      </c>
      <c r="M479" s="64" t="s">
        <v>2893</v>
      </c>
      <c r="N479" s="13"/>
      <c r="O479"/>
      <c r="P479" t="str">
        <f t="shared" si="84"/>
        <v/>
      </c>
      <c r="Q479"/>
      <c r="R479"/>
      <c r="S479" s="43">
        <f t="shared" si="79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4730</v>
      </c>
      <c r="D480" s="60" t="s">
        <v>2948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2861</v>
      </c>
      <c r="J480" s="66" t="s">
        <v>1660</v>
      </c>
      <c r="K480" s="67" t="s">
        <v>3450</v>
      </c>
      <c r="L480" s="63"/>
      <c r="M480" s="64" t="s">
        <v>2951</v>
      </c>
      <c r="N480" s="13"/>
      <c r="O480"/>
      <c r="P480" t="str">
        <f t="shared" si="84"/>
        <v/>
      </c>
      <c r="Q480"/>
      <c r="R480"/>
      <c r="S480" s="43">
        <f t="shared" si="79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4730</v>
      </c>
      <c r="D481" s="60" t="s">
        <v>2832</v>
      </c>
      <c r="E481" s="76" t="s">
        <v>2866</v>
      </c>
      <c r="F481" s="76" t="s">
        <v>2866</v>
      </c>
      <c r="G481" s="77">
        <v>0</v>
      </c>
      <c r="H481" s="77">
        <v>0</v>
      </c>
      <c r="I481" s="66" t="s">
        <v>2861</v>
      </c>
      <c r="J481" s="66" t="s">
        <v>1660</v>
      </c>
      <c r="K481" s="67" t="s">
        <v>3450</v>
      </c>
      <c r="L481" s="63" t="s">
        <v>3499</v>
      </c>
      <c r="M481" s="64" t="s">
        <v>2894</v>
      </c>
      <c r="N481" s="13"/>
      <c r="O481"/>
      <c r="P481" t="str">
        <f t="shared" si="84"/>
        <v/>
      </c>
      <c r="Q481"/>
      <c r="R481"/>
      <c r="S481" s="43">
        <f t="shared" si="79"/>
        <v>131</v>
      </c>
      <c r="T481" s="96" t="s">
        <v>2643</v>
      </c>
      <c r="U481" s="72" t="s">
        <v>3083</v>
      </c>
      <c r="V481" s="72" t="s">
        <v>2643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4730</v>
      </c>
      <c r="D482" s="60" t="s">
        <v>2833</v>
      </c>
      <c r="E482" s="76" t="s">
        <v>2867</v>
      </c>
      <c r="F482" s="76" t="s">
        <v>2867</v>
      </c>
      <c r="G482" s="77">
        <v>0</v>
      </c>
      <c r="H482" s="77">
        <v>0</v>
      </c>
      <c r="I482" s="66" t="s">
        <v>2861</v>
      </c>
      <c r="J482" s="66" t="s">
        <v>1660</v>
      </c>
      <c r="K482" s="67" t="s">
        <v>3450</v>
      </c>
      <c r="L482" s="63" t="s">
        <v>3500</v>
      </c>
      <c r="M482" s="64" t="s">
        <v>2895</v>
      </c>
      <c r="N482" s="13"/>
      <c r="O482"/>
      <c r="P482" t="str">
        <f t="shared" si="84"/>
        <v/>
      </c>
      <c r="Q482"/>
      <c r="R482"/>
      <c r="S482" s="43">
        <f t="shared" si="79"/>
        <v>132</v>
      </c>
      <c r="T482" s="96" t="s">
        <v>2643</v>
      </c>
      <c r="U482" s="72" t="s">
        <v>3083</v>
      </c>
      <c r="V482" s="72" t="s">
        <v>2643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4730</v>
      </c>
      <c r="D483" s="60" t="s">
        <v>2834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2861</v>
      </c>
      <c r="J483" s="66" t="s">
        <v>1660</v>
      </c>
      <c r="K483" s="67" t="s">
        <v>3450</v>
      </c>
      <c r="L483" s="63"/>
      <c r="M483" s="64" t="s">
        <v>2896</v>
      </c>
      <c r="N483" s="13"/>
      <c r="O483"/>
      <c r="P483" t="str">
        <f t="shared" si="84"/>
        <v/>
      </c>
      <c r="Q483"/>
      <c r="R483"/>
      <c r="S483" s="43">
        <f t="shared" si="79"/>
        <v>133</v>
      </c>
      <c r="T483" s="96" t="s">
        <v>2643</v>
      </c>
      <c r="U483" s="72" t="s">
        <v>3083</v>
      </c>
      <c r="V483" s="72" t="s">
        <v>2643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4730</v>
      </c>
      <c r="D484" s="60" t="s">
        <v>2835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2861</v>
      </c>
      <c r="J484" s="66" t="s">
        <v>1660</v>
      </c>
      <c r="K484" s="67" t="s">
        <v>3450</v>
      </c>
      <c r="L484" s="63"/>
      <c r="M484" s="64" t="s">
        <v>2897</v>
      </c>
      <c r="N484" s="13"/>
      <c r="O484"/>
      <c r="P484" t="str">
        <f t="shared" si="84"/>
        <v/>
      </c>
      <c r="Q484"/>
      <c r="R484"/>
      <c r="S484" s="43">
        <f t="shared" si="79"/>
        <v>134</v>
      </c>
      <c r="T484" s="96" t="s">
        <v>2643</v>
      </c>
      <c r="U484" s="72" t="s">
        <v>3083</v>
      </c>
      <c r="V484" s="72" t="s">
        <v>2643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4730</v>
      </c>
      <c r="D485" s="60" t="s">
        <v>2836</v>
      </c>
      <c r="E485" s="76" t="s">
        <v>2868</v>
      </c>
      <c r="F485" s="76" t="s">
        <v>2868</v>
      </c>
      <c r="G485" s="77">
        <v>0</v>
      </c>
      <c r="H485" s="77">
        <v>0</v>
      </c>
      <c r="I485" s="66" t="s">
        <v>2861</v>
      </c>
      <c r="J485" s="66" t="s">
        <v>1660</v>
      </c>
      <c r="K485" s="67" t="s">
        <v>3450</v>
      </c>
      <c r="L485" s="63"/>
      <c r="M485" s="64" t="s">
        <v>2898</v>
      </c>
      <c r="N485" s="13"/>
      <c r="O485"/>
      <c r="P485" t="str">
        <f t="shared" si="84"/>
        <v/>
      </c>
      <c r="Q485"/>
      <c r="R485"/>
      <c r="S485" s="43">
        <f t="shared" si="79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4730</v>
      </c>
      <c r="D486" s="60" t="s">
        <v>2824</v>
      </c>
      <c r="E486" s="76" t="s">
        <v>2869</v>
      </c>
      <c r="F486" s="76" t="s">
        <v>2869</v>
      </c>
      <c r="G486" s="77">
        <v>0</v>
      </c>
      <c r="H486" s="77">
        <v>0</v>
      </c>
      <c r="I486" s="66" t="s">
        <v>2861</v>
      </c>
      <c r="J486" s="66" t="s">
        <v>1660</v>
      </c>
      <c r="K486" s="67" t="s">
        <v>3450</v>
      </c>
      <c r="L486" s="63"/>
      <c r="M486" s="64" t="s">
        <v>2899</v>
      </c>
      <c r="N486" s="13"/>
      <c r="O486"/>
      <c r="P486" t="str">
        <f t="shared" si="84"/>
        <v/>
      </c>
      <c r="Q486"/>
      <c r="R486"/>
      <c r="S486" s="43">
        <f t="shared" si="79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4730</v>
      </c>
      <c r="D487" s="60" t="s">
        <v>2837</v>
      </c>
      <c r="E487" s="76" t="s">
        <v>2870</v>
      </c>
      <c r="F487" s="76" t="s">
        <v>2870</v>
      </c>
      <c r="G487" s="77">
        <v>0</v>
      </c>
      <c r="H487" s="77">
        <v>0</v>
      </c>
      <c r="I487" s="66" t="s">
        <v>2861</v>
      </c>
      <c r="J487" s="66" t="s">
        <v>1660</v>
      </c>
      <c r="K487" s="67" t="s">
        <v>3450</v>
      </c>
      <c r="L487" s="63"/>
      <c r="M487" s="64" t="s">
        <v>2900</v>
      </c>
      <c r="N487" s="13"/>
      <c r="O487"/>
      <c r="P487" t="str">
        <f t="shared" si="84"/>
        <v/>
      </c>
      <c r="Q487"/>
      <c r="R487"/>
      <c r="S487" s="43">
        <f t="shared" si="79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4730</v>
      </c>
      <c r="D488" s="60" t="s">
        <v>2838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2861</v>
      </c>
      <c r="J488" s="66" t="s">
        <v>1660</v>
      </c>
      <c r="K488" s="67" t="s">
        <v>3450</v>
      </c>
      <c r="L488" s="63"/>
      <c r="M488" s="64" t="s">
        <v>2901</v>
      </c>
      <c r="N488" s="13"/>
      <c r="O488"/>
      <c r="P488" t="str">
        <f t="shared" si="84"/>
        <v/>
      </c>
      <c r="Q488"/>
      <c r="R488"/>
      <c r="S488" s="43">
        <f t="shared" si="79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4730</v>
      </c>
      <c r="D489" s="60" t="s">
        <v>2825</v>
      </c>
      <c r="E489" s="76" t="s">
        <v>2887</v>
      </c>
      <c r="F489" s="84" t="s">
        <v>2887</v>
      </c>
      <c r="G489" s="77">
        <v>0</v>
      </c>
      <c r="H489" s="77">
        <v>0</v>
      </c>
      <c r="I489" s="66" t="s">
        <v>2861</v>
      </c>
      <c r="J489" s="66" t="s">
        <v>1660</v>
      </c>
      <c r="K489" s="67" t="s">
        <v>3450</v>
      </c>
      <c r="L489" s="63"/>
      <c r="M489" s="64" t="s">
        <v>2902</v>
      </c>
      <c r="N489" s="13"/>
      <c r="O489"/>
      <c r="P489" t="str">
        <f t="shared" si="84"/>
        <v/>
      </c>
      <c r="Q489"/>
      <c r="R489"/>
      <c r="S489" s="43">
        <f t="shared" si="79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4730</v>
      </c>
      <c r="D490" s="60" t="s">
        <v>2839</v>
      </c>
      <c r="E490" s="82" t="s">
        <v>2871</v>
      </c>
      <c r="F490" s="83" t="s">
        <v>2871</v>
      </c>
      <c r="G490" s="77">
        <v>0</v>
      </c>
      <c r="H490" s="77">
        <v>0</v>
      </c>
      <c r="I490" s="66" t="s">
        <v>2861</v>
      </c>
      <c r="J490" s="66" t="s">
        <v>1660</v>
      </c>
      <c r="K490" s="67" t="s">
        <v>3450</v>
      </c>
      <c r="L490" s="63"/>
      <c r="M490" s="64" t="s">
        <v>2903</v>
      </c>
      <c r="N490" s="13"/>
      <c r="O490"/>
      <c r="P490" t="str">
        <f t="shared" si="84"/>
        <v/>
      </c>
      <c r="Q490"/>
      <c r="R490"/>
      <c r="S490" s="43">
        <f t="shared" si="79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4730</v>
      </c>
      <c r="D491" s="60" t="s">
        <v>2840</v>
      </c>
      <c r="E491" s="82" t="s">
        <v>2872</v>
      </c>
      <c r="F491" s="83" t="s">
        <v>2872</v>
      </c>
      <c r="G491" s="77">
        <v>0</v>
      </c>
      <c r="H491" s="77">
        <v>0</v>
      </c>
      <c r="I491" s="66" t="s">
        <v>2861</v>
      </c>
      <c r="J491" s="66" t="s">
        <v>1660</v>
      </c>
      <c r="K491" s="67" t="s">
        <v>3450</v>
      </c>
      <c r="L491" s="63"/>
      <c r="M491" s="64" t="s">
        <v>2904</v>
      </c>
      <c r="N491" s="13"/>
      <c r="O491"/>
      <c r="P491" t="str">
        <f t="shared" si="84"/>
        <v/>
      </c>
      <c r="Q491"/>
      <c r="R491"/>
      <c r="S491" s="43">
        <f t="shared" si="79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4730</v>
      </c>
      <c r="D492" s="60" t="s">
        <v>2841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2861</v>
      </c>
      <c r="J492" s="66" t="s">
        <v>1660</v>
      </c>
      <c r="K492" s="67" t="s">
        <v>3450</v>
      </c>
      <c r="L492" s="63"/>
      <c r="M492" s="64" t="s">
        <v>2905</v>
      </c>
      <c r="N492" s="13"/>
      <c r="O492"/>
      <c r="P492" t="str">
        <f t="shared" si="84"/>
        <v/>
      </c>
      <c r="Q492"/>
      <c r="R492"/>
      <c r="S492" s="43">
        <f t="shared" si="79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4730</v>
      </c>
      <c r="D493" s="60" t="s">
        <v>2842</v>
      </c>
      <c r="E493" s="76" t="s">
        <v>2873</v>
      </c>
      <c r="F493" s="76" t="s">
        <v>2873</v>
      </c>
      <c r="G493" s="77">
        <v>0</v>
      </c>
      <c r="H493" s="77">
        <v>0</v>
      </c>
      <c r="I493" s="66" t="s">
        <v>2861</v>
      </c>
      <c r="J493" s="66" t="s">
        <v>1660</v>
      </c>
      <c r="K493" s="67" t="s">
        <v>3450</v>
      </c>
      <c r="L493" s="63"/>
      <c r="M493" s="64" t="s">
        <v>2906</v>
      </c>
      <c r="N493" s="13"/>
      <c r="O493"/>
      <c r="P493" t="str">
        <f t="shared" si="84"/>
        <v/>
      </c>
      <c r="Q493"/>
      <c r="R493"/>
      <c r="S493" s="43">
        <f t="shared" si="79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4730</v>
      </c>
      <c r="D494" s="60" t="s">
        <v>2823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2861</v>
      </c>
      <c r="J494" s="66" t="s">
        <v>1660</v>
      </c>
      <c r="K494" s="67" t="s">
        <v>3450</v>
      </c>
      <c r="L494" s="63"/>
      <c r="M494" s="64" t="s">
        <v>2907</v>
      </c>
      <c r="N494" s="13"/>
      <c r="O494"/>
      <c r="P494" t="str">
        <f t="shared" si="84"/>
        <v/>
      </c>
      <c r="Q494"/>
      <c r="R494"/>
      <c r="S494" s="43">
        <f t="shared" si="79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4730</v>
      </c>
      <c r="D495" s="60" t="s">
        <v>2843</v>
      </c>
      <c r="E495" s="76" t="s">
        <v>2874</v>
      </c>
      <c r="F495" s="76" t="s">
        <v>2874</v>
      </c>
      <c r="G495" s="77">
        <v>0</v>
      </c>
      <c r="H495" s="77">
        <v>0</v>
      </c>
      <c r="I495" s="66" t="s">
        <v>2861</v>
      </c>
      <c r="J495" s="66" t="s">
        <v>1660</v>
      </c>
      <c r="K495" s="67" t="s">
        <v>3450</v>
      </c>
      <c r="L495" s="63"/>
      <c r="M495" s="64" t="s">
        <v>2908</v>
      </c>
      <c r="N495" s="13"/>
      <c r="O495"/>
      <c r="P495" t="str">
        <f t="shared" si="84"/>
        <v/>
      </c>
      <c r="Q495"/>
      <c r="R495"/>
      <c r="S495" s="43">
        <f t="shared" si="79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4730</v>
      </c>
      <c r="D496" s="60" t="s">
        <v>2844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2861</v>
      </c>
      <c r="J496" s="66" t="s">
        <v>1660</v>
      </c>
      <c r="K496" s="67" t="s">
        <v>3450</v>
      </c>
      <c r="L496" s="63"/>
      <c r="M496" s="64" t="s">
        <v>2909</v>
      </c>
      <c r="N496" s="13"/>
      <c r="O496"/>
      <c r="P496" t="str">
        <f t="shared" si="84"/>
        <v/>
      </c>
      <c r="Q496"/>
      <c r="R496"/>
      <c r="S496" s="43">
        <f t="shared" si="79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4730</v>
      </c>
      <c r="D497" s="60" t="s">
        <v>2845</v>
      </c>
      <c r="E497" s="76" t="s">
        <v>2875</v>
      </c>
      <c r="F497" s="76" t="s">
        <v>2875</v>
      </c>
      <c r="G497" s="77">
        <v>0</v>
      </c>
      <c r="H497" s="77">
        <v>0</v>
      </c>
      <c r="I497" s="66" t="s">
        <v>2861</v>
      </c>
      <c r="J497" s="66" t="s">
        <v>1660</v>
      </c>
      <c r="K497" s="67" t="s">
        <v>3450</v>
      </c>
      <c r="L497" s="63"/>
      <c r="M497" s="64" t="s">
        <v>2910</v>
      </c>
      <c r="N497" s="13"/>
      <c r="O497"/>
      <c r="P497" t="str">
        <f t="shared" si="84"/>
        <v/>
      </c>
      <c r="Q497"/>
      <c r="R497"/>
      <c r="S497" s="43">
        <f t="shared" si="79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4730</v>
      </c>
      <c r="D498" s="60" t="s">
        <v>2846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2861</v>
      </c>
      <c r="J498" s="66" t="s">
        <v>1660</v>
      </c>
      <c r="K498" s="67" t="s">
        <v>3450</v>
      </c>
      <c r="L498" s="63"/>
      <c r="M498" s="64" t="s">
        <v>2911</v>
      </c>
      <c r="N498" s="13"/>
      <c r="O498"/>
      <c r="P498" t="str">
        <f t="shared" si="84"/>
        <v/>
      </c>
      <c r="Q498"/>
      <c r="R498"/>
      <c r="S498" s="43">
        <f t="shared" si="79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4730</v>
      </c>
      <c r="D499" s="60" t="s">
        <v>2847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2861</v>
      </c>
      <c r="J499" s="66" t="s">
        <v>1660</v>
      </c>
      <c r="K499" s="67" t="s">
        <v>3450</v>
      </c>
      <c r="L499" s="63"/>
      <c r="M499" s="64" t="s">
        <v>2912</v>
      </c>
      <c r="N499" s="13"/>
      <c r="O499"/>
      <c r="P499" t="str">
        <f t="shared" si="84"/>
        <v/>
      </c>
      <c r="Q499"/>
      <c r="R499"/>
      <c r="S499" s="43">
        <f t="shared" si="79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4730</v>
      </c>
      <c r="D500" s="60" t="s">
        <v>2848</v>
      </c>
      <c r="E500" s="76" t="s">
        <v>2876</v>
      </c>
      <c r="F500" s="76" t="s">
        <v>2876</v>
      </c>
      <c r="G500" s="77">
        <v>0</v>
      </c>
      <c r="H500" s="77">
        <v>0</v>
      </c>
      <c r="I500" s="66" t="s">
        <v>2861</v>
      </c>
      <c r="J500" s="66" t="s">
        <v>1660</v>
      </c>
      <c r="K500" s="67" t="s">
        <v>3450</v>
      </c>
      <c r="L500" s="63"/>
      <c r="M500" s="64" t="s">
        <v>2913</v>
      </c>
      <c r="N500" s="13"/>
      <c r="O500"/>
      <c r="P500" t="str">
        <f t="shared" si="84"/>
        <v/>
      </c>
      <c r="Q500"/>
      <c r="R500"/>
      <c r="S500" s="43">
        <f t="shared" si="79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4730</v>
      </c>
      <c r="D501" s="60" t="s">
        <v>2849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2861</v>
      </c>
      <c r="J501" s="66" t="s">
        <v>1660</v>
      </c>
      <c r="K501" s="67" t="s">
        <v>3450</v>
      </c>
      <c r="L501" s="63"/>
      <c r="M501" s="64" t="s">
        <v>2914</v>
      </c>
      <c r="N501" s="13"/>
      <c r="O501"/>
      <c r="P501" t="str">
        <f t="shared" si="84"/>
        <v/>
      </c>
      <c r="Q501"/>
      <c r="R501"/>
      <c r="S501" s="43">
        <f t="shared" si="79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4730</v>
      </c>
      <c r="D502" s="60" t="s">
        <v>2949</v>
      </c>
      <c r="E502" s="76" t="s">
        <v>2950</v>
      </c>
      <c r="F502" s="76" t="s">
        <v>2950</v>
      </c>
      <c r="G502" s="77">
        <v>0</v>
      </c>
      <c r="H502" s="77">
        <v>0</v>
      </c>
      <c r="I502" s="66" t="s">
        <v>2861</v>
      </c>
      <c r="J502" s="66" t="s">
        <v>1660</v>
      </c>
      <c r="K502" s="67" t="s">
        <v>3450</v>
      </c>
      <c r="L502" s="63"/>
      <c r="M502" s="64" t="s">
        <v>2952</v>
      </c>
      <c r="N502" s="13"/>
      <c r="O502"/>
      <c r="P502" t="str">
        <f t="shared" si="84"/>
        <v/>
      </c>
      <c r="Q502"/>
      <c r="R502"/>
      <c r="S502" s="43">
        <f t="shared" si="79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4730</v>
      </c>
      <c r="D503" s="60" t="s">
        <v>2850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2861</v>
      </c>
      <c r="J503" s="66" t="s">
        <v>1660</v>
      </c>
      <c r="K503" s="67" t="s">
        <v>3450</v>
      </c>
      <c r="L503" s="63"/>
      <c r="M503" s="64" t="s">
        <v>2915</v>
      </c>
      <c r="N503" s="13"/>
      <c r="O503"/>
      <c r="P503" t="str">
        <f t="shared" si="84"/>
        <v/>
      </c>
      <c r="Q503"/>
      <c r="R503"/>
      <c r="S503" s="43">
        <f t="shared" si="79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4730</v>
      </c>
      <c r="D504" s="60" t="s">
        <v>2851</v>
      </c>
      <c r="E504" s="76" t="s">
        <v>2877</v>
      </c>
      <c r="F504" s="76" t="s">
        <v>2877</v>
      </c>
      <c r="G504" s="77">
        <v>0</v>
      </c>
      <c r="H504" s="77">
        <v>0</v>
      </c>
      <c r="I504" s="66" t="s">
        <v>2861</v>
      </c>
      <c r="J504" s="66" t="s">
        <v>1660</v>
      </c>
      <c r="K504" s="67" t="s">
        <v>3450</v>
      </c>
      <c r="L504" s="63"/>
      <c r="M504" s="64" t="s">
        <v>2916</v>
      </c>
      <c r="N504" s="13"/>
      <c r="O504"/>
      <c r="P504" t="str">
        <f t="shared" si="84"/>
        <v/>
      </c>
      <c r="Q504"/>
      <c r="R504"/>
      <c r="S504" s="43">
        <f t="shared" si="79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4730</v>
      </c>
      <c r="D505" s="60" t="s">
        <v>2852</v>
      </c>
      <c r="E505" s="76" t="s">
        <v>2878</v>
      </c>
      <c r="F505" s="76" t="s">
        <v>2878</v>
      </c>
      <c r="G505" s="77">
        <v>0</v>
      </c>
      <c r="H505" s="77">
        <v>0</v>
      </c>
      <c r="I505" s="66" t="s">
        <v>2861</v>
      </c>
      <c r="J505" s="66" t="s">
        <v>1660</v>
      </c>
      <c r="K505" s="67" t="s">
        <v>3450</v>
      </c>
      <c r="L505" s="63"/>
      <c r="M505" s="64" t="s">
        <v>2917</v>
      </c>
      <c r="N505" s="13"/>
      <c r="O505"/>
      <c r="P505" t="str">
        <f t="shared" si="84"/>
        <v/>
      </c>
      <c r="Q505"/>
      <c r="R505"/>
      <c r="S505" s="43">
        <f t="shared" si="79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4730</v>
      </c>
      <c r="D506" s="60" t="s">
        <v>2853</v>
      </c>
      <c r="E506" s="76" t="s">
        <v>2879</v>
      </c>
      <c r="F506" s="76" t="s">
        <v>2879</v>
      </c>
      <c r="G506" s="77">
        <v>0</v>
      </c>
      <c r="H506" s="77">
        <v>0</v>
      </c>
      <c r="I506" s="66" t="s">
        <v>2861</v>
      </c>
      <c r="J506" s="66" t="s">
        <v>1660</v>
      </c>
      <c r="K506" s="67" t="s">
        <v>3450</v>
      </c>
      <c r="L506" s="63"/>
      <c r="M506" s="64" t="s">
        <v>2918</v>
      </c>
      <c r="N506" s="13"/>
      <c r="O506"/>
      <c r="P506" t="str">
        <f t="shared" si="84"/>
        <v/>
      </c>
      <c r="Q506"/>
      <c r="R506"/>
      <c r="S506" s="43">
        <f t="shared" si="79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4730</v>
      </c>
      <c r="D507" s="60" t="s">
        <v>2854</v>
      </c>
      <c r="E507" s="76" t="s">
        <v>2880</v>
      </c>
      <c r="F507" s="76" t="s">
        <v>2880</v>
      </c>
      <c r="G507" s="77">
        <v>0</v>
      </c>
      <c r="H507" s="77">
        <v>0</v>
      </c>
      <c r="I507" s="66" t="s">
        <v>2861</v>
      </c>
      <c r="J507" s="66" t="s">
        <v>1660</v>
      </c>
      <c r="K507" s="67" t="s">
        <v>3450</v>
      </c>
      <c r="L507" s="63"/>
      <c r="M507" s="64" t="s">
        <v>2919</v>
      </c>
      <c r="N507" s="13"/>
      <c r="O507"/>
      <c r="P507" t="str">
        <f t="shared" si="84"/>
        <v/>
      </c>
      <c r="Q507"/>
      <c r="R507"/>
      <c r="S507" s="43">
        <f t="shared" si="79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4730</v>
      </c>
      <c r="D508" s="60" t="s">
        <v>2855</v>
      </c>
      <c r="E508" s="76" t="s">
        <v>2881</v>
      </c>
      <c r="F508" s="76" t="s">
        <v>2881</v>
      </c>
      <c r="G508" s="77">
        <v>0</v>
      </c>
      <c r="H508" s="77">
        <v>0</v>
      </c>
      <c r="I508" s="66" t="s">
        <v>2861</v>
      </c>
      <c r="J508" s="66" t="s">
        <v>1660</v>
      </c>
      <c r="K508" s="67" t="s">
        <v>3450</v>
      </c>
      <c r="L508" s="63"/>
      <c r="M508" s="64" t="s">
        <v>2920</v>
      </c>
      <c r="N508" s="13"/>
      <c r="O508"/>
      <c r="P508" t="str">
        <f t="shared" si="84"/>
        <v/>
      </c>
      <c r="Q508"/>
      <c r="R508"/>
      <c r="S508" s="43">
        <f t="shared" si="79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4730</v>
      </c>
      <c r="D509" s="60" t="s">
        <v>2856</v>
      </c>
      <c r="E509" s="76" t="s">
        <v>2882</v>
      </c>
      <c r="F509" s="76" t="s">
        <v>2882</v>
      </c>
      <c r="G509" s="77">
        <v>0</v>
      </c>
      <c r="H509" s="77">
        <v>0</v>
      </c>
      <c r="I509" s="66" t="s">
        <v>2861</v>
      </c>
      <c r="J509" s="66" t="s">
        <v>1660</v>
      </c>
      <c r="K509" s="67" t="s">
        <v>3450</v>
      </c>
      <c r="L509" s="63"/>
      <c r="M509" s="64" t="s">
        <v>2921</v>
      </c>
      <c r="N509" s="13"/>
      <c r="O509"/>
      <c r="P509" t="str">
        <f t="shared" si="84"/>
        <v/>
      </c>
      <c r="Q509"/>
      <c r="R509"/>
      <c r="S509" s="43">
        <f t="shared" si="79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4730</v>
      </c>
      <c r="D510" s="60" t="s">
        <v>2857</v>
      </c>
      <c r="E510" s="76" t="s">
        <v>2883</v>
      </c>
      <c r="F510" s="76" t="s">
        <v>2883</v>
      </c>
      <c r="G510" s="77">
        <v>0</v>
      </c>
      <c r="H510" s="77">
        <v>0</v>
      </c>
      <c r="I510" s="66" t="s">
        <v>2861</v>
      </c>
      <c r="J510" s="66" t="s">
        <v>1660</v>
      </c>
      <c r="K510" s="67" t="s">
        <v>3450</v>
      </c>
      <c r="L510" s="63"/>
      <c r="M510" s="64" t="s">
        <v>2922</v>
      </c>
      <c r="N510" s="13"/>
      <c r="O510"/>
      <c r="P510" t="str">
        <f t="shared" si="84"/>
        <v/>
      </c>
      <c r="Q510"/>
      <c r="R510"/>
      <c r="S510" s="43">
        <f t="shared" si="79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4730</v>
      </c>
      <c r="D511" s="60" t="s">
        <v>2858</v>
      </c>
      <c r="E511" s="76" t="s">
        <v>2884</v>
      </c>
      <c r="F511" s="76" t="s">
        <v>2884</v>
      </c>
      <c r="G511" s="78">
        <v>0</v>
      </c>
      <c r="H511" s="78">
        <v>0</v>
      </c>
      <c r="I511" s="66" t="s">
        <v>2861</v>
      </c>
      <c r="J511" s="66" t="s">
        <v>1660</v>
      </c>
      <c r="K511" s="67" t="s">
        <v>3450</v>
      </c>
      <c r="L511" s="63"/>
      <c r="M511" s="64" t="s">
        <v>2923</v>
      </c>
      <c r="N511" s="13"/>
      <c r="O511"/>
      <c r="P511" t="str">
        <f t="shared" si="84"/>
        <v/>
      </c>
      <c r="Q511"/>
      <c r="R511"/>
      <c r="S511" s="43">
        <f t="shared" si="79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4730</v>
      </c>
      <c r="D512" s="60" t="s">
        <v>2859</v>
      </c>
      <c r="E512" s="76" t="s">
        <v>2885</v>
      </c>
      <c r="F512" s="76" t="s">
        <v>2885</v>
      </c>
      <c r="G512" s="77">
        <v>0</v>
      </c>
      <c r="H512" s="77">
        <v>0</v>
      </c>
      <c r="I512" s="66" t="s">
        <v>2861</v>
      </c>
      <c r="J512" s="66" t="s">
        <v>1660</v>
      </c>
      <c r="K512" s="67" t="s">
        <v>3450</v>
      </c>
      <c r="L512" s="63"/>
      <c r="M512" s="64" t="s">
        <v>2924</v>
      </c>
      <c r="N512" s="13"/>
      <c r="O512"/>
      <c r="P512" t="str">
        <f t="shared" si="84"/>
        <v/>
      </c>
      <c r="Q512"/>
      <c r="R512"/>
      <c r="S512" s="43">
        <f t="shared" si="79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4730</v>
      </c>
      <c r="D513" s="60" t="s">
        <v>2860</v>
      </c>
      <c r="E513" s="76" t="s">
        <v>2886</v>
      </c>
      <c r="F513" s="76" t="s">
        <v>2886</v>
      </c>
      <c r="G513" s="77">
        <v>0</v>
      </c>
      <c r="H513" s="77">
        <v>0</v>
      </c>
      <c r="I513" s="66" t="s">
        <v>2861</v>
      </c>
      <c r="J513" s="66" t="s">
        <v>1660</v>
      </c>
      <c r="K513" s="67" t="s">
        <v>3450</v>
      </c>
      <c r="L513" s="63"/>
      <c r="M513" s="64" t="s">
        <v>2925</v>
      </c>
      <c r="N513" s="13"/>
      <c r="O513"/>
      <c r="P513" t="str">
        <f t="shared" si="84"/>
        <v/>
      </c>
      <c r="Q513"/>
      <c r="R513"/>
      <c r="S513" s="43">
        <f t="shared" si="79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4730</v>
      </c>
      <c r="D514" s="60" t="s">
        <v>3133</v>
      </c>
      <c r="E514" s="76" t="s">
        <v>3134</v>
      </c>
      <c r="F514" s="76" t="s">
        <v>3134</v>
      </c>
      <c r="G514" s="77">
        <v>0</v>
      </c>
      <c r="H514" s="77">
        <v>0</v>
      </c>
      <c r="I514" s="66" t="s">
        <v>2861</v>
      </c>
      <c r="J514" s="66" t="s">
        <v>1660</v>
      </c>
      <c r="K514" s="67" t="s">
        <v>3450</v>
      </c>
      <c r="L514" s="63"/>
      <c r="M514" s="64" t="s">
        <v>3135</v>
      </c>
      <c r="N514" s="13"/>
      <c r="O514"/>
      <c r="P514" t="str">
        <f t="shared" si="84"/>
        <v/>
      </c>
      <c r="Q514"/>
      <c r="R514"/>
      <c r="S514" s="43">
        <f t="shared" si="79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4944</v>
      </c>
      <c r="D515" s="60" t="s">
        <v>7</v>
      </c>
      <c r="E515" s="76" t="s">
        <v>3501</v>
      </c>
      <c r="F515" s="76" t="s">
        <v>3501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3450</v>
      </c>
      <c r="L515" s="68"/>
      <c r="M515" s="64" t="s">
        <v>4120</v>
      </c>
      <c r="N515" s="13"/>
      <c r="O515"/>
      <c r="P515" t="str">
        <f t="shared" si="84"/>
        <v/>
      </c>
      <c r="Q515"/>
      <c r="R515"/>
      <c r="S515" s="43">
        <f t="shared" si="79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4944</v>
      </c>
      <c r="D516" s="60" t="s">
        <v>7</v>
      </c>
      <c r="E516" s="76" t="s">
        <v>3502</v>
      </c>
      <c r="F516" s="76" t="s">
        <v>3502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3450</v>
      </c>
      <c r="L516" s="68"/>
      <c r="M516" s="64" t="s">
        <v>4121</v>
      </c>
      <c r="N516" s="13"/>
      <c r="O516"/>
      <c r="P516" t="str">
        <f t="shared" si="84"/>
        <v/>
      </c>
      <c r="Q516"/>
      <c r="R516"/>
      <c r="S516" s="43">
        <f t="shared" si="79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4944</v>
      </c>
      <c r="D517" s="60" t="s">
        <v>7</v>
      </c>
      <c r="E517" s="76" t="s">
        <v>3503</v>
      </c>
      <c r="F517" s="76" t="s">
        <v>3503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3450</v>
      </c>
      <c r="L517" s="68"/>
      <c r="M517" s="64" t="s">
        <v>4122</v>
      </c>
      <c r="N517" s="13"/>
      <c r="O517"/>
      <c r="P517" t="str">
        <f t="shared" si="84"/>
        <v/>
      </c>
      <c r="Q517"/>
      <c r="R517"/>
      <c r="S517" s="43">
        <f t="shared" si="79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4944</v>
      </c>
      <c r="D518" s="60" t="s">
        <v>7</v>
      </c>
      <c r="E518" s="76" t="s">
        <v>3504</v>
      </c>
      <c r="F518" s="76" t="s">
        <v>3504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3450</v>
      </c>
      <c r="L518" s="68"/>
      <c r="M518" s="64" t="s">
        <v>4123</v>
      </c>
      <c r="N518" s="13"/>
      <c r="O518"/>
      <c r="P518" t="str">
        <f t="shared" si="84"/>
        <v/>
      </c>
      <c r="Q518"/>
      <c r="R518"/>
      <c r="S518" s="43">
        <f t="shared" si="79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4944</v>
      </c>
      <c r="D519" s="60" t="s">
        <v>7</v>
      </c>
      <c r="E519" s="76" t="s">
        <v>3505</v>
      </c>
      <c r="F519" s="76" t="s">
        <v>3505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3450</v>
      </c>
      <c r="L519" s="68"/>
      <c r="M519" s="64" t="s">
        <v>4124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4944</v>
      </c>
      <c r="D520" s="60" t="s">
        <v>7</v>
      </c>
      <c r="E520" s="76" t="s">
        <v>3506</v>
      </c>
      <c r="F520" s="76" t="s">
        <v>3506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3450</v>
      </c>
      <c r="L520" s="68"/>
      <c r="M520" s="64" t="s">
        <v>4125</v>
      </c>
      <c r="N520" s="13"/>
      <c r="O520"/>
      <c r="P520" t="str">
        <f t="shared" si="84"/>
        <v/>
      </c>
      <c r="Q520"/>
      <c r="R520"/>
      <c r="S520" s="43">
        <f t="shared" si="8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4944</v>
      </c>
      <c r="D521" s="60" t="s">
        <v>7</v>
      </c>
      <c r="E521" s="76" t="s">
        <v>3507</v>
      </c>
      <c r="F521" s="76" t="s">
        <v>3507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3450</v>
      </c>
      <c r="L521" s="68"/>
      <c r="M521" s="64" t="s">
        <v>4126</v>
      </c>
      <c r="N521" s="13"/>
      <c r="O521"/>
      <c r="P521" t="str">
        <f t="shared" si="84"/>
        <v/>
      </c>
      <c r="Q521"/>
      <c r="R521"/>
      <c r="S521" s="43">
        <f t="shared" si="8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4944</v>
      </c>
      <c r="D522" s="60" t="s">
        <v>7</v>
      </c>
      <c r="E522" s="76" t="s">
        <v>3508</v>
      </c>
      <c r="F522" s="76" t="s">
        <v>3508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3450</v>
      </c>
      <c r="L522" s="68"/>
      <c r="M522" s="64" t="s">
        <v>4127</v>
      </c>
      <c r="N522" s="13"/>
      <c r="O522"/>
      <c r="P522" t="str">
        <f t="shared" si="84"/>
        <v/>
      </c>
      <c r="Q522"/>
      <c r="R522"/>
      <c r="S522" s="43">
        <f t="shared" si="8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4944</v>
      </c>
      <c r="D523" s="60" t="s">
        <v>7</v>
      </c>
      <c r="E523" s="76" t="s">
        <v>3509</v>
      </c>
      <c r="F523" s="76" t="s">
        <v>3509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3450</v>
      </c>
      <c r="L523" s="68"/>
      <c r="M523" s="64" t="s">
        <v>4128</v>
      </c>
      <c r="N523" s="13"/>
      <c r="O523"/>
      <c r="P523" t="str">
        <f t="shared" si="84"/>
        <v/>
      </c>
      <c r="Q523"/>
      <c r="R523"/>
      <c r="S523" s="43">
        <f t="shared" si="8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4944</v>
      </c>
      <c r="D524" s="60" t="s">
        <v>7</v>
      </c>
      <c r="E524" s="76" t="s">
        <v>3510</v>
      </c>
      <c r="F524" s="76" t="s">
        <v>3510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3450</v>
      </c>
      <c r="L524" s="68"/>
      <c r="M524" s="64" t="s">
        <v>4129</v>
      </c>
      <c r="N524" s="13"/>
      <c r="O524"/>
      <c r="P524" t="str">
        <f t="shared" si="84"/>
        <v/>
      </c>
      <c r="Q524"/>
      <c r="R524"/>
      <c r="S524" s="43">
        <f t="shared" si="8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4944</v>
      </c>
      <c r="D525" s="60" t="s">
        <v>7</v>
      </c>
      <c r="E525" s="76" t="s">
        <v>3511</v>
      </c>
      <c r="F525" s="76" t="s">
        <v>3511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3450</v>
      </c>
      <c r="L525" s="68"/>
      <c r="M525" s="64" t="s">
        <v>4130</v>
      </c>
      <c r="N525" s="13"/>
      <c r="O525"/>
      <c r="P525" t="str">
        <f t="shared" si="84"/>
        <v/>
      </c>
      <c r="Q525"/>
      <c r="R525"/>
      <c r="S525" s="43">
        <f t="shared" si="8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4944</v>
      </c>
      <c r="D526" s="60" t="s">
        <v>7</v>
      </c>
      <c r="E526" s="76" t="s">
        <v>3512</v>
      </c>
      <c r="F526" s="76" t="s">
        <v>3512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3450</v>
      </c>
      <c r="L526" s="68"/>
      <c r="M526" s="64" t="s">
        <v>4131</v>
      </c>
      <c r="N526" s="13"/>
      <c r="O526"/>
      <c r="P526" t="str">
        <f t="shared" si="84"/>
        <v/>
      </c>
      <c r="Q526"/>
      <c r="R526"/>
      <c r="S526" s="43">
        <f t="shared" si="8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4944</v>
      </c>
      <c r="D527" s="60" t="s">
        <v>7</v>
      </c>
      <c r="E527" s="76" t="s">
        <v>3513</v>
      </c>
      <c r="F527" s="76" t="s">
        <v>3513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3450</v>
      </c>
      <c r="L527" s="68"/>
      <c r="M527" s="64" t="s">
        <v>4132</v>
      </c>
      <c r="N527" s="13"/>
      <c r="O527"/>
      <c r="P527" t="str">
        <f t="shared" si="84"/>
        <v/>
      </c>
      <c r="Q527"/>
      <c r="R527"/>
      <c r="S527" s="43">
        <f t="shared" si="8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4944</v>
      </c>
      <c r="D528" s="60" t="s">
        <v>7</v>
      </c>
      <c r="E528" s="76" t="s">
        <v>3514</v>
      </c>
      <c r="F528" s="76" t="s">
        <v>3514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3450</v>
      </c>
      <c r="L528" s="68"/>
      <c r="M528" s="64" t="s">
        <v>4133</v>
      </c>
      <c r="N528" s="13"/>
      <c r="O528"/>
      <c r="P528" t="str">
        <f t="shared" si="84"/>
        <v/>
      </c>
      <c r="Q528"/>
      <c r="R528"/>
      <c r="S528" s="43">
        <f t="shared" si="8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4944</v>
      </c>
      <c r="D529" s="60" t="s">
        <v>7</v>
      </c>
      <c r="E529" s="76" t="s">
        <v>3515</v>
      </c>
      <c r="F529" s="76" t="s">
        <v>3515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3450</v>
      </c>
      <c r="L529" s="68"/>
      <c r="M529" s="64" t="s">
        <v>4134</v>
      </c>
      <c r="N529" s="13"/>
      <c r="O529"/>
      <c r="P529" t="str">
        <f t="shared" si="84"/>
        <v/>
      </c>
      <c r="Q529"/>
      <c r="R529"/>
      <c r="S529" s="43">
        <f t="shared" si="8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4944</v>
      </c>
      <c r="D530" s="60" t="s">
        <v>7</v>
      </c>
      <c r="E530" s="76" t="s">
        <v>3516</v>
      </c>
      <c r="F530" s="76" t="s">
        <v>3516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3450</v>
      </c>
      <c r="L530" s="68"/>
      <c r="M530" s="64" t="s">
        <v>4135</v>
      </c>
      <c r="N530" s="13"/>
      <c r="O530"/>
      <c r="P530" t="str">
        <f t="shared" si="84"/>
        <v/>
      </c>
      <c r="Q530"/>
      <c r="R530"/>
      <c r="S530" s="43">
        <f t="shared" si="8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4944</v>
      </c>
      <c r="D531" s="60" t="s">
        <v>7</v>
      </c>
      <c r="E531" s="76" t="s">
        <v>3517</v>
      </c>
      <c r="F531" s="76" t="s">
        <v>3517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3450</v>
      </c>
      <c r="L531" s="68"/>
      <c r="M531" s="64" t="s">
        <v>4136</v>
      </c>
      <c r="N531" s="13"/>
      <c r="O531"/>
      <c r="P531" t="str">
        <f t="shared" si="84"/>
        <v/>
      </c>
      <c r="Q531"/>
      <c r="R531"/>
      <c r="S531" s="43">
        <f t="shared" si="8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4944</v>
      </c>
      <c r="D532" s="60" t="s">
        <v>7</v>
      </c>
      <c r="E532" s="76" t="s">
        <v>3518</v>
      </c>
      <c r="F532" s="76" t="s">
        <v>3518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3450</v>
      </c>
      <c r="L532" s="68"/>
      <c r="M532" s="64" t="s">
        <v>4137</v>
      </c>
      <c r="N532" s="13"/>
      <c r="O532"/>
      <c r="P532" t="str">
        <f t="shared" si="84"/>
        <v/>
      </c>
      <c r="Q532"/>
      <c r="R532"/>
      <c r="S532" s="43">
        <f t="shared" si="8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4944</v>
      </c>
      <c r="D533" s="60" t="s">
        <v>7</v>
      </c>
      <c r="E533" s="76" t="s">
        <v>3519</v>
      </c>
      <c r="F533" s="76" t="s">
        <v>3519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3450</v>
      </c>
      <c r="L533" s="68"/>
      <c r="M533" s="64" t="s">
        <v>4138</v>
      </c>
      <c r="N533" s="13"/>
      <c r="O533"/>
      <c r="P533" t="str">
        <f t="shared" si="84"/>
        <v/>
      </c>
      <c r="Q533"/>
      <c r="R533"/>
      <c r="S533" s="43">
        <f t="shared" si="8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4944</v>
      </c>
      <c r="D534" s="60" t="s">
        <v>7</v>
      </c>
      <c r="E534" s="76" t="s">
        <v>3520</v>
      </c>
      <c r="F534" s="76" t="s">
        <v>3520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3450</v>
      </c>
      <c r="L534" s="68"/>
      <c r="M534" s="64" t="s">
        <v>4139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4944</v>
      </c>
      <c r="D535" s="60" t="s">
        <v>7</v>
      </c>
      <c r="E535" s="76" t="s">
        <v>3521</v>
      </c>
      <c r="F535" s="76" t="s">
        <v>3521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3450</v>
      </c>
      <c r="L535" s="68"/>
      <c r="M535" s="64" t="s">
        <v>4140</v>
      </c>
      <c r="N535" s="13"/>
      <c r="O535"/>
      <c r="P535" t="str">
        <f t="shared" si="92"/>
        <v/>
      </c>
      <c r="Q535"/>
      <c r="R535"/>
      <c r="S535" s="43">
        <f t="shared" si="8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4944</v>
      </c>
      <c r="D536" s="60" t="s">
        <v>7</v>
      </c>
      <c r="E536" s="76" t="s">
        <v>3522</v>
      </c>
      <c r="F536" s="76" t="s">
        <v>3522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3450</v>
      </c>
      <c r="L536" s="68"/>
      <c r="M536" s="64" t="s">
        <v>4141</v>
      </c>
      <c r="N536" s="13"/>
      <c r="O536"/>
      <c r="P536" t="str">
        <f t="shared" si="92"/>
        <v/>
      </c>
      <c r="Q536"/>
      <c r="R536"/>
      <c r="S536" s="43">
        <f t="shared" si="8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4944</v>
      </c>
      <c r="D537" s="60" t="s">
        <v>7</v>
      </c>
      <c r="E537" s="76" t="s">
        <v>3523</v>
      </c>
      <c r="F537" s="76" t="s">
        <v>3523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3450</v>
      </c>
      <c r="L537" s="68"/>
      <c r="M537" s="64" t="s">
        <v>4142</v>
      </c>
      <c r="N537" s="13"/>
      <c r="O537"/>
      <c r="P537" t="str">
        <f t="shared" si="92"/>
        <v/>
      </c>
      <c r="Q537"/>
      <c r="R537"/>
      <c r="S537" s="43">
        <f t="shared" si="87"/>
        <v>134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3202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4945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2947</v>
      </c>
      <c r="J541" s="66" t="s">
        <v>1660</v>
      </c>
      <c r="K541" s="67" t="s">
        <v>3450</v>
      </c>
      <c r="L541" s="68" t="s">
        <v>3524</v>
      </c>
      <c r="M541" s="64" t="s">
        <v>4557</v>
      </c>
      <c r="N541" s="13"/>
      <c r="O541"/>
      <c r="P541" t="str">
        <f t="shared" si="92"/>
        <v/>
      </c>
      <c r="Q541"/>
      <c r="R541"/>
      <c r="S541" s="43">
        <f t="shared" si="87"/>
        <v>135</v>
      </c>
      <c r="T541" s="96" t="s">
        <v>3176</v>
      </c>
      <c r="U541" s="72" t="s">
        <v>2643</v>
      </c>
      <c r="V541" s="72" t="s">
        <v>2643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4945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2947</v>
      </c>
      <c r="J542" s="66" t="s">
        <v>1660</v>
      </c>
      <c r="K542" s="67" t="s">
        <v>3450</v>
      </c>
      <c r="L542" s="68" t="s">
        <v>3525</v>
      </c>
      <c r="M542" s="64" t="s">
        <v>4558</v>
      </c>
      <c r="N542" s="13"/>
      <c r="O542"/>
      <c r="P542" t="str">
        <f t="shared" si="92"/>
        <v/>
      </c>
      <c r="Q542"/>
      <c r="R542"/>
      <c r="S542" s="43">
        <f t="shared" si="87"/>
        <v>136</v>
      </c>
      <c r="T542" s="96" t="s">
        <v>3176</v>
      </c>
      <c r="U542" s="72" t="s">
        <v>2643</v>
      </c>
      <c r="V542" s="72" t="s">
        <v>2643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4945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2947</v>
      </c>
      <c r="J543" s="66" t="s">
        <v>1660</v>
      </c>
      <c r="K543" s="67" t="s">
        <v>3450</v>
      </c>
      <c r="L543" s="68" t="s">
        <v>3526</v>
      </c>
      <c r="M543" s="64" t="s">
        <v>4559</v>
      </c>
      <c r="N543" s="13"/>
      <c r="O543"/>
      <c r="P543" t="str">
        <f t="shared" si="92"/>
        <v/>
      </c>
      <c r="Q543"/>
      <c r="R543"/>
      <c r="S543" s="43">
        <f t="shared" si="87"/>
        <v>137</v>
      </c>
      <c r="T543" s="96" t="s">
        <v>3176</v>
      </c>
      <c r="U543" s="72" t="s">
        <v>2643</v>
      </c>
      <c r="V543" s="72" t="s">
        <v>2643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4945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2947</v>
      </c>
      <c r="J544" s="66" t="s">
        <v>1660</v>
      </c>
      <c r="K544" s="67" t="s">
        <v>3450</v>
      </c>
      <c r="L544" s="68" t="s">
        <v>3527</v>
      </c>
      <c r="M544" s="64" t="s">
        <v>4560</v>
      </c>
      <c r="N544" s="13"/>
      <c r="O544"/>
      <c r="P544" t="str">
        <f t="shared" si="92"/>
        <v/>
      </c>
      <c r="Q544"/>
      <c r="R544"/>
      <c r="S544" s="43">
        <f t="shared" si="87"/>
        <v>138</v>
      </c>
      <c r="T544" s="96" t="s">
        <v>3176</v>
      </c>
      <c r="U544" s="72" t="s">
        <v>2643</v>
      </c>
      <c r="V544" s="72" t="s">
        <v>2643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4945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2947</v>
      </c>
      <c r="J545" s="66" t="s">
        <v>1660</v>
      </c>
      <c r="K545" s="67" t="s">
        <v>3450</v>
      </c>
      <c r="L545" s="68" t="s">
        <v>3528</v>
      </c>
      <c r="M545" s="64" t="s">
        <v>4561</v>
      </c>
      <c r="N545" s="13"/>
      <c r="O545"/>
      <c r="P545" t="str">
        <f t="shared" si="92"/>
        <v/>
      </c>
      <c r="Q545"/>
      <c r="R545"/>
      <c r="S545" s="43">
        <f t="shared" si="87"/>
        <v>139</v>
      </c>
      <c r="T545" s="96" t="s">
        <v>3176</v>
      </c>
      <c r="U545" s="72" t="s">
        <v>2643</v>
      </c>
      <c r="V545" s="72" t="s">
        <v>2643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4945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2947</v>
      </c>
      <c r="J546" s="66" t="s">
        <v>1660</v>
      </c>
      <c r="K546" s="67" t="s">
        <v>3450</v>
      </c>
      <c r="L546" s="68" t="s">
        <v>3529</v>
      </c>
      <c r="M546" s="64" t="s">
        <v>4562</v>
      </c>
      <c r="N546" s="13"/>
      <c r="O546"/>
      <c r="P546" t="str">
        <f t="shared" si="92"/>
        <v/>
      </c>
      <c r="Q546"/>
      <c r="R546"/>
      <c r="S546" s="43">
        <f t="shared" si="87"/>
        <v>140</v>
      </c>
      <c r="T546" s="96" t="s">
        <v>3176</v>
      </c>
      <c r="U546" s="72" t="s">
        <v>2643</v>
      </c>
      <c r="V546" s="72" t="s">
        <v>2643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4945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2947</v>
      </c>
      <c r="J547" s="66" t="s">
        <v>1660</v>
      </c>
      <c r="K547" s="67" t="s">
        <v>3450</v>
      </c>
      <c r="L547" s="68" t="s">
        <v>3530</v>
      </c>
      <c r="M547" s="64" t="s">
        <v>4563</v>
      </c>
      <c r="N547" s="13"/>
      <c r="O547"/>
      <c r="P547" t="str">
        <f t="shared" si="92"/>
        <v/>
      </c>
      <c r="Q547"/>
      <c r="R547"/>
      <c r="S547" s="43">
        <f t="shared" si="87"/>
        <v>141</v>
      </c>
      <c r="T547" s="96" t="s">
        <v>3176</v>
      </c>
      <c r="U547" s="72" t="s">
        <v>2643</v>
      </c>
      <c r="V547" s="72" t="s">
        <v>2643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4945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2947</v>
      </c>
      <c r="J548" s="66" t="s">
        <v>1660</v>
      </c>
      <c r="K548" s="67" t="s">
        <v>3450</v>
      </c>
      <c r="L548" s="68" t="s">
        <v>3531</v>
      </c>
      <c r="M548" s="64" t="s">
        <v>4564</v>
      </c>
      <c r="N548" s="13"/>
      <c r="O548"/>
      <c r="P548" t="str">
        <f t="shared" si="92"/>
        <v/>
      </c>
      <c r="Q548"/>
      <c r="R548"/>
      <c r="S548" s="43">
        <f t="shared" si="87"/>
        <v>142</v>
      </c>
      <c r="T548" s="96" t="s">
        <v>3176</v>
      </c>
      <c r="U548" s="72" t="s">
        <v>2643</v>
      </c>
      <c r="V548" s="72" t="s">
        <v>2643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4945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2947</v>
      </c>
      <c r="J549" s="66" t="s">
        <v>1660</v>
      </c>
      <c r="K549" s="67" t="s">
        <v>3450</v>
      </c>
      <c r="L549" s="68" t="s">
        <v>3532</v>
      </c>
      <c r="M549" s="64" t="s">
        <v>2496</v>
      </c>
      <c r="N549" s="13"/>
      <c r="O549"/>
      <c r="P549" t="str">
        <f t="shared" si="92"/>
        <v>NOT EQUAL</v>
      </c>
      <c r="Q549"/>
      <c r="R549"/>
      <c r="S549" s="43">
        <f t="shared" si="87"/>
        <v>143</v>
      </c>
      <c r="T549" s="96" t="s">
        <v>3176</v>
      </c>
      <c r="U549" s="72" t="s">
        <v>2643</v>
      </c>
      <c r="V549" s="72" t="s">
        <v>2643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4945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2947</v>
      </c>
      <c r="J550" s="66" t="s">
        <v>1660</v>
      </c>
      <c r="K550" s="67" t="s">
        <v>3450</v>
      </c>
      <c r="L550" s="60" t="s">
        <v>3533</v>
      </c>
      <c r="M550" s="64" t="s">
        <v>2497</v>
      </c>
      <c r="N550" s="13"/>
      <c r="O550"/>
      <c r="P550" t="str">
        <f t="shared" si="92"/>
        <v>NOT EQUAL</v>
      </c>
      <c r="Q550"/>
      <c r="R550"/>
      <c r="S550" s="43">
        <f t="shared" si="87"/>
        <v>144</v>
      </c>
      <c r="T550" s="96" t="s">
        <v>3176</v>
      </c>
      <c r="U550" s="72" t="s">
        <v>2643</v>
      </c>
      <c r="V550" s="72" t="s">
        <v>2643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4945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2947</v>
      </c>
      <c r="J551" s="66" t="s">
        <v>1660</v>
      </c>
      <c r="K551" s="67" t="s">
        <v>3450</v>
      </c>
      <c r="L551" s="60" t="s">
        <v>3534</v>
      </c>
      <c r="M551" s="64" t="s">
        <v>2498</v>
      </c>
      <c r="N551" s="13"/>
      <c r="O551"/>
      <c r="P551" t="str">
        <f t="shared" si="92"/>
        <v>NOT EQUAL</v>
      </c>
      <c r="Q551"/>
      <c r="R551"/>
      <c r="S551" s="43">
        <f t="shared" si="87"/>
        <v>145</v>
      </c>
      <c r="T551" s="96" t="s">
        <v>3176</v>
      </c>
      <c r="U551" s="72" t="s">
        <v>2643</v>
      </c>
      <c r="V551" s="72" t="s">
        <v>2643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4945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2947</v>
      </c>
      <c r="J552" s="66" t="s">
        <v>1660</v>
      </c>
      <c r="K552" s="67" t="s">
        <v>3450</v>
      </c>
      <c r="L552" s="60" t="s">
        <v>3211</v>
      </c>
      <c r="M552" s="64" t="s">
        <v>2499</v>
      </c>
      <c r="N552" s="13"/>
      <c r="O552"/>
      <c r="P552" t="str">
        <f t="shared" si="92"/>
        <v>NOT EQUAL</v>
      </c>
      <c r="Q552"/>
      <c r="R552"/>
      <c r="S552" s="43">
        <f t="shared" si="87"/>
        <v>146</v>
      </c>
      <c r="T552" s="96" t="s">
        <v>3176</v>
      </c>
      <c r="U552" s="72" t="s">
        <v>2643</v>
      </c>
      <c r="V552" s="72" t="s">
        <v>2643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4945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3450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147</v>
      </c>
      <c r="T553" s="96" t="s">
        <v>3176</v>
      </c>
      <c r="U553" s="72" t="s">
        <v>2643</v>
      </c>
      <c r="V553" s="72" t="s">
        <v>3406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4945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3450</v>
      </c>
      <c r="L554" s="60" t="s">
        <v>3204</v>
      </c>
      <c r="M554" s="64" t="s">
        <v>2488</v>
      </c>
      <c r="N554" s="13"/>
      <c r="O554"/>
      <c r="P554" t="str">
        <f t="shared" si="92"/>
        <v>NOT EQUAL</v>
      </c>
      <c r="Q554"/>
      <c r="R554"/>
      <c r="S554" s="43">
        <f t="shared" si="8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4945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3450</v>
      </c>
      <c r="L555" s="60" t="s">
        <v>3205</v>
      </c>
      <c r="M555" s="64" t="s">
        <v>2489</v>
      </c>
      <c r="N555" s="13"/>
      <c r="O555"/>
      <c r="P555" t="str">
        <f t="shared" si="92"/>
        <v>NOT EQUAL</v>
      </c>
      <c r="Q555"/>
      <c r="R555"/>
      <c r="S555" s="43">
        <f t="shared" si="8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4945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3450</v>
      </c>
      <c r="L556" s="60" t="s">
        <v>3206</v>
      </c>
      <c r="M556" s="64" t="s">
        <v>2490</v>
      </c>
      <c r="N556" s="13"/>
      <c r="O556"/>
      <c r="P556" t="str">
        <f t="shared" si="92"/>
        <v>NOT EQUAL</v>
      </c>
      <c r="Q556"/>
      <c r="R556"/>
      <c r="S556" s="43">
        <f t="shared" si="8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4945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3450</v>
      </c>
      <c r="L557" s="60" t="s">
        <v>3207</v>
      </c>
      <c r="M557" s="64" t="s">
        <v>2491</v>
      </c>
      <c r="N557" s="13"/>
      <c r="O557"/>
      <c r="P557" t="str">
        <f t="shared" si="92"/>
        <v>NOT EQUAL</v>
      </c>
      <c r="Q557"/>
      <c r="R557"/>
      <c r="S557" s="43">
        <f t="shared" si="8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4945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2947</v>
      </c>
      <c r="J558" s="66" t="s">
        <v>1660</v>
      </c>
      <c r="K558" s="67" t="s">
        <v>3450</v>
      </c>
      <c r="L558" s="68" t="s">
        <v>3208</v>
      </c>
      <c r="M558" s="64" t="s">
        <v>2492</v>
      </c>
      <c r="N558" s="13"/>
      <c r="O558"/>
      <c r="P558" t="str">
        <f t="shared" si="92"/>
        <v>NOT EQUAL</v>
      </c>
      <c r="Q558"/>
      <c r="R558"/>
      <c r="S558" s="43">
        <f t="shared" si="87"/>
        <v>148</v>
      </c>
      <c r="T558" s="96" t="s">
        <v>3176</v>
      </c>
      <c r="U558" s="72" t="s">
        <v>2643</v>
      </c>
      <c r="V558" s="72" t="s">
        <v>2643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4945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2947</v>
      </c>
      <c r="J559" s="66" t="s">
        <v>1660</v>
      </c>
      <c r="K559" s="67" t="s">
        <v>3450</v>
      </c>
      <c r="L559" s="68" t="s">
        <v>3209</v>
      </c>
      <c r="M559" s="64" t="s">
        <v>2493</v>
      </c>
      <c r="N559" s="13"/>
      <c r="O559"/>
      <c r="P559" t="str">
        <f t="shared" si="92"/>
        <v>NOT EQUAL</v>
      </c>
      <c r="Q559"/>
      <c r="R559"/>
      <c r="S559" s="43">
        <f t="shared" si="87"/>
        <v>149</v>
      </c>
      <c r="T559" s="96" t="s">
        <v>3176</v>
      </c>
      <c r="U559" s="72" t="s">
        <v>2643</v>
      </c>
      <c r="V559" s="72" t="s">
        <v>2643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4945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2947</v>
      </c>
      <c r="J560" s="66" t="s">
        <v>1660</v>
      </c>
      <c r="K560" s="67" t="s">
        <v>3450</v>
      </c>
      <c r="L560" s="68" t="s">
        <v>3210</v>
      </c>
      <c r="M560" s="64" t="s">
        <v>2494</v>
      </c>
      <c r="N560" s="13"/>
      <c r="O560"/>
      <c r="P560" t="str">
        <f t="shared" si="92"/>
        <v>NOT EQUAL</v>
      </c>
      <c r="Q560"/>
      <c r="R560"/>
      <c r="S560" s="43">
        <f t="shared" si="87"/>
        <v>150</v>
      </c>
      <c r="T560" s="96" t="s">
        <v>3176</v>
      </c>
      <c r="U560" s="72" t="s">
        <v>2643</v>
      </c>
      <c r="V560" s="72" t="s">
        <v>2643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4945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2947</v>
      </c>
      <c r="J561" s="66" t="s">
        <v>1660</v>
      </c>
      <c r="K561" s="67" t="s">
        <v>3450</v>
      </c>
      <c r="L561" s="68" t="s">
        <v>3211</v>
      </c>
      <c r="M561" s="64" t="s">
        <v>2495</v>
      </c>
      <c r="N561" s="13"/>
      <c r="O561"/>
      <c r="P561" t="str">
        <f t="shared" si="92"/>
        <v>NOT EQUAL</v>
      </c>
      <c r="Q561"/>
      <c r="R561"/>
      <c r="S561" s="43">
        <f t="shared" si="87"/>
        <v>151</v>
      </c>
      <c r="T561" s="96" t="s">
        <v>3176</v>
      </c>
      <c r="U561" s="72" t="s">
        <v>2643</v>
      </c>
      <c r="V561" s="72" t="s">
        <v>2643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4945</v>
      </c>
      <c r="D562" s="60" t="s">
        <v>3535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3450</v>
      </c>
      <c r="L562" s="68"/>
      <c r="M562" s="64" t="s">
        <v>3535</v>
      </c>
      <c r="N562" s="13"/>
      <c r="O562"/>
      <c r="P562" t="str">
        <f t="shared" si="92"/>
        <v>NOT EQUAL</v>
      </c>
      <c r="Q562"/>
      <c r="R562"/>
      <c r="S562" s="43">
        <f t="shared" si="8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4945</v>
      </c>
      <c r="D563" s="60" t="s">
        <v>3536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3450</v>
      </c>
      <c r="L563" s="68"/>
      <c r="M563" s="64" t="s">
        <v>3536</v>
      </c>
      <c r="N563" s="13"/>
      <c r="O563"/>
      <c r="P563" t="str">
        <f t="shared" si="92"/>
        <v>NOT EQUAL</v>
      </c>
      <c r="Q563"/>
      <c r="R563"/>
      <c r="S563" s="43">
        <f t="shared" si="8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4945</v>
      </c>
      <c r="D564" s="60" t="s">
        <v>3537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3450</v>
      </c>
      <c r="L564" s="68"/>
      <c r="M564" s="64" t="s">
        <v>3537</v>
      </c>
      <c r="N564" s="13"/>
      <c r="O564"/>
      <c r="P564" t="str">
        <f t="shared" si="92"/>
        <v>NOT EQUAL</v>
      </c>
      <c r="Q564"/>
      <c r="R564"/>
      <c r="S564" s="43">
        <f t="shared" si="8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4945</v>
      </c>
      <c r="D565" s="60" t="s">
        <v>3538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3450</v>
      </c>
      <c r="L565" s="68"/>
      <c r="M565" s="64" t="s">
        <v>3538</v>
      </c>
      <c r="N565" s="13"/>
      <c r="O565"/>
      <c r="P565" t="str">
        <f t="shared" si="92"/>
        <v>NOT EQUAL</v>
      </c>
      <c r="Q565"/>
      <c r="R565"/>
      <c r="S565" s="43">
        <f t="shared" si="8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4945</v>
      </c>
      <c r="D566" s="60" t="s">
        <v>3539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3450</v>
      </c>
      <c r="L566" s="68"/>
      <c r="M566" s="64" t="s">
        <v>3539</v>
      </c>
      <c r="N566" s="13"/>
      <c r="O566"/>
      <c r="P566" t="str">
        <f t="shared" si="92"/>
        <v>NOT EQUAL</v>
      </c>
      <c r="Q566"/>
      <c r="R566"/>
      <c r="S566" s="43">
        <f t="shared" si="8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4945</v>
      </c>
      <c r="D567" s="60" t="s">
        <v>3540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3450</v>
      </c>
      <c r="L567" s="68"/>
      <c r="M567" s="64" t="s">
        <v>3540</v>
      </c>
      <c r="N567" s="13"/>
      <c r="O567"/>
      <c r="P567" t="str">
        <f t="shared" si="92"/>
        <v>NOT EQUAL</v>
      </c>
      <c r="Q567"/>
      <c r="R567"/>
      <c r="S567" s="43">
        <f t="shared" si="8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4945</v>
      </c>
      <c r="D568" s="60" t="s">
        <v>3541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3450</v>
      </c>
      <c r="L568" s="68"/>
      <c r="M568" s="64" t="s">
        <v>3541</v>
      </c>
      <c r="N568" s="13"/>
      <c r="O568"/>
      <c r="P568" t="str">
        <f t="shared" si="92"/>
        <v>NOT EQUAL</v>
      </c>
      <c r="Q568"/>
      <c r="R568"/>
      <c r="S568" s="43">
        <f t="shared" si="8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4945</v>
      </c>
      <c r="D569" s="60" t="s">
        <v>3542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3450</v>
      </c>
      <c r="L569" s="68"/>
      <c r="M569" s="64" t="s">
        <v>3542</v>
      </c>
      <c r="N569" s="13"/>
      <c r="O569"/>
      <c r="P569" t="str">
        <f t="shared" si="92"/>
        <v>NOT EQUAL</v>
      </c>
      <c r="Q569"/>
      <c r="R569"/>
      <c r="S569" s="43">
        <f t="shared" si="8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4945</v>
      </c>
      <c r="D570" s="60" t="s">
        <v>3543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3450</v>
      </c>
      <c r="L570" s="68"/>
      <c r="M570" s="64" t="s">
        <v>3543</v>
      </c>
      <c r="N570" s="13"/>
      <c r="O570"/>
      <c r="P570" t="str">
        <f t="shared" si="92"/>
        <v>NOT EQUAL</v>
      </c>
      <c r="Q570"/>
      <c r="R570"/>
      <c r="S570" s="43">
        <f t="shared" si="8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4945</v>
      </c>
      <c r="D571" s="60" t="s">
        <v>3544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3450</v>
      </c>
      <c r="L571" s="68"/>
      <c r="M571" s="64" t="s">
        <v>3544</v>
      </c>
      <c r="N571" s="13"/>
      <c r="O571"/>
      <c r="P571" t="str">
        <f t="shared" si="92"/>
        <v>NOT EQUAL</v>
      </c>
      <c r="Q571"/>
      <c r="R571"/>
      <c r="S571" s="43">
        <f t="shared" si="8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4945</v>
      </c>
      <c r="D572" s="60" t="s">
        <v>3545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2943</v>
      </c>
      <c r="J572" s="66" t="s">
        <v>1660</v>
      </c>
      <c r="K572" s="67" t="s">
        <v>3450</v>
      </c>
      <c r="L572" s="68"/>
      <c r="M572" s="64" t="s">
        <v>3545</v>
      </c>
      <c r="N572" s="13"/>
      <c r="O572"/>
      <c r="P572" t="str">
        <f t="shared" si="92"/>
        <v/>
      </c>
      <c r="Q572"/>
      <c r="R572"/>
      <c r="S572" s="43">
        <f t="shared" si="8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4945</v>
      </c>
      <c r="D573" s="60" t="s">
        <v>3546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2943</v>
      </c>
      <c r="J573" s="66" t="s">
        <v>1660</v>
      </c>
      <c r="K573" s="67" t="s">
        <v>3450</v>
      </c>
      <c r="L573" s="68"/>
      <c r="M573" s="64" t="s">
        <v>3546</v>
      </c>
      <c r="N573" s="13"/>
      <c r="O573"/>
      <c r="P573" t="str">
        <f t="shared" si="92"/>
        <v/>
      </c>
      <c r="Q573"/>
      <c r="R573"/>
      <c r="S573" s="43">
        <f t="shared" si="8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4945</v>
      </c>
      <c r="D574" s="60" t="s">
        <v>3547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2943</v>
      </c>
      <c r="J574" s="66" t="s">
        <v>1660</v>
      </c>
      <c r="K574" s="67" t="s">
        <v>3450</v>
      </c>
      <c r="L574" s="68"/>
      <c r="M574" s="64" t="s">
        <v>3547</v>
      </c>
      <c r="N574" s="13"/>
      <c r="O574"/>
      <c r="P574" t="str">
        <f t="shared" si="92"/>
        <v/>
      </c>
      <c r="Q574"/>
      <c r="R574"/>
      <c r="S574" s="43">
        <f t="shared" si="8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4945</v>
      </c>
      <c r="D575" s="60" t="s">
        <v>3548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2943</v>
      </c>
      <c r="J575" s="66" t="s">
        <v>1660</v>
      </c>
      <c r="K575" s="67" t="s">
        <v>3450</v>
      </c>
      <c r="L575" s="68"/>
      <c r="M575" s="64" t="s">
        <v>3548</v>
      </c>
      <c r="N575" s="13"/>
      <c r="O575"/>
      <c r="P575" t="str">
        <f t="shared" si="92"/>
        <v/>
      </c>
      <c r="Q575"/>
      <c r="R575"/>
      <c r="S575" s="43">
        <f t="shared" si="8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4945</v>
      </c>
      <c r="D576" s="60" t="s">
        <v>3549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2943</v>
      </c>
      <c r="J576" s="66" t="s">
        <v>1660</v>
      </c>
      <c r="K576" s="67" t="s">
        <v>3450</v>
      </c>
      <c r="L576" s="68"/>
      <c r="M576" s="64" t="s">
        <v>3549</v>
      </c>
      <c r="N576" s="13"/>
      <c r="O576"/>
      <c r="P576" t="str">
        <f t="shared" si="92"/>
        <v/>
      </c>
      <c r="Q576"/>
      <c r="R576"/>
      <c r="S576" s="43">
        <f t="shared" si="8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4945</v>
      </c>
      <c r="D577" s="60" t="s">
        <v>3550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2943</v>
      </c>
      <c r="J577" s="66" t="s">
        <v>1660</v>
      </c>
      <c r="K577" s="67" t="s">
        <v>3450</v>
      </c>
      <c r="L577" s="68"/>
      <c r="M577" s="64" t="s">
        <v>3550</v>
      </c>
      <c r="N577" s="13"/>
      <c r="O577"/>
      <c r="P577" t="str">
        <f t="shared" si="92"/>
        <v/>
      </c>
      <c r="Q577"/>
      <c r="R577"/>
      <c r="S577" s="43">
        <f t="shared" si="8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4945</v>
      </c>
      <c r="D578" s="60" t="s">
        <v>3551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2943</v>
      </c>
      <c r="J578" s="66" t="s">
        <v>1660</v>
      </c>
      <c r="K578" s="67" t="s">
        <v>3450</v>
      </c>
      <c r="L578" s="68"/>
      <c r="M578" s="64" t="s">
        <v>3551</v>
      </c>
      <c r="N578" s="13"/>
      <c r="O578"/>
      <c r="P578" t="str">
        <f t="shared" si="92"/>
        <v/>
      </c>
      <c r="Q578"/>
      <c r="R578"/>
      <c r="S578" s="43">
        <f t="shared" si="8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4945</v>
      </c>
      <c r="D579" s="60" t="s">
        <v>3552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2943</v>
      </c>
      <c r="J579" s="66" t="s">
        <v>1660</v>
      </c>
      <c r="K579" s="67" t="s">
        <v>3450</v>
      </c>
      <c r="L579" s="68"/>
      <c r="M579" s="64" t="s">
        <v>3552</v>
      </c>
      <c r="N579" s="13"/>
      <c r="O579"/>
      <c r="P579" t="str">
        <f t="shared" si="92"/>
        <v/>
      </c>
      <c r="Q579"/>
      <c r="R579"/>
      <c r="S579" s="43">
        <f t="shared" si="8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4945</v>
      </c>
      <c r="D580" s="60" t="s">
        <v>3553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2943</v>
      </c>
      <c r="J580" s="66" t="s">
        <v>1660</v>
      </c>
      <c r="K580" s="67" t="s">
        <v>3450</v>
      </c>
      <c r="L580" s="68"/>
      <c r="M580" s="64" t="s">
        <v>3553</v>
      </c>
      <c r="N580" s="13"/>
      <c r="O580"/>
      <c r="P580" t="str">
        <f t="shared" si="92"/>
        <v/>
      </c>
      <c r="Q580"/>
      <c r="R580"/>
      <c r="S580" s="43">
        <f t="shared" si="8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4945</v>
      </c>
      <c r="D581" s="60" t="s">
        <v>3554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2943</v>
      </c>
      <c r="J581" s="66" t="s">
        <v>1660</v>
      </c>
      <c r="K581" s="67" t="s">
        <v>3450</v>
      </c>
      <c r="L581" s="68"/>
      <c r="M581" s="64" t="s">
        <v>3554</v>
      </c>
      <c r="N581" s="13"/>
      <c r="O581"/>
      <c r="P581" t="str">
        <f t="shared" si="92"/>
        <v/>
      </c>
      <c r="Q581"/>
      <c r="R581"/>
      <c r="S581" s="43">
        <f t="shared" si="8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4945</v>
      </c>
      <c r="D582" s="60" t="s">
        <v>3555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2943</v>
      </c>
      <c r="J582" s="66" t="s">
        <v>1660</v>
      </c>
      <c r="K582" s="67" t="s">
        <v>3450</v>
      </c>
      <c r="L582" s="68"/>
      <c r="M582" s="64" t="s">
        <v>3555</v>
      </c>
      <c r="N582" s="13"/>
      <c r="O582"/>
      <c r="P582" t="str">
        <f t="shared" si="92"/>
        <v/>
      </c>
      <c r="Q582"/>
      <c r="R582"/>
      <c r="S582" s="43">
        <f t="shared" si="8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4945</v>
      </c>
      <c r="D583" s="60" t="s">
        <v>3556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2943</v>
      </c>
      <c r="J583" s="66" t="s">
        <v>1660</v>
      </c>
      <c r="K583" s="67" t="s">
        <v>3450</v>
      </c>
      <c r="L583" s="68"/>
      <c r="M583" s="64" t="s">
        <v>3556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4945</v>
      </c>
      <c r="D584" s="60" t="s">
        <v>3557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2943</v>
      </c>
      <c r="J584" s="66" t="s">
        <v>1660</v>
      </c>
      <c r="K584" s="67" t="s">
        <v>3450</v>
      </c>
      <c r="L584" s="68"/>
      <c r="M584" s="64" t="s">
        <v>3557</v>
      </c>
      <c r="N584" s="13"/>
      <c r="O584"/>
      <c r="P584" t="str">
        <f t="shared" si="92"/>
        <v/>
      </c>
      <c r="Q584"/>
      <c r="R584"/>
      <c r="S584" s="43">
        <f t="shared" si="95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4945</v>
      </c>
      <c r="D585" s="60" t="s">
        <v>3558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2943</v>
      </c>
      <c r="J585" s="66" t="s">
        <v>1660</v>
      </c>
      <c r="K585" s="67" t="s">
        <v>3450</v>
      </c>
      <c r="L585" s="68"/>
      <c r="M585" s="64" t="s">
        <v>3558</v>
      </c>
      <c r="N585" s="13"/>
      <c r="O585"/>
      <c r="P585" t="str">
        <f t="shared" si="92"/>
        <v/>
      </c>
      <c r="Q585"/>
      <c r="R585"/>
      <c r="S585" s="43">
        <f t="shared" si="95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4945</v>
      </c>
      <c r="D586" s="60" t="s">
        <v>3559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2943</v>
      </c>
      <c r="J586" s="66" t="s">
        <v>1660</v>
      </c>
      <c r="K586" s="67" t="s">
        <v>3450</v>
      </c>
      <c r="L586" s="68"/>
      <c r="M586" s="64" t="s">
        <v>3559</v>
      </c>
      <c r="N586" s="13"/>
      <c r="O586"/>
      <c r="P586" t="str">
        <f t="shared" si="92"/>
        <v/>
      </c>
      <c r="Q586"/>
      <c r="R586"/>
      <c r="S586" s="43">
        <f t="shared" si="95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4945</v>
      </c>
      <c r="D587" s="60" t="s">
        <v>3560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2943</v>
      </c>
      <c r="J587" s="66" t="s">
        <v>1660</v>
      </c>
      <c r="K587" s="67" t="s">
        <v>3450</v>
      </c>
      <c r="L587" s="68"/>
      <c r="M587" s="64" t="s">
        <v>3560</v>
      </c>
      <c r="N587" s="13"/>
      <c r="O587"/>
      <c r="P587" t="str">
        <f t="shared" si="92"/>
        <v/>
      </c>
      <c r="Q587"/>
      <c r="R587"/>
      <c r="S587" s="43">
        <f t="shared" si="95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4945</v>
      </c>
      <c r="D588" s="60" t="s">
        <v>3561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2943</v>
      </c>
      <c r="J588" s="66" t="s">
        <v>1660</v>
      </c>
      <c r="K588" s="67" t="s">
        <v>3450</v>
      </c>
      <c r="L588" s="68"/>
      <c r="M588" s="64" t="s">
        <v>3561</v>
      </c>
      <c r="N588" s="13"/>
      <c r="O588"/>
      <c r="P588" t="str">
        <f t="shared" si="92"/>
        <v/>
      </c>
      <c r="Q588"/>
      <c r="R588"/>
      <c r="S588" s="43">
        <f t="shared" si="95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4945</v>
      </c>
      <c r="D589" s="60" t="s">
        <v>3562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2943</v>
      </c>
      <c r="J589" s="66" t="s">
        <v>1660</v>
      </c>
      <c r="K589" s="67" t="s">
        <v>3450</v>
      </c>
      <c r="L589" s="68"/>
      <c r="M589" s="64" t="s">
        <v>3562</v>
      </c>
      <c r="N589" s="13"/>
      <c r="O589"/>
      <c r="P589" t="str">
        <f t="shared" si="92"/>
        <v/>
      </c>
      <c r="Q589"/>
      <c r="R589"/>
      <c r="S589" s="43">
        <f t="shared" si="95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4945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2943</v>
      </c>
      <c r="J590" s="66" t="s">
        <v>1660</v>
      </c>
      <c r="K590" s="67" t="s">
        <v>3450</v>
      </c>
      <c r="L590" s="68"/>
      <c r="M590" s="64" t="s">
        <v>2185</v>
      </c>
      <c r="N590" s="13"/>
      <c r="O590"/>
      <c r="P590" t="str">
        <f t="shared" si="92"/>
        <v/>
      </c>
      <c r="Q590"/>
      <c r="R590"/>
      <c r="S590" s="43">
        <f t="shared" si="95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4945</v>
      </c>
      <c r="D591" s="60" t="s">
        <v>3563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2943</v>
      </c>
      <c r="J591" s="66" t="s">
        <v>1660</v>
      </c>
      <c r="K591" s="67" t="s">
        <v>3450</v>
      </c>
      <c r="L591" s="68"/>
      <c r="M591" s="64" t="s">
        <v>3563</v>
      </c>
      <c r="N591" s="13"/>
      <c r="O591"/>
      <c r="P591" t="str">
        <f t="shared" si="92"/>
        <v/>
      </c>
      <c r="Q591"/>
      <c r="R591"/>
      <c r="S591" s="43">
        <f t="shared" si="95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4945</v>
      </c>
      <c r="D592" s="60" t="s">
        <v>3564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2943</v>
      </c>
      <c r="J592" s="66" t="s">
        <v>1660</v>
      </c>
      <c r="K592" s="67" t="s">
        <v>3450</v>
      </c>
      <c r="L592" s="68"/>
      <c r="M592" s="64" t="s">
        <v>3564</v>
      </c>
      <c r="N592" s="13"/>
      <c r="O592"/>
      <c r="P592" t="str">
        <f t="shared" si="92"/>
        <v/>
      </c>
      <c r="Q592"/>
      <c r="R592"/>
      <c r="S592" s="43">
        <f t="shared" si="95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4945</v>
      </c>
      <c r="D593" s="60" t="s">
        <v>3565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2943</v>
      </c>
      <c r="J593" s="66" t="s">
        <v>1660</v>
      </c>
      <c r="K593" s="67" t="s">
        <v>3450</v>
      </c>
      <c r="L593" s="68"/>
      <c r="M593" s="64" t="s">
        <v>3565</v>
      </c>
      <c r="N593" s="13"/>
      <c r="O593"/>
      <c r="P593" t="str">
        <f t="shared" si="92"/>
        <v/>
      </c>
      <c r="Q593"/>
      <c r="R593"/>
      <c r="S593" s="43">
        <f t="shared" si="95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4945</v>
      </c>
      <c r="D594" s="60" t="s">
        <v>3566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2943</v>
      </c>
      <c r="J594" s="66" t="s">
        <v>1660</v>
      </c>
      <c r="K594" s="67" t="s">
        <v>3450</v>
      </c>
      <c r="L594" s="68"/>
      <c r="M594" s="64" t="s">
        <v>3566</v>
      </c>
      <c r="N594" s="13"/>
      <c r="O594"/>
      <c r="P594" t="str">
        <f t="shared" si="92"/>
        <v/>
      </c>
      <c r="Q594"/>
      <c r="R594"/>
      <c r="S594" s="43">
        <f t="shared" si="95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4945</v>
      </c>
      <c r="D595" s="60" t="s">
        <v>3567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2943</v>
      </c>
      <c r="J595" s="66" t="s">
        <v>1660</v>
      </c>
      <c r="K595" s="67" t="s">
        <v>3450</v>
      </c>
      <c r="L595" s="68"/>
      <c r="M595" s="64" t="s">
        <v>3567</v>
      </c>
      <c r="N595" s="13"/>
      <c r="O595"/>
      <c r="P595" t="str">
        <f t="shared" si="92"/>
        <v/>
      </c>
      <c r="Q595"/>
      <c r="R595"/>
      <c r="S595" s="43">
        <f t="shared" si="95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4945</v>
      </c>
      <c r="D596" s="60" t="s">
        <v>3568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2943</v>
      </c>
      <c r="J596" s="66" t="s">
        <v>1660</v>
      </c>
      <c r="K596" s="67" t="s">
        <v>3450</v>
      </c>
      <c r="L596" s="68"/>
      <c r="M596" s="64" t="s">
        <v>3568</v>
      </c>
      <c r="N596" s="13"/>
      <c r="O596"/>
      <c r="P596" t="str">
        <f t="shared" si="92"/>
        <v/>
      </c>
      <c r="Q596"/>
      <c r="R596"/>
      <c r="S596" s="43">
        <f t="shared" si="95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4945</v>
      </c>
      <c r="D597" s="60" t="s">
        <v>3569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2943</v>
      </c>
      <c r="J597" s="66" t="s">
        <v>1660</v>
      </c>
      <c r="K597" s="67" t="s">
        <v>3450</v>
      </c>
      <c r="L597" s="68"/>
      <c r="M597" s="64" t="s">
        <v>3569</v>
      </c>
      <c r="N597" s="13"/>
      <c r="O597"/>
      <c r="P597" t="str">
        <f t="shared" si="92"/>
        <v/>
      </c>
      <c r="Q597"/>
      <c r="R597"/>
      <c r="S597" s="43">
        <f t="shared" si="95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4945</v>
      </c>
      <c r="D598" s="60" t="s">
        <v>3570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2944</v>
      </c>
      <c r="J598" s="66" t="s">
        <v>1660</v>
      </c>
      <c r="K598" s="67" t="s">
        <v>3450</v>
      </c>
      <c r="L598" s="68"/>
      <c r="M598" s="64" t="s">
        <v>3570</v>
      </c>
      <c r="N598" s="13"/>
      <c r="O598"/>
      <c r="P598" t="str">
        <f t="shared" si="92"/>
        <v/>
      </c>
      <c r="Q598"/>
      <c r="R598"/>
      <c r="S598" s="43">
        <f t="shared" si="95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4945</v>
      </c>
      <c r="D599" s="60" t="s">
        <v>3571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2944</v>
      </c>
      <c r="J599" s="66" t="s">
        <v>1660</v>
      </c>
      <c r="K599" s="67" t="s">
        <v>3450</v>
      </c>
      <c r="L599" s="68"/>
      <c r="M599" s="64" t="s">
        <v>3571</v>
      </c>
      <c r="N599" s="13"/>
      <c r="O599"/>
      <c r="P599" t="str">
        <f t="shared" si="92"/>
        <v/>
      </c>
      <c r="Q599"/>
      <c r="R599"/>
      <c r="S599" s="43">
        <f t="shared" si="95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4945</v>
      </c>
      <c r="D600" s="60" t="s">
        <v>3572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2944</v>
      </c>
      <c r="J600" s="66" t="s">
        <v>1660</v>
      </c>
      <c r="K600" s="67" t="s">
        <v>3450</v>
      </c>
      <c r="L600" s="68"/>
      <c r="M600" s="64" t="s">
        <v>3572</v>
      </c>
      <c r="N600" s="13"/>
      <c r="O600"/>
      <c r="P600" t="str">
        <f t="shared" si="92"/>
        <v/>
      </c>
      <c r="Q600"/>
      <c r="R600"/>
      <c r="S600" s="43">
        <f t="shared" si="95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4945</v>
      </c>
      <c r="D601" s="60" t="s">
        <v>3573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2944</v>
      </c>
      <c r="J601" s="66" t="s">
        <v>1660</v>
      </c>
      <c r="K601" s="67" t="s">
        <v>3450</v>
      </c>
      <c r="L601" s="68"/>
      <c r="M601" s="64" t="s">
        <v>3573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4945</v>
      </c>
      <c r="D602" s="60" t="s">
        <v>3574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2944</v>
      </c>
      <c r="J602" s="66" t="s">
        <v>1660</v>
      </c>
      <c r="K602" s="67" t="s">
        <v>3450</v>
      </c>
      <c r="L602" s="68"/>
      <c r="M602" s="64" t="s">
        <v>3574</v>
      </c>
      <c r="N602" s="13"/>
      <c r="O602"/>
      <c r="P602" t="str">
        <f t="shared" si="100"/>
        <v/>
      </c>
      <c r="Q602"/>
      <c r="R602"/>
      <c r="S602" s="43">
        <f t="shared" si="95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4945</v>
      </c>
      <c r="D603" s="60" t="s">
        <v>3575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2944</v>
      </c>
      <c r="J603" s="66" t="s">
        <v>1660</v>
      </c>
      <c r="K603" s="67" t="s">
        <v>3450</v>
      </c>
      <c r="L603" s="68"/>
      <c r="M603" s="64" t="s">
        <v>3575</v>
      </c>
      <c r="N603" s="13"/>
      <c r="O603"/>
      <c r="P603" t="str">
        <f t="shared" si="100"/>
        <v/>
      </c>
      <c r="Q603"/>
      <c r="R603"/>
      <c r="S603" s="43">
        <f t="shared" si="95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4945</v>
      </c>
      <c r="D604" s="60" t="s">
        <v>3576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2944</v>
      </c>
      <c r="J604" s="66" t="s">
        <v>1660</v>
      </c>
      <c r="K604" s="67" t="s">
        <v>3450</v>
      </c>
      <c r="L604" s="68"/>
      <c r="M604" s="64" t="s">
        <v>3576</v>
      </c>
      <c r="N604" s="13"/>
      <c r="O604"/>
      <c r="P604" t="str">
        <f t="shared" si="100"/>
        <v/>
      </c>
      <c r="Q604"/>
      <c r="R604"/>
      <c r="S604" s="43">
        <f t="shared" si="95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4945</v>
      </c>
      <c r="D605" s="60" t="s">
        <v>3577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2944</v>
      </c>
      <c r="J605" s="66" t="s">
        <v>1660</v>
      </c>
      <c r="K605" s="67" t="s">
        <v>3450</v>
      </c>
      <c r="L605" s="68"/>
      <c r="M605" s="64" t="s">
        <v>3577</v>
      </c>
      <c r="N605" s="13"/>
      <c r="O605"/>
      <c r="P605" t="str">
        <f t="shared" si="100"/>
        <v/>
      </c>
      <c r="Q605"/>
      <c r="R605"/>
      <c r="S605" s="43">
        <f t="shared" si="95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4945</v>
      </c>
      <c r="D606" s="60" t="s">
        <v>3578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2944</v>
      </c>
      <c r="J606" s="66" t="s">
        <v>1660</v>
      </c>
      <c r="K606" s="67" t="s">
        <v>3450</v>
      </c>
      <c r="L606" s="68"/>
      <c r="M606" s="64" t="s">
        <v>3578</v>
      </c>
      <c r="N606" s="13"/>
      <c r="O606"/>
      <c r="P606" t="str">
        <f t="shared" si="100"/>
        <v/>
      </c>
      <c r="Q606"/>
      <c r="R606"/>
      <c r="S606" s="43">
        <f t="shared" si="95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4945</v>
      </c>
      <c r="D607" s="60" t="s">
        <v>3579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2944</v>
      </c>
      <c r="J607" s="66" t="s">
        <v>1660</v>
      </c>
      <c r="K607" s="67" t="s">
        <v>3450</v>
      </c>
      <c r="L607" s="68"/>
      <c r="M607" s="64" t="s">
        <v>3579</v>
      </c>
      <c r="N607" s="13"/>
      <c r="O607"/>
      <c r="P607" t="str">
        <f t="shared" si="100"/>
        <v/>
      </c>
      <c r="Q607"/>
      <c r="R607"/>
      <c r="S607" s="43">
        <f t="shared" si="95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4945</v>
      </c>
      <c r="D608" s="60" t="s">
        <v>3580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2944</v>
      </c>
      <c r="J608" s="66" t="s">
        <v>1660</v>
      </c>
      <c r="K608" s="67" t="s">
        <v>3450</v>
      </c>
      <c r="L608" s="68"/>
      <c r="M608" s="64" t="s">
        <v>3580</v>
      </c>
      <c r="N608" s="13"/>
      <c r="O608"/>
      <c r="P608" t="str">
        <f t="shared" si="100"/>
        <v/>
      </c>
      <c r="Q608"/>
      <c r="R608"/>
      <c r="S608" s="43">
        <f t="shared" si="95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4945</v>
      </c>
      <c r="D609" s="60" t="s">
        <v>3581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2944</v>
      </c>
      <c r="J609" s="66" t="s">
        <v>1660</v>
      </c>
      <c r="K609" s="67" t="s">
        <v>3450</v>
      </c>
      <c r="L609" s="68"/>
      <c r="M609" s="64" t="s">
        <v>3581</v>
      </c>
      <c r="N609" s="13"/>
      <c r="O609"/>
      <c r="P609" t="str">
        <f t="shared" si="100"/>
        <v/>
      </c>
      <c r="Q609"/>
      <c r="R609"/>
      <c r="S609" s="43">
        <f t="shared" si="95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4945</v>
      </c>
      <c r="D610" s="60" t="s">
        <v>3582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2944</v>
      </c>
      <c r="J610" s="66" t="s">
        <v>1660</v>
      </c>
      <c r="K610" s="67" t="s">
        <v>3450</v>
      </c>
      <c r="L610" s="68"/>
      <c r="M610" s="64" t="s">
        <v>3582</v>
      </c>
      <c r="N610" s="13"/>
      <c r="O610"/>
      <c r="P610" t="str">
        <f t="shared" si="100"/>
        <v/>
      </c>
      <c r="Q610"/>
      <c r="R610"/>
      <c r="S610" s="43">
        <f t="shared" si="95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4945</v>
      </c>
      <c r="D611" s="60" t="s">
        <v>3583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2944</v>
      </c>
      <c r="J611" s="66" t="s">
        <v>1660</v>
      </c>
      <c r="K611" s="67" t="s">
        <v>3450</v>
      </c>
      <c r="L611" s="68"/>
      <c r="M611" s="64" t="s">
        <v>3583</v>
      </c>
      <c r="N611" s="13"/>
      <c r="O611"/>
      <c r="P611" t="str">
        <f t="shared" si="100"/>
        <v/>
      </c>
      <c r="Q611"/>
      <c r="R611"/>
      <c r="S611" s="43">
        <f t="shared" si="95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4945</v>
      </c>
      <c r="D612" s="60" t="s">
        <v>3584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2944</v>
      </c>
      <c r="J612" s="66" t="s">
        <v>1660</v>
      </c>
      <c r="K612" s="67" t="s">
        <v>3450</v>
      </c>
      <c r="L612" s="68"/>
      <c r="M612" s="64" t="s">
        <v>3584</v>
      </c>
      <c r="N612" s="13"/>
      <c r="O612"/>
      <c r="P612" t="str">
        <f t="shared" si="100"/>
        <v/>
      </c>
      <c r="Q612"/>
      <c r="R612"/>
      <c r="S612" s="43">
        <f t="shared" si="95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4945</v>
      </c>
      <c r="D613" s="60" t="s">
        <v>3585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2944</v>
      </c>
      <c r="J613" s="66" t="s">
        <v>1660</v>
      </c>
      <c r="K613" s="67" t="s">
        <v>3450</v>
      </c>
      <c r="L613" s="68"/>
      <c r="M613" s="64" t="s">
        <v>3585</v>
      </c>
      <c r="N613" s="13"/>
      <c r="O613"/>
      <c r="P613" t="str">
        <f t="shared" si="100"/>
        <v/>
      </c>
      <c r="Q613"/>
      <c r="R613"/>
      <c r="S613" s="43">
        <f t="shared" si="95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4945</v>
      </c>
      <c r="D614" s="60" t="s">
        <v>3586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2944</v>
      </c>
      <c r="J614" s="66" t="s">
        <v>1660</v>
      </c>
      <c r="K614" s="67" t="s">
        <v>3450</v>
      </c>
      <c r="L614" s="68"/>
      <c r="M614" s="64" t="s">
        <v>3586</v>
      </c>
      <c r="N614" s="13"/>
      <c r="O614"/>
      <c r="P614" t="str">
        <f t="shared" si="100"/>
        <v/>
      </c>
      <c r="Q614"/>
      <c r="R614"/>
      <c r="S614" s="43">
        <f t="shared" si="95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4945</v>
      </c>
      <c r="D615" s="60" t="s">
        <v>3587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2944</v>
      </c>
      <c r="J615" s="66" t="s">
        <v>1660</v>
      </c>
      <c r="K615" s="67" t="s">
        <v>3450</v>
      </c>
      <c r="L615" s="68"/>
      <c r="M615" s="64" t="s">
        <v>3587</v>
      </c>
      <c r="N615" s="13"/>
      <c r="O615"/>
      <c r="P615" t="str">
        <f t="shared" si="100"/>
        <v/>
      </c>
      <c r="Q615"/>
      <c r="R615"/>
      <c r="S615" s="43">
        <f t="shared" si="95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4945</v>
      </c>
      <c r="D616" s="60" t="s">
        <v>3588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2944</v>
      </c>
      <c r="J616" s="66" t="s">
        <v>1660</v>
      </c>
      <c r="K616" s="67" t="s">
        <v>3450</v>
      </c>
      <c r="L616" s="68"/>
      <c r="M616" s="64" t="s">
        <v>3588</v>
      </c>
      <c r="N616" s="13"/>
      <c r="O616"/>
      <c r="P616" t="str">
        <f t="shared" si="100"/>
        <v/>
      </c>
      <c r="Q616"/>
      <c r="R616"/>
      <c r="S616" s="43">
        <f t="shared" si="95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4945</v>
      </c>
      <c r="D617" s="60" t="s">
        <v>3589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2944</v>
      </c>
      <c r="J617" s="66" t="s">
        <v>1660</v>
      </c>
      <c r="K617" s="67" t="s">
        <v>3450</v>
      </c>
      <c r="L617" s="68"/>
      <c r="M617" s="64" t="s">
        <v>3589</v>
      </c>
      <c r="N617" s="13"/>
      <c r="O617"/>
      <c r="P617" t="str">
        <f t="shared" si="100"/>
        <v/>
      </c>
      <c r="Q617"/>
      <c r="R617"/>
      <c r="S617" s="43">
        <f t="shared" si="95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4945</v>
      </c>
      <c r="D618" s="60" t="s">
        <v>3590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2944</v>
      </c>
      <c r="J618" s="66" t="s">
        <v>1660</v>
      </c>
      <c r="K618" s="67" t="s">
        <v>3450</v>
      </c>
      <c r="L618" s="68"/>
      <c r="M618" s="64" t="s">
        <v>3590</v>
      </c>
      <c r="N618" s="13"/>
      <c r="O618"/>
      <c r="P618" t="str">
        <f t="shared" si="100"/>
        <v/>
      </c>
      <c r="Q618"/>
      <c r="R618"/>
      <c r="S618" s="43">
        <f t="shared" si="95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4945</v>
      </c>
      <c r="D619" s="60" t="s">
        <v>3591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2944</v>
      </c>
      <c r="J619" s="66" t="s">
        <v>1660</v>
      </c>
      <c r="K619" s="67" t="s">
        <v>3450</v>
      </c>
      <c r="L619" s="68"/>
      <c r="M619" s="64" t="s">
        <v>3591</v>
      </c>
      <c r="N619" s="13"/>
      <c r="O619"/>
      <c r="P619" t="str">
        <f t="shared" si="100"/>
        <v/>
      </c>
      <c r="Q619"/>
      <c r="R619"/>
      <c r="S619" s="43">
        <f t="shared" si="95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4945</v>
      </c>
      <c r="D620" s="60" t="s">
        <v>3592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2944</v>
      </c>
      <c r="J620" s="66" t="s">
        <v>1660</v>
      </c>
      <c r="K620" s="67" t="s">
        <v>3450</v>
      </c>
      <c r="L620" s="68"/>
      <c r="M620" s="64" t="s">
        <v>3592</v>
      </c>
      <c r="N620" s="13"/>
      <c r="O620"/>
      <c r="P620" t="str">
        <f t="shared" si="100"/>
        <v/>
      </c>
      <c r="Q620"/>
      <c r="R620"/>
      <c r="S620" s="43">
        <f t="shared" si="95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4945</v>
      </c>
      <c r="D621" s="60" t="s">
        <v>3593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2944</v>
      </c>
      <c r="J621" s="66" t="s">
        <v>1660</v>
      </c>
      <c r="K621" s="67" t="s">
        <v>3450</v>
      </c>
      <c r="L621" s="68"/>
      <c r="M621" s="64" t="s">
        <v>3593</v>
      </c>
      <c r="N621" s="13"/>
      <c r="O621"/>
      <c r="P621" t="str">
        <f t="shared" si="100"/>
        <v/>
      </c>
      <c r="Q621"/>
      <c r="R621"/>
      <c r="S621" s="43">
        <f t="shared" si="95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4945</v>
      </c>
      <c r="D622" s="60" t="s">
        <v>3594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2944</v>
      </c>
      <c r="J622" s="66" t="s">
        <v>1660</v>
      </c>
      <c r="K622" s="67" t="s">
        <v>3450</v>
      </c>
      <c r="L622" s="68"/>
      <c r="M622" s="64" t="s">
        <v>3594</v>
      </c>
      <c r="N622" s="13"/>
      <c r="O622"/>
      <c r="P622" t="str">
        <f t="shared" si="100"/>
        <v/>
      </c>
      <c r="Q622"/>
      <c r="R622"/>
      <c r="S622" s="43">
        <f t="shared" si="95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4945</v>
      </c>
      <c r="D623" s="60" t="s">
        <v>3595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2944</v>
      </c>
      <c r="J623" s="66" t="s">
        <v>1660</v>
      </c>
      <c r="K623" s="67" t="s">
        <v>3450</v>
      </c>
      <c r="L623" s="68"/>
      <c r="M623" s="64" t="s">
        <v>3595</v>
      </c>
      <c r="N623" s="13"/>
      <c r="O623"/>
      <c r="P623" t="str">
        <f t="shared" si="100"/>
        <v/>
      </c>
      <c r="Q623"/>
      <c r="R623"/>
      <c r="S623" s="43">
        <f t="shared" si="95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4945</v>
      </c>
      <c r="D624" s="60" t="s">
        <v>3596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3450</v>
      </c>
      <c r="L624" s="68"/>
      <c r="M624" s="64" t="s">
        <v>3596</v>
      </c>
      <c r="N624" s="13"/>
      <c r="O624"/>
      <c r="P624" t="str">
        <f t="shared" si="100"/>
        <v>NOT EQUAL</v>
      </c>
      <c r="Q624"/>
      <c r="R624"/>
      <c r="S624" s="43">
        <f t="shared" si="95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4944</v>
      </c>
      <c r="D625" s="60" t="s">
        <v>7</v>
      </c>
      <c r="E625" s="76" t="s">
        <v>3597</v>
      </c>
      <c r="F625" s="76" t="s">
        <v>3597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3450</v>
      </c>
      <c r="L625" s="68"/>
      <c r="M625" s="64" t="s">
        <v>4143</v>
      </c>
      <c r="N625" s="13"/>
      <c r="O625"/>
      <c r="P625" t="str">
        <f t="shared" si="100"/>
        <v/>
      </c>
      <c r="Q625"/>
      <c r="R625"/>
      <c r="S625" s="43">
        <f t="shared" si="95"/>
        <v>151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4945</v>
      </c>
      <c r="D626" s="60" t="s">
        <v>3598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3450</v>
      </c>
      <c r="L626" s="68"/>
      <c r="M626" s="64" t="s">
        <v>3598</v>
      </c>
      <c r="N626" s="13"/>
      <c r="O626"/>
      <c r="P626" t="str">
        <f t="shared" si="100"/>
        <v>NOT EQUAL</v>
      </c>
      <c r="Q626"/>
      <c r="R626"/>
      <c r="S626" s="43">
        <f t="shared" si="95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4945</v>
      </c>
      <c r="D627" s="60" t="s">
        <v>3599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3450</v>
      </c>
      <c r="L627" s="68"/>
      <c r="M627" s="64" t="s">
        <v>3599</v>
      </c>
      <c r="N627" s="13"/>
      <c r="O627"/>
      <c r="P627" t="str">
        <f t="shared" si="100"/>
        <v>NOT EQUAL</v>
      </c>
      <c r="Q627"/>
      <c r="R627"/>
      <c r="S627" s="43">
        <f t="shared" si="95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4945</v>
      </c>
      <c r="D628" s="60" t="s">
        <v>3600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3450</v>
      </c>
      <c r="L628" s="68"/>
      <c r="M628" s="64" t="s">
        <v>3600</v>
      </c>
      <c r="N628" s="13"/>
      <c r="O628"/>
      <c r="P628" t="str">
        <f t="shared" si="100"/>
        <v>NOT EQUAL</v>
      </c>
      <c r="Q628"/>
      <c r="R628"/>
      <c r="S628" s="43">
        <f t="shared" si="95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4945</v>
      </c>
      <c r="D629" s="60" t="s">
        <v>3601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3450</v>
      </c>
      <c r="L629" s="68"/>
      <c r="M629" s="64" t="s">
        <v>3601</v>
      </c>
      <c r="N629" s="13"/>
      <c r="O629"/>
      <c r="P629" t="str">
        <f t="shared" si="100"/>
        <v>NOT EQUAL</v>
      </c>
      <c r="Q629"/>
      <c r="R629"/>
      <c r="S629" s="43">
        <f t="shared" si="95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4944</v>
      </c>
      <c r="D630" s="60" t="s">
        <v>7</v>
      </c>
      <c r="E630" s="76" t="s">
        <v>3602</v>
      </c>
      <c r="F630" s="76" t="s">
        <v>3602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3450</v>
      </c>
      <c r="L630" s="68"/>
      <c r="M630" s="64" t="s">
        <v>4144</v>
      </c>
      <c r="N630" s="13"/>
      <c r="O630"/>
      <c r="P630" t="str">
        <f t="shared" si="100"/>
        <v/>
      </c>
      <c r="Q630"/>
      <c r="R630"/>
      <c r="S630" s="43">
        <f t="shared" si="95"/>
        <v>151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4945</v>
      </c>
      <c r="D631" s="60" t="s">
        <v>3603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3450</v>
      </c>
      <c r="L631" s="68"/>
      <c r="M631" s="64" t="s">
        <v>3603</v>
      </c>
      <c r="N631" s="13"/>
      <c r="O631"/>
      <c r="P631" t="str">
        <f t="shared" si="100"/>
        <v>NOT EQUAL</v>
      </c>
      <c r="Q631"/>
      <c r="R631"/>
      <c r="S631" s="43">
        <f t="shared" si="95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4945</v>
      </c>
      <c r="D632" s="60" t="s">
        <v>3604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3450</v>
      </c>
      <c r="L632" s="68"/>
      <c r="M632" s="64" t="s">
        <v>3604</v>
      </c>
      <c r="N632" s="13"/>
      <c r="O632"/>
      <c r="P632" t="str">
        <f t="shared" si="100"/>
        <v>NOT EQUAL</v>
      </c>
      <c r="Q632"/>
      <c r="R632"/>
      <c r="S632" s="43">
        <f t="shared" si="95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4944</v>
      </c>
      <c r="D633" s="60" t="s">
        <v>7</v>
      </c>
      <c r="E633" s="76" t="s">
        <v>3605</v>
      </c>
      <c r="F633" s="76" t="s">
        <v>3605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3450</v>
      </c>
      <c r="L633" s="68"/>
      <c r="M633" s="64" t="s">
        <v>4145</v>
      </c>
      <c r="N633" s="13"/>
      <c r="O633"/>
      <c r="P633" t="str">
        <f t="shared" si="100"/>
        <v/>
      </c>
      <c r="Q633"/>
      <c r="R633"/>
      <c r="S633" s="43">
        <f t="shared" si="95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4945</v>
      </c>
      <c r="D634" s="60" t="s">
        <v>3606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3450</v>
      </c>
      <c r="L634" s="68"/>
      <c r="M634" s="64" t="s">
        <v>3606</v>
      </c>
      <c r="N634" s="13"/>
      <c r="O634"/>
      <c r="P634" t="str">
        <f t="shared" si="100"/>
        <v>NOT EQUAL</v>
      </c>
      <c r="Q634"/>
      <c r="R634"/>
      <c r="S634" s="43">
        <f t="shared" si="95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4945</v>
      </c>
      <c r="D635" s="60" t="s">
        <v>3607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3450</v>
      </c>
      <c r="L635" s="68"/>
      <c r="M635" s="64" t="s">
        <v>3607</v>
      </c>
      <c r="N635" s="13"/>
      <c r="O635"/>
      <c r="P635" t="str">
        <f t="shared" si="100"/>
        <v>NOT EQUAL</v>
      </c>
      <c r="Q635"/>
      <c r="R635"/>
      <c r="S635" s="43">
        <f t="shared" si="95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4944</v>
      </c>
      <c r="D636" s="60" t="s">
        <v>7</v>
      </c>
      <c r="E636" s="76" t="s">
        <v>3608</v>
      </c>
      <c r="F636" s="76" t="s">
        <v>3608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3450</v>
      </c>
      <c r="L636" s="68"/>
      <c r="M636" s="64" t="s">
        <v>4146</v>
      </c>
      <c r="N636" s="13"/>
      <c r="O636"/>
      <c r="P636" t="str">
        <f t="shared" si="100"/>
        <v/>
      </c>
      <c r="Q636"/>
      <c r="R636"/>
      <c r="S636" s="43">
        <f t="shared" si="95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4944</v>
      </c>
      <c r="D637" s="60" t="s">
        <v>7</v>
      </c>
      <c r="E637" s="76" t="s">
        <v>3609</v>
      </c>
      <c r="F637" s="76" t="s">
        <v>3609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3450</v>
      </c>
      <c r="L637" s="68"/>
      <c r="M637" s="64" t="s">
        <v>4147</v>
      </c>
      <c r="N637" s="13"/>
      <c r="O637"/>
      <c r="P637" t="str">
        <f t="shared" si="100"/>
        <v/>
      </c>
      <c r="Q637"/>
      <c r="R637"/>
      <c r="S637" s="43">
        <f t="shared" si="95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4945</v>
      </c>
      <c r="D638" s="60" t="s">
        <v>3610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3450</v>
      </c>
      <c r="L638" s="68"/>
      <c r="M638" s="64" t="s">
        <v>3610</v>
      </c>
      <c r="N638" s="13"/>
      <c r="O638"/>
      <c r="P638" t="str">
        <f t="shared" si="100"/>
        <v>NOT EQUAL</v>
      </c>
      <c r="Q638"/>
      <c r="R638"/>
      <c r="S638" s="43">
        <f t="shared" si="95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4945</v>
      </c>
      <c r="D639" s="60" t="s">
        <v>3611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3450</v>
      </c>
      <c r="L639" s="68"/>
      <c r="M639" s="64" t="s">
        <v>3611</v>
      </c>
      <c r="N639" s="13"/>
      <c r="O639"/>
      <c r="P639" t="str">
        <f t="shared" si="100"/>
        <v>NOT EQUAL</v>
      </c>
      <c r="Q639"/>
      <c r="R639"/>
      <c r="S639" s="43">
        <f t="shared" si="95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4945</v>
      </c>
      <c r="D640" s="60" t="s">
        <v>3612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3450</v>
      </c>
      <c r="L640" s="68"/>
      <c r="M640" s="64" t="s">
        <v>3612</v>
      </c>
      <c r="N640" s="13"/>
      <c r="O640"/>
      <c r="P640" t="str">
        <f t="shared" si="100"/>
        <v>NOT EQUAL</v>
      </c>
      <c r="Q640"/>
      <c r="R640"/>
      <c r="S640" s="43">
        <f t="shared" si="95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4945</v>
      </c>
      <c r="D641" s="60" t="s">
        <v>3613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3450</v>
      </c>
      <c r="L641" s="68"/>
      <c r="M641" s="64" t="s">
        <v>3613</v>
      </c>
      <c r="N641" s="13"/>
      <c r="O641"/>
      <c r="P641" t="str">
        <f t="shared" si="100"/>
        <v>NOT EQUAL</v>
      </c>
      <c r="Q641"/>
      <c r="R641"/>
      <c r="S641" s="43">
        <f t="shared" si="95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4945</v>
      </c>
      <c r="D642" s="60" t="s">
        <v>3614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3450</v>
      </c>
      <c r="L642" s="68"/>
      <c r="M642" s="64" t="s">
        <v>3614</v>
      </c>
      <c r="N642" s="13"/>
      <c r="O642"/>
      <c r="P642" t="str">
        <f t="shared" si="100"/>
        <v>NOT EQUAL</v>
      </c>
      <c r="Q642"/>
      <c r="R642"/>
      <c r="S642" s="43">
        <f t="shared" si="95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4945</v>
      </c>
      <c r="D643" s="60" t="s">
        <v>3615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3450</v>
      </c>
      <c r="L643" s="68"/>
      <c r="M643" s="64" t="s">
        <v>3615</v>
      </c>
      <c r="N643" s="13"/>
      <c r="O643"/>
      <c r="P643" t="str">
        <f t="shared" si="100"/>
        <v>NOT EQUAL</v>
      </c>
      <c r="Q643"/>
      <c r="R643"/>
      <c r="S643" s="43">
        <f t="shared" si="95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4945</v>
      </c>
      <c r="D644" s="60" t="s">
        <v>3616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3450</v>
      </c>
      <c r="L644" s="68"/>
      <c r="M644" s="64" t="s">
        <v>3616</v>
      </c>
      <c r="N644" s="13"/>
      <c r="O644"/>
      <c r="P644" t="str">
        <f t="shared" si="100"/>
        <v>NOT EQUAL</v>
      </c>
      <c r="Q644"/>
      <c r="R644"/>
      <c r="S644" s="43">
        <f t="shared" si="95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4944</v>
      </c>
      <c r="D645" s="60" t="s">
        <v>7</v>
      </c>
      <c r="E645" s="76" t="s">
        <v>3617</v>
      </c>
      <c r="F645" s="76" t="s">
        <v>3617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3450</v>
      </c>
      <c r="L645" s="68"/>
      <c r="M645" s="64" t="s">
        <v>4148</v>
      </c>
      <c r="N645" s="13"/>
      <c r="O645"/>
      <c r="P645" t="str">
        <f t="shared" si="100"/>
        <v/>
      </c>
      <c r="Q645"/>
      <c r="R645"/>
      <c r="S645" s="43">
        <f t="shared" si="95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4945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3450</v>
      </c>
      <c r="L646" s="68"/>
      <c r="M646" s="64" t="s">
        <v>2366</v>
      </c>
      <c r="N646" s="13"/>
      <c r="O646"/>
      <c r="P646" t="str">
        <f t="shared" si="100"/>
        <v>NOT EQUAL</v>
      </c>
      <c r="Q646"/>
      <c r="R646"/>
      <c r="S646" s="43">
        <f t="shared" si="95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4945</v>
      </c>
      <c r="D647" s="60" t="s">
        <v>3618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3450</v>
      </c>
      <c r="L647" s="68"/>
      <c r="M647" s="64" t="s">
        <v>3618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4945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3450</v>
      </c>
      <c r="L648" s="68"/>
      <c r="M648" s="64" t="s">
        <v>2368</v>
      </c>
      <c r="N648" s="13"/>
      <c r="O648"/>
      <c r="P648" t="str">
        <f t="shared" si="100"/>
        <v>NOT EQUAL</v>
      </c>
      <c r="Q648"/>
      <c r="R648"/>
      <c r="S648" s="43">
        <f t="shared" si="103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4944</v>
      </c>
      <c r="D649" s="60" t="s">
        <v>7</v>
      </c>
      <c r="E649" s="76" t="s">
        <v>3619</v>
      </c>
      <c r="F649" s="76" t="s">
        <v>3619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3450</v>
      </c>
      <c r="L649" s="68"/>
      <c r="M649" s="64" t="s">
        <v>4149</v>
      </c>
      <c r="N649" s="13"/>
      <c r="O649"/>
      <c r="P649" t="str">
        <f t="shared" si="100"/>
        <v/>
      </c>
      <c r="Q649"/>
      <c r="R649"/>
      <c r="S649" s="43">
        <f t="shared" si="103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4945</v>
      </c>
      <c r="D650" s="60" t="s">
        <v>3620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3450</v>
      </c>
      <c r="L650" s="68"/>
      <c r="M650" s="64" t="s">
        <v>3620</v>
      </c>
      <c r="N650" s="13"/>
      <c r="O650"/>
      <c r="P650" t="str">
        <f t="shared" si="100"/>
        <v>NOT EQUAL</v>
      </c>
      <c r="Q650"/>
      <c r="R650"/>
      <c r="S650" s="43">
        <f t="shared" si="103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4945</v>
      </c>
      <c r="D651" s="60" t="s">
        <v>3621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3450</v>
      </c>
      <c r="L651" s="68"/>
      <c r="M651" s="64" t="s">
        <v>3621</v>
      </c>
      <c r="N651" s="13"/>
      <c r="O651"/>
      <c r="P651" t="str">
        <f t="shared" si="100"/>
        <v>NOT EQUAL</v>
      </c>
      <c r="Q651"/>
      <c r="R651"/>
      <c r="S651" s="43">
        <f t="shared" si="103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4944</v>
      </c>
      <c r="D652" s="60" t="s">
        <v>7</v>
      </c>
      <c r="E652" s="76" t="s">
        <v>3622</v>
      </c>
      <c r="F652" s="76" t="s">
        <v>3622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3450</v>
      </c>
      <c r="L652" s="68"/>
      <c r="M652" s="64" t="s">
        <v>4150</v>
      </c>
      <c r="N652" s="13"/>
      <c r="O652"/>
      <c r="P652" t="str">
        <f t="shared" si="100"/>
        <v/>
      </c>
      <c r="Q652"/>
      <c r="R652"/>
      <c r="S652" s="43">
        <f t="shared" si="103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4945</v>
      </c>
      <c r="D653" s="60" t="s">
        <v>3623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3450</v>
      </c>
      <c r="L653" s="68"/>
      <c r="M653" s="64" t="s">
        <v>3623</v>
      </c>
      <c r="N653" s="13"/>
      <c r="O653"/>
      <c r="P653" t="str">
        <f t="shared" si="100"/>
        <v>NOT EQUAL</v>
      </c>
      <c r="Q653"/>
      <c r="R653"/>
      <c r="S653" s="43">
        <f t="shared" si="103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4944</v>
      </c>
      <c r="D654" s="60" t="s">
        <v>7</v>
      </c>
      <c r="E654" s="76" t="s">
        <v>3624</v>
      </c>
      <c r="F654" s="76" t="s">
        <v>3624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3450</v>
      </c>
      <c r="L654" s="68"/>
      <c r="M654" s="64" t="s">
        <v>4151</v>
      </c>
      <c r="N654" s="13"/>
      <c r="O654"/>
      <c r="P654" t="str">
        <f t="shared" si="100"/>
        <v/>
      </c>
      <c r="Q654"/>
      <c r="R654"/>
      <c r="S654" s="43">
        <f t="shared" si="103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4945</v>
      </c>
      <c r="D655" s="60" t="s">
        <v>3625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3450</v>
      </c>
      <c r="L655" s="68"/>
      <c r="M655" s="64" t="s">
        <v>3625</v>
      </c>
      <c r="N655" s="13"/>
      <c r="O655"/>
      <c r="P655" t="str">
        <f t="shared" si="100"/>
        <v>NOT EQUAL</v>
      </c>
      <c r="Q655"/>
      <c r="R655"/>
      <c r="S655" s="43">
        <f t="shared" si="103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4945</v>
      </c>
      <c r="D656" s="60" t="s">
        <v>3626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3450</v>
      </c>
      <c r="L656" s="68"/>
      <c r="M656" s="64" t="s">
        <v>3626</v>
      </c>
      <c r="N656" s="13"/>
      <c r="O656"/>
      <c r="P656" t="str">
        <f t="shared" si="100"/>
        <v>NOT EQUAL</v>
      </c>
      <c r="Q656"/>
      <c r="R656"/>
      <c r="S656" s="43">
        <f t="shared" si="103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4945</v>
      </c>
      <c r="D657" s="60" t="s">
        <v>3627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3450</v>
      </c>
      <c r="L657" s="68"/>
      <c r="M657" s="64" t="s">
        <v>3627</v>
      </c>
      <c r="N657" s="13"/>
      <c r="O657"/>
      <c r="P657" t="str">
        <f t="shared" si="100"/>
        <v>NOT EQUAL</v>
      </c>
      <c r="Q657"/>
      <c r="R657"/>
      <c r="S657" s="43">
        <f t="shared" si="103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4945</v>
      </c>
      <c r="D658" s="60" t="s">
        <v>3628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3450</v>
      </c>
      <c r="L658" s="68"/>
      <c r="M658" s="64" t="s">
        <v>3628</v>
      </c>
      <c r="N658" s="13"/>
      <c r="O658"/>
      <c r="P658" t="str">
        <f t="shared" si="100"/>
        <v>NOT EQUAL</v>
      </c>
      <c r="Q658"/>
      <c r="R658"/>
      <c r="S658" s="43">
        <f t="shared" si="103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4944</v>
      </c>
      <c r="D659" s="60" t="s">
        <v>7</v>
      </c>
      <c r="E659" s="76" t="s">
        <v>3629</v>
      </c>
      <c r="F659" s="76" t="s">
        <v>3629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3450</v>
      </c>
      <c r="L659" s="68"/>
      <c r="M659" s="64" t="s">
        <v>4152</v>
      </c>
      <c r="N659" s="13"/>
      <c r="O659"/>
      <c r="P659" t="str">
        <f t="shared" si="100"/>
        <v/>
      </c>
      <c r="Q659"/>
      <c r="R659"/>
      <c r="S659" s="43">
        <f t="shared" si="103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4945</v>
      </c>
      <c r="D660" s="60" t="s">
        <v>3630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3450</v>
      </c>
      <c r="L660" s="68"/>
      <c r="M660" s="64" t="s">
        <v>3630</v>
      </c>
      <c r="N660" s="13"/>
      <c r="O660"/>
      <c r="P660" t="str">
        <f t="shared" si="100"/>
        <v>NOT EQUAL</v>
      </c>
      <c r="Q660"/>
      <c r="R660"/>
      <c r="S660" s="43">
        <f t="shared" si="103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4945</v>
      </c>
      <c r="D661" s="60" t="s">
        <v>3631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3450</v>
      </c>
      <c r="L661" s="68"/>
      <c r="M661" s="64" t="s">
        <v>3631</v>
      </c>
      <c r="N661" s="13"/>
      <c r="O661"/>
      <c r="P661" t="str">
        <f t="shared" si="100"/>
        <v>NOT EQUAL</v>
      </c>
      <c r="Q661"/>
      <c r="R661"/>
      <c r="S661" s="43">
        <f t="shared" si="103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4945</v>
      </c>
      <c r="D662" s="60" t="s">
        <v>3632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3450</v>
      </c>
      <c r="L662" s="68"/>
      <c r="M662" s="64" t="s">
        <v>3632</v>
      </c>
      <c r="N662" s="13"/>
      <c r="O662"/>
      <c r="P662" t="str">
        <f t="shared" si="100"/>
        <v>NOT EQUAL</v>
      </c>
      <c r="Q662"/>
      <c r="R662"/>
      <c r="S662" s="43">
        <f t="shared" si="103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4945</v>
      </c>
      <c r="D663" s="60" t="s">
        <v>3633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3450</v>
      </c>
      <c r="L663" s="68"/>
      <c r="M663" s="64" t="s">
        <v>3633</v>
      </c>
      <c r="N663" s="13"/>
      <c r="O663"/>
      <c r="P663" t="str">
        <f t="shared" si="100"/>
        <v>NOT EQUAL</v>
      </c>
      <c r="Q663"/>
      <c r="R663"/>
      <c r="S663" s="43">
        <f t="shared" si="103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4945</v>
      </c>
      <c r="D664" s="60" t="s">
        <v>3634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3450</v>
      </c>
      <c r="L664" s="68"/>
      <c r="M664" s="64" t="s">
        <v>3634</v>
      </c>
      <c r="N664" s="13"/>
      <c r="O664"/>
      <c r="P664" t="str">
        <f t="shared" si="100"/>
        <v>NOT EQUAL</v>
      </c>
      <c r="Q664"/>
      <c r="R664"/>
      <c r="S664" s="43">
        <f t="shared" si="103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4945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3450</v>
      </c>
      <c r="L665" s="68"/>
      <c r="M665" s="64" t="s">
        <v>2352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4945</v>
      </c>
      <c r="D666" s="60" t="s">
        <v>3635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3450</v>
      </c>
      <c r="L666" s="68"/>
      <c r="M666" s="64" t="s">
        <v>3635</v>
      </c>
      <c r="N666" s="13"/>
      <c r="O666"/>
      <c r="P666" t="str">
        <f t="shared" si="108"/>
        <v>NOT EQUAL</v>
      </c>
      <c r="Q666"/>
      <c r="R666"/>
      <c r="S666" s="43">
        <f t="shared" si="103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4945</v>
      </c>
      <c r="D667" s="60" t="s">
        <v>3636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3450</v>
      </c>
      <c r="L667" s="68"/>
      <c r="M667" s="64" t="s">
        <v>3636</v>
      </c>
      <c r="N667" s="13"/>
      <c r="O667"/>
      <c r="P667" t="str">
        <f t="shared" si="108"/>
        <v>NOT EQUAL</v>
      </c>
      <c r="Q667"/>
      <c r="R667"/>
      <c r="S667" s="43">
        <f t="shared" si="103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4945</v>
      </c>
      <c r="D668" s="60" t="s">
        <v>3637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3450</v>
      </c>
      <c r="L668" s="68"/>
      <c r="M668" s="64" t="s">
        <v>3637</v>
      </c>
      <c r="N668" s="13"/>
      <c r="O668"/>
      <c r="P668" t="str">
        <f t="shared" si="108"/>
        <v>NOT EQUAL</v>
      </c>
      <c r="Q668"/>
      <c r="R668"/>
      <c r="S668" s="43">
        <f t="shared" si="103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4945</v>
      </c>
      <c r="D669" s="60" t="s">
        <v>3638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3450</v>
      </c>
      <c r="L669" s="68"/>
      <c r="M669" s="64" t="s">
        <v>3638</v>
      </c>
      <c r="N669" s="13"/>
      <c r="O669"/>
      <c r="P669" t="str">
        <f t="shared" si="108"/>
        <v>NOT EQUAL</v>
      </c>
      <c r="Q669"/>
      <c r="R669"/>
      <c r="S669" s="43">
        <f t="shared" si="103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4945</v>
      </c>
      <c r="D670" s="60" t="s">
        <v>3639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3450</v>
      </c>
      <c r="L670" s="68"/>
      <c r="M670" s="64" t="s">
        <v>3639</v>
      </c>
      <c r="N670" s="13"/>
      <c r="O670"/>
      <c r="P670" t="str">
        <f t="shared" si="108"/>
        <v>NOT EQUAL</v>
      </c>
      <c r="Q670"/>
      <c r="R670"/>
      <c r="S670" s="43">
        <f t="shared" si="103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4945</v>
      </c>
      <c r="D671" s="60" t="s">
        <v>3640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3450</v>
      </c>
      <c r="L671" s="68"/>
      <c r="M671" s="64" t="s">
        <v>3640</v>
      </c>
      <c r="N671" s="13"/>
      <c r="O671"/>
      <c r="P671" t="str">
        <f t="shared" si="108"/>
        <v>NOT EQUAL</v>
      </c>
      <c r="Q671"/>
      <c r="R671"/>
      <c r="S671" s="43">
        <f t="shared" si="103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4945</v>
      </c>
      <c r="D672" s="60" t="s">
        <v>3641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3450</v>
      </c>
      <c r="L672" s="68"/>
      <c r="M672" s="64" t="s">
        <v>3641</v>
      </c>
      <c r="N672" s="13"/>
      <c r="O672"/>
      <c r="P672" t="str">
        <f t="shared" si="108"/>
        <v>NOT EQUAL</v>
      </c>
      <c r="Q672"/>
      <c r="R672"/>
      <c r="S672" s="43">
        <f t="shared" si="103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4945</v>
      </c>
      <c r="D673" s="60" t="s">
        <v>3642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3450</v>
      </c>
      <c r="L673" s="68"/>
      <c r="M673" s="64" t="s">
        <v>3642</v>
      </c>
      <c r="N673" s="13"/>
      <c r="O673"/>
      <c r="P673" t="str">
        <f t="shared" si="108"/>
        <v>NOT EQUAL</v>
      </c>
      <c r="Q673"/>
      <c r="R673"/>
      <c r="S673" s="43">
        <f t="shared" si="103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4945</v>
      </c>
      <c r="D674" s="60" t="s">
        <v>3643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3450</v>
      </c>
      <c r="L674" s="68"/>
      <c r="M674" s="64" t="s">
        <v>3643</v>
      </c>
      <c r="N674" s="13"/>
      <c r="O674"/>
      <c r="P674" t="str">
        <f t="shared" si="108"/>
        <v>NOT EQUAL</v>
      </c>
      <c r="Q674"/>
      <c r="R674"/>
      <c r="S674" s="43">
        <f t="shared" si="103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4945</v>
      </c>
      <c r="D675" s="60" t="s">
        <v>3644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3450</v>
      </c>
      <c r="L675" s="68"/>
      <c r="M675" s="64" t="s">
        <v>3644</v>
      </c>
      <c r="N675" s="13"/>
      <c r="O675"/>
      <c r="P675" t="str">
        <f t="shared" si="108"/>
        <v>NOT EQUAL</v>
      </c>
      <c r="Q675"/>
      <c r="R675"/>
      <c r="S675" s="43">
        <f t="shared" si="103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4945</v>
      </c>
      <c r="D676" s="60" t="s">
        <v>3645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3450</v>
      </c>
      <c r="L676" s="68"/>
      <c r="M676" s="64" t="s">
        <v>3645</v>
      </c>
      <c r="N676" s="13"/>
      <c r="O676"/>
      <c r="P676" t="str">
        <f t="shared" si="108"/>
        <v>NOT EQUAL</v>
      </c>
      <c r="Q676"/>
      <c r="R676"/>
      <c r="S676" s="43">
        <f t="shared" si="103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4945</v>
      </c>
      <c r="D677" s="60" t="s">
        <v>3646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3450</v>
      </c>
      <c r="L677" s="68"/>
      <c r="M677" s="64" t="s">
        <v>3646</v>
      </c>
      <c r="N677" s="13"/>
      <c r="O677"/>
      <c r="P677" t="str">
        <f t="shared" si="108"/>
        <v>NOT EQUAL</v>
      </c>
      <c r="Q677"/>
      <c r="R677"/>
      <c r="S677" s="43">
        <f t="shared" si="103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4945</v>
      </c>
      <c r="D678" s="60" t="s">
        <v>3647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3450</v>
      </c>
      <c r="L678" s="68"/>
      <c r="M678" s="64" t="s">
        <v>3647</v>
      </c>
      <c r="N678" s="13"/>
      <c r="O678"/>
      <c r="P678" t="str">
        <f t="shared" si="108"/>
        <v>NOT EQUAL</v>
      </c>
      <c r="Q678"/>
      <c r="R678"/>
      <c r="S678" s="43">
        <f t="shared" si="103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4945</v>
      </c>
      <c r="D679" s="60" t="s">
        <v>3648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3450</v>
      </c>
      <c r="L679" s="68"/>
      <c r="M679" s="64" t="s">
        <v>3648</v>
      </c>
      <c r="N679" s="13"/>
      <c r="O679"/>
      <c r="P679" t="str">
        <f t="shared" si="108"/>
        <v>NOT EQUAL</v>
      </c>
      <c r="Q679"/>
      <c r="R679"/>
      <c r="S679" s="43">
        <f t="shared" si="103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4945</v>
      </c>
      <c r="D680" s="60" t="s">
        <v>3649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3450</v>
      </c>
      <c r="L680" s="68"/>
      <c r="M680" s="64" t="s">
        <v>3649</v>
      </c>
      <c r="N680" s="13"/>
      <c r="O680"/>
      <c r="P680" t="str">
        <f t="shared" si="108"/>
        <v>NOT EQUAL</v>
      </c>
      <c r="Q680"/>
      <c r="R680"/>
      <c r="S680" s="43">
        <f t="shared" si="103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4945</v>
      </c>
      <c r="D681" s="60" t="s">
        <v>3650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3450</v>
      </c>
      <c r="L681" s="68"/>
      <c r="M681" s="64" t="s">
        <v>3650</v>
      </c>
      <c r="N681" s="13"/>
      <c r="O681"/>
      <c r="P681" t="str">
        <f t="shared" si="108"/>
        <v>NOT EQUAL</v>
      </c>
      <c r="Q681"/>
      <c r="R681"/>
      <c r="S681" s="43">
        <f t="shared" si="103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4945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3450</v>
      </c>
      <c r="L682" s="68"/>
      <c r="M682" s="64" t="s">
        <v>2367</v>
      </c>
      <c r="N682" s="13"/>
      <c r="O682"/>
      <c r="P682" t="str">
        <f t="shared" si="108"/>
        <v>NOT EQUAL</v>
      </c>
      <c r="Q682"/>
      <c r="R682"/>
      <c r="S682" s="43">
        <f t="shared" si="103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4945</v>
      </c>
      <c r="D683" s="60" t="s">
        <v>3651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3450</v>
      </c>
      <c r="L683" s="68"/>
      <c r="M683" s="64" t="s">
        <v>3651</v>
      </c>
      <c r="N683" s="13"/>
      <c r="O683"/>
      <c r="P683" t="str">
        <f t="shared" si="108"/>
        <v>NOT EQUAL</v>
      </c>
      <c r="Q683"/>
      <c r="R683"/>
      <c r="S683" s="43">
        <f t="shared" si="103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4945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3450</v>
      </c>
      <c r="L684" s="68"/>
      <c r="M684" s="64" t="s">
        <v>2369</v>
      </c>
      <c r="N684" s="13"/>
      <c r="O684"/>
      <c r="P684" t="str">
        <f t="shared" si="108"/>
        <v>NOT EQUAL</v>
      </c>
      <c r="Q684"/>
      <c r="R684"/>
      <c r="S684" s="43">
        <f t="shared" si="103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4945</v>
      </c>
      <c r="D685" s="60" t="s">
        <v>3652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3450</v>
      </c>
      <c r="L685" s="68"/>
      <c r="M685" s="64" t="s">
        <v>3652</v>
      </c>
      <c r="N685" s="13"/>
      <c r="O685"/>
      <c r="P685" t="str">
        <f t="shared" si="108"/>
        <v>NOT EQUAL</v>
      </c>
      <c r="Q685"/>
      <c r="R685"/>
      <c r="S685" s="43">
        <f t="shared" si="103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4945</v>
      </c>
      <c r="D686" s="60" t="s">
        <v>3653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3450</v>
      </c>
      <c r="L686" s="68"/>
      <c r="M686" s="64" t="s">
        <v>3653</v>
      </c>
      <c r="N686" s="13"/>
      <c r="O686"/>
      <c r="P686" t="str">
        <f t="shared" si="108"/>
        <v>NOT EQUAL</v>
      </c>
      <c r="Q686"/>
      <c r="R686"/>
      <c r="S686" s="43">
        <f t="shared" si="103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4945</v>
      </c>
      <c r="D687" s="60" t="s">
        <v>3654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3450</v>
      </c>
      <c r="L687" s="68"/>
      <c r="M687" s="64" t="s">
        <v>3654</v>
      </c>
      <c r="N687" s="13"/>
      <c r="O687"/>
      <c r="P687" t="str">
        <f t="shared" si="108"/>
        <v>NOT EQUAL</v>
      </c>
      <c r="Q687"/>
      <c r="R687"/>
      <c r="S687" s="43">
        <f t="shared" si="103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4945</v>
      </c>
      <c r="D688" s="60" t="s">
        <v>3655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3450</v>
      </c>
      <c r="L688" s="68"/>
      <c r="M688" s="64" t="s">
        <v>3655</v>
      </c>
      <c r="N688" s="13"/>
      <c r="O688"/>
      <c r="P688" t="str">
        <f t="shared" si="108"/>
        <v>NOT EQUAL</v>
      </c>
      <c r="Q688"/>
      <c r="R688"/>
      <c r="S688" s="43">
        <f t="shared" si="103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4945</v>
      </c>
      <c r="D689" s="60" t="s">
        <v>3656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3450</v>
      </c>
      <c r="L689" s="68"/>
      <c r="M689" s="64" t="s">
        <v>3656</v>
      </c>
      <c r="N689" s="13"/>
      <c r="O689"/>
      <c r="P689" t="str">
        <f t="shared" si="108"/>
        <v>NOT EQUAL</v>
      </c>
      <c r="Q689"/>
      <c r="R689"/>
      <c r="S689" s="43">
        <f t="shared" si="103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4945</v>
      </c>
      <c r="D690" s="60" t="s">
        <v>3657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3450</v>
      </c>
      <c r="L690" s="68"/>
      <c r="M690" s="64" t="s">
        <v>3657</v>
      </c>
      <c r="N690" s="13"/>
      <c r="O690"/>
      <c r="P690" t="str">
        <f t="shared" si="108"/>
        <v>NOT EQUAL</v>
      </c>
      <c r="Q690"/>
      <c r="R690"/>
      <c r="S690" s="43">
        <f t="shared" si="103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4945</v>
      </c>
      <c r="D691" s="60" t="s">
        <v>3658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3450</v>
      </c>
      <c r="L691" s="68"/>
      <c r="M691" s="64" t="s">
        <v>3658</v>
      </c>
      <c r="N691" s="13"/>
      <c r="O691"/>
      <c r="P691" t="str">
        <f t="shared" si="108"/>
        <v>NOT EQUAL</v>
      </c>
      <c r="Q691"/>
      <c r="R691"/>
      <c r="S691" s="43">
        <f t="shared" si="103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4945</v>
      </c>
      <c r="D692" s="60" t="s">
        <v>3659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3450</v>
      </c>
      <c r="L692" s="68"/>
      <c r="M692" s="64" t="s">
        <v>3659</v>
      </c>
      <c r="N692" s="13"/>
      <c r="O692"/>
      <c r="P692" t="str">
        <f t="shared" si="108"/>
        <v>NOT EQUAL</v>
      </c>
      <c r="Q692"/>
      <c r="R692"/>
      <c r="S692" s="43">
        <f t="shared" si="103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4945</v>
      </c>
      <c r="D693" s="60" t="s">
        <v>3660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3450</v>
      </c>
      <c r="L693" s="68"/>
      <c r="M693" s="64" t="s">
        <v>3660</v>
      </c>
      <c r="N693" s="13"/>
      <c r="O693"/>
      <c r="P693" t="str">
        <f t="shared" si="108"/>
        <v>NOT EQUAL</v>
      </c>
      <c r="Q693"/>
      <c r="R693"/>
      <c r="S693" s="43">
        <f t="shared" si="103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4945</v>
      </c>
      <c r="D694" s="60" t="s">
        <v>3661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3450</v>
      </c>
      <c r="L694" s="68"/>
      <c r="M694" s="64" t="s">
        <v>3661</v>
      </c>
      <c r="N694" s="13"/>
      <c r="O694"/>
      <c r="P694" t="str">
        <f t="shared" si="108"/>
        <v>NOT EQUAL</v>
      </c>
      <c r="Q694"/>
      <c r="R694"/>
      <c r="S694" s="43">
        <f t="shared" si="103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4945</v>
      </c>
      <c r="D695" s="60" t="s">
        <v>3662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3450</v>
      </c>
      <c r="L695" s="68"/>
      <c r="M695" s="64" t="s">
        <v>3662</v>
      </c>
      <c r="N695" s="13"/>
      <c r="O695"/>
      <c r="P695" t="str">
        <f t="shared" si="108"/>
        <v>NOT EQUAL</v>
      </c>
      <c r="Q695"/>
      <c r="R695"/>
      <c r="S695" s="43">
        <f t="shared" si="103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4944</v>
      </c>
      <c r="D696" s="60" t="s">
        <v>7</v>
      </c>
      <c r="E696" s="76" t="s">
        <v>3663</v>
      </c>
      <c r="F696" s="76" t="s">
        <v>3663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3450</v>
      </c>
      <c r="L696" s="68"/>
      <c r="M696" s="64" t="s">
        <v>4153</v>
      </c>
      <c r="N696" s="13"/>
      <c r="O696"/>
      <c r="P696" t="str">
        <f t="shared" si="108"/>
        <v/>
      </c>
      <c r="Q696"/>
      <c r="R696"/>
      <c r="S696" s="43">
        <f t="shared" si="103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4944</v>
      </c>
      <c r="D697" s="60" t="s">
        <v>7</v>
      </c>
      <c r="E697" s="76" t="s">
        <v>3664</v>
      </c>
      <c r="F697" s="76" t="s">
        <v>3664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3450</v>
      </c>
      <c r="L697" s="68"/>
      <c r="M697" s="64" t="s">
        <v>4154</v>
      </c>
      <c r="N697" s="13"/>
      <c r="O697"/>
      <c r="P697" t="str">
        <f t="shared" si="108"/>
        <v/>
      </c>
      <c r="Q697"/>
      <c r="R697"/>
      <c r="S697" s="43">
        <f t="shared" si="103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4944</v>
      </c>
      <c r="D698" s="60" t="s">
        <v>7</v>
      </c>
      <c r="E698" s="76" t="s">
        <v>3665</v>
      </c>
      <c r="F698" s="76" t="s">
        <v>3665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3450</v>
      </c>
      <c r="L698" s="68"/>
      <c r="M698" s="64" t="s">
        <v>4155</v>
      </c>
      <c r="N698" s="13"/>
      <c r="O698"/>
      <c r="P698" t="str">
        <f t="shared" si="108"/>
        <v/>
      </c>
      <c r="Q698"/>
      <c r="R698"/>
      <c r="S698" s="43">
        <f t="shared" si="103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4944</v>
      </c>
      <c r="D699" s="60" t="s">
        <v>7</v>
      </c>
      <c r="E699" s="76" t="s">
        <v>3666</v>
      </c>
      <c r="F699" s="76" t="s">
        <v>3666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3450</v>
      </c>
      <c r="L699" s="68"/>
      <c r="M699" s="64" t="s">
        <v>4156</v>
      </c>
      <c r="N699" s="13"/>
      <c r="O699"/>
      <c r="P699" t="str">
        <f t="shared" si="108"/>
        <v/>
      </c>
      <c r="Q699"/>
      <c r="R699"/>
      <c r="S699" s="43">
        <f t="shared" si="103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4944</v>
      </c>
      <c r="D700" s="60" t="s">
        <v>7</v>
      </c>
      <c r="E700" s="76" t="s">
        <v>3667</v>
      </c>
      <c r="F700" s="76" t="s">
        <v>3667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3450</v>
      </c>
      <c r="L700" s="68"/>
      <c r="M700" s="64" t="s">
        <v>4157</v>
      </c>
      <c r="N700" s="13"/>
      <c r="O700"/>
      <c r="P700" t="str">
        <f t="shared" si="108"/>
        <v/>
      </c>
      <c r="Q700"/>
      <c r="R700"/>
      <c r="S700" s="43">
        <f t="shared" si="103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4944</v>
      </c>
      <c r="D701" s="60" t="s">
        <v>7</v>
      </c>
      <c r="E701" s="76" t="s">
        <v>3668</v>
      </c>
      <c r="F701" s="76" t="s">
        <v>3668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3450</v>
      </c>
      <c r="L701" s="68"/>
      <c r="M701" s="64" t="s">
        <v>4158</v>
      </c>
      <c r="N701" s="13"/>
      <c r="O701"/>
      <c r="P701" t="str">
        <f t="shared" si="108"/>
        <v/>
      </c>
      <c r="Q701"/>
      <c r="R701"/>
      <c r="S701" s="43">
        <f t="shared" si="103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4945</v>
      </c>
      <c r="D702" s="60" t="s">
        <v>3669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2943</v>
      </c>
      <c r="J702" s="66" t="s">
        <v>1660</v>
      </c>
      <c r="K702" s="67" t="s">
        <v>3450</v>
      </c>
      <c r="L702" s="68"/>
      <c r="M702" s="64" t="s">
        <v>3669</v>
      </c>
      <c r="N702" s="13"/>
      <c r="O702"/>
      <c r="P702" t="str">
        <f t="shared" si="108"/>
        <v/>
      </c>
      <c r="Q702"/>
      <c r="R702"/>
      <c r="S702" s="43">
        <f t="shared" si="103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4945</v>
      </c>
      <c r="D703" s="60" t="s">
        <v>3670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2943</v>
      </c>
      <c r="J703" s="66" t="s">
        <v>1660</v>
      </c>
      <c r="K703" s="67" t="s">
        <v>3450</v>
      </c>
      <c r="L703" s="68"/>
      <c r="M703" s="64" t="s">
        <v>3670</v>
      </c>
      <c r="N703" s="13"/>
      <c r="O703"/>
      <c r="P703" t="str">
        <f t="shared" si="108"/>
        <v/>
      </c>
      <c r="Q703"/>
      <c r="R703"/>
      <c r="S703" s="43">
        <f t="shared" si="103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4945</v>
      </c>
      <c r="D704" s="60" t="s">
        <v>3671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2943</v>
      </c>
      <c r="J704" s="66" t="s">
        <v>1660</v>
      </c>
      <c r="K704" s="67" t="s">
        <v>3450</v>
      </c>
      <c r="L704" s="68"/>
      <c r="M704" s="64" t="s">
        <v>3671</v>
      </c>
      <c r="N704" s="13"/>
      <c r="O704"/>
      <c r="P704" t="str">
        <f t="shared" si="108"/>
        <v/>
      </c>
      <c r="Q704"/>
      <c r="R704"/>
      <c r="S704" s="43">
        <f t="shared" si="103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4945</v>
      </c>
      <c r="D705" s="60" t="s">
        <v>3672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2943</v>
      </c>
      <c r="J705" s="66" t="s">
        <v>1660</v>
      </c>
      <c r="K705" s="67" t="s">
        <v>3450</v>
      </c>
      <c r="L705" s="68"/>
      <c r="M705" s="64" t="s">
        <v>3672</v>
      </c>
      <c r="N705" s="13"/>
      <c r="O705"/>
      <c r="P705" t="str">
        <f t="shared" si="108"/>
        <v/>
      </c>
      <c r="Q705"/>
      <c r="R705"/>
      <c r="S705" s="43">
        <f t="shared" si="103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4945</v>
      </c>
      <c r="D706" s="60" t="s">
        <v>3673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2943</v>
      </c>
      <c r="J706" s="66" t="s">
        <v>1660</v>
      </c>
      <c r="K706" s="67" t="s">
        <v>3450</v>
      </c>
      <c r="L706" s="68"/>
      <c r="M706" s="64" t="s">
        <v>3673</v>
      </c>
      <c r="N706" s="13"/>
      <c r="O706"/>
      <c r="P706" t="str">
        <f t="shared" si="108"/>
        <v/>
      </c>
      <c r="Q706"/>
      <c r="R706"/>
      <c r="S706" s="43">
        <f t="shared" si="103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4945</v>
      </c>
      <c r="D707" s="60" t="s">
        <v>3674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2943</v>
      </c>
      <c r="J707" s="66" t="s">
        <v>1660</v>
      </c>
      <c r="K707" s="67" t="s">
        <v>3450</v>
      </c>
      <c r="L707" s="68"/>
      <c r="M707" s="64" t="s">
        <v>3674</v>
      </c>
      <c r="N707" s="13"/>
      <c r="O707"/>
      <c r="P707" t="str">
        <f t="shared" si="108"/>
        <v/>
      </c>
      <c r="Q707"/>
      <c r="R707"/>
      <c r="S707" s="43">
        <f t="shared" si="103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4945</v>
      </c>
      <c r="D708" s="60" t="s">
        <v>3675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2943</v>
      </c>
      <c r="J708" s="66" t="s">
        <v>1660</v>
      </c>
      <c r="K708" s="67" t="s">
        <v>3450</v>
      </c>
      <c r="L708" s="68"/>
      <c r="M708" s="64" t="s">
        <v>3675</v>
      </c>
      <c r="N708" s="13"/>
      <c r="O708"/>
      <c r="P708" t="str">
        <f t="shared" si="108"/>
        <v/>
      </c>
      <c r="Q708"/>
      <c r="R708"/>
      <c r="S708" s="43">
        <f t="shared" si="103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4945</v>
      </c>
      <c r="D709" s="60" t="s">
        <v>3676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2943</v>
      </c>
      <c r="J709" s="66" t="s">
        <v>1660</v>
      </c>
      <c r="K709" s="67" t="s">
        <v>3450</v>
      </c>
      <c r="L709" s="68"/>
      <c r="M709" s="64" t="s">
        <v>3676</v>
      </c>
      <c r="N709" s="13"/>
      <c r="O709"/>
      <c r="P709" t="str">
        <f t="shared" si="108"/>
        <v/>
      </c>
      <c r="Q709"/>
      <c r="R709"/>
      <c r="S709" s="43">
        <f t="shared" si="103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4945</v>
      </c>
      <c r="D710" s="60" t="s">
        <v>3677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2943</v>
      </c>
      <c r="J710" s="66" t="s">
        <v>1660</v>
      </c>
      <c r="K710" s="67" t="s">
        <v>3450</v>
      </c>
      <c r="L710" s="68"/>
      <c r="M710" s="64" t="s">
        <v>3677</v>
      </c>
      <c r="N710" s="13"/>
      <c r="O710"/>
      <c r="P710" t="str">
        <f t="shared" si="108"/>
        <v/>
      </c>
      <c r="Q710"/>
      <c r="R710"/>
      <c r="S710" s="43">
        <f t="shared" si="103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4945</v>
      </c>
      <c r="D711" s="60" t="s">
        <v>3678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2943</v>
      </c>
      <c r="J711" s="66" t="s">
        <v>1660</v>
      </c>
      <c r="K711" s="67" t="s">
        <v>3450</v>
      </c>
      <c r="L711" s="68"/>
      <c r="M711" s="64" t="s">
        <v>3678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4945</v>
      </c>
      <c r="D712" s="60" t="s">
        <v>3679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2943</v>
      </c>
      <c r="J712" s="66" t="s">
        <v>1660</v>
      </c>
      <c r="K712" s="67" t="s">
        <v>3450</v>
      </c>
      <c r="L712" s="68"/>
      <c r="M712" s="64" t="s">
        <v>3679</v>
      </c>
      <c r="N712" s="13"/>
      <c r="O712"/>
      <c r="P712" t="str">
        <f t="shared" si="108"/>
        <v/>
      </c>
      <c r="Q712"/>
      <c r="R712"/>
      <c r="S712" s="43">
        <f t="shared" si="111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4945</v>
      </c>
      <c r="D713" s="60" t="s">
        <v>3680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2943</v>
      </c>
      <c r="J713" s="66" t="s">
        <v>1660</v>
      </c>
      <c r="K713" s="67" t="s">
        <v>3450</v>
      </c>
      <c r="L713" s="68"/>
      <c r="M713" s="64" t="s">
        <v>3680</v>
      </c>
      <c r="N713" s="13"/>
      <c r="O713"/>
      <c r="P713" t="str">
        <f t="shared" si="108"/>
        <v/>
      </c>
      <c r="Q713"/>
      <c r="R713"/>
      <c r="S713" s="43">
        <f t="shared" si="111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4945</v>
      </c>
      <c r="D714" s="60" t="s">
        <v>3681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2943</v>
      </c>
      <c r="J714" s="66" t="s">
        <v>1660</v>
      </c>
      <c r="K714" s="67" t="s">
        <v>3450</v>
      </c>
      <c r="L714" s="68"/>
      <c r="M714" s="64" t="s">
        <v>3681</v>
      </c>
      <c r="N714" s="13"/>
      <c r="O714"/>
      <c r="P714" t="str">
        <f t="shared" si="108"/>
        <v/>
      </c>
      <c r="Q714"/>
      <c r="R714"/>
      <c r="S714" s="43">
        <f t="shared" si="111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4945</v>
      </c>
      <c r="D715" s="60" t="s">
        <v>3682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2943</v>
      </c>
      <c r="J715" s="66" t="s">
        <v>1660</v>
      </c>
      <c r="K715" s="67" t="s">
        <v>3450</v>
      </c>
      <c r="L715" s="68"/>
      <c r="M715" s="64" t="s">
        <v>3682</v>
      </c>
      <c r="N715" s="13"/>
      <c r="O715"/>
      <c r="P715" t="str">
        <f t="shared" si="108"/>
        <v/>
      </c>
      <c r="Q715"/>
      <c r="R715"/>
      <c r="S715" s="43">
        <f t="shared" si="111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4945</v>
      </c>
      <c r="D716" s="60" t="s">
        <v>3683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2943</v>
      </c>
      <c r="J716" s="66" t="s">
        <v>1660</v>
      </c>
      <c r="K716" s="67" t="s">
        <v>3450</v>
      </c>
      <c r="L716" s="68"/>
      <c r="M716" s="64" t="s">
        <v>3683</v>
      </c>
      <c r="N716" s="13"/>
      <c r="O716"/>
      <c r="P716" t="str">
        <f t="shared" si="108"/>
        <v/>
      </c>
      <c r="Q716"/>
      <c r="R716"/>
      <c r="S716" s="43">
        <f t="shared" si="111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4945</v>
      </c>
      <c r="D717" s="60" t="s">
        <v>3684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2943</v>
      </c>
      <c r="J717" s="66" t="s">
        <v>1660</v>
      </c>
      <c r="K717" s="67" t="s">
        <v>3450</v>
      </c>
      <c r="L717" s="68"/>
      <c r="M717" s="64" t="s">
        <v>3684</v>
      </c>
      <c r="N717" s="13"/>
      <c r="O717"/>
      <c r="P717" t="str">
        <f t="shared" si="108"/>
        <v/>
      </c>
      <c r="Q717"/>
      <c r="R717"/>
      <c r="S717" s="43">
        <f t="shared" si="111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4945</v>
      </c>
      <c r="D718" s="60" t="s">
        <v>3685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2943</v>
      </c>
      <c r="J718" s="66" t="s">
        <v>1660</v>
      </c>
      <c r="K718" s="67" t="s">
        <v>3450</v>
      </c>
      <c r="L718" s="68"/>
      <c r="M718" s="64" t="s">
        <v>3685</v>
      </c>
      <c r="N718" s="13"/>
      <c r="O718"/>
      <c r="P718" t="str">
        <f t="shared" si="108"/>
        <v/>
      </c>
      <c r="Q718"/>
      <c r="R718"/>
      <c r="S718" s="43">
        <f t="shared" si="111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4945</v>
      </c>
      <c r="D719" s="60" t="s">
        <v>3686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2943</v>
      </c>
      <c r="J719" s="66" t="s">
        <v>1660</v>
      </c>
      <c r="K719" s="67" t="s">
        <v>3450</v>
      </c>
      <c r="L719" s="68"/>
      <c r="M719" s="64" t="s">
        <v>3686</v>
      </c>
      <c r="N719" s="13"/>
      <c r="O719"/>
      <c r="P719" t="str">
        <f t="shared" si="108"/>
        <v/>
      </c>
      <c r="Q719"/>
      <c r="R719"/>
      <c r="S719" s="43">
        <f t="shared" si="111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4945</v>
      </c>
      <c r="D720" s="60" t="s">
        <v>3687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2943</v>
      </c>
      <c r="J720" s="66" t="s">
        <v>1660</v>
      </c>
      <c r="K720" s="67" t="s">
        <v>3450</v>
      </c>
      <c r="L720" s="68"/>
      <c r="M720" s="64" t="s">
        <v>3687</v>
      </c>
      <c r="N720" s="13"/>
      <c r="O720"/>
      <c r="P720" t="str">
        <f t="shared" si="108"/>
        <v/>
      </c>
      <c r="Q720"/>
      <c r="R720"/>
      <c r="S720" s="43">
        <f t="shared" si="111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4945</v>
      </c>
      <c r="D721" s="60" t="s">
        <v>3688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2943</v>
      </c>
      <c r="J721" s="66" t="s">
        <v>1660</v>
      </c>
      <c r="K721" s="67" t="s">
        <v>3450</v>
      </c>
      <c r="L721" s="65"/>
      <c r="M721" s="64" t="s">
        <v>3688</v>
      </c>
      <c r="N721" s="13"/>
      <c r="O721"/>
      <c r="P721" t="str">
        <f t="shared" si="108"/>
        <v/>
      </c>
      <c r="Q721"/>
      <c r="R721"/>
      <c r="S721" s="43">
        <f t="shared" si="111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4945</v>
      </c>
      <c r="D722" s="60" t="s">
        <v>3689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2943</v>
      </c>
      <c r="J722" s="66" t="s">
        <v>1660</v>
      </c>
      <c r="K722" s="67" t="s">
        <v>3450</v>
      </c>
      <c r="L722" s="74"/>
      <c r="M722" s="64" t="s">
        <v>3689</v>
      </c>
      <c r="N722" s="13"/>
      <c r="O722"/>
      <c r="P722" t="str">
        <f t="shared" si="108"/>
        <v/>
      </c>
      <c r="Q722"/>
      <c r="R722"/>
      <c r="S722" s="43">
        <f t="shared" si="111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4945</v>
      </c>
      <c r="D723" s="60" t="s">
        <v>3690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2943</v>
      </c>
      <c r="J723" s="66" t="s">
        <v>1660</v>
      </c>
      <c r="K723" s="67" t="s">
        <v>3450</v>
      </c>
      <c r="L723" s="68"/>
      <c r="M723" s="64" t="s">
        <v>3690</v>
      </c>
      <c r="N723" s="13"/>
      <c r="O723"/>
      <c r="P723" t="str">
        <f t="shared" si="108"/>
        <v/>
      </c>
      <c r="Q723"/>
      <c r="R723"/>
      <c r="S723" s="43">
        <f t="shared" si="111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4945</v>
      </c>
      <c r="D724" s="60" t="s">
        <v>3691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2943</v>
      </c>
      <c r="J724" s="66" t="s">
        <v>1660</v>
      </c>
      <c r="K724" s="67" t="s">
        <v>3450</v>
      </c>
      <c r="L724" s="68"/>
      <c r="M724" s="64" t="s">
        <v>3691</v>
      </c>
      <c r="N724" s="13"/>
      <c r="O724"/>
      <c r="P724" t="str">
        <f t="shared" si="108"/>
        <v/>
      </c>
      <c r="Q724"/>
      <c r="R724"/>
      <c r="S724" s="43">
        <f t="shared" si="111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4944</v>
      </c>
      <c r="D725" s="60" t="s">
        <v>7</v>
      </c>
      <c r="E725" s="76" t="s">
        <v>3692</v>
      </c>
      <c r="F725" s="76" t="s">
        <v>3692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3450</v>
      </c>
      <c r="L725" s="68"/>
      <c r="M725" s="64" t="s">
        <v>4159</v>
      </c>
      <c r="N725" s="13"/>
      <c r="O725"/>
      <c r="P725" t="str">
        <f t="shared" si="108"/>
        <v/>
      </c>
      <c r="Q725"/>
      <c r="R725"/>
      <c r="S725" s="43">
        <f t="shared" si="111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4945</v>
      </c>
      <c r="D726" s="60" t="s">
        <v>3693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2943</v>
      </c>
      <c r="J726" s="66" t="s">
        <v>1660</v>
      </c>
      <c r="K726" s="67" t="s">
        <v>3450</v>
      </c>
      <c r="L726" s="68"/>
      <c r="M726" s="64" t="s">
        <v>3693</v>
      </c>
      <c r="N726" s="13"/>
      <c r="O726"/>
      <c r="P726" t="str">
        <f t="shared" si="108"/>
        <v/>
      </c>
      <c r="Q726"/>
      <c r="R726"/>
      <c r="S726" s="43">
        <f t="shared" si="111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4945</v>
      </c>
      <c r="D727" s="60" t="s">
        <v>3694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2943</v>
      </c>
      <c r="J727" s="66" t="s">
        <v>1660</v>
      </c>
      <c r="K727" s="67" t="s">
        <v>3450</v>
      </c>
      <c r="L727" s="68"/>
      <c r="M727" s="64" t="s">
        <v>3694</v>
      </c>
      <c r="N727" s="13"/>
      <c r="O727"/>
      <c r="P727" t="str">
        <f t="shared" si="108"/>
        <v/>
      </c>
      <c r="Q727"/>
      <c r="R727"/>
      <c r="S727" s="43">
        <f t="shared" si="111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4945</v>
      </c>
      <c r="D728" s="60" t="s">
        <v>3695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2943</v>
      </c>
      <c r="J728" s="66" t="s">
        <v>1660</v>
      </c>
      <c r="K728" s="67" t="s">
        <v>3450</v>
      </c>
      <c r="L728" s="68"/>
      <c r="M728" s="64" t="s">
        <v>3695</v>
      </c>
      <c r="N728" s="13"/>
      <c r="O728"/>
      <c r="P728" t="str">
        <f t="shared" si="108"/>
        <v/>
      </c>
      <c r="Q728"/>
      <c r="R728"/>
      <c r="S728" s="43">
        <f t="shared" si="111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4945</v>
      </c>
      <c r="D729" s="60" t="s">
        <v>3696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2943</v>
      </c>
      <c r="J729" s="66" t="s">
        <v>1660</v>
      </c>
      <c r="K729" s="67" t="s">
        <v>3450</v>
      </c>
      <c r="L729" s="65"/>
      <c r="M729" s="64" t="s">
        <v>3696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4945</v>
      </c>
      <c r="D730" s="60" t="s">
        <v>3697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2943</v>
      </c>
      <c r="J730" s="66" t="s">
        <v>1660</v>
      </c>
      <c r="K730" s="67" t="s">
        <v>3450</v>
      </c>
      <c r="L730" s="68"/>
      <c r="M730" s="64" t="s">
        <v>3697</v>
      </c>
      <c r="N730" s="13"/>
      <c r="O730"/>
      <c r="P730" t="str">
        <f t="shared" si="116"/>
        <v/>
      </c>
      <c r="Q730"/>
      <c r="R730"/>
      <c r="S730" s="43">
        <f t="shared" si="111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4945</v>
      </c>
      <c r="D731" s="60" t="s">
        <v>3698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2943</v>
      </c>
      <c r="J731" s="66" t="s">
        <v>1660</v>
      </c>
      <c r="K731" s="67" t="s">
        <v>3450</v>
      </c>
      <c r="L731" s="68"/>
      <c r="M731" s="64" t="s">
        <v>3698</v>
      </c>
      <c r="N731" s="13"/>
      <c r="O731"/>
      <c r="P731" t="str">
        <f t="shared" si="116"/>
        <v/>
      </c>
      <c r="Q731"/>
      <c r="R731"/>
      <c r="S731" s="43">
        <f t="shared" si="111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4945</v>
      </c>
      <c r="D732" s="60" t="s">
        <v>3699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2943</v>
      </c>
      <c r="J732" s="66" t="s">
        <v>1660</v>
      </c>
      <c r="K732" s="67" t="s">
        <v>3450</v>
      </c>
      <c r="L732" s="68"/>
      <c r="M732" s="64" t="s">
        <v>3699</v>
      </c>
      <c r="N732" s="13"/>
      <c r="O732"/>
      <c r="P732" t="str">
        <f t="shared" si="116"/>
        <v/>
      </c>
      <c r="Q732"/>
      <c r="R732"/>
      <c r="S732" s="43">
        <f t="shared" si="111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4945</v>
      </c>
      <c r="D733" s="60" t="s">
        <v>3700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2943</v>
      </c>
      <c r="J733" s="66" t="s">
        <v>1660</v>
      </c>
      <c r="K733" s="67" t="s">
        <v>3450</v>
      </c>
      <c r="L733" s="68"/>
      <c r="M733" s="64" t="s">
        <v>3700</v>
      </c>
      <c r="N733" s="13"/>
      <c r="O733"/>
      <c r="P733" t="str">
        <f t="shared" si="116"/>
        <v/>
      </c>
      <c r="Q733"/>
      <c r="R733"/>
      <c r="S733" s="43">
        <f t="shared" si="111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4945</v>
      </c>
      <c r="D734" s="60" t="s">
        <v>3701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3450</v>
      </c>
      <c r="L734" s="68"/>
      <c r="M734" s="64" t="s">
        <v>3701</v>
      </c>
      <c r="N734" s="13"/>
      <c r="O734"/>
      <c r="P734" t="str">
        <f t="shared" si="116"/>
        <v/>
      </c>
      <c r="Q734"/>
      <c r="R734"/>
      <c r="S734" s="43">
        <f t="shared" si="111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4945</v>
      </c>
      <c r="D735" s="60" t="s">
        <v>3702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2943</v>
      </c>
      <c r="J735" s="66" t="s">
        <v>1660</v>
      </c>
      <c r="K735" s="67" t="s">
        <v>3450</v>
      </c>
      <c r="L735" s="68"/>
      <c r="M735" s="64" t="s">
        <v>3702</v>
      </c>
      <c r="N735" s="13"/>
      <c r="O735"/>
      <c r="P735" t="str">
        <f t="shared" si="116"/>
        <v/>
      </c>
      <c r="Q735"/>
      <c r="R735"/>
      <c r="S735" s="43">
        <f t="shared" si="111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4945</v>
      </c>
      <c r="D736" s="60" t="s">
        <v>3703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2943</v>
      </c>
      <c r="J736" s="66" t="s">
        <v>1660</v>
      </c>
      <c r="K736" s="67" t="s">
        <v>3450</v>
      </c>
      <c r="L736" s="65"/>
      <c r="M736" s="64" t="s">
        <v>3703</v>
      </c>
      <c r="N736" s="13"/>
      <c r="O736"/>
      <c r="P736" t="str">
        <f t="shared" si="116"/>
        <v/>
      </c>
      <c r="Q736"/>
      <c r="R736"/>
      <c r="S736" s="43">
        <f t="shared" si="111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4945</v>
      </c>
      <c r="D737" s="60" t="s">
        <v>3704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2943</v>
      </c>
      <c r="J737" s="66" t="s">
        <v>1660</v>
      </c>
      <c r="K737" s="67" t="s">
        <v>3450</v>
      </c>
      <c r="L737" s="68"/>
      <c r="M737" s="64" t="s">
        <v>3704</v>
      </c>
      <c r="N737" s="13"/>
      <c r="O737"/>
      <c r="P737" t="str">
        <f t="shared" si="116"/>
        <v/>
      </c>
      <c r="Q737"/>
      <c r="R737"/>
      <c r="S737" s="43">
        <f t="shared" si="111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4945</v>
      </c>
      <c r="D738" s="60" t="s">
        <v>3705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2943</v>
      </c>
      <c r="J738" s="66" t="s">
        <v>1660</v>
      </c>
      <c r="K738" s="67" t="s">
        <v>3450</v>
      </c>
      <c r="L738" s="68"/>
      <c r="M738" s="64" t="s">
        <v>3705</v>
      </c>
      <c r="N738" s="13"/>
      <c r="O738"/>
      <c r="P738" t="str">
        <f t="shared" si="116"/>
        <v/>
      </c>
      <c r="Q738"/>
      <c r="R738"/>
      <c r="S738" s="43">
        <f t="shared" si="111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4945</v>
      </c>
      <c r="D739" s="60" t="s">
        <v>3706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2943</v>
      </c>
      <c r="J739" s="66" t="s">
        <v>1660</v>
      </c>
      <c r="K739" s="67" t="s">
        <v>3450</v>
      </c>
      <c r="L739" s="68"/>
      <c r="M739" s="64" t="s">
        <v>3706</v>
      </c>
      <c r="N739" s="13"/>
      <c r="O739"/>
      <c r="P739" t="str">
        <f t="shared" si="116"/>
        <v/>
      </c>
      <c r="Q739"/>
      <c r="R739"/>
      <c r="S739" s="43">
        <f t="shared" si="111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4945</v>
      </c>
      <c r="D740" s="60" t="s">
        <v>3707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2943</v>
      </c>
      <c r="J740" s="66" t="s">
        <v>1660</v>
      </c>
      <c r="K740" s="67" t="s">
        <v>3450</v>
      </c>
      <c r="L740" s="68"/>
      <c r="M740" s="64" t="s">
        <v>3707</v>
      </c>
      <c r="N740" s="13"/>
      <c r="O740"/>
      <c r="P740" t="str">
        <f t="shared" si="116"/>
        <v/>
      </c>
      <c r="Q740"/>
      <c r="R740"/>
      <c r="S740" s="43">
        <f t="shared" si="111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4945</v>
      </c>
      <c r="D741" s="60" t="s">
        <v>3708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2943</v>
      </c>
      <c r="J741" s="66" t="s">
        <v>1660</v>
      </c>
      <c r="K741" s="67" t="s">
        <v>3450</v>
      </c>
      <c r="L741" s="68"/>
      <c r="M741" s="64" t="s">
        <v>3708</v>
      </c>
      <c r="N741" s="13"/>
      <c r="O741"/>
      <c r="P741" t="str">
        <f t="shared" si="116"/>
        <v/>
      </c>
      <c r="Q741"/>
      <c r="R741"/>
      <c r="S741" s="43">
        <f t="shared" si="111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4945</v>
      </c>
      <c r="D742" s="60" t="s">
        <v>3709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2943</v>
      </c>
      <c r="J742" s="66" t="s">
        <v>1660</v>
      </c>
      <c r="K742" s="67" t="s">
        <v>3450</v>
      </c>
      <c r="L742" s="68"/>
      <c r="M742" s="64" t="s">
        <v>3709</v>
      </c>
      <c r="N742" s="13"/>
      <c r="O742"/>
      <c r="P742" t="str">
        <f t="shared" si="116"/>
        <v/>
      </c>
      <c r="Q742"/>
      <c r="R742"/>
      <c r="S742" s="43">
        <f t="shared" si="111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4945</v>
      </c>
      <c r="D743" s="60" t="s">
        <v>3710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2943</v>
      </c>
      <c r="J743" s="66" t="s">
        <v>1660</v>
      </c>
      <c r="K743" s="67" t="s">
        <v>3450</v>
      </c>
      <c r="L743" s="68"/>
      <c r="M743" s="64" t="s">
        <v>3710</v>
      </c>
      <c r="N743" s="13"/>
      <c r="O743"/>
      <c r="P743" t="str">
        <f t="shared" si="116"/>
        <v/>
      </c>
      <c r="Q743"/>
      <c r="R743"/>
      <c r="S743" s="43">
        <f t="shared" si="111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4945</v>
      </c>
      <c r="D744" s="60" t="s">
        <v>3711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2943</v>
      </c>
      <c r="J744" s="66" t="s">
        <v>1660</v>
      </c>
      <c r="K744" s="67" t="s">
        <v>3450</v>
      </c>
      <c r="L744" s="68"/>
      <c r="M744" s="64" t="s">
        <v>3711</v>
      </c>
      <c r="N744" s="13"/>
      <c r="O744"/>
      <c r="P744" t="str">
        <f t="shared" si="116"/>
        <v/>
      </c>
      <c r="Q744"/>
      <c r="R744"/>
      <c r="S744" s="43">
        <f t="shared" si="111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4945</v>
      </c>
      <c r="D745" s="60" t="s">
        <v>3712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2943</v>
      </c>
      <c r="J745" s="66" t="s">
        <v>1660</v>
      </c>
      <c r="K745" s="67" t="s">
        <v>3450</v>
      </c>
      <c r="L745" s="68"/>
      <c r="M745" s="64" t="s">
        <v>3712</v>
      </c>
      <c r="N745" s="13"/>
      <c r="O745"/>
      <c r="P745" t="str">
        <f t="shared" si="116"/>
        <v/>
      </c>
      <c r="Q745"/>
      <c r="R745"/>
      <c r="S745" s="43">
        <f t="shared" si="111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4945</v>
      </c>
      <c r="D746" s="60" t="s">
        <v>3713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2943</v>
      </c>
      <c r="J746" s="66" t="s">
        <v>1660</v>
      </c>
      <c r="K746" s="67" t="s">
        <v>3450</v>
      </c>
      <c r="L746" s="68"/>
      <c r="M746" s="64" t="s">
        <v>3713</v>
      </c>
      <c r="N746" s="13"/>
      <c r="O746"/>
      <c r="P746" t="str">
        <f t="shared" si="116"/>
        <v/>
      </c>
      <c r="Q746"/>
      <c r="R746"/>
      <c r="S746" s="43">
        <f t="shared" si="111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4945</v>
      </c>
      <c r="D747" s="60" t="s">
        <v>3714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2943</v>
      </c>
      <c r="J747" s="66" t="s">
        <v>1660</v>
      </c>
      <c r="K747" s="67" t="s">
        <v>3450</v>
      </c>
      <c r="L747" s="68"/>
      <c r="M747" s="64" t="s">
        <v>3714</v>
      </c>
      <c r="N747" s="13"/>
      <c r="O747"/>
      <c r="P747" t="str">
        <f t="shared" si="116"/>
        <v/>
      </c>
      <c r="Q747"/>
      <c r="R747"/>
      <c r="S747" s="43">
        <f t="shared" si="111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4945</v>
      </c>
      <c r="D748" s="60" t="s">
        <v>3715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2943</v>
      </c>
      <c r="J748" s="66" t="s">
        <v>1660</v>
      </c>
      <c r="K748" s="67" t="s">
        <v>3450</v>
      </c>
      <c r="L748" s="68"/>
      <c r="M748" s="64" t="s">
        <v>3715</v>
      </c>
      <c r="N748" s="13"/>
      <c r="O748"/>
      <c r="P748" t="str">
        <f t="shared" si="116"/>
        <v/>
      </c>
      <c r="Q748"/>
      <c r="R748"/>
      <c r="S748" s="43">
        <f t="shared" si="111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4945</v>
      </c>
      <c r="D749" s="60" t="s">
        <v>3716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2943</v>
      </c>
      <c r="J749" s="66" t="s">
        <v>1660</v>
      </c>
      <c r="K749" s="67" t="s">
        <v>3450</v>
      </c>
      <c r="L749" s="68"/>
      <c r="M749" s="64" t="s">
        <v>3716</v>
      </c>
      <c r="N749" s="13"/>
      <c r="O749"/>
      <c r="P749" t="str">
        <f t="shared" si="116"/>
        <v/>
      </c>
      <c r="Q749"/>
      <c r="R749"/>
      <c r="S749" s="43">
        <f t="shared" si="111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4944</v>
      </c>
      <c r="D750" s="60" t="s">
        <v>7</v>
      </c>
      <c r="E750" s="76" t="s">
        <v>3717</v>
      </c>
      <c r="F750" s="76" t="s">
        <v>3717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3450</v>
      </c>
      <c r="L750" s="68"/>
      <c r="M750" s="64" t="s">
        <v>4160</v>
      </c>
      <c r="N750" s="13"/>
      <c r="O750"/>
      <c r="P750" t="str">
        <f t="shared" si="116"/>
        <v/>
      </c>
      <c r="Q750"/>
      <c r="R750"/>
      <c r="S750" s="43">
        <f t="shared" si="111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4944</v>
      </c>
      <c r="D751" s="60" t="s">
        <v>7</v>
      </c>
      <c r="E751" s="76" t="s">
        <v>3718</v>
      </c>
      <c r="F751" s="76" t="s">
        <v>3718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3450</v>
      </c>
      <c r="L751" s="68"/>
      <c r="M751" s="64" t="s">
        <v>4161</v>
      </c>
      <c r="N751" s="13"/>
      <c r="O751"/>
      <c r="P751" t="str">
        <f t="shared" si="116"/>
        <v/>
      </c>
      <c r="Q751"/>
      <c r="R751"/>
      <c r="S751" s="43">
        <f t="shared" si="111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4945</v>
      </c>
      <c r="D752" s="60" t="s">
        <v>3719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2943</v>
      </c>
      <c r="J752" s="66" t="s">
        <v>1660</v>
      </c>
      <c r="K752" s="67" t="s">
        <v>3450</v>
      </c>
      <c r="L752" s="68"/>
      <c r="M752" s="64" t="s">
        <v>3719</v>
      </c>
      <c r="N752" s="13"/>
      <c r="O752"/>
      <c r="P752" t="str">
        <f t="shared" si="116"/>
        <v/>
      </c>
      <c r="Q752"/>
      <c r="R752"/>
      <c r="S752" s="43">
        <f t="shared" si="111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4945</v>
      </c>
      <c r="D753" s="60" t="s">
        <v>3720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2943</v>
      </c>
      <c r="J753" s="66" t="s">
        <v>1660</v>
      </c>
      <c r="K753" s="67" t="s">
        <v>3450</v>
      </c>
      <c r="L753" s="68"/>
      <c r="M753" s="64" t="s">
        <v>3720</v>
      </c>
      <c r="N753" s="13"/>
      <c r="O753"/>
      <c r="P753" t="str">
        <f t="shared" si="116"/>
        <v/>
      </c>
      <c r="Q753"/>
      <c r="R753"/>
      <c r="S753" s="43">
        <f t="shared" si="111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4945</v>
      </c>
      <c r="D754" s="60" t="s">
        <v>3721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2943</v>
      </c>
      <c r="J754" s="66" t="s">
        <v>1660</v>
      </c>
      <c r="K754" s="67" t="s">
        <v>3450</v>
      </c>
      <c r="L754" s="68"/>
      <c r="M754" s="64" t="s">
        <v>3721</v>
      </c>
      <c r="N754" s="13"/>
      <c r="O754"/>
      <c r="P754" t="str">
        <f t="shared" si="116"/>
        <v/>
      </c>
      <c r="Q754"/>
      <c r="R754"/>
      <c r="S754" s="43">
        <f t="shared" si="111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4945</v>
      </c>
      <c r="D755" s="60" t="s">
        <v>3722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2943</v>
      </c>
      <c r="J755" s="66" t="s">
        <v>1660</v>
      </c>
      <c r="K755" s="67" t="s">
        <v>3450</v>
      </c>
      <c r="L755" s="68"/>
      <c r="M755" s="64" t="s">
        <v>3722</v>
      </c>
      <c r="N755" s="13"/>
      <c r="O755"/>
      <c r="P755" t="str">
        <f t="shared" si="116"/>
        <v/>
      </c>
      <c r="Q755"/>
      <c r="R755"/>
      <c r="S755" s="43">
        <f t="shared" si="111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4945</v>
      </c>
      <c r="D756" s="60" t="s">
        <v>3723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2943</v>
      </c>
      <c r="J756" s="66" t="s">
        <v>1660</v>
      </c>
      <c r="K756" s="67" t="s">
        <v>3450</v>
      </c>
      <c r="L756" s="68"/>
      <c r="M756" s="64" t="s">
        <v>3723</v>
      </c>
      <c r="N756" s="13"/>
      <c r="O756"/>
      <c r="P756" t="str">
        <f t="shared" si="116"/>
        <v/>
      </c>
      <c r="Q756"/>
      <c r="R756"/>
      <c r="S756" s="43">
        <f t="shared" si="111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4945</v>
      </c>
      <c r="D757" s="60" t="s">
        <v>3724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2943</v>
      </c>
      <c r="J757" s="66" t="s">
        <v>1660</v>
      </c>
      <c r="K757" s="67" t="s">
        <v>3450</v>
      </c>
      <c r="L757" s="68"/>
      <c r="M757" s="64" t="s">
        <v>3724</v>
      </c>
      <c r="N757" s="13"/>
      <c r="O757"/>
      <c r="P757" t="str">
        <f t="shared" si="116"/>
        <v/>
      </c>
      <c r="Q757"/>
      <c r="R757"/>
      <c r="S757" s="43">
        <f t="shared" si="111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4945</v>
      </c>
      <c r="D758" s="60" t="s">
        <v>3725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2943</v>
      </c>
      <c r="J758" s="66" t="s">
        <v>1660</v>
      </c>
      <c r="K758" s="67" t="s">
        <v>3450</v>
      </c>
      <c r="L758" s="65"/>
      <c r="M758" s="64" t="s">
        <v>3725</v>
      </c>
      <c r="N758" s="13"/>
      <c r="O758"/>
      <c r="P758" t="str">
        <f t="shared" si="116"/>
        <v/>
      </c>
      <c r="Q758"/>
      <c r="R758"/>
      <c r="S758" s="43">
        <f t="shared" si="111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4945</v>
      </c>
      <c r="D759" s="60" t="s">
        <v>3726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2943</v>
      </c>
      <c r="J759" s="66" t="s">
        <v>1660</v>
      </c>
      <c r="K759" s="67" t="s">
        <v>3450</v>
      </c>
      <c r="L759" s="68"/>
      <c r="M759" s="64" t="s">
        <v>3726</v>
      </c>
      <c r="N759" s="13"/>
      <c r="O759"/>
      <c r="P759" t="str">
        <f t="shared" si="116"/>
        <v/>
      </c>
      <c r="Q759"/>
      <c r="R759"/>
      <c r="S759" s="43">
        <f t="shared" si="111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4945</v>
      </c>
      <c r="D760" s="60" t="s">
        <v>3727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2943</v>
      </c>
      <c r="J760" s="66" t="s">
        <v>1660</v>
      </c>
      <c r="K760" s="67" t="s">
        <v>3450</v>
      </c>
      <c r="L760" s="68"/>
      <c r="M760" s="64" t="s">
        <v>3727</v>
      </c>
      <c r="N760" s="13"/>
      <c r="O760"/>
      <c r="P760" t="str">
        <f t="shared" si="116"/>
        <v/>
      </c>
      <c r="Q760"/>
      <c r="R760"/>
      <c r="S760" s="43">
        <f t="shared" si="111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4945</v>
      </c>
      <c r="D761" s="60" t="s">
        <v>3728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2943</v>
      </c>
      <c r="J761" s="66" t="s">
        <v>1660</v>
      </c>
      <c r="K761" s="67" t="s">
        <v>3450</v>
      </c>
      <c r="L761" s="68"/>
      <c r="M761" s="64" t="s">
        <v>3728</v>
      </c>
      <c r="N761" s="13"/>
      <c r="O761"/>
      <c r="P761" t="str">
        <f t="shared" si="116"/>
        <v/>
      </c>
      <c r="Q761"/>
      <c r="R761"/>
      <c r="S761" s="43">
        <f t="shared" si="111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4945</v>
      </c>
      <c r="D762" s="60" t="s">
        <v>3729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2943</v>
      </c>
      <c r="J762" s="66" t="s">
        <v>1660</v>
      </c>
      <c r="K762" s="67" t="s">
        <v>3450</v>
      </c>
      <c r="L762" s="68"/>
      <c r="M762" s="64" t="s">
        <v>3729</v>
      </c>
      <c r="N762" s="13"/>
      <c r="O762"/>
      <c r="P762" t="str">
        <f t="shared" si="116"/>
        <v/>
      </c>
      <c r="Q762"/>
      <c r="R762"/>
      <c r="S762" s="43">
        <f t="shared" si="111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4945</v>
      </c>
      <c r="D763" s="60" t="s">
        <v>3730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2943</v>
      </c>
      <c r="J763" s="66" t="s">
        <v>1660</v>
      </c>
      <c r="K763" s="67" t="s">
        <v>3450</v>
      </c>
      <c r="L763" s="68"/>
      <c r="M763" s="64" t="s">
        <v>3730</v>
      </c>
      <c r="N763" s="13"/>
      <c r="O763"/>
      <c r="P763" t="str">
        <f t="shared" si="116"/>
        <v/>
      </c>
      <c r="Q763"/>
      <c r="R763"/>
      <c r="S763" s="43">
        <f t="shared" si="111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4945</v>
      </c>
      <c r="D764" s="60" t="s">
        <v>3731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2943</v>
      </c>
      <c r="J764" s="66" t="s">
        <v>1660</v>
      </c>
      <c r="K764" s="67" t="s">
        <v>3450</v>
      </c>
      <c r="L764" s="65"/>
      <c r="M764" s="64" t="s">
        <v>3731</v>
      </c>
      <c r="N764" s="13"/>
      <c r="O764"/>
      <c r="P764" t="str">
        <f t="shared" si="116"/>
        <v/>
      </c>
      <c r="Q764"/>
      <c r="R764"/>
      <c r="S764" s="43">
        <f t="shared" si="111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4945</v>
      </c>
      <c r="D765" s="60" t="s">
        <v>3732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2943</v>
      </c>
      <c r="J765" s="66" t="s">
        <v>1660</v>
      </c>
      <c r="K765" s="67" t="s">
        <v>3450</v>
      </c>
      <c r="L765" s="65"/>
      <c r="M765" s="64" t="s">
        <v>3732</v>
      </c>
      <c r="N765" s="13"/>
      <c r="O765"/>
      <c r="P765" t="str">
        <f t="shared" si="116"/>
        <v/>
      </c>
      <c r="Q765"/>
      <c r="R765"/>
      <c r="S765" s="43">
        <f t="shared" si="111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4945</v>
      </c>
      <c r="D766" s="60" t="s">
        <v>3733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2943</v>
      </c>
      <c r="J766" s="66" t="s">
        <v>1660</v>
      </c>
      <c r="K766" s="67" t="s">
        <v>3450</v>
      </c>
      <c r="L766" s="68"/>
      <c r="M766" s="64" t="s">
        <v>3733</v>
      </c>
      <c r="N766" s="13"/>
      <c r="O766"/>
      <c r="P766" t="str">
        <f t="shared" si="116"/>
        <v/>
      </c>
      <c r="Q766"/>
      <c r="R766"/>
      <c r="S766" s="43">
        <f t="shared" si="111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4944</v>
      </c>
      <c r="D767" s="60" t="s">
        <v>7</v>
      </c>
      <c r="E767" s="76" t="s">
        <v>3734</v>
      </c>
      <c r="F767" s="76" t="s">
        <v>3734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3450</v>
      </c>
      <c r="L767" s="68"/>
      <c r="M767" s="64" t="s">
        <v>4162</v>
      </c>
      <c r="N767" s="13"/>
      <c r="O767"/>
      <c r="P767" t="str">
        <f t="shared" si="116"/>
        <v/>
      </c>
      <c r="Q767"/>
      <c r="R767"/>
      <c r="S767" s="43">
        <f t="shared" si="111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4944</v>
      </c>
      <c r="D768" s="60" t="s">
        <v>7</v>
      </c>
      <c r="E768" s="76" t="s">
        <v>3735</v>
      </c>
      <c r="F768" s="76" t="s">
        <v>3735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3450</v>
      </c>
      <c r="L768" s="68"/>
      <c r="M768" s="64" t="s">
        <v>4163</v>
      </c>
      <c r="N768" s="13"/>
      <c r="O768"/>
      <c r="P768" t="str">
        <f t="shared" si="116"/>
        <v/>
      </c>
      <c r="Q768"/>
      <c r="R768"/>
      <c r="S768" s="43">
        <f t="shared" si="111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4944</v>
      </c>
      <c r="D769" s="60" t="s">
        <v>7</v>
      </c>
      <c r="E769" s="76" t="s">
        <v>3736</v>
      </c>
      <c r="F769" s="76" t="s">
        <v>3736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3450</v>
      </c>
      <c r="L769" s="68"/>
      <c r="M769" s="64" t="s">
        <v>4164</v>
      </c>
      <c r="N769" s="13"/>
      <c r="O769"/>
      <c r="P769" t="str">
        <f t="shared" si="116"/>
        <v/>
      </c>
      <c r="Q769"/>
      <c r="R769"/>
      <c r="S769" s="43">
        <f t="shared" si="111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4945</v>
      </c>
      <c r="D770" s="60" t="s">
        <v>3737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2943</v>
      </c>
      <c r="J770" s="66" t="s">
        <v>1660</v>
      </c>
      <c r="K770" s="67" t="s">
        <v>3450</v>
      </c>
      <c r="L770" s="68"/>
      <c r="M770" s="64" t="s">
        <v>3737</v>
      </c>
      <c r="N770" s="13"/>
      <c r="O770"/>
      <c r="P770" t="str">
        <f t="shared" si="116"/>
        <v/>
      </c>
      <c r="Q770"/>
      <c r="R770"/>
      <c r="S770" s="43">
        <f t="shared" si="111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4945</v>
      </c>
      <c r="D771" s="60" t="s">
        <v>3738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2943</v>
      </c>
      <c r="J771" s="66" t="s">
        <v>1660</v>
      </c>
      <c r="K771" s="67" t="s">
        <v>3450</v>
      </c>
      <c r="L771" s="68"/>
      <c r="M771" s="64" t="s">
        <v>3738</v>
      </c>
      <c r="N771" s="13"/>
      <c r="O771"/>
      <c r="P771" t="str">
        <f t="shared" si="116"/>
        <v/>
      </c>
      <c r="Q771"/>
      <c r="R771"/>
      <c r="S771" s="43">
        <f t="shared" si="111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4945</v>
      </c>
      <c r="D772" s="60" t="s">
        <v>3739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2943</v>
      </c>
      <c r="J772" s="66" t="s">
        <v>1660</v>
      </c>
      <c r="K772" s="67" t="s">
        <v>3450</v>
      </c>
      <c r="L772" s="68"/>
      <c r="M772" s="64" t="s">
        <v>3739</v>
      </c>
      <c r="N772" s="13"/>
      <c r="O772"/>
      <c r="P772" t="str">
        <f t="shared" si="116"/>
        <v/>
      </c>
      <c r="Q772"/>
      <c r="R772"/>
      <c r="S772" s="43">
        <f t="shared" si="111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4945</v>
      </c>
      <c r="D773" s="60" t="s">
        <v>3740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2943</v>
      </c>
      <c r="J773" s="66" t="s">
        <v>1660</v>
      </c>
      <c r="K773" s="67" t="s">
        <v>3450</v>
      </c>
      <c r="L773" s="68"/>
      <c r="M773" s="64" t="s">
        <v>3740</v>
      </c>
      <c r="N773" s="13"/>
      <c r="O773"/>
      <c r="P773" t="str">
        <f t="shared" si="116"/>
        <v/>
      </c>
      <c r="Q773"/>
      <c r="R773"/>
      <c r="S773" s="43">
        <f t="shared" si="111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4945</v>
      </c>
      <c r="D774" s="60" t="s">
        <v>3741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2943</v>
      </c>
      <c r="J774" s="66" t="s">
        <v>1660</v>
      </c>
      <c r="K774" s="67" t="s">
        <v>3450</v>
      </c>
      <c r="L774" s="68"/>
      <c r="M774" s="64" t="s">
        <v>3741</v>
      </c>
      <c r="N774" s="13"/>
      <c r="O774"/>
      <c r="P774" t="str">
        <f t="shared" si="116"/>
        <v/>
      </c>
      <c r="Q774"/>
      <c r="R774"/>
      <c r="S774" s="43">
        <f t="shared" si="111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4945</v>
      </c>
      <c r="D775" s="60" t="s">
        <v>3742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2943</v>
      </c>
      <c r="J775" s="66" t="s">
        <v>1660</v>
      </c>
      <c r="K775" s="67" t="s">
        <v>3450</v>
      </c>
      <c r="L775" s="68"/>
      <c r="M775" s="64" t="s">
        <v>3742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4944</v>
      </c>
      <c r="D776" s="60" t="s">
        <v>7</v>
      </c>
      <c r="E776" s="76" t="s">
        <v>3743</v>
      </c>
      <c r="F776" s="76" t="s">
        <v>3743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3450</v>
      </c>
      <c r="L776" s="68"/>
      <c r="M776" s="64" t="s">
        <v>4165</v>
      </c>
      <c r="N776" s="13"/>
      <c r="O776"/>
      <c r="P776" t="str">
        <f t="shared" si="116"/>
        <v/>
      </c>
      <c r="Q776"/>
      <c r="R776"/>
      <c r="S776" s="43">
        <f t="shared" si="119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4944</v>
      </c>
      <c r="D777" s="60" t="s">
        <v>7</v>
      </c>
      <c r="E777" s="76" t="s">
        <v>3744</v>
      </c>
      <c r="F777" s="76" t="s">
        <v>3744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3450</v>
      </c>
      <c r="L777" s="68"/>
      <c r="M777" s="64" t="s">
        <v>4166</v>
      </c>
      <c r="N777" s="13"/>
      <c r="O777"/>
      <c r="P777" t="str">
        <f t="shared" si="116"/>
        <v/>
      </c>
      <c r="Q777"/>
      <c r="R777"/>
      <c r="S777" s="43">
        <f t="shared" si="119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4944</v>
      </c>
      <c r="D778" s="60" t="s">
        <v>7</v>
      </c>
      <c r="E778" s="76" t="s">
        <v>3745</v>
      </c>
      <c r="F778" s="76" t="s">
        <v>3745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3450</v>
      </c>
      <c r="L778" s="68"/>
      <c r="M778" s="64" t="s">
        <v>4167</v>
      </c>
      <c r="N778" s="13"/>
      <c r="O778"/>
      <c r="P778" t="str">
        <f t="shared" si="116"/>
        <v/>
      </c>
      <c r="Q778"/>
      <c r="R778"/>
      <c r="S778" s="43">
        <f t="shared" si="119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4944</v>
      </c>
      <c r="D779" s="60" t="s">
        <v>7</v>
      </c>
      <c r="E779" s="76" t="s">
        <v>3746</v>
      </c>
      <c r="F779" s="76" t="s">
        <v>3746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3450</v>
      </c>
      <c r="L779" s="68"/>
      <c r="M779" s="64" t="s">
        <v>4168</v>
      </c>
      <c r="N779" s="13"/>
      <c r="O779"/>
      <c r="P779" t="str">
        <f t="shared" si="116"/>
        <v/>
      </c>
      <c r="Q779"/>
      <c r="R779"/>
      <c r="S779" s="43">
        <f t="shared" si="119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4944</v>
      </c>
      <c r="D780" s="60" t="s">
        <v>7</v>
      </c>
      <c r="E780" s="76" t="s">
        <v>3747</v>
      </c>
      <c r="F780" s="76" t="s">
        <v>3747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3450</v>
      </c>
      <c r="L780" s="68"/>
      <c r="M780" s="64" t="s">
        <v>4169</v>
      </c>
      <c r="N780" s="13"/>
      <c r="O780"/>
      <c r="P780" t="str">
        <f t="shared" si="116"/>
        <v/>
      </c>
      <c r="Q780"/>
      <c r="R780"/>
      <c r="S780" s="43">
        <f t="shared" si="119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4944</v>
      </c>
      <c r="D781" s="60" t="s">
        <v>7</v>
      </c>
      <c r="E781" s="76" t="s">
        <v>3748</v>
      </c>
      <c r="F781" s="76" t="s">
        <v>3748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3450</v>
      </c>
      <c r="L781" s="68"/>
      <c r="M781" s="64" t="s">
        <v>4170</v>
      </c>
      <c r="N781" s="13"/>
      <c r="O781"/>
      <c r="P781" t="str">
        <f t="shared" si="116"/>
        <v/>
      </c>
      <c r="Q781"/>
      <c r="R781"/>
      <c r="S781" s="43">
        <f t="shared" si="119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4945</v>
      </c>
      <c r="D782" s="60" t="s">
        <v>3749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2944</v>
      </c>
      <c r="J782" s="66" t="s">
        <v>1660</v>
      </c>
      <c r="K782" s="67" t="s">
        <v>3450</v>
      </c>
      <c r="L782" s="68"/>
      <c r="M782" s="64" t="s">
        <v>3749</v>
      </c>
      <c r="N782" s="13"/>
      <c r="O782"/>
      <c r="P782" t="str">
        <f t="shared" si="116"/>
        <v/>
      </c>
      <c r="Q782"/>
      <c r="R782"/>
      <c r="S782" s="43">
        <f t="shared" si="119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4945</v>
      </c>
      <c r="D783" s="60" t="s">
        <v>3750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2944</v>
      </c>
      <c r="J783" s="66" t="s">
        <v>1660</v>
      </c>
      <c r="K783" s="67" t="s">
        <v>3450</v>
      </c>
      <c r="L783" s="68"/>
      <c r="M783" s="64" t="s">
        <v>3750</v>
      </c>
      <c r="N783" s="13"/>
      <c r="O783"/>
      <c r="P783" t="str">
        <f t="shared" si="116"/>
        <v/>
      </c>
      <c r="Q783"/>
      <c r="R783"/>
      <c r="S783" s="43">
        <f t="shared" si="119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4945</v>
      </c>
      <c r="D784" s="60" t="s">
        <v>3751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2944</v>
      </c>
      <c r="J784" s="66" t="s">
        <v>1660</v>
      </c>
      <c r="K784" s="67" t="s">
        <v>3450</v>
      </c>
      <c r="L784" s="68"/>
      <c r="M784" s="64" t="s">
        <v>3751</v>
      </c>
      <c r="N784" s="13"/>
      <c r="O784"/>
      <c r="P784" t="str">
        <f t="shared" si="116"/>
        <v/>
      </c>
      <c r="Q784"/>
      <c r="R784"/>
      <c r="S784" s="43">
        <f t="shared" si="119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4945</v>
      </c>
      <c r="D785" s="60" t="s">
        <v>3752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2944</v>
      </c>
      <c r="J785" s="66" t="s">
        <v>1660</v>
      </c>
      <c r="K785" s="67" t="s">
        <v>3450</v>
      </c>
      <c r="L785" s="68"/>
      <c r="M785" s="64" t="s">
        <v>3752</v>
      </c>
      <c r="N785" s="13"/>
      <c r="O785"/>
      <c r="P785" t="str">
        <f t="shared" si="116"/>
        <v/>
      </c>
      <c r="Q785"/>
      <c r="R785"/>
      <c r="S785" s="43">
        <f t="shared" si="119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4945</v>
      </c>
      <c r="D786" s="60" t="s">
        <v>3753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2944</v>
      </c>
      <c r="J786" s="66" t="s">
        <v>1660</v>
      </c>
      <c r="K786" s="67" t="s">
        <v>3450</v>
      </c>
      <c r="L786" s="68"/>
      <c r="M786" s="64" t="s">
        <v>3753</v>
      </c>
      <c r="N786" s="13"/>
      <c r="O786"/>
      <c r="P786" t="str">
        <f t="shared" si="116"/>
        <v/>
      </c>
      <c r="Q786"/>
      <c r="R786"/>
      <c r="S786" s="43">
        <f t="shared" si="119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4945</v>
      </c>
      <c r="D787" s="60" t="s">
        <v>3754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2944</v>
      </c>
      <c r="J787" s="66" t="s">
        <v>1660</v>
      </c>
      <c r="K787" s="67" t="s">
        <v>3450</v>
      </c>
      <c r="L787" s="68"/>
      <c r="M787" s="64" t="s">
        <v>3754</v>
      </c>
      <c r="N787" s="13"/>
      <c r="O787"/>
      <c r="P787" t="str">
        <f t="shared" si="116"/>
        <v/>
      </c>
      <c r="Q787"/>
      <c r="R787"/>
      <c r="S787" s="43">
        <f t="shared" si="119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4945</v>
      </c>
      <c r="D788" s="60" t="s">
        <v>3755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2944</v>
      </c>
      <c r="J788" s="66" t="s">
        <v>1660</v>
      </c>
      <c r="K788" s="67" t="s">
        <v>3450</v>
      </c>
      <c r="L788" s="68"/>
      <c r="M788" s="64" t="s">
        <v>3755</v>
      </c>
      <c r="N788" s="13"/>
      <c r="O788"/>
      <c r="P788" t="str">
        <f t="shared" si="116"/>
        <v/>
      </c>
      <c r="Q788"/>
      <c r="R788"/>
      <c r="S788" s="43">
        <f t="shared" si="119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4945</v>
      </c>
      <c r="D789" s="60" t="s">
        <v>3756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2944</v>
      </c>
      <c r="J789" s="66" t="s">
        <v>1660</v>
      </c>
      <c r="K789" s="67" t="s">
        <v>3450</v>
      </c>
      <c r="L789" s="68"/>
      <c r="M789" s="64" t="s">
        <v>3756</v>
      </c>
      <c r="N789" s="13"/>
      <c r="O789"/>
      <c r="P789" t="str">
        <f t="shared" si="116"/>
        <v/>
      </c>
      <c r="Q789"/>
      <c r="R789"/>
      <c r="S789" s="43">
        <f t="shared" si="119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4945</v>
      </c>
      <c r="D790" s="60" t="s">
        <v>3757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2944</v>
      </c>
      <c r="J790" s="66" t="s">
        <v>1660</v>
      </c>
      <c r="K790" s="67" t="s">
        <v>3450</v>
      </c>
      <c r="L790" s="68"/>
      <c r="M790" s="64" t="s">
        <v>3757</v>
      </c>
      <c r="N790" s="13"/>
      <c r="O790"/>
      <c r="P790" t="str">
        <f t="shared" si="116"/>
        <v/>
      </c>
      <c r="Q790"/>
      <c r="R790"/>
      <c r="S790" s="43">
        <f t="shared" si="119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4945</v>
      </c>
      <c r="D791" s="60" t="s">
        <v>3758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2944</v>
      </c>
      <c r="J791" s="66" t="s">
        <v>1660</v>
      </c>
      <c r="K791" s="67" t="s">
        <v>3450</v>
      </c>
      <c r="L791" s="68"/>
      <c r="M791" s="64" t="s">
        <v>3758</v>
      </c>
      <c r="N791" s="13"/>
      <c r="O791"/>
      <c r="P791" t="str">
        <f t="shared" si="116"/>
        <v/>
      </c>
      <c r="Q791"/>
      <c r="R791"/>
      <c r="S791" s="43">
        <f t="shared" si="119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4945</v>
      </c>
      <c r="D792" s="60" t="s">
        <v>3759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2944</v>
      </c>
      <c r="J792" s="66" t="s">
        <v>1660</v>
      </c>
      <c r="K792" s="67" t="s">
        <v>3450</v>
      </c>
      <c r="L792" s="68"/>
      <c r="M792" s="64" t="s">
        <v>3759</v>
      </c>
      <c r="N792" s="13"/>
      <c r="O792"/>
      <c r="P792" t="str">
        <f t="shared" si="116"/>
        <v/>
      </c>
      <c r="Q792"/>
      <c r="R792"/>
      <c r="S792" s="43">
        <f t="shared" si="119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4945</v>
      </c>
      <c r="D793" s="60" t="s">
        <v>3760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2944</v>
      </c>
      <c r="J793" s="66" t="s">
        <v>1660</v>
      </c>
      <c r="K793" s="67" t="s">
        <v>3450</v>
      </c>
      <c r="L793" s="68"/>
      <c r="M793" s="64" t="s">
        <v>3760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4945</v>
      </c>
      <c r="D794" s="60" t="s">
        <v>3761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2944</v>
      </c>
      <c r="J794" s="66" t="s">
        <v>1660</v>
      </c>
      <c r="K794" s="67" t="s">
        <v>3450</v>
      </c>
      <c r="L794" s="68"/>
      <c r="M794" s="64" t="s">
        <v>3761</v>
      </c>
      <c r="N794" s="13"/>
      <c r="O794"/>
      <c r="P794" t="str">
        <f t="shared" si="124"/>
        <v/>
      </c>
      <c r="Q794"/>
      <c r="R794"/>
      <c r="S794" s="43">
        <f t="shared" si="119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4945</v>
      </c>
      <c r="D795" s="60" t="s">
        <v>3762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2944</v>
      </c>
      <c r="J795" s="66" t="s">
        <v>1660</v>
      </c>
      <c r="K795" s="67" t="s">
        <v>3450</v>
      </c>
      <c r="L795" s="68"/>
      <c r="M795" s="64" t="s">
        <v>3762</v>
      </c>
      <c r="N795" s="13"/>
      <c r="O795"/>
      <c r="P795" t="str">
        <f t="shared" si="124"/>
        <v/>
      </c>
      <c r="Q795"/>
      <c r="R795"/>
      <c r="S795" s="43">
        <f t="shared" si="119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4945</v>
      </c>
      <c r="D796" s="60" t="s">
        <v>3763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2944</v>
      </c>
      <c r="J796" s="66" t="s">
        <v>1660</v>
      </c>
      <c r="K796" s="67" t="s">
        <v>3450</v>
      </c>
      <c r="L796" s="68"/>
      <c r="M796" s="64" t="s">
        <v>3763</v>
      </c>
      <c r="N796" s="13"/>
      <c r="O796"/>
      <c r="P796" t="str">
        <f t="shared" si="124"/>
        <v/>
      </c>
      <c r="Q796"/>
      <c r="R796"/>
      <c r="S796" s="43">
        <f t="shared" si="119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4945</v>
      </c>
      <c r="D797" s="60" t="s">
        <v>3764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2944</v>
      </c>
      <c r="J797" s="66" t="s">
        <v>1660</v>
      </c>
      <c r="K797" s="67" t="s">
        <v>3450</v>
      </c>
      <c r="L797" s="68"/>
      <c r="M797" s="64" t="s">
        <v>3764</v>
      </c>
      <c r="N797" s="13"/>
      <c r="O797"/>
      <c r="P797" t="str">
        <f t="shared" si="124"/>
        <v/>
      </c>
      <c r="Q797"/>
      <c r="R797"/>
      <c r="S797" s="43">
        <f t="shared" si="119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4945</v>
      </c>
      <c r="D798" s="60" t="s">
        <v>3765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2944</v>
      </c>
      <c r="J798" s="66" t="s">
        <v>1660</v>
      </c>
      <c r="K798" s="67" t="s">
        <v>3450</v>
      </c>
      <c r="L798" s="68"/>
      <c r="M798" s="64" t="s">
        <v>3765</v>
      </c>
      <c r="N798" s="13"/>
      <c r="O798"/>
      <c r="P798" t="str">
        <f t="shared" si="124"/>
        <v/>
      </c>
      <c r="Q798"/>
      <c r="R798"/>
      <c r="S798" s="43">
        <f t="shared" si="119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4945</v>
      </c>
      <c r="D799" s="60" t="s">
        <v>3766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2944</v>
      </c>
      <c r="J799" s="66" t="s">
        <v>1660</v>
      </c>
      <c r="K799" s="67" t="s">
        <v>3450</v>
      </c>
      <c r="L799" s="68"/>
      <c r="M799" s="64" t="s">
        <v>3766</v>
      </c>
      <c r="N799" s="13"/>
      <c r="O799"/>
      <c r="P799" t="str">
        <f t="shared" si="124"/>
        <v/>
      </c>
      <c r="Q799"/>
      <c r="R799"/>
      <c r="S799" s="43">
        <f t="shared" si="119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4945</v>
      </c>
      <c r="D800" s="60" t="s">
        <v>3767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2944</v>
      </c>
      <c r="J800" s="66" t="s">
        <v>1660</v>
      </c>
      <c r="K800" s="67" t="s">
        <v>3450</v>
      </c>
      <c r="L800" s="68"/>
      <c r="M800" s="64" t="s">
        <v>3767</v>
      </c>
      <c r="N800" s="13"/>
      <c r="O800"/>
      <c r="P800" t="str">
        <f t="shared" si="124"/>
        <v/>
      </c>
      <c r="Q800"/>
      <c r="R800"/>
      <c r="S800" s="43">
        <f t="shared" si="119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4945</v>
      </c>
      <c r="D801" s="60" t="s">
        <v>3768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2944</v>
      </c>
      <c r="J801" s="66" t="s">
        <v>1660</v>
      </c>
      <c r="K801" s="67" t="s">
        <v>3450</v>
      </c>
      <c r="L801" s="68"/>
      <c r="M801" s="64" t="s">
        <v>3768</v>
      </c>
      <c r="N801" s="13"/>
      <c r="O801"/>
      <c r="P801" t="str">
        <f t="shared" si="124"/>
        <v/>
      </c>
      <c r="Q801"/>
      <c r="R801"/>
      <c r="S801" s="43">
        <f t="shared" si="119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4945</v>
      </c>
      <c r="D802" s="60" t="s">
        <v>3769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2944</v>
      </c>
      <c r="J802" s="66" t="s">
        <v>1660</v>
      </c>
      <c r="K802" s="67" t="s">
        <v>3450</v>
      </c>
      <c r="L802" s="68"/>
      <c r="M802" s="64" t="s">
        <v>3769</v>
      </c>
      <c r="N802" s="13"/>
      <c r="O802"/>
      <c r="P802" t="str">
        <f t="shared" si="124"/>
        <v/>
      </c>
      <c r="Q802"/>
      <c r="R802"/>
      <c r="S802" s="43">
        <f t="shared" si="119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4945</v>
      </c>
      <c r="D803" s="60" t="s">
        <v>3770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2944</v>
      </c>
      <c r="J803" s="66" t="s">
        <v>1660</v>
      </c>
      <c r="K803" s="67" t="s">
        <v>3450</v>
      </c>
      <c r="L803" s="68"/>
      <c r="M803" s="64" t="s">
        <v>3770</v>
      </c>
      <c r="N803" s="13"/>
      <c r="O803"/>
      <c r="P803" t="str">
        <f t="shared" si="124"/>
        <v/>
      </c>
      <c r="Q803"/>
      <c r="R803"/>
      <c r="S803" s="43">
        <f t="shared" si="119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4945</v>
      </c>
      <c r="D804" s="60" t="s">
        <v>3771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2944</v>
      </c>
      <c r="J804" s="66" t="s">
        <v>1660</v>
      </c>
      <c r="K804" s="67" t="s">
        <v>3450</v>
      </c>
      <c r="L804" s="68"/>
      <c r="M804" s="64" t="s">
        <v>3771</v>
      </c>
      <c r="N804" s="13"/>
      <c r="O804"/>
      <c r="P804" t="str">
        <f t="shared" si="124"/>
        <v/>
      </c>
      <c r="Q804"/>
      <c r="R804"/>
      <c r="S804" s="43">
        <f t="shared" si="119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4945</v>
      </c>
      <c r="D805" s="60" t="s">
        <v>3772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3450</v>
      </c>
      <c r="L805" s="68"/>
      <c r="M805" s="64" t="s">
        <v>3772</v>
      </c>
      <c r="N805" s="13"/>
      <c r="O805"/>
      <c r="P805" t="str">
        <f t="shared" si="124"/>
        <v>NOT EQUAL</v>
      </c>
      <c r="Q805"/>
      <c r="R805"/>
      <c r="S805" s="43">
        <f t="shared" si="119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4945</v>
      </c>
      <c r="D806" s="60" t="s">
        <v>3773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2944</v>
      </c>
      <c r="J806" s="66" t="s">
        <v>1660</v>
      </c>
      <c r="K806" s="67" t="s">
        <v>3450</v>
      </c>
      <c r="L806" s="68"/>
      <c r="M806" s="64" t="s">
        <v>3773</v>
      </c>
      <c r="N806" s="13"/>
      <c r="O806"/>
      <c r="P806" t="str">
        <f t="shared" si="124"/>
        <v/>
      </c>
      <c r="Q806"/>
      <c r="R806"/>
      <c r="S806" s="43">
        <f t="shared" si="119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4945</v>
      </c>
      <c r="D807" s="60" t="s">
        <v>3774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2944</v>
      </c>
      <c r="J807" s="66" t="s">
        <v>1660</v>
      </c>
      <c r="K807" s="67" t="s">
        <v>3450</v>
      </c>
      <c r="L807" s="68"/>
      <c r="M807" s="64" t="s">
        <v>3774</v>
      </c>
      <c r="N807" s="13"/>
      <c r="O807"/>
      <c r="P807" t="str">
        <f t="shared" si="124"/>
        <v/>
      </c>
      <c r="Q807"/>
      <c r="R807"/>
      <c r="S807" s="43">
        <f t="shared" si="119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4945</v>
      </c>
      <c r="D808" s="60" t="s">
        <v>3775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2944</v>
      </c>
      <c r="J808" s="66" t="s">
        <v>1660</v>
      </c>
      <c r="K808" s="67" t="s">
        <v>3450</v>
      </c>
      <c r="L808" s="65"/>
      <c r="M808" s="64" t="s">
        <v>3775</v>
      </c>
      <c r="N808" s="13"/>
      <c r="O808"/>
      <c r="P808" t="str">
        <f t="shared" si="124"/>
        <v/>
      </c>
      <c r="Q808"/>
      <c r="R808"/>
      <c r="S808" s="43">
        <f t="shared" si="119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4945</v>
      </c>
      <c r="D809" s="60" t="s">
        <v>3776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2944</v>
      </c>
      <c r="J809" s="66" t="s">
        <v>1660</v>
      </c>
      <c r="K809" s="67" t="s">
        <v>3450</v>
      </c>
      <c r="L809" s="68"/>
      <c r="M809" s="64" t="s">
        <v>3776</v>
      </c>
      <c r="N809" s="13"/>
      <c r="O809"/>
      <c r="P809" t="str">
        <f t="shared" si="124"/>
        <v/>
      </c>
      <c r="Q809"/>
      <c r="R809"/>
      <c r="S809" s="43">
        <f t="shared" si="119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4945</v>
      </c>
      <c r="D810" s="60" t="s">
        <v>3777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2944</v>
      </c>
      <c r="J810" s="66" t="s">
        <v>1660</v>
      </c>
      <c r="K810" s="67" t="s">
        <v>3450</v>
      </c>
      <c r="L810" s="65"/>
      <c r="M810" s="64" t="s">
        <v>3777</v>
      </c>
      <c r="N810" s="13"/>
      <c r="O810"/>
      <c r="P810" t="str">
        <f t="shared" si="124"/>
        <v/>
      </c>
      <c r="Q810"/>
      <c r="R810"/>
      <c r="S810" s="43">
        <f t="shared" si="119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4945</v>
      </c>
      <c r="D811" s="60" t="s">
        <v>3778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2944</v>
      </c>
      <c r="J811" s="66" t="s">
        <v>1660</v>
      </c>
      <c r="K811" s="67" t="s">
        <v>3450</v>
      </c>
      <c r="L811" s="68"/>
      <c r="M811" s="64" t="s">
        <v>3778</v>
      </c>
      <c r="N811" s="13"/>
      <c r="O811"/>
      <c r="P811" t="str">
        <f t="shared" si="124"/>
        <v/>
      </c>
      <c r="Q811"/>
      <c r="R811"/>
      <c r="S811" s="43">
        <f t="shared" si="119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4945</v>
      </c>
      <c r="D812" s="60" t="s">
        <v>3779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2944</v>
      </c>
      <c r="J812" s="66" t="s">
        <v>1660</v>
      </c>
      <c r="K812" s="67" t="s">
        <v>3450</v>
      </c>
      <c r="L812" s="68"/>
      <c r="M812" s="64" t="s">
        <v>3779</v>
      </c>
      <c r="N812" s="13"/>
      <c r="O812"/>
      <c r="P812" t="str">
        <f t="shared" si="124"/>
        <v/>
      </c>
      <c r="Q812"/>
      <c r="R812"/>
      <c r="S812" s="43">
        <f t="shared" si="119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4945</v>
      </c>
      <c r="D813" s="60" t="s">
        <v>3780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3450</v>
      </c>
      <c r="L813" s="68"/>
      <c r="M813" s="64" t="s">
        <v>3780</v>
      </c>
      <c r="N813" s="13"/>
      <c r="O813"/>
      <c r="P813" t="str">
        <f t="shared" si="124"/>
        <v/>
      </c>
      <c r="Q813"/>
      <c r="R813"/>
      <c r="S813" s="43">
        <f t="shared" si="119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4945</v>
      </c>
      <c r="D814" s="60" t="s">
        <v>3781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2944</v>
      </c>
      <c r="J814" s="66" t="s">
        <v>1660</v>
      </c>
      <c r="K814" s="67" t="s">
        <v>3450</v>
      </c>
      <c r="L814" s="68"/>
      <c r="M814" s="64" t="s">
        <v>3781</v>
      </c>
      <c r="N814" s="13"/>
      <c r="O814"/>
      <c r="P814" t="str">
        <f t="shared" si="124"/>
        <v/>
      </c>
      <c r="Q814"/>
      <c r="R814"/>
      <c r="S814" s="43">
        <f t="shared" si="119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4945</v>
      </c>
      <c r="D815" s="60" t="s">
        <v>3782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2944</v>
      </c>
      <c r="J815" s="66" t="s">
        <v>1660</v>
      </c>
      <c r="K815" s="67" t="s">
        <v>3450</v>
      </c>
      <c r="L815" s="68"/>
      <c r="M815" s="64" t="s">
        <v>3782</v>
      </c>
      <c r="N815" s="13"/>
      <c r="O815"/>
      <c r="P815" t="str">
        <f t="shared" si="124"/>
        <v/>
      </c>
      <c r="Q815"/>
      <c r="R815"/>
      <c r="S815" s="43">
        <f t="shared" si="119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4945</v>
      </c>
      <c r="D816" s="60" t="s">
        <v>3783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2944</v>
      </c>
      <c r="J816" s="66" t="s">
        <v>1660</v>
      </c>
      <c r="K816" s="67" t="s">
        <v>3450</v>
      </c>
      <c r="L816" s="68"/>
      <c r="M816" s="64" t="s">
        <v>3783</v>
      </c>
      <c r="N816" s="13"/>
      <c r="O816"/>
      <c r="P816" t="str">
        <f t="shared" si="124"/>
        <v/>
      </c>
      <c r="Q816"/>
      <c r="R816"/>
      <c r="S816" s="43">
        <f t="shared" si="119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4945</v>
      </c>
      <c r="D817" s="60" t="s">
        <v>3784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2944</v>
      </c>
      <c r="J817" s="66" t="s">
        <v>1660</v>
      </c>
      <c r="K817" s="67" t="s">
        <v>3450</v>
      </c>
      <c r="L817" s="68"/>
      <c r="M817" s="64" t="s">
        <v>3784</v>
      </c>
      <c r="N817" s="13"/>
      <c r="O817"/>
      <c r="P817" t="str">
        <f t="shared" si="124"/>
        <v/>
      </c>
      <c r="Q817"/>
      <c r="R817"/>
      <c r="S817" s="43">
        <f t="shared" si="119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4945</v>
      </c>
      <c r="D818" s="60" t="s">
        <v>3785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2944</v>
      </c>
      <c r="J818" s="66" t="s">
        <v>1660</v>
      </c>
      <c r="K818" s="67" t="s">
        <v>3450</v>
      </c>
      <c r="L818" s="68"/>
      <c r="M818" s="64" t="s">
        <v>3785</v>
      </c>
      <c r="N818" s="13"/>
      <c r="O818"/>
      <c r="P818" t="str">
        <f t="shared" si="124"/>
        <v/>
      </c>
      <c r="Q818"/>
      <c r="R818"/>
      <c r="S818" s="43">
        <f t="shared" si="119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4945</v>
      </c>
      <c r="D819" s="60" t="s">
        <v>3786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2944</v>
      </c>
      <c r="J819" s="66" t="s">
        <v>1660</v>
      </c>
      <c r="K819" s="67" t="s">
        <v>3450</v>
      </c>
      <c r="L819" s="68"/>
      <c r="M819" s="64" t="s">
        <v>3786</v>
      </c>
      <c r="N819" s="13"/>
      <c r="O819"/>
      <c r="P819" t="str">
        <f t="shared" si="124"/>
        <v/>
      </c>
      <c r="Q819"/>
      <c r="R819"/>
      <c r="S819" s="43">
        <f t="shared" si="119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4945</v>
      </c>
      <c r="D820" s="60" t="s">
        <v>3787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2944</v>
      </c>
      <c r="J820" s="66" t="s">
        <v>1660</v>
      </c>
      <c r="K820" s="67" t="s">
        <v>3450</v>
      </c>
      <c r="L820" s="68"/>
      <c r="M820" s="64" t="s">
        <v>3787</v>
      </c>
      <c r="N820" s="13"/>
      <c r="O820"/>
      <c r="P820" t="str">
        <f t="shared" si="124"/>
        <v/>
      </c>
      <c r="Q820"/>
      <c r="R820"/>
      <c r="S820" s="43">
        <f t="shared" si="119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4945</v>
      </c>
      <c r="D821" s="60" t="s">
        <v>3788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2944</v>
      </c>
      <c r="J821" s="66" t="s">
        <v>1660</v>
      </c>
      <c r="K821" s="67" t="s">
        <v>3450</v>
      </c>
      <c r="L821" s="68"/>
      <c r="M821" s="64" t="s">
        <v>3788</v>
      </c>
      <c r="N821" s="13"/>
      <c r="O821"/>
      <c r="P821" t="str">
        <f t="shared" si="124"/>
        <v/>
      </c>
      <c r="Q821"/>
      <c r="R821"/>
      <c r="S821" s="43">
        <f t="shared" si="119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4945</v>
      </c>
      <c r="D822" s="60" t="s">
        <v>3789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2944</v>
      </c>
      <c r="J822" s="66" t="s">
        <v>1660</v>
      </c>
      <c r="K822" s="67" t="s">
        <v>3450</v>
      </c>
      <c r="L822" s="68"/>
      <c r="M822" s="64" t="s">
        <v>3789</v>
      </c>
      <c r="N822" s="13"/>
      <c r="O822"/>
      <c r="P822" t="str">
        <f t="shared" si="124"/>
        <v/>
      </c>
      <c r="Q822"/>
      <c r="R822"/>
      <c r="S822" s="43">
        <f t="shared" si="119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4945</v>
      </c>
      <c r="D823" s="60" t="s">
        <v>3790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2944</v>
      </c>
      <c r="J823" s="66" t="s">
        <v>1660</v>
      </c>
      <c r="K823" s="67" t="s">
        <v>3450</v>
      </c>
      <c r="L823" s="68"/>
      <c r="M823" s="64" t="s">
        <v>3790</v>
      </c>
      <c r="N823" s="13"/>
      <c r="O823"/>
      <c r="P823" t="str">
        <f t="shared" si="124"/>
        <v/>
      </c>
      <c r="Q823"/>
      <c r="R823"/>
      <c r="S823" s="43">
        <f t="shared" si="119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4945</v>
      </c>
      <c r="D824" s="60" t="s">
        <v>3791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2944</v>
      </c>
      <c r="J824" s="66" t="s">
        <v>1660</v>
      </c>
      <c r="K824" s="67" t="s">
        <v>3450</v>
      </c>
      <c r="L824" s="68"/>
      <c r="M824" s="64" t="s">
        <v>3791</v>
      </c>
      <c r="N824" s="13"/>
      <c r="O824"/>
      <c r="P824" t="str">
        <f t="shared" si="124"/>
        <v/>
      </c>
      <c r="Q824"/>
      <c r="R824"/>
      <c r="S824" s="43">
        <f t="shared" si="119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4945</v>
      </c>
      <c r="D825" s="60" t="s">
        <v>3792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2944</v>
      </c>
      <c r="J825" s="66" t="s">
        <v>1660</v>
      </c>
      <c r="K825" s="67" t="s">
        <v>3450</v>
      </c>
      <c r="L825" s="68"/>
      <c r="M825" s="64" t="s">
        <v>3792</v>
      </c>
      <c r="N825" s="13"/>
      <c r="O825"/>
      <c r="P825" t="str">
        <f t="shared" si="124"/>
        <v/>
      </c>
      <c r="Q825"/>
      <c r="R825"/>
      <c r="S825" s="43">
        <f t="shared" si="119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4945</v>
      </c>
      <c r="D826" s="60" t="s">
        <v>3793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2944</v>
      </c>
      <c r="J826" s="66" t="s">
        <v>1660</v>
      </c>
      <c r="K826" s="67" t="s">
        <v>3450</v>
      </c>
      <c r="L826" s="68"/>
      <c r="M826" s="64" t="s">
        <v>3793</v>
      </c>
      <c r="N826" s="13"/>
      <c r="O826"/>
      <c r="P826" t="str">
        <f t="shared" si="124"/>
        <v/>
      </c>
      <c r="Q826"/>
      <c r="R826"/>
      <c r="S826" s="43">
        <f t="shared" si="119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4945</v>
      </c>
      <c r="D827" s="60" t="s">
        <v>3794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2944</v>
      </c>
      <c r="J827" s="66" t="s">
        <v>1660</v>
      </c>
      <c r="K827" s="67" t="s">
        <v>3450</v>
      </c>
      <c r="L827" s="68"/>
      <c r="M827" s="64" t="s">
        <v>3794</v>
      </c>
      <c r="N827" s="13"/>
      <c r="O827"/>
      <c r="P827" t="str">
        <f t="shared" si="124"/>
        <v/>
      </c>
      <c r="Q827"/>
      <c r="R827"/>
      <c r="S827" s="43">
        <f t="shared" si="119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4945</v>
      </c>
      <c r="D828" s="60" t="s">
        <v>3795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2944</v>
      </c>
      <c r="J828" s="66" t="s">
        <v>1660</v>
      </c>
      <c r="K828" s="67" t="s">
        <v>3450</v>
      </c>
      <c r="L828" s="68"/>
      <c r="M828" s="64" t="s">
        <v>3795</v>
      </c>
      <c r="N828" s="13"/>
      <c r="O828"/>
      <c r="P828" t="str">
        <f t="shared" si="124"/>
        <v/>
      </c>
      <c r="Q828"/>
      <c r="R828"/>
      <c r="S828" s="43">
        <f t="shared" si="119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4945</v>
      </c>
      <c r="D829" s="60" t="s">
        <v>3796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2944</v>
      </c>
      <c r="J829" s="66" t="s">
        <v>1660</v>
      </c>
      <c r="K829" s="67" t="s">
        <v>3450</v>
      </c>
      <c r="L829" s="68"/>
      <c r="M829" s="64" t="s">
        <v>3796</v>
      </c>
      <c r="N829" s="13"/>
      <c r="O829"/>
      <c r="P829" t="str">
        <f t="shared" si="124"/>
        <v/>
      </c>
      <c r="Q829"/>
      <c r="R829"/>
      <c r="S829" s="43">
        <f t="shared" si="119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4945</v>
      </c>
      <c r="D830" s="60" t="s">
        <v>3797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2944</v>
      </c>
      <c r="J830" s="66" t="s">
        <v>1660</v>
      </c>
      <c r="K830" s="67" t="s">
        <v>3450</v>
      </c>
      <c r="L830" s="68"/>
      <c r="M830" s="64" t="s">
        <v>3797</v>
      </c>
      <c r="N830" s="13"/>
      <c r="O830"/>
      <c r="P830" t="str">
        <f t="shared" si="124"/>
        <v/>
      </c>
      <c r="Q830"/>
      <c r="R830"/>
      <c r="S830" s="43">
        <f t="shared" si="119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4945</v>
      </c>
      <c r="D831" s="60" t="s">
        <v>3798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2944</v>
      </c>
      <c r="J831" s="66" t="s">
        <v>1660</v>
      </c>
      <c r="K831" s="67" t="s">
        <v>3450</v>
      </c>
      <c r="L831" s="68"/>
      <c r="M831" s="64" t="s">
        <v>3798</v>
      </c>
      <c r="N831" s="13"/>
      <c r="O831"/>
      <c r="P831" t="str">
        <f t="shared" si="124"/>
        <v/>
      </c>
      <c r="Q831"/>
      <c r="R831"/>
      <c r="S831" s="43">
        <f t="shared" si="119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4945</v>
      </c>
      <c r="D832" s="60" t="s">
        <v>3799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2944</v>
      </c>
      <c r="J832" s="66" t="s">
        <v>1660</v>
      </c>
      <c r="K832" s="67" t="s">
        <v>3450</v>
      </c>
      <c r="L832" s="68"/>
      <c r="M832" s="64" t="s">
        <v>3799</v>
      </c>
      <c r="N832" s="13"/>
      <c r="O832"/>
      <c r="P832" t="str">
        <f t="shared" si="124"/>
        <v/>
      </c>
      <c r="Q832"/>
      <c r="R832"/>
      <c r="S832" s="43">
        <f t="shared" si="119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4945</v>
      </c>
      <c r="D833" s="60" t="s">
        <v>3800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2944</v>
      </c>
      <c r="J833" s="66" t="s">
        <v>1660</v>
      </c>
      <c r="K833" s="67" t="s">
        <v>3450</v>
      </c>
      <c r="L833" s="68"/>
      <c r="M833" s="64" t="s">
        <v>3800</v>
      </c>
      <c r="N833" s="13"/>
      <c r="O833"/>
      <c r="P833" t="str">
        <f t="shared" si="124"/>
        <v/>
      </c>
      <c r="Q833"/>
      <c r="R833"/>
      <c r="S833" s="43">
        <f t="shared" si="119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4945</v>
      </c>
      <c r="D834" s="60" t="s">
        <v>3801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2944</v>
      </c>
      <c r="J834" s="66" t="s">
        <v>1660</v>
      </c>
      <c r="K834" s="67" t="s">
        <v>3450</v>
      </c>
      <c r="L834" s="68"/>
      <c r="M834" s="64" t="s">
        <v>3801</v>
      </c>
      <c r="N834" s="13"/>
      <c r="O834"/>
      <c r="P834" t="str">
        <f t="shared" si="124"/>
        <v/>
      </c>
      <c r="Q834"/>
      <c r="R834"/>
      <c r="S834" s="43">
        <f t="shared" si="119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4945</v>
      </c>
      <c r="D835" s="60" t="s">
        <v>3802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2944</v>
      </c>
      <c r="J835" s="66" t="s">
        <v>1660</v>
      </c>
      <c r="K835" s="67" t="s">
        <v>3450</v>
      </c>
      <c r="L835" s="68"/>
      <c r="M835" s="64" t="s">
        <v>3802</v>
      </c>
      <c r="N835" s="13"/>
      <c r="O835"/>
      <c r="P835" t="str">
        <f t="shared" si="124"/>
        <v/>
      </c>
      <c r="Q835"/>
      <c r="R835"/>
      <c r="S835" s="43">
        <f t="shared" si="119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4945</v>
      </c>
      <c r="D836" s="60" t="s">
        <v>3803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2944</v>
      </c>
      <c r="J836" s="66" t="s">
        <v>1660</v>
      </c>
      <c r="K836" s="67" t="s">
        <v>3450</v>
      </c>
      <c r="L836" s="68"/>
      <c r="M836" s="64" t="s">
        <v>3803</v>
      </c>
      <c r="N836" s="13"/>
      <c r="O836"/>
      <c r="P836" t="str">
        <f t="shared" si="124"/>
        <v/>
      </c>
      <c r="Q836"/>
      <c r="R836"/>
      <c r="S836" s="43">
        <f t="shared" si="119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4945</v>
      </c>
      <c r="D837" s="60" t="s">
        <v>3804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2944</v>
      </c>
      <c r="J837" s="66" t="s">
        <v>1660</v>
      </c>
      <c r="K837" s="67" t="s">
        <v>3450</v>
      </c>
      <c r="L837" s="68"/>
      <c r="M837" s="64" t="s">
        <v>3804</v>
      </c>
      <c r="N837" s="13"/>
      <c r="O837"/>
      <c r="P837" t="str">
        <f t="shared" si="124"/>
        <v/>
      </c>
      <c r="Q837"/>
      <c r="R837"/>
      <c r="S837" s="43">
        <f t="shared" si="119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4945</v>
      </c>
      <c r="D838" s="60" t="s">
        <v>3805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2944</v>
      </c>
      <c r="J838" s="66" t="s">
        <v>1660</v>
      </c>
      <c r="K838" s="67" t="s">
        <v>3450</v>
      </c>
      <c r="L838" s="68"/>
      <c r="M838" s="64" t="s">
        <v>3805</v>
      </c>
      <c r="N838" s="13"/>
      <c r="O838"/>
      <c r="P838" t="str">
        <f t="shared" si="124"/>
        <v/>
      </c>
      <c r="Q838"/>
      <c r="R838"/>
      <c r="S838" s="43">
        <f t="shared" si="119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4945</v>
      </c>
      <c r="D839" s="60" t="s">
        <v>3806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2944</v>
      </c>
      <c r="J839" s="66" t="s">
        <v>1660</v>
      </c>
      <c r="K839" s="67" t="s">
        <v>3450</v>
      </c>
      <c r="L839" s="68"/>
      <c r="M839" s="64" t="s">
        <v>3806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4945</v>
      </c>
      <c r="D840" s="60" t="s">
        <v>3807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2944</v>
      </c>
      <c r="J840" s="66" t="s">
        <v>1660</v>
      </c>
      <c r="K840" s="67" t="s">
        <v>3450</v>
      </c>
      <c r="L840" s="68"/>
      <c r="M840" s="64" t="s">
        <v>3807</v>
      </c>
      <c r="N840" s="13"/>
      <c r="O840"/>
      <c r="P840" t="str">
        <f t="shared" si="124"/>
        <v/>
      </c>
      <c r="Q840"/>
      <c r="R840"/>
      <c r="S840" s="43">
        <f t="shared" si="12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4945</v>
      </c>
      <c r="D841" s="60" t="s">
        <v>3808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2944</v>
      </c>
      <c r="J841" s="66" t="s">
        <v>1660</v>
      </c>
      <c r="K841" s="67" t="s">
        <v>3450</v>
      </c>
      <c r="L841" s="68"/>
      <c r="M841" s="64" t="s">
        <v>3808</v>
      </c>
      <c r="N841" s="13"/>
      <c r="O841"/>
      <c r="P841" t="str">
        <f t="shared" si="124"/>
        <v/>
      </c>
      <c r="Q841"/>
      <c r="R841"/>
      <c r="S841" s="43">
        <f t="shared" si="12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4945</v>
      </c>
      <c r="D842" s="60" t="s">
        <v>3809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2944</v>
      </c>
      <c r="J842" s="66" t="s">
        <v>1660</v>
      </c>
      <c r="K842" s="67" t="s">
        <v>3450</v>
      </c>
      <c r="L842" s="68"/>
      <c r="M842" s="64" t="s">
        <v>3809</v>
      </c>
      <c r="N842" s="13"/>
      <c r="O842"/>
      <c r="P842" t="str">
        <f t="shared" si="124"/>
        <v/>
      </c>
      <c r="Q842"/>
      <c r="R842"/>
      <c r="S842" s="43">
        <f t="shared" si="12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4945</v>
      </c>
      <c r="D843" s="60" t="s">
        <v>3810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2944</v>
      </c>
      <c r="J843" s="66" t="s">
        <v>1660</v>
      </c>
      <c r="K843" s="67" t="s">
        <v>3450</v>
      </c>
      <c r="L843" s="68"/>
      <c r="M843" s="64" t="s">
        <v>3810</v>
      </c>
      <c r="N843" s="13"/>
      <c r="O843"/>
      <c r="P843" t="str">
        <f t="shared" si="124"/>
        <v/>
      </c>
      <c r="Q843"/>
      <c r="R843"/>
      <c r="S843" s="43">
        <f t="shared" si="12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4945</v>
      </c>
      <c r="D844" s="60" t="s">
        <v>3811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2944</v>
      </c>
      <c r="J844" s="66" t="s">
        <v>1660</v>
      </c>
      <c r="K844" s="67" t="s">
        <v>3450</v>
      </c>
      <c r="L844" s="68"/>
      <c r="M844" s="64" t="s">
        <v>3811</v>
      </c>
      <c r="N844" s="13"/>
      <c r="O844"/>
      <c r="P844" t="str">
        <f t="shared" si="124"/>
        <v/>
      </c>
      <c r="Q844"/>
      <c r="R844"/>
      <c r="S844" s="43">
        <f t="shared" si="12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4945</v>
      </c>
      <c r="D845" s="60" t="s">
        <v>3812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2944</v>
      </c>
      <c r="J845" s="66" t="s">
        <v>1660</v>
      </c>
      <c r="K845" s="67" t="s">
        <v>3450</v>
      </c>
      <c r="L845" s="68"/>
      <c r="M845" s="64" t="s">
        <v>3812</v>
      </c>
      <c r="N845" s="13"/>
      <c r="O845"/>
      <c r="P845" t="str">
        <f t="shared" si="124"/>
        <v/>
      </c>
      <c r="Q845"/>
      <c r="R845"/>
      <c r="S845" s="43">
        <f t="shared" si="12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4945</v>
      </c>
      <c r="D846" s="60" t="s">
        <v>3813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2944</v>
      </c>
      <c r="J846" s="66" t="s">
        <v>1660</v>
      </c>
      <c r="K846" s="67" t="s">
        <v>3450</v>
      </c>
      <c r="L846" s="68"/>
      <c r="M846" s="64" t="s">
        <v>3813</v>
      </c>
      <c r="N846" s="13"/>
      <c r="O846"/>
      <c r="P846" t="str">
        <f t="shared" si="124"/>
        <v/>
      </c>
      <c r="Q846"/>
      <c r="R846"/>
      <c r="S846" s="43">
        <f t="shared" si="12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4945</v>
      </c>
      <c r="D847" s="60" t="s">
        <v>3814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3450</v>
      </c>
      <c r="L847" s="68"/>
      <c r="M847" s="64" t="s">
        <v>3814</v>
      </c>
      <c r="N847" s="13"/>
      <c r="O847"/>
      <c r="P847" t="str">
        <f t="shared" si="124"/>
        <v>NOT EQUAL</v>
      </c>
      <c r="Q847"/>
      <c r="R847"/>
      <c r="S847" s="43">
        <f t="shared" si="12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4945</v>
      </c>
      <c r="D848" s="60" t="s">
        <v>3815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3450</v>
      </c>
      <c r="L848" s="68"/>
      <c r="M848" s="64" t="s">
        <v>3815</v>
      </c>
      <c r="N848" s="13"/>
      <c r="O848"/>
      <c r="P848" t="str">
        <f t="shared" si="124"/>
        <v>NOT EQUAL</v>
      </c>
      <c r="Q848"/>
      <c r="R848"/>
      <c r="S848" s="43">
        <f t="shared" si="12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4945</v>
      </c>
      <c r="D849" s="60" t="s">
        <v>3816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3450</v>
      </c>
      <c r="L849" s="68"/>
      <c r="M849" s="64" t="s">
        <v>3816</v>
      </c>
      <c r="N849" s="13"/>
      <c r="O849"/>
      <c r="P849" t="str">
        <f t="shared" si="124"/>
        <v>NOT EQUAL</v>
      </c>
      <c r="Q849"/>
      <c r="R849"/>
      <c r="S849" s="43">
        <f t="shared" si="12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4945</v>
      </c>
      <c r="D850" s="60" t="s">
        <v>3817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2944</v>
      </c>
      <c r="J850" s="66" t="s">
        <v>1660</v>
      </c>
      <c r="K850" s="67" t="s">
        <v>3450</v>
      </c>
      <c r="L850" s="68"/>
      <c r="M850" s="64" t="s">
        <v>3817</v>
      </c>
      <c r="N850" s="13"/>
      <c r="O850"/>
      <c r="P850" t="str">
        <f t="shared" si="124"/>
        <v/>
      </c>
      <c r="Q850"/>
      <c r="R850"/>
      <c r="S850" s="43">
        <f t="shared" si="12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4945</v>
      </c>
      <c r="D851" s="60" t="s">
        <v>3818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2944</v>
      </c>
      <c r="J851" s="66" t="s">
        <v>1660</v>
      </c>
      <c r="K851" s="67" t="s">
        <v>3450</v>
      </c>
      <c r="L851" s="68"/>
      <c r="M851" s="64" t="s">
        <v>3818</v>
      </c>
      <c r="N851" s="13"/>
      <c r="O851"/>
      <c r="P851" t="str">
        <f t="shared" si="124"/>
        <v/>
      </c>
      <c r="Q851"/>
      <c r="R851"/>
      <c r="S851" s="43">
        <f t="shared" si="12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4945</v>
      </c>
      <c r="D852" s="60" t="s">
        <v>3819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2944</v>
      </c>
      <c r="J852" s="66" t="s">
        <v>1660</v>
      </c>
      <c r="K852" s="67" t="s">
        <v>3450</v>
      </c>
      <c r="L852" s="68"/>
      <c r="M852" s="64" t="s">
        <v>3819</v>
      </c>
      <c r="N852" s="13"/>
      <c r="O852"/>
      <c r="P852" t="str">
        <f t="shared" si="124"/>
        <v/>
      </c>
      <c r="Q852"/>
      <c r="R852"/>
      <c r="S852" s="43">
        <f t="shared" si="12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4945</v>
      </c>
      <c r="D853" s="60" t="s">
        <v>3820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2944</v>
      </c>
      <c r="J853" s="66" t="s">
        <v>1660</v>
      </c>
      <c r="K853" s="67" t="s">
        <v>3450</v>
      </c>
      <c r="L853" s="68"/>
      <c r="M853" s="64" t="s">
        <v>3820</v>
      </c>
      <c r="N853" s="13"/>
      <c r="O853"/>
      <c r="P853" t="str">
        <f t="shared" si="124"/>
        <v/>
      </c>
      <c r="Q853"/>
      <c r="R853"/>
      <c r="S853" s="43">
        <f t="shared" si="12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4945</v>
      </c>
      <c r="D854" s="60" t="s">
        <v>3821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2944</v>
      </c>
      <c r="J854" s="66" t="s">
        <v>1660</v>
      </c>
      <c r="K854" s="67" t="s">
        <v>3450</v>
      </c>
      <c r="L854" s="68"/>
      <c r="M854" s="64" t="s">
        <v>3821</v>
      </c>
      <c r="N854" s="13"/>
      <c r="O854"/>
      <c r="P854" t="str">
        <f t="shared" si="124"/>
        <v/>
      </c>
      <c r="Q854"/>
      <c r="R854"/>
      <c r="S854" s="43">
        <f t="shared" si="12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4945</v>
      </c>
      <c r="D855" s="60" t="s">
        <v>3822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2944</v>
      </c>
      <c r="J855" s="66" t="s">
        <v>1660</v>
      </c>
      <c r="K855" s="67" t="s">
        <v>3450</v>
      </c>
      <c r="L855" s="68"/>
      <c r="M855" s="64" t="s">
        <v>3822</v>
      </c>
      <c r="N855" s="13"/>
      <c r="O855"/>
      <c r="P855" t="str">
        <f t="shared" si="124"/>
        <v/>
      </c>
      <c r="Q855"/>
      <c r="R855"/>
      <c r="S855" s="43">
        <f t="shared" si="12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4944</v>
      </c>
      <c r="D856" s="60" t="s">
        <v>7</v>
      </c>
      <c r="E856" s="82" t="s">
        <v>3823</v>
      </c>
      <c r="F856" s="83" t="s">
        <v>3823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3450</v>
      </c>
      <c r="L856" s="68"/>
      <c r="M856" s="64" t="s">
        <v>4171</v>
      </c>
      <c r="N856" s="13"/>
      <c r="O856"/>
      <c r="P856" t="str">
        <f t="shared" si="124"/>
        <v/>
      </c>
      <c r="Q856"/>
      <c r="R856"/>
      <c r="S856" s="43">
        <f t="shared" si="12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4944</v>
      </c>
      <c r="D857" s="60" t="s">
        <v>7</v>
      </c>
      <c r="E857" s="76" t="s">
        <v>3824</v>
      </c>
      <c r="F857" s="76" t="s">
        <v>3824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3450</v>
      </c>
      <c r="L857" s="68"/>
      <c r="M857" s="64" t="s">
        <v>4172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4944</v>
      </c>
      <c r="D858" s="60" t="s">
        <v>7</v>
      </c>
      <c r="E858" s="76" t="s">
        <v>3825</v>
      </c>
      <c r="F858" s="76" t="s">
        <v>3825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3450</v>
      </c>
      <c r="L858" s="68"/>
      <c r="M858" s="64" t="s">
        <v>4173</v>
      </c>
      <c r="N858" s="13"/>
      <c r="O858"/>
      <c r="P858" t="str">
        <f t="shared" si="132"/>
        <v/>
      </c>
      <c r="Q858"/>
      <c r="R858"/>
      <c r="S858" s="43">
        <f t="shared" si="12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4944</v>
      </c>
      <c r="D859" s="60" t="s">
        <v>7</v>
      </c>
      <c r="E859" s="76" t="s">
        <v>3826</v>
      </c>
      <c r="F859" s="76" t="s">
        <v>3826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3450</v>
      </c>
      <c r="L859" s="68"/>
      <c r="M859" s="64" t="s">
        <v>4174</v>
      </c>
      <c r="N859" s="13"/>
      <c r="O859"/>
      <c r="P859" t="str">
        <f t="shared" si="132"/>
        <v/>
      </c>
      <c r="Q859"/>
      <c r="R859"/>
      <c r="S859" s="43">
        <f t="shared" si="12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4944</v>
      </c>
      <c r="D860" s="60" t="s">
        <v>7</v>
      </c>
      <c r="E860" s="76" t="s">
        <v>3827</v>
      </c>
      <c r="F860" s="76" t="s">
        <v>3827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3450</v>
      </c>
      <c r="L860" s="68"/>
      <c r="M860" s="64" t="s">
        <v>4175</v>
      </c>
      <c r="N860" s="13"/>
      <c r="O860"/>
      <c r="P860" t="str">
        <f t="shared" si="132"/>
        <v/>
      </c>
      <c r="Q860"/>
      <c r="R860"/>
      <c r="S860" s="43">
        <f t="shared" si="12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4944</v>
      </c>
      <c r="D861" s="60" t="s">
        <v>7</v>
      </c>
      <c r="E861" s="76" t="s">
        <v>3828</v>
      </c>
      <c r="F861" s="76" t="s">
        <v>3828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3450</v>
      </c>
      <c r="L861" s="68"/>
      <c r="M861" s="64" t="s">
        <v>4176</v>
      </c>
      <c r="N861" s="13"/>
      <c r="O861"/>
      <c r="P861" t="str">
        <f t="shared" si="132"/>
        <v/>
      </c>
      <c r="Q861"/>
      <c r="R861"/>
      <c r="S861" s="43">
        <f t="shared" si="12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4944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3450</v>
      </c>
      <c r="L862" s="68"/>
      <c r="M862" s="64" t="s">
        <v>4177</v>
      </c>
      <c r="N862" s="13"/>
      <c r="O862"/>
      <c r="P862" t="str">
        <f t="shared" si="132"/>
        <v>NOT EQUAL</v>
      </c>
      <c r="Q862"/>
      <c r="R862"/>
      <c r="S862" s="43">
        <f t="shared" si="12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4944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3450</v>
      </c>
      <c r="L863" s="68"/>
      <c r="M863" s="64" t="s">
        <v>4178</v>
      </c>
      <c r="N863" s="13"/>
      <c r="O863"/>
      <c r="P863" t="str">
        <f t="shared" si="132"/>
        <v>NOT EQUAL</v>
      </c>
      <c r="Q863"/>
      <c r="R863"/>
      <c r="S863" s="43">
        <f t="shared" si="12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4944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3450</v>
      </c>
      <c r="L864" s="68"/>
      <c r="M864" s="64" t="s">
        <v>4179</v>
      </c>
      <c r="N864" s="13"/>
      <c r="O864"/>
      <c r="P864" t="str">
        <f t="shared" si="132"/>
        <v>NOT EQUAL</v>
      </c>
      <c r="Q864"/>
      <c r="R864"/>
      <c r="S864" s="43">
        <f t="shared" si="12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4945</v>
      </c>
      <c r="D865" s="60" t="s">
        <v>3829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3450</v>
      </c>
      <c r="L865" s="68"/>
      <c r="M865" s="64" t="s">
        <v>3829</v>
      </c>
      <c r="N865" s="13"/>
      <c r="O865"/>
      <c r="P865" t="str">
        <f t="shared" si="132"/>
        <v>NOT EQUAL</v>
      </c>
      <c r="Q865"/>
      <c r="R865"/>
      <c r="S865" s="43">
        <f t="shared" si="12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4944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3450</v>
      </c>
      <c r="L866" s="68"/>
      <c r="M866" s="64" t="s">
        <v>4180</v>
      </c>
      <c r="N866" s="13"/>
      <c r="O866"/>
      <c r="P866" t="str">
        <f t="shared" si="132"/>
        <v>NOT EQUAL</v>
      </c>
      <c r="Q866"/>
      <c r="R866"/>
      <c r="S866" s="43">
        <f t="shared" si="12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4945</v>
      </c>
      <c r="D867" s="60" t="s">
        <v>3830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3450</v>
      </c>
      <c r="L867" s="68"/>
      <c r="M867" s="64" t="s">
        <v>3830</v>
      </c>
      <c r="N867" s="13"/>
      <c r="O867"/>
      <c r="P867" t="str">
        <f t="shared" si="132"/>
        <v>NOT EQUAL</v>
      </c>
      <c r="Q867"/>
      <c r="R867"/>
      <c r="S867" s="43">
        <f t="shared" si="12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4944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3450</v>
      </c>
      <c r="L868" s="68"/>
      <c r="M868" s="64" t="s">
        <v>4181</v>
      </c>
      <c r="N868" s="13"/>
      <c r="O868"/>
      <c r="P868" t="str">
        <f t="shared" si="132"/>
        <v>NOT EQUAL</v>
      </c>
      <c r="Q868"/>
      <c r="R868"/>
      <c r="S868" s="43">
        <f t="shared" si="12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4944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3450</v>
      </c>
      <c r="L869" s="68"/>
      <c r="M869" s="64" t="s">
        <v>4182</v>
      </c>
      <c r="N869" s="13"/>
      <c r="O869"/>
      <c r="P869" t="str">
        <f t="shared" si="132"/>
        <v>NOT EQUAL</v>
      </c>
      <c r="Q869"/>
      <c r="R869"/>
      <c r="S869" s="43">
        <f t="shared" si="12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4944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3450</v>
      </c>
      <c r="L870" s="68"/>
      <c r="M870" s="64" t="s">
        <v>4183</v>
      </c>
      <c r="N870" s="13"/>
      <c r="O870"/>
      <c r="P870" t="str">
        <f t="shared" si="132"/>
        <v>NOT EQUAL</v>
      </c>
      <c r="Q870"/>
      <c r="R870"/>
      <c r="S870" s="43">
        <f t="shared" si="12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4945</v>
      </c>
      <c r="D871" s="60" t="s">
        <v>3831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3450</v>
      </c>
      <c r="L871" s="68"/>
      <c r="M871" s="64" t="s">
        <v>3831</v>
      </c>
      <c r="N871" s="13"/>
      <c r="O871"/>
      <c r="P871" t="str">
        <f t="shared" si="132"/>
        <v>NOT EQUAL</v>
      </c>
      <c r="Q871"/>
      <c r="R871"/>
      <c r="S871" s="43">
        <f t="shared" si="12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4944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3450</v>
      </c>
      <c r="L872" s="68"/>
      <c r="M872" s="64" t="s">
        <v>4184</v>
      </c>
      <c r="N872" s="13"/>
      <c r="O872"/>
      <c r="P872" t="str">
        <f t="shared" si="132"/>
        <v>NOT EQUAL</v>
      </c>
      <c r="Q872"/>
      <c r="R872"/>
      <c r="S872" s="43">
        <f t="shared" si="12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4944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3450</v>
      </c>
      <c r="L873" s="68"/>
      <c r="M873" s="64" t="s">
        <v>4185</v>
      </c>
      <c r="N873" s="13"/>
      <c r="O873"/>
      <c r="P873" t="str">
        <f t="shared" si="132"/>
        <v>NOT EQUAL</v>
      </c>
      <c r="Q873"/>
      <c r="R873"/>
      <c r="S873" s="43">
        <f t="shared" si="12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4944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3450</v>
      </c>
      <c r="L874" s="68"/>
      <c r="M874" s="64" t="s">
        <v>4186</v>
      </c>
      <c r="N874" s="13"/>
      <c r="O874"/>
      <c r="P874" t="str">
        <f t="shared" si="132"/>
        <v>NOT EQUAL</v>
      </c>
      <c r="Q874"/>
      <c r="R874"/>
      <c r="S874" s="43">
        <f t="shared" si="12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4944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3450</v>
      </c>
      <c r="L875" s="68"/>
      <c r="M875" s="64" t="s">
        <v>4187</v>
      </c>
      <c r="N875" s="13"/>
      <c r="O875"/>
      <c r="P875" t="str">
        <f t="shared" si="132"/>
        <v>NOT EQUAL</v>
      </c>
      <c r="Q875"/>
      <c r="R875"/>
      <c r="S875" s="43">
        <f t="shared" si="12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4944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3450</v>
      </c>
      <c r="L876" s="68"/>
      <c r="M876" s="64" t="s">
        <v>4188</v>
      </c>
      <c r="N876" s="13"/>
      <c r="O876"/>
      <c r="P876" t="str">
        <f t="shared" si="132"/>
        <v>NOT EQUAL</v>
      </c>
      <c r="Q876"/>
      <c r="R876"/>
      <c r="S876" s="43">
        <f t="shared" si="12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4944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3450</v>
      </c>
      <c r="L877" s="68"/>
      <c r="M877" s="64" t="s">
        <v>4189</v>
      </c>
      <c r="N877" s="13"/>
      <c r="O877"/>
      <c r="P877" t="str">
        <f t="shared" si="132"/>
        <v>NOT EQUAL</v>
      </c>
      <c r="Q877"/>
      <c r="R877"/>
      <c r="S877" s="43">
        <f t="shared" si="12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4944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3450</v>
      </c>
      <c r="L878" s="68"/>
      <c r="M878" s="64" t="s">
        <v>4190</v>
      </c>
      <c r="N878" s="13"/>
      <c r="O878"/>
      <c r="P878" t="str">
        <f t="shared" si="132"/>
        <v>NOT EQUAL</v>
      </c>
      <c r="Q878"/>
      <c r="R878"/>
      <c r="S878" s="43">
        <f t="shared" si="12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4944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3450</v>
      </c>
      <c r="L879" s="68"/>
      <c r="M879" s="64" t="s">
        <v>4191</v>
      </c>
      <c r="N879" s="13"/>
      <c r="O879"/>
      <c r="P879" t="str">
        <f t="shared" si="132"/>
        <v>NOT EQUAL</v>
      </c>
      <c r="Q879"/>
      <c r="R879"/>
      <c r="S879" s="43">
        <f t="shared" si="12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4944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3450</v>
      </c>
      <c r="L880" s="68"/>
      <c r="M880" s="64" t="s">
        <v>4192</v>
      </c>
      <c r="N880" s="13"/>
      <c r="O880"/>
      <c r="P880" t="str">
        <f t="shared" si="132"/>
        <v>NOT EQUAL</v>
      </c>
      <c r="Q880"/>
      <c r="R880"/>
      <c r="S880" s="43">
        <f t="shared" si="12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4944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3450</v>
      </c>
      <c r="L881" s="68"/>
      <c r="M881" s="64" t="s">
        <v>4193</v>
      </c>
      <c r="N881" s="13"/>
      <c r="O881"/>
      <c r="P881" t="str">
        <f t="shared" si="132"/>
        <v>NOT EQUAL</v>
      </c>
      <c r="Q881"/>
      <c r="R881"/>
      <c r="S881" s="43">
        <f t="shared" si="12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4944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3450</v>
      </c>
      <c r="L882" s="68"/>
      <c r="M882" s="64" t="s">
        <v>4194</v>
      </c>
      <c r="N882" s="13"/>
      <c r="O882"/>
      <c r="P882" t="str">
        <f t="shared" si="132"/>
        <v>NOT EQUAL</v>
      </c>
      <c r="Q882"/>
      <c r="R882"/>
      <c r="S882" s="43">
        <f t="shared" si="12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4944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3450</v>
      </c>
      <c r="L883" s="68"/>
      <c r="M883" s="64" t="s">
        <v>4195</v>
      </c>
      <c r="N883" s="13"/>
      <c r="O883"/>
      <c r="P883" t="str">
        <f t="shared" si="132"/>
        <v>NOT EQUAL</v>
      </c>
      <c r="Q883"/>
      <c r="R883"/>
      <c r="S883" s="43">
        <f t="shared" si="12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4944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3450</v>
      </c>
      <c r="L884" s="68"/>
      <c r="M884" s="64" t="s">
        <v>4196</v>
      </c>
      <c r="N884" s="13"/>
      <c r="O884"/>
      <c r="P884" t="str">
        <f t="shared" si="132"/>
        <v>NOT EQUAL</v>
      </c>
      <c r="Q884"/>
      <c r="R884"/>
      <c r="S884" s="43">
        <f t="shared" si="12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4944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3450</v>
      </c>
      <c r="L885" s="68"/>
      <c r="M885" s="64" t="s">
        <v>4197</v>
      </c>
      <c r="N885" s="13"/>
      <c r="O885"/>
      <c r="P885" t="str">
        <f t="shared" si="132"/>
        <v>NOT EQUAL</v>
      </c>
      <c r="Q885"/>
      <c r="R885"/>
      <c r="S885" s="43">
        <f t="shared" si="12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4944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3450</v>
      </c>
      <c r="L886" s="68"/>
      <c r="M886" s="64" t="s">
        <v>4198</v>
      </c>
      <c r="N886" s="13"/>
      <c r="O886"/>
      <c r="P886" t="str">
        <f t="shared" si="132"/>
        <v>NOT EQUAL</v>
      </c>
      <c r="Q886"/>
      <c r="R886"/>
      <c r="S886" s="43">
        <f t="shared" si="12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4944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3450</v>
      </c>
      <c r="L887" s="68"/>
      <c r="M887" s="64" t="s">
        <v>4199</v>
      </c>
      <c r="N887" s="13"/>
      <c r="O887"/>
      <c r="P887" t="str">
        <f t="shared" si="132"/>
        <v>NOT EQUAL</v>
      </c>
      <c r="Q887"/>
      <c r="R887"/>
      <c r="S887" s="43">
        <f t="shared" si="12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4944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3450</v>
      </c>
      <c r="L888" s="68"/>
      <c r="M888" s="64" t="s">
        <v>4200</v>
      </c>
      <c r="N888" s="13"/>
      <c r="O888"/>
      <c r="P888" t="str">
        <f t="shared" si="132"/>
        <v>NOT EQUAL</v>
      </c>
      <c r="Q888"/>
      <c r="R888"/>
      <c r="S888" s="43">
        <f t="shared" si="12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4944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3450</v>
      </c>
      <c r="L889" s="68"/>
      <c r="M889" s="64" t="s">
        <v>4201</v>
      </c>
      <c r="N889" s="13"/>
      <c r="O889"/>
      <c r="P889" t="str">
        <f t="shared" si="132"/>
        <v>NOT EQUAL</v>
      </c>
      <c r="Q889"/>
      <c r="R889"/>
      <c r="S889" s="43">
        <f t="shared" si="12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4944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3450</v>
      </c>
      <c r="L890" s="68"/>
      <c r="M890" s="64" t="s">
        <v>4202</v>
      </c>
      <c r="N890" s="13"/>
      <c r="O890"/>
      <c r="P890" t="str">
        <f t="shared" si="132"/>
        <v>NOT EQUAL</v>
      </c>
      <c r="Q890"/>
      <c r="R890"/>
      <c r="S890" s="43">
        <f t="shared" si="12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4944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3450</v>
      </c>
      <c r="L891" s="68"/>
      <c r="M891" s="64" t="s">
        <v>4203</v>
      </c>
      <c r="N891" s="13"/>
      <c r="O891"/>
      <c r="P891" t="str">
        <f t="shared" si="132"/>
        <v>NOT EQUAL</v>
      </c>
      <c r="Q891"/>
      <c r="R891"/>
      <c r="S891" s="43">
        <f t="shared" si="12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4944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3450</v>
      </c>
      <c r="L892" s="68"/>
      <c r="M892" s="64" t="s">
        <v>4204</v>
      </c>
      <c r="N892" s="13"/>
      <c r="O892"/>
      <c r="P892" t="str">
        <f t="shared" si="132"/>
        <v>NOT EQUAL</v>
      </c>
      <c r="Q892"/>
      <c r="R892"/>
      <c r="S892" s="43">
        <f t="shared" si="12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4944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3450</v>
      </c>
      <c r="L893" s="68"/>
      <c r="M893" s="64" t="s">
        <v>4205</v>
      </c>
      <c r="N893" s="13"/>
      <c r="O893"/>
      <c r="P893" t="str">
        <f t="shared" si="132"/>
        <v>NOT EQUAL</v>
      </c>
      <c r="Q893"/>
      <c r="R893"/>
      <c r="S893" s="43">
        <f t="shared" si="12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4944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3450</v>
      </c>
      <c r="L894" s="68"/>
      <c r="M894" s="64" t="s">
        <v>4206</v>
      </c>
      <c r="N894" s="13"/>
      <c r="O894"/>
      <c r="P894" t="str">
        <f t="shared" si="132"/>
        <v>NOT EQUAL</v>
      </c>
      <c r="Q894"/>
      <c r="R894"/>
      <c r="S894" s="43">
        <f t="shared" si="12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4944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3450</v>
      </c>
      <c r="L895" s="68"/>
      <c r="M895" s="64" t="s">
        <v>4207</v>
      </c>
      <c r="N895" s="13"/>
      <c r="O895"/>
      <c r="P895" t="str">
        <f t="shared" si="132"/>
        <v>NOT EQUAL</v>
      </c>
      <c r="Q895"/>
      <c r="R895"/>
      <c r="S895" s="43">
        <f t="shared" si="12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4944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3450</v>
      </c>
      <c r="L896" s="68"/>
      <c r="M896" s="64" t="s">
        <v>4208</v>
      </c>
      <c r="N896" s="13"/>
      <c r="O896"/>
      <c r="P896" t="str">
        <f t="shared" si="132"/>
        <v>NOT EQUAL</v>
      </c>
      <c r="Q896"/>
      <c r="R896"/>
      <c r="S896" s="43">
        <f t="shared" si="12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4944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3450</v>
      </c>
      <c r="L897" s="68"/>
      <c r="M897" s="64" t="s">
        <v>4209</v>
      </c>
      <c r="N897" s="13"/>
      <c r="O897"/>
      <c r="P897" t="str">
        <f t="shared" si="132"/>
        <v>NOT EQUAL</v>
      </c>
      <c r="Q897"/>
      <c r="R897"/>
      <c r="S897" s="43">
        <f t="shared" si="12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4944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3450</v>
      </c>
      <c r="L898" s="68"/>
      <c r="M898" s="64" t="s">
        <v>4210</v>
      </c>
      <c r="N898" s="13"/>
      <c r="O898"/>
      <c r="P898" t="str">
        <f t="shared" si="132"/>
        <v>NOT EQUAL</v>
      </c>
      <c r="Q898"/>
      <c r="R898"/>
      <c r="S898" s="43">
        <f t="shared" si="12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4944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3450</v>
      </c>
      <c r="L899" s="68"/>
      <c r="M899" s="64" t="s">
        <v>4211</v>
      </c>
      <c r="N899" s="13"/>
      <c r="O899"/>
      <c r="P899" t="str">
        <f t="shared" si="132"/>
        <v>NOT EQUAL</v>
      </c>
      <c r="Q899"/>
      <c r="R899"/>
      <c r="S899" s="43">
        <f t="shared" si="12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4944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3450</v>
      </c>
      <c r="L900" s="68"/>
      <c r="M900" s="64" t="s">
        <v>4212</v>
      </c>
      <c r="N900" s="13"/>
      <c r="O900"/>
      <c r="P900" t="str">
        <f t="shared" si="132"/>
        <v>NOT EQUAL</v>
      </c>
      <c r="Q900"/>
      <c r="R900"/>
      <c r="S900" s="43">
        <f t="shared" si="12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4944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3450</v>
      </c>
      <c r="L901" s="68"/>
      <c r="M901" s="64" t="s">
        <v>4213</v>
      </c>
      <c r="N901" s="13"/>
      <c r="O901"/>
      <c r="P901" t="str">
        <f t="shared" si="132"/>
        <v>NOT EQUAL</v>
      </c>
      <c r="Q901"/>
      <c r="R901"/>
      <c r="S901" s="43">
        <f t="shared" si="12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4944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3450</v>
      </c>
      <c r="L902" s="68"/>
      <c r="M902" s="64" t="s">
        <v>4214</v>
      </c>
      <c r="N902" s="13"/>
      <c r="O902"/>
      <c r="P902" t="str">
        <f t="shared" si="132"/>
        <v>NOT EQUAL</v>
      </c>
      <c r="Q902"/>
      <c r="R902"/>
      <c r="S902" s="43">
        <f t="shared" si="12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4944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3450</v>
      </c>
      <c r="L903" s="68"/>
      <c r="M903" s="64" t="s">
        <v>4215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4944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3450</v>
      </c>
      <c r="L904" s="68"/>
      <c r="M904" s="64" t="s">
        <v>4216</v>
      </c>
      <c r="N904" s="13"/>
      <c r="O904"/>
      <c r="P904" t="str">
        <f t="shared" si="132"/>
        <v>NOT EQUAL</v>
      </c>
      <c r="Q904"/>
      <c r="R904"/>
      <c r="S904" s="43">
        <f t="shared" si="135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4944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3450</v>
      </c>
      <c r="L905" s="68"/>
      <c r="M905" s="64" t="s">
        <v>4217</v>
      </c>
      <c r="N905" s="13"/>
      <c r="O905"/>
      <c r="P905" t="str">
        <f t="shared" si="132"/>
        <v>NOT EQUAL</v>
      </c>
      <c r="Q905"/>
      <c r="R905"/>
      <c r="S905" s="43">
        <f t="shared" si="135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4944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3450</v>
      </c>
      <c r="L906" s="68"/>
      <c r="M906" s="64" t="s">
        <v>4218</v>
      </c>
      <c r="N906" s="13"/>
      <c r="O906"/>
      <c r="P906" t="str">
        <f t="shared" si="132"/>
        <v>NOT EQUAL</v>
      </c>
      <c r="Q906"/>
      <c r="R906"/>
      <c r="S906" s="43">
        <f t="shared" si="135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4944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3450</v>
      </c>
      <c r="L907" s="68"/>
      <c r="M907" s="64" t="s">
        <v>4219</v>
      </c>
      <c r="N907" s="13"/>
      <c r="O907"/>
      <c r="P907" t="str">
        <f t="shared" si="132"/>
        <v>NOT EQUAL</v>
      </c>
      <c r="Q907"/>
      <c r="R907"/>
      <c r="S907" s="43">
        <f t="shared" si="135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4944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3450</v>
      </c>
      <c r="L908" s="68"/>
      <c r="M908" s="64" t="s">
        <v>4220</v>
      </c>
      <c r="N908" s="13"/>
      <c r="O908"/>
      <c r="P908" t="str">
        <f t="shared" si="132"/>
        <v>NOT EQUAL</v>
      </c>
      <c r="Q908"/>
      <c r="R908"/>
      <c r="S908" s="43">
        <f t="shared" si="135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4945</v>
      </c>
      <c r="D909" s="60" t="s">
        <v>3832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3450</v>
      </c>
      <c r="L909" s="68"/>
      <c r="M909" s="64" t="s">
        <v>3832</v>
      </c>
      <c r="N909" s="13"/>
      <c r="O909"/>
      <c r="P909" t="str">
        <f t="shared" si="132"/>
        <v>NOT EQUAL</v>
      </c>
      <c r="Q909"/>
      <c r="R909"/>
      <c r="S909" s="43">
        <f t="shared" si="135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4944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3450</v>
      </c>
      <c r="L910" s="68"/>
      <c r="M910" s="64" t="s">
        <v>4221</v>
      </c>
      <c r="N910" s="13"/>
      <c r="O910"/>
      <c r="P910" t="str">
        <f t="shared" si="132"/>
        <v>NOT EQUAL</v>
      </c>
      <c r="Q910"/>
      <c r="R910"/>
      <c r="S910" s="43">
        <f t="shared" si="135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4944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3450</v>
      </c>
      <c r="L911" s="68"/>
      <c r="M911" s="64" t="s">
        <v>4222</v>
      </c>
      <c r="N911" s="13"/>
      <c r="O911"/>
      <c r="P911" t="str">
        <f t="shared" si="132"/>
        <v>NOT EQUAL</v>
      </c>
      <c r="Q911"/>
      <c r="R911"/>
      <c r="S911" s="43">
        <f t="shared" si="135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4944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3450</v>
      </c>
      <c r="L912" s="68"/>
      <c r="M912" s="64" t="s">
        <v>4223</v>
      </c>
      <c r="N912" s="13"/>
      <c r="O912"/>
      <c r="P912" t="str">
        <f t="shared" si="132"/>
        <v>NOT EQUAL</v>
      </c>
      <c r="Q912"/>
      <c r="R912"/>
      <c r="S912" s="43">
        <f t="shared" si="135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4944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3450</v>
      </c>
      <c r="L913" s="68"/>
      <c r="M913" s="64" t="s">
        <v>4224</v>
      </c>
      <c r="N913" s="13"/>
      <c r="O913"/>
      <c r="P913" t="str">
        <f t="shared" si="132"/>
        <v>NOT EQUAL</v>
      </c>
      <c r="Q913"/>
      <c r="R913"/>
      <c r="S913" s="43">
        <f t="shared" si="135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4944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3450</v>
      </c>
      <c r="L914" s="68"/>
      <c r="M914" s="64" t="s">
        <v>4225</v>
      </c>
      <c r="N914" s="13"/>
      <c r="O914"/>
      <c r="P914" t="str">
        <f t="shared" si="132"/>
        <v>NOT EQUAL</v>
      </c>
      <c r="Q914"/>
      <c r="R914"/>
      <c r="S914" s="43">
        <f t="shared" si="135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4944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3450</v>
      </c>
      <c r="L915" s="68"/>
      <c r="M915" s="64" t="s">
        <v>4226</v>
      </c>
      <c r="N915" s="13"/>
      <c r="O915"/>
      <c r="P915" t="str">
        <f t="shared" si="132"/>
        <v>NOT EQUAL</v>
      </c>
      <c r="Q915"/>
      <c r="R915"/>
      <c r="S915" s="43">
        <f t="shared" si="135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4944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3450</v>
      </c>
      <c r="L916" s="68"/>
      <c r="M916" s="64" t="s">
        <v>4227</v>
      </c>
      <c r="N916" s="13"/>
      <c r="O916"/>
      <c r="P916" t="str">
        <f t="shared" si="132"/>
        <v>NOT EQUAL</v>
      </c>
      <c r="Q916"/>
      <c r="R916"/>
      <c r="S916" s="43">
        <f t="shared" si="135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4944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3450</v>
      </c>
      <c r="L917" s="68"/>
      <c r="M917" s="64" t="s">
        <v>4228</v>
      </c>
      <c r="N917" s="13"/>
      <c r="O917"/>
      <c r="P917" t="str">
        <f t="shared" si="132"/>
        <v>NOT EQUAL</v>
      </c>
      <c r="Q917"/>
      <c r="R917"/>
      <c r="S917" s="43">
        <f t="shared" si="135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4944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3450</v>
      </c>
      <c r="L918" s="68"/>
      <c r="M918" s="64" t="s">
        <v>4229</v>
      </c>
      <c r="N918" s="13"/>
      <c r="O918"/>
      <c r="P918" t="str">
        <f t="shared" si="132"/>
        <v>NOT EQUAL</v>
      </c>
      <c r="Q918"/>
      <c r="R918"/>
      <c r="S918" s="43">
        <f t="shared" si="135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4944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3450</v>
      </c>
      <c r="L919" s="68"/>
      <c r="M919" s="64" t="s">
        <v>4230</v>
      </c>
      <c r="N919" s="13"/>
      <c r="O919"/>
      <c r="P919" t="str">
        <f t="shared" si="132"/>
        <v>NOT EQUAL</v>
      </c>
      <c r="Q919"/>
      <c r="R919"/>
      <c r="S919" s="43">
        <f t="shared" si="135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4944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3450</v>
      </c>
      <c r="L920" s="68"/>
      <c r="M920" s="64" t="s">
        <v>4231</v>
      </c>
      <c r="N920" s="13"/>
      <c r="O920"/>
      <c r="P920" t="str">
        <f t="shared" si="132"/>
        <v>NOT EQUAL</v>
      </c>
      <c r="Q920"/>
      <c r="R920"/>
      <c r="S920" s="43">
        <f t="shared" si="135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4944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3450</v>
      </c>
      <c r="L921" s="68"/>
      <c r="M921" s="64" t="s">
        <v>4232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4944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3450</v>
      </c>
      <c r="L922" s="68"/>
      <c r="M922" s="64" t="s">
        <v>4233</v>
      </c>
      <c r="N922" s="13"/>
      <c r="O922"/>
      <c r="P922" t="str">
        <f t="shared" si="140"/>
        <v>NOT EQUAL</v>
      </c>
      <c r="Q922"/>
      <c r="R922"/>
      <c r="S922" s="43">
        <f t="shared" si="135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4944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3450</v>
      </c>
      <c r="L923" s="68"/>
      <c r="M923" s="64" t="s">
        <v>4234</v>
      </c>
      <c r="N923" s="13"/>
      <c r="O923"/>
      <c r="P923" t="str">
        <f t="shared" si="140"/>
        <v>NOT EQUAL</v>
      </c>
      <c r="Q923"/>
      <c r="R923"/>
      <c r="S923" s="43">
        <f t="shared" si="135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4944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3450</v>
      </c>
      <c r="L924" s="68"/>
      <c r="M924" s="64" t="s">
        <v>4235</v>
      </c>
      <c r="N924" s="13"/>
      <c r="O924"/>
      <c r="P924" t="str">
        <f t="shared" si="140"/>
        <v>NOT EQUAL</v>
      </c>
      <c r="Q924"/>
      <c r="R924"/>
      <c r="S924" s="43">
        <f t="shared" si="135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4944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3450</v>
      </c>
      <c r="L925" s="68"/>
      <c r="M925" s="64" t="s">
        <v>4236</v>
      </c>
      <c r="N925" s="13"/>
      <c r="O925"/>
      <c r="P925" t="str">
        <f t="shared" si="140"/>
        <v>NOT EQUAL</v>
      </c>
      <c r="Q925"/>
      <c r="R925"/>
      <c r="S925" s="43">
        <f t="shared" si="135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4944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3450</v>
      </c>
      <c r="L926" s="68"/>
      <c r="M926" s="64" t="s">
        <v>4237</v>
      </c>
      <c r="N926" s="13"/>
      <c r="O926"/>
      <c r="P926" t="str">
        <f t="shared" si="140"/>
        <v>NOT EQUAL</v>
      </c>
      <c r="Q926"/>
      <c r="R926"/>
      <c r="S926" s="43">
        <f t="shared" si="135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4944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3450</v>
      </c>
      <c r="L927" s="68"/>
      <c r="M927" s="64" t="s">
        <v>4238</v>
      </c>
      <c r="N927" s="13"/>
      <c r="O927"/>
      <c r="P927" t="str">
        <f t="shared" si="140"/>
        <v>NOT EQUAL</v>
      </c>
      <c r="Q927"/>
      <c r="R927"/>
      <c r="S927" s="43">
        <f t="shared" si="135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4944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3450</v>
      </c>
      <c r="L928" s="68"/>
      <c r="M928" s="64" t="s">
        <v>4239</v>
      </c>
      <c r="N928" s="13"/>
      <c r="O928"/>
      <c r="P928" t="str">
        <f t="shared" si="140"/>
        <v>NOT EQUAL</v>
      </c>
      <c r="Q928"/>
      <c r="R928"/>
      <c r="S928" s="43">
        <f t="shared" si="135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4944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3450</v>
      </c>
      <c r="L929" s="68"/>
      <c r="M929" s="64" t="s">
        <v>4240</v>
      </c>
      <c r="N929" s="13"/>
      <c r="O929"/>
      <c r="P929" t="str">
        <f t="shared" si="140"/>
        <v>NOT EQUAL</v>
      </c>
      <c r="Q929"/>
      <c r="R929"/>
      <c r="S929" s="43">
        <f t="shared" si="135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4944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3450</v>
      </c>
      <c r="L930" s="68"/>
      <c r="M930" s="64" t="s">
        <v>4241</v>
      </c>
      <c r="N930" s="13"/>
      <c r="O930"/>
      <c r="P930" t="str">
        <f t="shared" si="140"/>
        <v>NOT EQUAL</v>
      </c>
      <c r="Q930"/>
      <c r="R930"/>
      <c r="S930" s="43">
        <f t="shared" si="135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4944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3450</v>
      </c>
      <c r="L931" s="68"/>
      <c r="M931" s="64" t="s">
        <v>4242</v>
      </c>
      <c r="N931" s="13"/>
      <c r="O931"/>
      <c r="P931" t="str">
        <f t="shared" si="140"/>
        <v>NOT EQUAL</v>
      </c>
      <c r="Q931"/>
      <c r="R931"/>
      <c r="S931" s="43">
        <f t="shared" si="135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4944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3450</v>
      </c>
      <c r="L932" s="68"/>
      <c r="M932" s="64" t="s">
        <v>4243</v>
      </c>
      <c r="N932" s="13"/>
      <c r="O932"/>
      <c r="P932" t="str">
        <f t="shared" si="140"/>
        <v>NOT EQUAL</v>
      </c>
      <c r="Q932"/>
      <c r="R932"/>
      <c r="S932" s="43">
        <f t="shared" si="135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4944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3450</v>
      </c>
      <c r="L933" s="68"/>
      <c r="M933" s="64" t="s">
        <v>4244</v>
      </c>
      <c r="N933" s="13"/>
      <c r="O933"/>
      <c r="P933" t="str">
        <f t="shared" si="140"/>
        <v>NOT EQUAL</v>
      </c>
      <c r="Q933"/>
      <c r="R933"/>
      <c r="S933" s="43">
        <f t="shared" si="135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4944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3450</v>
      </c>
      <c r="L934" s="68"/>
      <c r="M934" s="64" t="s">
        <v>4245</v>
      </c>
      <c r="N934" s="13"/>
      <c r="O934"/>
      <c r="P934" t="str">
        <f t="shared" si="140"/>
        <v>NOT EQUAL</v>
      </c>
      <c r="Q934"/>
      <c r="R934"/>
      <c r="S934" s="43">
        <f t="shared" si="135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4944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3450</v>
      </c>
      <c r="L935" s="68"/>
      <c r="M935" s="64" t="s">
        <v>4246</v>
      </c>
      <c r="N935" s="13"/>
      <c r="O935"/>
      <c r="P935" t="str">
        <f t="shared" si="140"/>
        <v>NOT EQUAL</v>
      </c>
      <c r="Q935"/>
      <c r="R935"/>
      <c r="S935" s="43">
        <f t="shared" si="135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4944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3450</v>
      </c>
      <c r="L936" s="68"/>
      <c r="M936" s="64" t="s">
        <v>4247</v>
      </c>
      <c r="N936" s="13"/>
      <c r="O936"/>
      <c r="P936" t="str">
        <f t="shared" si="140"/>
        <v>NOT EQUAL</v>
      </c>
      <c r="Q936"/>
      <c r="R936"/>
      <c r="S936" s="43">
        <f t="shared" si="135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4944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3450</v>
      </c>
      <c r="L937" s="68"/>
      <c r="M937" s="64" t="s">
        <v>4248</v>
      </c>
      <c r="N937" s="13"/>
      <c r="O937"/>
      <c r="P937" t="str">
        <f t="shared" si="140"/>
        <v>NOT EQUAL</v>
      </c>
      <c r="Q937"/>
      <c r="R937"/>
      <c r="S937" s="43">
        <f t="shared" si="135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4944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3450</v>
      </c>
      <c r="L938" s="68"/>
      <c r="M938" s="64" t="s">
        <v>4249</v>
      </c>
      <c r="N938" s="13"/>
      <c r="O938"/>
      <c r="P938" t="str">
        <f t="shared" si="140"/>
        <v>NOT EQUAL</v>
      </c>
      <c r="Q938"/>
      <c r="R938"/>
      <c r="S938" s="43">
        <f t="shared" si="135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4944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3450</v>
      </c>
      <c r="L939" s="68"/>
      <c r="M939" s="64" t="s">
        <v>4250</v>
      </c>
      <c r="N939" s="13"/>
      <c r="O939"/>
      <c r="P939" t="str">
        <f t="shared" si="140"/>
        <v>NOT EQUAL</v>
      </c>
      <c r="Q939"/>
      <c r="R939"/>
      <c r="S939" s="43">
        <f t="shared" si="135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4944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3450</v>
      </c>
      <c r="L940" s="68"/>
      <c r="M940" s="64" t="s">
        <v>4251</v>
      </c>
      <c r="N940" s="13"/>
      <c r="O940"/>
      <c r="P940" t="str">
        <f t="shared" si="140"/>
        <v>NOT EQUAL</v>
      </c>
      <c r="Q940"/>
      <c r="R940"/>
      <c r="S940" s="43">
        <f t="shared" si="135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4944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3450</v>
      </c>
      <c r="L941" s="68"/>
      <c r="M941" s="64" t="s">
        <v>4252</v>
      </c>
      <c r="N941" s="13"/>
      <c r="O941"/>
      <c r="P941" t="str">
        <f t="shared" si="140"/>
        <v>NOT EQUAL</v>
      </c>
      <c r="Q941"/>
      <c r="R941"/>
      <c r="S941" s="43">
        <f t="shared" si="135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4944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3450</v>
      </c>
      <c r="L942" s="68"/>
      <c r="M942" s="64" t="s">
        <v>4253</v>
      </c>
      <c r="N942" s="13"/>
      <c r="O942"/>
      <c r="P942" t="str">
        <f t="shared" si="140"/>
        <v>NOT EQUAL</v>
      </c>
      <c r="Q942"/>
      <c r="R942"/>
      <c r="S942" s="43">
        <f t="shared" si="135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4944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3450</v>
      </c>
      <c r="L943" s="68"/>
      <c r="M943" s="64" t="s">
        <v>4254</v>
      </c>
      <c r="N943" s="13"/>
      <c r="O943"/>
      <c r="P943" t="str">
        <f t="shared" si="140"/>
        <v>NOT EQUAL</v>
      </c>
      <c r="Q943"/>
      <c r="R943"/>
      <c r="S943" s="43">
        <f t="shared" si="135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4944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3450</v>
      </c>
      <c r="L944" s="68"/>
      <c r="M944" s="64" t="s">
        <v>4255</v>
      </c>
      <c r="N944" s="13"/>
      <c r="O944"/>
      <c r="P944" t="str">
        <f t="shared" si="140"/>
        <v>NOT EQUAL</v>
      </c>
      <c r="Q944"/>
      <c r="R944"/>
      <c r="S944" s="43">
        <f t="shared" si="135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4944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3450</v>
      </c>
      <c r="L945" s="68"/>
      <c r="M945" s="64" t="s">
        <v>4256</v>
      </c>
      <c r="N945" s="13"/>
      <c r="O945"/>
      <c r="P945" t="str">
        <f t="shared" si="140"/>
        <v>NOT EQUAL</v>
      </c>
      <c r="Q945"/>
      <c r="R945"/>
      <c r="S945" s="43">
        <f t="shared" si="135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4945</v>
      </c>
      <c r="D946" s="60" t="s">
        <v>3833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3450</v>
      </c>
      <c r="L946" s="68"/>
      <c r="M946" s="64" t="s">
        <v>3833</v>
      </c>
      <c r="N946" s="13"/>
      <c r="O946"/>
      <c r="P946" t="str">
        <f t="shared" si="140"/>
        <v>NOT EQUAL</v>
      </c>
      <c r="Q946"/>
      <c r="R946"/>
      <c r="S946" s="43">
        <f t="shared" si="135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4945</v>
      </c>
      <c r="D947" s="60" t="s">
        <v>3834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3450</v>
      </c>
      <c r="L947" s="68"/>
      <c r="M947" s="64" t="s">
        <v>3834</v>
      </c>
      <c r="N947" s="13"/>
      <c r="O947"/>
      <c r="P947" t="str">
        <f t="shared" si="140"/>
        <v>NOT EQUAL</v>
      </c>
      <c r="Q947"/>
      <c r="R947"/>
      <c r="S947" s="43">
        <f t="shared" si="135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4945</v>
      </c>
      <c r="D948" s="60" t="s">
        <v>3835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3450</v>
      </c>
      <c r="L948" s="68"/>
      <c r="M948" s="64" t="s">
        <v>3835</v>
      </c>
      <c r="N948" s="13"/>
      <c r="O948"/>
      <c r="P948" t="str">
        <f t="shared" si="140"/>
        <v>NOT EQUAL</v>
      </c>
      <c r="Q948"/>
      <c r="R948"/>
      <c r="S948" s="43">
        <f t="shared" si="135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4944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3450</v>
      </c>
      <c r="L949" s="68"/>
      <c r="M949" s="64" t="s">
        <v>4257</v>
      </c>
      <c r="N949" s="13"/>
      <c r="O949"/>
      <c r="P949" t="str">
        <f t="shared" si="140"/>
        <v>NOT EQUAL</v>
      </c>
      <c r="Q949"/>
      <c r="R949"/>
      <c r="S949" s="43">
        <f t="shared" si="135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4944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3450</v>
      </c>
      <c r="L950" s="68"/>
      <c r="M950" s="64" t="s">
        <v>4258</v>
      </c>
      <c r="N950" s="13"/>
      <c r="O950"/>
      <c r="P950" t="str">
        <f t="shared" si="140"/>
        <v>NOT EQUAL</v>
      </c>
      <c r="Q950"/>
      <c r="R950"/>
      <c r="S950" s="43">
        <f t="shared" si="135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4944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3450</v>
      </c>
      <c r="L951" s="68"/>
      <c r="M951" s="64" t="s">
        <v>4259</v>
      </c>
      <c r="N951" s="13"/>
      <c r="O951"/>
      <c r="P951" t="str">
        <f t="shared" si="140"/>
        <v>NOT EQUAL</v>
      </c>
      <c r="Q951"/>
      <c r="R951"/>
      <c r="S951" s="43">
        <f t="shared" si="135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4944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3450</v>
      </c>
      <c r="L952" s="68"/>
      <c r="M952" s="64" t="s">
        <v>4260</v>
      </c>
      <c r="N952" s="13"/>
      <c r="O952"/>
      <c r="P952" t="str">
        <f t="shared" si="140"/>
        <v>NOT EQUAL</v>
      </c>
      <c r="Q952"/>
      <c r="R952"/>
      <c r="S952" s="43">
        <f t="shared" si="135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4944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3450</v>
      </c>
      <c r="L953" s="68"/>
      <c r="M953" s="64" t="s">
        <v>4261</v>
      </c>
      <c r="N953" s="13"/>
      <c r="O953"/>
      <c r="P953" t="str">
        <f t="shared" si="140"/>
        <v>NOT EQUAL</v>
      </c>
      <c r="Q953"/>
      <c r="R953"/>
      <c r="S953" s="43">
        <f t="shared" si="135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4944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3450</v>
      </c>
      <c r="L954" s="68"/>
      <c r="M954" s="64" t="s">
        <v>4262</v>
      </c>
      <c r="N954" s="13"/>
      <c r="O954"/>
      <c r="P954" t="str">
        <f t="shared" si="140"/>
        <v>NOT EQUAL</v>
      </c>
      <c r="Q954"/>
      <c r="R954"/>
      <c r="S954" s="43">
        <f t="shared" si="135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4944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3450</v>
      </c>
      <c r="L955" s="68"/>
      <c r="M955" s="64" t="s">
        <v>4263</v>
      </c>
      <c r="N955" s="13"/>
      <c r="O955"/>
      <c r="P955" t="str">
        <f t="shared" si="140"/>
        <v>NOT EQUAL</v>
      </c>
      <c r="Q955"/>
      <c r="R955"/>
      <c r="S955" s="43">
        <f t="shared" si="135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4944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3450</v>
      </c>
      <c r="L956" s="68"/>
      <c r="M956" s="64" t="s">
        <v>4264</v>
      </c>
      <c r="N956" s="13"/>
      <c r="O956"/>
      <c r="P956" t="str">
        <f t="shared" si="140"/>
        <v>NOT EQUAL</v>
      </c>
      <c r="Q956"/>
      <c r="R956"/>
      <c r="S956" s="43">
        <f t="shared" si="135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4944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3450</v>
      </c>
      <c r="L957" s="68"/>
      <c r="M957" s="64" t="s">
        <v>4265</v>
      </c>
      <c r="N957" s="13"/>
      <c r="O957"/>
      <c r="P957" t="str">
        <f t="shared" si="140"/>
        <v>NOT EQUAL</v>
      </c>
      <c r="Q957"/>
      <c r="R957"/>
      <c r="S957" s="43">
        <f t="shared" si="135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4944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3450</v>
      </c>
      <c r="L958" s="68"/>
      <c r="M958" s="64" t="s">
        <v>4266</v>
      </c>
      <c r="N958" s="13"/>
      <c r="O958"/>
      <c r="P958" t="str">
        <f t="shared" si="140"/>
        <v>NOT EQUAL</v>
      </c>
      <c r="Q958"/>
      <c r="R958"/>
      <c r="S958" s="43">
        <f t="shared" si="135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4944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3450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4945</v>
      </c>
      <c r="D960" s="60" t="s">
        <v>3836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3450</v>
      </c>
      <c r="L960" s="68"/>
      <c r="M960" s="64" t="s">
        <v>3836</v>
      </c>
      <c r="N960" s="13"/>
      <c r="O960"/>
      <c r="P960" t="str">
        <f t="shared" si="140"/>
        <v>NOT EQUAL</v>
      </c>
      <c r="Q960"/>
      <c r="R960"/>
      <c r="S960" s="43">
        <f t="shared" si="135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4944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3450</v>
      </c>
      <c r="L961" s="68"/>
      <c r="M961" s="64" t="s">
        <v>4267</v>
      </c>
      <c r="N961" s="13"/>
      <c r="O961"/>
      <c r="P961" t="str">
        <f t="shared" si="140"/>
        <v>NOT EQUAL</v>
      </c>
      <c r="Q961"/>
      <c r="R961"/>
      <c r="S961" s="43">
        <f t="shared" si="135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4944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3450</v>
      </c>
      <c r="L962" s="68"/>
      <c r="M962" s="64" t="s">
        <v>4268</v>
      </c>
      <c r="N962" s="13"/>
      <c r="O962"/>
      <c r="P962" t="str">
        <f t="shared" si="140"/>
        <v>NOT EQUAL</v>
      </c>
      <c r="Q962"/>
      <c r="R962"/>
      <c r="S962" s="43">
        <f t="shared" si="135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4944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3450</v>
      </c>
      <c r="L963" s="68"/>
      <c r="M963" s="64" t="s">
        <v>4269</v>
      </c>
      <c r="N963" s="13"/>
      <c r="O963"/>
      <c r="P963" t="str">
        <f t="shared" si="140"/>
        <v>NOT EQUAL</v>
      </c>
      <c r="Q963"/>
      <c r="R963"/>
      <c r="S963" s="43">
        <f t="shared" si="135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4944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3450</v>
      </c>
      <c r="L964" s="68"/>
      <c r="M964" s="64" t="s">
        <v>4270</v>
      </c>
      <c r="N964" s="13"/>
      <c r="O964"/>
      <c r="P964" t="str">
        <f t="shared" si="140"/>
        <v>NOT EQUAL</v>
      </c>
      <c r="Q964"/>
      <c r="R964"/>
      <c r="S964" s="43">
        <f t="shared" si="135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4944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3450</v>
      </c>
      <c r="L965" s="68"/>
      <c r="M965" s="64" t="s">
        <v>4271</v>
      </c>
      <c r="N965" s="13"/>
      <c r="O965"/>
      <c r="P965" t="str">
        <f t="shared" si="140"/>
        <v>NOT EQUAL</v>
      </c>
      <c r="Q965"/>
      <c r="R965"/>
      <c r="S965" s="43">
        <f t="shared" si="135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4944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3450</v>
      </c>
      <c r="L966" s="68"/>
      <c r="M966" s="64" t="s">
        <v>4272</v>
      </c>
      <c r="N966" s="13"/>
      <c r="O966"/>
      <c r="P966" t="str">
        <f t="shared" si="140"/>
        <v>NOT EQUAL</v>
      </c>
      <c r="Q966"/>
      <c r="R966"/>
      <c r="S966" s="43">
        <f t="shared" si="135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4945</v>
      </c>
      <c r="D967" s="60" t="s">
        <v>3837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3450</v>
      </c>
      <c r="L967" s="68"/>
      <c r="M967" s="64" t="s">
        <v>3837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4945</v>
      </c>
      <c r="D968" s="60" t="s">
        <v>3838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3450</v>
      </c>
      <c r="L968" s="68"/>
      <c r="M968" s="64" t="s">
        <v>3838</v>
      </c>
      <c r="N968" s="13"/>
      <c r="O968"/>
      <c r="P968" t="str">
        <f t="shared" si="140"/>
        <v>NOT EQUAL</v>
      </c>
      <c r="Q968"/>
      <c r="R968"/>
      <c r="S968" s="43">
        <f t="shared" si="143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4945</v>
      </c>
      <c r="D969" s="60" t="s">
        <v>3839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3450</v>
      </c>
      <c r="L969" s="68"/>
      <c r="M969" s="64" t="s">
        <v>3839</v>
      </c>
      <c r="N969" s="13"/>
      <c r="O969"/>
      <c r="P969" t="str">
        <f t="shared" si="140"/>
        <v>NOT EQUAL</v>
      </c>
      <c r="Q969"/>
      <c r="R969"/>
      <c r="S969" s="43">
        <f t="shared" si="143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4945</v>
      </c>
      <c r="D970" s="60" t="s">
        <v>3840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3450</v>
      </c>
      <c r="L970" s="68"/>
      <c r="M970" s="64" t="s">
        <v>3840</v>
      </c>
      <c r="N970" s="13"/>
      <c r="O970"/>
      <c r="P970" t="str">
        <f t="shared" si="140"/>
        <v>NOT EQUAL</v>
      </c>
      <c r="Q970"/>
      <c r="R970"/>
      <c r="S970" s="43">
        <f t="shared" si="143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4945</v>
      </c>
      <c r="D971" s="60" t="s">
        <v>3841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3450</v>
      </c>
      <c r="L971" s="68"/>
      <c r="M971" s="64" t="s">
        <v>3841</v>
      </c>
      <c r="N971" s="13"/>
      <c r="O971"/>
      <c r="P971" t="str">
        <f t="shared" si="140"/>
        <v>NOT EQUAL</v>
      </c>
      <c r="Q971"/>
      <c r="R971"/>
      <c r="S971" s="43">
        <f t="shared" si="143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4945</v>
      </c>
      <c r="D972" s="60" t="s">
        <v>3842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3450</v>
      </c>
      <c r="L972" s="68"/>
      <c r="M972" s="64" t="s">
        <v>3842</v>
      </c>
      <c r="N972" s="13"/>
      <c r="O972"/>
      <c r="P972" t="str">
        <f t="shared" si="140"/>
        <v>NOT EQUAL</v>
      </c>
      <c r="Q972"/>
      <c r="R972"/>
      <c r="S972" s="43">
        <f t="shared" si="143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4945</v>
      </c>
      <c r="D973" s="60" t="s">
        <v>3843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3450</v>
      </c>
      <c r="L973" s="68"/>
      <c r="M973" s="64" t="s">
        <v>3843</v>
      </c>
      <c r="N973" s="13"/>
      <c r="O973"/>
      <c r="P973" t="str">
        <f t="shared" si="140"/>
        <v>NOT EQUAL</v>
      </c>
      <c r="Q973"/>
      <c r="R973"/>
      <c r="S973" s="43">
        <f t="shared" si="143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4945</v>
      </c>
      <c r="D974" s="60" t="s">
        <v>3844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3450</v>
      </c>
      <c r="L974" s="68"/>
      <c r="M974" s="64" t="s">
        <v>3844</v>
      </c>
      <c r="N974" s="13"/>
      <c r="O974"/>
      <c r="P974" t="str">
        <f t="shared" si="140"/>
        <v>NOT EQUAL</v>
      </c>
      <c r="Q974"/>
      <c r="R974"/>
      <c r="S974" s="43">
        <f t="shared" si="143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4945</v>
      </c>
      <c r="D975" s="60" t="s">
        <v>3845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3450</v>
      </c>
      <c r="L975" s="68"/>
      <c r="M975" s="64" t="s">
        <v>3845</v>
      </c>
      <c r="N975" s="13"/>
      <c r="O975"/>
      <c r="P975" t="str">
        <f t="shared" si="140"/>
        <v>NOT EQUAL</v>
      </c>
      <c r="Q975"/>
      <c r="R975"/>
      <c r="S975" s="43">
        <f t="shared" si="143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4945</v>
      </c>
      <c r="D976" s="60" t="s">
        <v>3846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3450</v>
      </c>
      <c r="L976" s="68"/>
      <c r="M976" s="64" t="s">
        <v>3846</v>
      </c>
      <c r="N976" s="13"/>
      <c r="O976"/>
      <c r="P976" t="str">
        <f t="shared" si="140"/>
        <v>NOT EQUAL</v>
      </c>
      <c r="Q976"/>
      <c r="R976"/>
      <c r="S976" s="43">
        <f t="shared" si="143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4945</v>
      </c>
      <c r="D977" s="60" t="s">
        <v>3847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3450</v>
      </c>
      <c r="L977" s="68"/>
      <c r="M977" s="64" t="s">
        <v>3847</v>
      </c>
      <c r="N977" s="13"/>
      <c r="O977"/>
      <c r="P977" t="str">
        <f t="shared" si="140"/>
        <v>NOT EQUAL</v>
      </c>
      <c r="Q977"/>
      <c r="R977"/>
      <c r="S977" s="43">
        <f t="shared" si="143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4944</v>
      </c>
      <c r="D978" s="60" t="s">
        <v>7</v>
      </c>
      <c r="E978" s="76" t="s">
        <v>3848</v>
      </c>
      <c r="F978" s="76" t="s">
        <v>3848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3450</v>
      </c>
      <c r="L978" s="68"/>
      <c r="M978" s="64" t="s">
        <v>4273</v>
      </c>
      <c r="N978" s="13"/>
      <c r="O978"/>
      <c r="P978" t="str">
        <f t="shared" si="140"/>
        <v/>
      </c>
      <c r="Q978"/>
      <c r="R978"/>
      <c r="S978" s="43">
        <f t="shared" si="143"/>
        <v>151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4945</v>
      </c>
      <c r="D979" s="60" t="s">
        <v>3849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3450</v>
      </c>
      <c r="L979" s="68"/>
      <c r="M979" s="64" t="s">
        <v>3849</v>
      </c>
      <c r="N979" s="13"/>
      <c r="O979"/>
      <c r="P979" t="str">
        <f t="shared" si="140"/>
        <v>NOT EQUAL</v>
      </c>
      <c r="Q979"/>
      <c r="R979"/>
      <c r="S979" s="43">
        <f t="shared" si="143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4945</v>
      </c>
      <c r="D980" s="60" t="s">
        <v>3850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3450</v>
      </c>
      <c r="L980" s="68"/>
      <c r="M980" s="64" t="s">
        <v>3850</v>
      </c>
      <c r="N980" s="13"/>
      <c r="O980"/>
      <c r="P980" t="str">
        <f t="shared" si="140"/>
        <v>NOT EQUAL</v>
      </c>
      <c r="Q980"/>
      <c r="R980"/>
      <c r="S980" s="43">
        <f t="shared" si="143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4945</v>
      </c>
      <c r="D981" s="60" t="s">
        <v>3851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3450</v>
      </c>
      <c r="L981" s="68"/>
      <c r="M981" s="64" t="s">
        <v>3851</v>
      </c>
      <c r="N981" s="13"/>
      <c r="O981"/>
      <c r="P981" t="str">
        <f t="shared" si="140"/>
        <v>NOT EQUAL</v>
      </c>
      <c r="Q981"/>
      <c r="R981"/>
      <c r="S981" s="43">
        <f t="shared" si="143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4945</v>
      </c>
      <c r="D982" s="60" t="s">
        <v>3852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3450</v>
      </c>
      <c r="L982" s="68"/>
      <c r="M982" s="64" t="s">
        <v>3852</v>
      </c>
      <c r="N982" s="13"/>
      <c r="O982"/>
      <c r="P982" t="str">
        <f t="shared" si="140"/>
        <v>NOT EQUAL</v>
      </c>
      <c r="Q982"/>
      <c r="R982"/>
      <c r="S982" s="43">
        <f t="shared" si="143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4945</v>
      </c>
      <c r="D983" s="60" t="s">
        <v>3853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3450</v>
      </c>
      <c r="L983" s="68"/>
      <c r="M983" s="64" t="s">
        <v>3853</v>
      </c>
      <c r="N983" s="13"/>
      <c r="O983"/>
      <c r="P983" t="str">
        <f t="shared" si="140"/>
        <v>NOT EQUAL</v>
      </c>
      <c r="Q983"/>
      <c r="R983"/>
      <c r="S983" s="43">
        <f t="shared" si="143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4945</v>
      </c>
      <c r="D984" s="60" t="s">
        <v>3854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3450</v>
      </c>
      <c r="L984" s="68"/>
      <c r="M984" s="64" t="s">
        <v>3854</v>
      </c>
      <c r="N984" s="13"/>
      <c r="O984"/>
      <c r="P984" t="str">
        <f t="shared" si="140"/>
        <v>NOT EQUAL</v>
      </c>
      <c r="Q984"/>
      <c r="R984"/>
      <c r="S984" s="43">
        <f t="shared" si="143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4945</v>
      </c>
      <c r="D985" s="60" t="s">
        <v>3855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3450</v>
      </c>
      <c r="L985" s="68"/>
      <c r="M985" s="64" t="s">
        <v>3855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4945</v>
      </c>
      <c r="D986" s="60" t="s">
        <v>3856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3450</v>
      </c>
      <c r="L986" s="68"/>
      <c r="M986" s="64" t="s">
        <v>3856</v>
      </c>
      <c r="N986" s="13"/>
      <c r="O986"/>
      <c r="P986" t="str">
        <f t="shared" si="148"/>
        <v>NOT EQUAL</v>
      </c>
      <c r="Q986"/>
      <c r="R986"/>
      <c r="S986" s="43">
        <f t="shared" si="143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4945</v>
      </c>
      <c r="D987" s="60" t="s">
        <v>3857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3450</v>
      </c>
      <c r="L987" s="68"/>
      <c r="M987" s="64" t="s">
        <v>3857</v>
      </c>
      <c r="N987" s="13"/>
      <c r="O987"/>
      <c r="P987" t="str">
        <f t="shared" si="148"/>
        <v>NOT EQUAL</v>
      </c>
      <c r="Q987"/>
      <c r="R987"/>
      <c r="S987" s="43">
        <f t="shared" si="143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4945</v>
      </c>
      <c r="D988" s="60" t="s">
        <v>3858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3450</v>
      </c>
      <c r="L988" s="68"/>
      <c r="M988" s="64" t="s">
        <v>3858</v>
      </c>
      <c r="N988" s="13"/>
      <c r="O988"/>
      <c r="P988" t="str">
        <f t="shared" si="148"/>
        <v>NOT EQUAL</v>
      </c>
      <c r="Q988"/>
      <c r="R988"/>
      <c r="S988" s="43">
        <f t="shared" si="143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4945</v>
      </c>
      <c r="D989" s="60" t="s">
        <v>3859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3450</v>
      </c>
      <c r="L989" s="68"/>
      <c r="M989" s="64" t="s">
        <v>3859</v>
      </c>
      <c r="N989" s="13"/>
      <c r="O989"/>
      <c r="P989" t="str">
        <f t="shared" si="148"/>
        <v>NOT EQUAL</v>
      </c>
      <c r="Q989"/>
      <c r="R989"/>
      <c r="S989" s="43">
        <f t="shared" si="143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4945</v>
      </c>
      <c r="D990" s="60" t="s">
        <v>3860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3450</v>
      </c>
      <c r="L990" s="68"/>
      <c r="M990" s="64" t="s">
        <v>3860</v>
      </c>
      <c r="N990" s="13"/>
      <c r="O990"/>
      <c r="P990" t="str">
        <f t="shared" si="148"/>
        <v>NOT EQUAL</v>
      </c>
      <c r="Q990"/>
      <c r="R990"/>
      <c r="S990" s="43">
        <f t="shared" si="143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4945</v>
      </c>
      <c r="D991" s="60" t="s">
        <v>3861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3450</v>
      </c>
      <c r="L991" s="68"/>
      <c r="M991" s="64" t="s">
        <v>3861</v>
      </c>
      <c r="N991" s="13"/>
      <c r="O991"/>
      <c r="P991" t="str">
        <f t="shared" si="148"/>
        <v>NOT EQUAL</v>
      </c>
      <c r="Q991"/>
      <c r="R991"/>
      <c r="S991" s="43">
        <f t="shared" si="143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4945</v>
      </c>
      <c r="D992" s="60" t="s">
        <v>3862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3450</v>
      </c>
      <c r="L992" s="68"/>
      <c r="M992" s="64" t="s">
        <v>3862</v>
      </c>
      <c r="N992" s="13"/>
      <c r="O992"/>
      <c r="P992" t="str">
        <f t="shared" si="148"/>
        <v>NOT EQUAL</v>
      </c>
      <c r="Q992"/>
      <c r="R992"/>
      <c r="S992" s="43">
        <f t="shared" si="143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4945</v>
      </c>
      <c r="D993" s="60" t="s">
        <v>3863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3450</v>
      </c>
      <c r="L993" s="68"/>
      <c r="M993" s="64" t="s">
        <v>3863</v>
      </c>
      <c r="N993" s="13"/>
      <c r="O993"/>
      <c r="P993" t="str">
        <f t="shared" si="148"/>
        <v>NOT EQUAL</v>
      </c>
      <c r="Q993"/>
      <c r="R993"/>
      <c r="S993" s="43">
        <f t="shared" si="143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4945</v>
      </c>
      <c r="D994" s="60" t="s">
        <v>3864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3450</v>
      </c>
      <c r="L994" s="68"/>
      <c r="M994" s="64" t="s">
        <v>3864</v>
      </c>
      <c r="N994" s="13"/>
      <c r="O994"/>
      <c r="P994" t="str">
        <f t="shared" si="148"/>
        <v>NOT EQUAL</v>
      </c>
      <c r="Q994"/>
      <c r="R994"/>
      <c r="S994" s="43">
        <f t="shared" si="143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4945</v>
      </c>
      <c r="D995" s="60" t="s">
        <v>3865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3450</v>
      </c>
      <c r="L995" s="68"/>
      <c r="M995" s="64" t="s">
        <v>3865</v>
      </c>
      <c r="N995" s="13"/>
      <c r="O995"/>
      <c r="P995" t="str">
        <f t="shared" si="148"/>
        <v>NOT EQUAL</v>
      </c>
      <c r="Q995"/>
      <c r="R995"/>
      <c r="S995" s="43">
        <f t="shared" si="143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4945</v>
      </c>
      <c r="D996" s="60" t="s">
        <v>3866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3450</v>
      </c>
      <c r="L996" s="68"/>
      <c r="M996" s="64" t="s">
        <v>3866</v>
      </c>
      <c r="N996" s="13"/>
      <c r="O996"/>
      <c r="P996" t="str">
        <f t="shared" si="148"/>
        <v>NOT EQUAL</v>
      </c>
      <c r="Q996"/>
      <c r="R996"/>
      <c r="S996" s="43">
        <f t="shared" si="143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4945</v>
      </c>
      <c r="D997" s="60" t="s">
        <v>3867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3450</v>
      </c>
      <c r="L997" s="68"/>
      <c r="M997" s="64" t="s">
        <v>3867</v>
      </c>
      <c r="N997" s="13"/>
      <c r="O997"/>
      <c r="P997" t="str">
        <f t="shared" si="148"/>
        <v>NOT EQUAL</v>
      </c>
      <c r="Q997"/>
      <c r="R997"/>
      <c r="S997" s="43">
        <f t="shared" si="143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4945</v>
      </c>
      <c r="D998" s="60" t="s">
        <v>3868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3450</v>
      </c>
      <c r="L998" s="68"/>
      <c r="M998" s="64" t="s">
        <v>3868</v>
      </c>
      <c r="N998" s="13"/>
      <c r="O998"/>
      <c r="P998" t="str">
        <f t="shared" si="148"/>
        <v>NOT EQUAL</v>
      </c>
      <c r="Q998"/>
      <c r="R998"/>
      <c r="S998" s="43">
        <f t="shared" si="143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4945</v>
      </c>
      <c r="D999" s="60" t="s">
        <v>3869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3450</v>
      </c>
      <c r="L999" s="68"/>
      <c r="M999" s="64" t="s">
        <v>3869</v>
      </c>
      <c r="N999" s="13"/>
      <c r="O999"/>
      <c r="P999" t="str">
        <f t="shared" si="148"/>
        <v>NOT EQUAL</v>
      </c>
      <c r="Q999"/>
      <c r="R999"/>
      <c r="S999" s="43">
        <f t="shared" si="143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4945</v>
      </c>
      <c r="D1000" s="60" t="s">
        <v>3870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3450</v>
      </c>
      <c r="L1000" s="68"/>
      <c r="M1000" s="64" t="s">
        <v>3870</v>
      </c>
      <c r="N1000" s="13"/>
      <c r="O1000"/>
      <c r="P1000" t="str">
        <f t="shared" si="148"/>
        <v>NOT EQUAL</v>
      </c>
      <c r="Q1000"/>
      <c r="R1000"/>
      <c r="S1000" s="43">
        <f t="shared" si="143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4944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3450</v>
      </c>
      <c r="L1001" s="68"/>
      <c r="M1001" s="64" t="s">
        <v>4274</v>
      </c>
      <c r="N1001" s="13"/>
      <c r="O1001"/>
      <c r="P1001" t="str">
        <f t="shared" si="148"/>
        <v>NOT EQUAL</v>
      </c>
      <c r="Q1001"/>
      <c r="R1001"/>
      <c r="S1001" s="43">
        <f t="shared" si="143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4945</v>
      </c>
      <c r="D1002" s="60" t="s">
        <v>3871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3450</v>
      </c>
      <c r="L1002" s="68"/>
      <c r="M1002" s="64" t="s">
        <v>3871</v>
      </c>
      <c r="N1002" s="13"/>
      <c r="O1002"/>
      <c r="P1002" t="str">
        <f t="shared" si="148"/>
        <v>NOT EQUAL</v>
      </c>
      <c r="Q1002"/>
      <c r="R1002"/>
      <c r="S1002" s="43">
        <f t="shared" si="143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4945</v>
      </c>
      <c r="D1003" s="60" t="s">
        <v>3872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3450</v>
      </c>
      <c r="L1003" s="68"/>
      <c r="M1003" s="64" t="s">
        <v>3872</v>
      </c>
      <c r="N1003" s="13"/>
      <c r="O1003"/>
      <c r="P1003" t="str">
        <f t="shared" si="148"/>
        <v>NOT EQUAL</v>
      </c>
      <c r="Q1003"/>
      <c r="R1003"/>
      <c r="S1003" s="43">
        <f t="shared" si="143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4945</v>
      </c>
      <c r="D1004" s="60" t="s">
        <v>3873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3450</v>
      </c>
      <c r="L1004" s="68"/>
      <c r="M1004" s="64" t="s">
        <v>3873</v>
      </c>
      <c r="N1004" s="13"/>
      <c r="O1004"/>
      <c r="P1004" t="str">
        <f t="shared" si="148"/>
        <v>NOT EQUAL</v>
      </c>
      <c r="Q1004"/>
      <c r="R1004"/>
      <c r="S1004" s="43">
        <f t="shared" si="143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4944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3450</v>
      </c>
      <c r="L1005" s="68"/>
      <c r="M1005" s="64" t="s">
        <v>4275</v>
      </c>
      <c r="N1005" s="13"/>
      <c r="O1005"/>
      <c r="P1005" t="str">
        <f t="shared" si="148"/>
        <v>NOT EQUAL</v>
      </c>
      <c r="Q1005"/>
      <c r="R1005"/>
      <c r="S1005" s="43">
        <f t="shared" si="143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4945</v>
      </c>
      <c r="D1006" s="60" t="s">
        <v>3874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3450</v>
      </c>
      <c r="L1006" s="68"/>
      <c r="M1006" s="64" t="s">
        <v>3874</v>
      </c>
      <c r="N1006" s="13"/>
      <c r="O1006"/>
      <c r="P1006" t="str">
        <f t="shared" si="148"/>
        <v>NOT EQUAL</v>
      </c>
      <c r="Q1006"/>
      <c r="R1006"/>
      <c r="S1006" s="43">
        <f t="shared" si="143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4945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3450</v>
      </c>
      <c r="L1007" s="68"/>
      <c r="M1007" s="64" t="s">
        <v>2082</v>
      </c>
      <c r="N1007" s="13"/>
      <c r="O1007"/>
      <c r="P1007" t="str">
        <f t="shared" si="148"/>
        <v>NOT EQUAL</v>
      </c>
      <c r="Q1007"/>
      <c r="R1007"/>
      <c r="S1007" s="43">
        <f t="shared" si="143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4944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3450</v>
      </c>
      <c r="L1008" s="68"/>
      <c r="M1008" s="64" t="s">
        <v>4276</v>
      </c>
      <c r="N1008" s="13"/>
      <c r="O1008"/>
      <c r="P1008" t="str">
        <f t="shared" si="148"/>
        <v>NOT EQUAL</v>
      </c>
      <c r="Q1008"/>
      <c r="R1008"/>
      <c r="S1008" s="43">
        <f t="shared" si="143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4945</v>
      </c>
      <c r="D1009" s="60" t="s">
        <v>3875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3450</v>
      </c>
      <c r="L1009" s="68"/>
      <c r="M1009" s="64" t="s">
        <v>3875</v>
      </c>
      <c r="N1009" s="13"/>
      <c r="O1009"/>
      <c r="P1009" t="str">
        <f t="shared" si="148"/>
        <v>NOT EQUAL</v>
      </c>
      <c r="Q1009"/>
      <c r="R1009"/>
      <c r="S1009" s="43">
        <f t="shared" si="143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4944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3450</v>
      </c>
      <c r="L1010" s="68"/>
      <c r="M1010" s="64" t="s">
        <v>4277</v>
      </c>
      <c r="N1010" s="13"/>
      <c r="O1010"/>
      <c r="P1010" t="str">
        <f t="shared" si="148"/>
        <v>NOT EQUAL</v>
      </c>
      <c r="Q1010"/>
      <c r="R1010"/>
      <c r="S1010" s="43">
        <f t="shared" si="143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4945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3450</v>
      </c>
      <c r="L1011" s="68"/>
      <c r="M1011" s="64" t="s">
        <v>1793</v>
      </c>
      <c r="N1011" s="13"/>
      <c r="O1011"/>
      <c r="P1011" t="str">
        <f t="shared" si="148"/>
        <v>NOT EQUAL</v>
      </c>
      <c r="Q1011"/>
      <c r="R1011"/>
      <c r="S1011" s="43">
        <f t="shared" si="143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4944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3450</v>
      </c>
      <c r="L1012" s="68"/>
      <c r="M1012" s="64" t="s">
        <v>4278</v>
      </c>
      <c r="N1012" s="13"/>
      <c r="O1012"/>
      <c r="P1012" t="str">
        <f t="shared" si="148"/>
        <v>NOT EQUAL</v>
      </c>
      <c r="Q1012"/>
      <c r="R1012"/>
      <c r="S1012" s="43">
        <f t="shared" si="143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4945</v>
      </c>
      <c r="D1013" s="60" t="s">
        <v>3876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3450</v>
      </c>
      <c r="L1013" s="68"/>
      <c r="M1013" s="64" t="s">
        <v>3876</v>
      </c>
      <c r="N1013" s="13"/>
      <c r="O1013"/>
      <c r="P1013" t="str">
        <f t="shared" si="148"/>
        <v>NOT EQUAL</v>
      </c>
      <c r="Q1013"/>
      <c r="R1013"/>
      <c r="S1013" s="43">
        <f t="shared" si="143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4944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3450</v>
      </c>
      <c r="L1014" s="68"/>
      <c r="M1014" s="64" t="s">
        <v>4279</v>
      </c>
      <c r="N1014" s="13"/>
      <c r="O1014"/>
      <c r="P1014" t="str">
        <f t="shared" si="148"/>
        <v>NOT EQUAL</v>
      </c>
      <c r="Q1014"/>
      <c r="R1014"/>
      <c r="S1014" s="43">
        <f t="shared" si="143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4944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3450</v>
      </c>
      <c r="L1015" s="68"/>
      <c r="M1015" s="64" t="s">
        <v>4280</v>
      </c>
      <c r="N1015" s="13"/>
      <c r="O1015"/>
      <c r="P1015" t="str">
        <f t="shared" si="148"/>
        <v>NOT EQUAL</v>
      </c>
      <c r="Q1015"/>
      <c r="R1015"/>
      <c r="S1015" s="43">
        <f t="shared" si="143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4945</v>
      </c>
      <c r="D1016" s="60" t="s">
        <v>3877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3450</v>
      </c>
      <c r="L1016" s="68"/>
      <c r="M1016" s="64" t="s">
        <v>3877</v>
      </c>
      <c r="N1016" s="13"/>
      <c r="O1016"/>
      <c r="P1016" t="str">
        <f t="shared" si="148"/>
        <v>NOT EQUAL</v>
      </c>
      <c r="Q1016"/>
      <c r="R1016"/>
      <c r="S1016" s="43">
        <f t="shared" si="143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4944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3450</v>
      </c>
      <c r="L1017" s="68"/>
      <c r="M1017" s="64" t="s">
        <v>4281</v>
      </c>
      <c r="N1017" s="13"/>
      <c r="O1017"/>
      <c r="P1017" t="str">
        <f t="shared" si="148"/>
        <v>NOT EQUAL</v>
      </c>
      <c r="Q1017"/>
      <c r="R1017"/>
      <c r="S1017" s="43">
        <f t="shared" si="143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4945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3450</v>
      </c>
      <c r="L1018" s="68"/>
      <c r="M1018" s="64" t="s">
        <v>1774</v>
      </c>
      <c r="N1018" s="13"/>
      <c r="O1018"/>
      <c r="P1018" t="str">
        <f t="shared" si="148"/>
        <v>NOT EQUAL</v>
      </c>
      <c r="Q1018"/>
      <c r="R1018"/>
      <c r="S1018" s="43">
        <f t="shared" si="143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4944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3450</v>
      </c>
      <c r="L1019" s="68"/>
      <c r="M1019" s="64" t="s">
        <v>4282</v>
      </c>
      <c r="N1019" s="13"/>
      <c r="O1019"/>
      <c r="P1019" t="str">
        <f t="shared" si="148"/>
        <v>NOT EQUAL</v>
      </c>
      <c r="Q1019"/>
      <c r="R1019"/>
      <c r="S1019" s="43">
        <f t="shared" si="143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4945</v>
      </c>
      <c r="D1020" s="60" t="s">
        <v>3878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3450</v>
      </c>
      <c r="L1020" s="68"/>
      <c r="M1020" s="64" t="s">
        <v>3878</v>
      </c>
      <c r="N1020" s="13"/>
      <c r="O1020"/>
      <c r="P1020" t="str">
        <f t="shared" si="148"/>
        <v>NOT EQUAL</v>
      </c>
      <c r="Q1020"/>
      <c r="R1020"/>
      <c r="S1020" s="43">
        <f t="shared" si="143"/>
        <v>151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4945</v>
      </c>
      <c r="D1021" s="60" t="s">
        <v>3879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2943</v>
      </c>
      <c r="J1021" s="66" t="s">
        <v>1660</v>
      </c>
      <c r="K1021" s="67" t="s">
        <v>3450</v>
      </c>
      <c r="L1021" s="68"/>
      <c r="M1021" s="64" t="s">
        <v>3879</v>
      </c>
      <c r="N1021" s="13"/>
      <c r="O1021"/>
      <c r="P1021" t="str">
        <f t="shared" si="148"/>
        <v/>
      </c>
      <c r="Q1021"/>
      <c r="R1021"/>
      <c r="S1021" s="43">
        <f t="shared" si="143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4945</v>
      </c>
      <c r="D1022" s="60" t="s">
        <v>3880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2944</v>
      </c>
      <c r="J1022" s="66" t="s">
        <v>1660</v>
      </c>
      <c r="K1022" s="67" t="s">
        <v>3450</v>
      </c>
      <c r="L1022" s="68"/>
      <c r="M1022" s="64" t="s">
        <v>3880</v>
      </c>
      <c r="N1022" s="13"/>
      <c r="O1022"/>
      <c r="P1022" t="str">
        <f t="shared" si="148"/>
        <v/>
      </c>
      <c r="Q1022"/>
      <c r="R1022"/>
      <c r="S1022" s="43">
        <f t="shared" si="143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4945</v>
      </c>
      <c r="D1023" s="60" t="s">
        <v>3881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2943</v>
      </c>
      <c r="J1023" s="66" t="s">
        <v>1660</v>
      </c>
      <c r="K1023" s="67" t="s">
        <v>3450</v>
      </c>
      <c r="L1023" s="68"/>
      <c r="M1023" s="64" t="s">
        <v>3881</v>
      </c>
      <c r="N1023" s="13"/>
      <c r="O1023"/>
      <c r="P1023" t="str">
        <f t="shared" si="148"/>
        <v/>
      </c>
      <c r="Q1023"/>
      <c r="R1023"/>
      <c r="S1023" s="43">
        <f t="shared" si="143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4945</v>
      </c>
      <c r="D1024" s="60" t="s">
        <v>3882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2944</v>
      </c>
      <c r="J1024" s="66" t="s">
        <v>1660</v>
      </c>
      <c r="K1024" s="67" t="s">
        <v>3450</v>
      </c>
      <c r="L1024" s="68"/>
      <c r="M1024" s="64" t="s">
        <v>3882</v>
      </c>
      <c r="N1024" s="13"/>
      <c r="O1024"/>
      <c r="P1024" t="str">
        <f t="shared" si="148"/>
        <v/>
      </c>
      <c r="Q1024"/>
      <c r="R1024"/>
      <c r="S1024" s="43">
        <f t="shared" si="143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4945</v>
      </c>
      <c r="D1025" s="60" t="s">
        <v>3883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2943</v>
      </c>
      <c r="J1025" s="66" t="s">
        <v>1660</v>
      </c>
      <c r="K1025" s="67" t="s">
        <v>3450</v>
      </c>
      <c r="L1025" s="68"/>
      <c r="M1025" s="64" t="s">
        <v>3883</v>
      </c>
      <c r="N1025" s="13"/>
      <c r="O1025"/>
      <c r="P1025" t="str">
        <f t="shared" si="148"/>
        <v/>
      </c>
      <c r="Q1025"/>
      <c r="R1025"/>
      <c r="S1025" s="43">
        <f t="shared" si="143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4945</v>
      </c>
      <c r="D1026" s="60" t="s">
        <v>3884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2943</v>
      </c>
      <c r="J1026" s="66" t="s">
        <v>1660</v>
      </c>
      <c r="K1026" s="67" t="s">
        <v>3450</v>
      </c>
      <c r="L1026" s="68"/>
      <c r="M1026" s="64" t="s">
        <v>3884</v>
      </c>
      <c r="N1026" s="13"/>
      <c r="O1026"/>
      <c r="P1026" t="str">
        <f t="shared" si="148"/>
        <v/>
      </c>
      <c r="Q1026"/>
      <c r="R1026"/>
      <c r="S1026" s="43">
        <f t="shared" si="143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4945</v>
      </c>
      <c r="D1027" s="60" t="s">
        <v>3885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2943</v>
      </c>
      <c r="J1027" s="66" t="s">
        <v>1660</v>
      </c>
      <c r="K1027" s="67" t="s">
        <v>3450</v>
      </c>
      <c r="L1027" s="68"/>
      <c r="M1027" s="64" t="s">
        <v>3885</v>
      </c>
      <c r="N1027" s="13"/>
      <c r="O1027"/>
      <c r="P1027" t="str">
        <f t="shared" si="148"/>
        <v/>
      </c>
      <c r="Q1027"/>
      <c r="R1027"/>
      <c r="S1027" s="43">
        <f t="shared" si="143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4945</v>
      </c>
      <c r="D1028" s="60" t="s">
        <v>3886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2944</v>
      </c>
      <c r="J1028" s="66" t="s">
        <v>1660</v>
      </c>
      <c r="K1028" s="67" t="s">
        <v>3450</v>
      </c>
      <c r="L1028" s="68"/>
      <c r="M1028" s="64" t="s">
        <v>3886</v>
      </c>
      <c r="N1028" s="13"/>
      <c r="O1028"/>
      <c r="P1028" t="str">
        <f t="shared" si="148"/>
        <v/>
      </c>
      <c r="Q1028"/>
      <c r="R1028"/>
      <c r="S1028" s="43">
        <f t="shared" si="143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4945</v>
      </c>
      <c r="D1029" s="60" t="s">
        <v>3887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3450</v>
      </c>
      <c r="L1029" s="68"/>
      <c r="M1029" s="64" t="s">
        <v>3887</v>
      </c>
      <c r="N1029" s="13"/>
      <c r="O1029"/>
      <c r="P1029" t="str">
        <f t="shared" si="148"/>
        <v>NOT EQUAL</v>
      </c>
      <c r="Q1029"/>
      <c r="R1029"/>
      <c r="S1029" s="43">
        <f t="shared" si="143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4945</v>
      </c>
      <c r="D1030" s="60" t="s">
        <v>3888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3450</v>
      </c>
      <c r="L1030" s="68"/>
      <c r="M1030" s="64" t="s">
        <v>3888</v>
      </c>
      <c r="N1030" s="13"/>
      <c r="O1030"/>
      <c r="P1030" t="str">
        <f t="shared" si="148"/>
        <v>NOT EQUAL</v>
      </c>
      <c r="Q1030"/>
      <c r="R1030"/>
      <c r="S1030" s="43">
        <f t="shared" si="143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4944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3450</v>
      </c>
      <c r="L1031" s="68"/>
      <c r="M1031" s="64" t="s">
        <v>4283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4944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3450</v>
      </c>
      <c r="L1032" s="68"/>
      <c r="M1032" s="64" t="s">
        <v>4284</v>
      </c>
      <c r="N1032" s="13"/>
      <c r="O1032"/>
      <c r="P1032" t="str">
        <f t="shared" si="148"/>
        <v>NOT EQUAL</v>
      </c>
      <c r="Q1032"/>
      <c r="R1032"/>
      <c r="S1032" s="43">
        <f t="shared" si="151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4944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3450</v>
      </c>
      <c r="L1033" s="68"/>
      <c r="M1033" s="64" t="s">
        <v>4285</v>
      </c>
      <c r="N1033" s="13"/>
      <c r="O1033"/>
      <c r="P1033" t="str">
        <f t="shared" si="148"/>
        <v>NOT EQUAL</v>
      </c>
      <c r="Q1033"/>
      <c r="R1033"/>
      <c r="S1033" s="43">
        <f t="shared" si="151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4944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3450</v>
      </c>
      <c r="L1034" s="68"/>
      <c r="M1034" s="64" t="s">
        <v>4286</v>
      </c>
      <c r="N1034" s="13"/>
      <c r="O1034"/>
      <c r="P1034" t="str">
        <f t="shared" si="148"/>
        <v>NOT EQUAL</v>
      </c>
      <c r="Q1034"/>
      <c r="R1034"/>
      <c r="S1034" s="43">
        <f t="shared" si="151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4944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3450</v>
      </c>
      <c r="L1035" s="68"/>
      <c r="M1035" s="64" t="s">
        <v>4287</v>
      </c>
      <c r="N1035" s="13"/>
      <c r="O1035"/>
      <c r="P1035" t="str">
        <f t="shared" si="148"/>
        <v>NOT EQUAL</v>
      </c>
      <c r="Q1035"/>
      <c r="R1035"/>
      <c r="S1035" s="43">
        <f t="shared" si="151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4944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3450</v>
      </c>
      <c r="L1036" s="68"/>
      <c r="M1036" s="64" t="s">
        <v>4288</v>
      </c>
      <c r="N1036" s="13"/>
      <c r="O1036"/>
      <c r="P1036" t="str">
        <f t="shared" si="148"/>
        <v>NOT EQUAL</v>
      </c>
      <c r="Q1036"/>
      <c r="R1036"/>
      <c r="S1036" s="43">
        <f t="shared" si="151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4944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3450</v>
      </c>
      <c r="L1037" s="68"/>
      <c r="M1037" s="64" t="s">
        <v>4289</v>
      </c>
      <c r="N1037" s="13"/>
      <c r="O1037"/>
      <c r="P1037" t="str">
        <f t="shared" si="148"/>
        <v>NOT EQUAL</v>
      </c>
      <c r="Q1037"/>
      <c r="R1037"/>
      <c r="S1037" s="43">
        <f t="shared" si="151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4944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3450</v>
      </c>
      <c r="L1038" s="68"/>
      <c r="M1038" s="64" t="s">
        <v>4290</v>
      </c>
      <c r="N1038" s="13"/>
      <c r="O1038"/>
      <c r="P1038" t="str">
        <f t="shared" si="148"/>
        <v>NOT EQUAL</v>
      </c>
      <c r="Q1038"/>
      <c r="R1038"/>
      <c r="S1038" s="43">
        <f t="shared" si="151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4944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3450</v>
      </c>
      <c r="L1039" s="68"/>
      <c r="M1039" s="64" t="s">
        <v>4291</v>
      </c>
      <c r="N1039" s="13"/>
      <c r="O1039"/>
      <c r="P1039" t="str">
        <f t="shared" si="148"/>
        <v>NOT EQUAL</v>
      </c>
      <c r="Q1039"/>
      <c r="R1039"/>
      <c r="S1039" s="43">
        <f t="shared" si="151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4944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3450</v>
      </c>
      <c r="L1040" s="68"/>
      <c r="M1040" s="64" t="s">
        <v>4292</v>
      </c>
      <c r="N1040" s="13"/>
      <c r="O1040"/>
      <c r="P1040" t="str">
        <f t="shared" si="148"/>
        <v>NOT EQUAL</v>
      </c>
      <c r="Q1040"/>
      <c r="R1040"/>
      <c r="S1040" s="43">
        <f t="shared" si="151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4944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3450</v>
      </c>
      <c r="L1041" s="68"/>
      <c r="M1041" s="64" t="s">
        <v>4293</v>
      </c>
      <c r="N1041" s="13"/>
      <c r="O1041"/>
      <c r="P1041" t="str">
        <f t="shared" si="148"/>
        <v>NOT EQUAL</v>
      </c>
      <c r="Q1041"/>
      <c r="R1041"/>
      <c r="S1041" s="43">
        <f t="shared" si="151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4944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3450</v>
      </c>
      <c r="L1042" s="68"/>
      <c r="M1042" s="64" t="s">
        <v>4294</v>
      </c>
      <c r="N1042" s="13"/>
      <c r="O1042"/>
      <c r="P1042" t="str">
        <f t="shared" si="148"/>
        <v>NOT EQUAL</v>
      </c>
      <c r="Q1042"/>
      <c r="R1042"/>
      <c r="S1042" s="43">
        <f t="shared" si="151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4944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3450</v>
      </c>
      <c r="L1043" s="68"/>
      <c r="M1043" s="64" t="s">
        <v>4295</v>
      </c>
      <c r="N1043" s="13"/>
      <c r="O1043"/>
      <c r="P1043" t="str">
        <f t="shared" si="148"/>
        <v>NOT EQUAL</v>
      </c>
      <c r="Q1043"/>
      <c r="R1043"/>
      <c r="S1043" s="43">
        <f t="shared" si="151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4944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3450</v>
      </c>
      <c r="L1044" s="68"/>
      <c r="M1044" s="64" t="s">
        <v>4296</v>
      </c>
      <c r="N1044" s="13"/>
      <c r="O1044"/>
      <c r="P1044" t="str">
        <f t="shared" si="148"/>
        <v>NOT EQUAL</v>
      </c>
      <c r="Q1044"/>
      <c r="R1044"/>
      <c r="S1044" s="43">
        <f t="shared" si="151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4944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3450</v>
      </c>
      <c r="L1045" s="68"/>
      <c r="M1045" s="64" t="s">
        <v>4297</v>
      </c>
      <c r="N1045" s="13"/>
      <c r="O1045"/>
      <c r="P1045" t="str">
        <f t="shared" si="148"/>
        <v>NOT EQUAL</v>
      </c>
      <c r="Q1045"/>
      <c r="R1045"/>
      <c r="S1045" s="43">
        <f t="shared" si="151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4944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3450</v>
      </c>
      <c r="L1046" s="68"/>
      <c r="M1046" s="64" t="s">
        <v>4298</v>
      </c>
      <c r="N1046" s="13"/>
      <c r="O1046"/>
      <c r="P1046" t="str">
        <f t="shared" si="148"/>
        <v>NOT EQUAL</v>
      </c>
      <c r="Q1046"/>
      <c r="R1046"/>
      <c r="S1046" s="43">
        <f t="shared" si="151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4944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3450</v>
      </c>
      <c r="L1047" s="68"/>
      <c r="M1047" s="64" t="s">
        <v>4299</v>
      </c>
      <c r="N1047" s="13"/>
      <c r="O1047"/>
      <c r="P1047" t="str">
        <f t="shared" si="148"/>
        <v>NOT EQUAL</v>
      </c>
      <c r="Q1047"/>
      <c r="R1047"/>
      <c r="S1047" s="43">
        <f t="shared" si="151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4945</v>
      </c>
      <c r="D1048" s="60" t="s">
        <v>3889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3450</v>
      </c>
      <c r="L1048" s="68"/>
      <c r="M1048" s="64" t="s">
        <v>3889</v>
      </c>
      <c r="N1048" s="13"/>
      <c r="O1048"/>
      <c r="P1048" t="str">
        <f t="shared" si="148"/>
        <v>NOT EQUAL</v>
      </c>
      <c r="Q1048"/>
      <c r="R1048"/>
      <c r="S1048" s="43">
        <f t="shared" si="151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4945</v>
      </c>
      <c r="D1049" s="60" t="s">
        <v>3890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3450</v>
      </c>
      <c r="L1049" s="68"/>
      <c r="M1049" s="64" t="s">
        <v>3890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4944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3450</v>
      </c>
      <c r="L1050" s="68"/>
      <c r="M1050" s="64" t="s">
        <v>4300</v>
      </c>
      <c r="N1050" s="13"/>
      <c r="O1050"/>
      <c r="P1050" t="str">
        <f t="shared" si="156"/>
        <v>NOT EQUAL</v>
      </c>
      <c r="Q1050"/>
      <c r="R1050"/>
      <c r="S1050" s="43">
        <f t="shared" si="151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4945</v>
      </c>
      <c r="D1051" s="60" t="s">
        <v>3891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3450</v>
      </c>
      <c r="L1051" s="68"/>
      <c r="M1051" s="64" t="s">
        <v>3891</v>
      </c>
      <c r="N1051" s="13"/>
      <c r="O1051"/>
      <c r="P1051" t="str">
        <f t="shared" si="156"/>
        <v>NOT EQUAL</v>
      </c>
      <c r="Q1051"/>
      <c r="R1051"/>
      <c r="S1051" s="43">
        <f t="shared" si="151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4944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3450</v>
      </c>
      <c r="L1052" s="68"/>
      <c r="M1052" s="64" t="s">
        <v>4301</v>
      </c>
      <c r="N1052" s="13"/>
      <c r="O1052"/>
      <c r="P1052" t="str">
        <f t="shared" si="156"/>
        <v>NOT EQUAL</v>
      </c>
      <c r="Q1052"/>
      <c r="R1052"/>
      <c r="S1052" s="43">
        <f t="shared" si="151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4944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3450</v>
      </c>
      <c r="L1053" s="68"/>
      <c r="M1053" s="64" t="s">
        <v>4302</v>
      </c>
      <c r="N1053" s="13"/>
      <c r="O1053"/>
      <c r="P1053" t="str">
        <f t="shared" si="156"/>
        <v>NOT EQUAL</v>
      </c>
      <c r="Q1053"/>
      <c r="R1053"/>
      <c r="S1053" s="43">
        <f t="shared" si="151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4945</v>
      </c>
      <c r="D1054" s="60" t="s">
        <v>3892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3450</v>
      </c>
      <c r="L1054" s="68"/>
      <c r="M1054" s="64" t="s">
        <v>3892</v>
      </c>
      <c r="N1054" s="13"/>
      <c r="O1054"/>
      <c r="P1054" t="str">
        <f t="shared" si="156"/>
        <v>NOT EQUAL</v>
      </c>
      <c r="Q1054"/>
      <c r="R1054"/>
      <c r="S1054" s="43">
        <f t="shared" si="151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4945</v>
      </c>
      <c r="D1055" s="60" t="s">
        <v>3893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3450</v>
      </c>
      <c r="L1055" s="68"/>
      <c r="M1055" s="64" t="s">
        <v>3893</v>
      </c>
      <c r="N1055" s="13"/>
      <c r="O1055"/>
      <c r="P1055" t="str">
        <f t="shared" si="156"/>
        <v>NOT EQUAL</v>
      </c>
      <c r="Q1055"/>
      <c r="R1055"/>
      <c r="S1055" s="43">
        <f t="shared" si="151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4945</v>
      </c>
      <c r="D1056" s="60" t="s">
        <v>3894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3450</v>
      </c>
      <c r="L1056" s="68"/>
      <c r="M1056" s="64" t="s">
        <v>3894</v>
      </c>
      <c r="N1056" s="13"/>
      <c r="O1056"/>
      <c r="P1056" t="str">
        <f t="shared" si="156"/>
        <v>NOT EQUAL</v>
      </c>
      <c r="Q1056"/>
      <c r="R1056"/>
      <c r="S1056" s="43">
        <f t="shared" si="151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4944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3450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4945</v>
      </c>
      <c r="D1058" s="60" t="s">
        <v>3895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3450</v>
      </c>
      <c r="L1058" s="68"/>
      <c r="M1058" s="64" t="s">
        <v>3895</v>
      </c>
      <c r="N1058" s="13"/>
      <c r="O1058"/>
      <c r="P1058" t="str">
        <f t="shared" si="156"/>
        <v>NOT EQUAL</v>
      </c>
      <c r="Q1058"/>
      <c r="R1058"/>
      <c r="S1058" s="43">
        <f t="shared" si="151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4945</v>
      </c>
      <c r="D1059" s="60" t="s">
        <v>3896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3450</v>
      </c>
      <c r="L1059" s="68"/>
      <c r="M1059" s="64" t="s">
        <v>3896</v>
      </c>
      <c r="N1059" s="13"/>
      <c r="O1059"/>
      <c r="P1059" t="str">
        <f t="shared" si="156"/>
        <v>NOT EQUAL</v>
      </c>
      <c r="Q1059"/>
      <c r="R1059"/>
      <c r="S1059" s="43">
        <f t="shared" si="151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4944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3450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4945</v>
      </c>
      <c r="D1061" s="60" t="s">
        <v>3897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3450</v>
      </c>
      <c r="L1061" s="68"/>
      <c r="M1061" s="64" t="s">
        <v>3897</v>
      </c>
      <c r="N1061" s="13"/>
      <c r="O1061"/>
      <c r="P1061" t="str">
        <f t="shared" si="156"/>
        <v>NOT EQUAL</v>
      </c>
      <c r="Q1061"/>
      <c r="R1061"/>
      <c r="S1061" s="43">
        <f t="shared" si="151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4944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3450</v>
      </c>
      <c r="L1062" s="68"/>
      <c r="M1062" s="64" t="s">
        <v>4303</v>
      </c>
      <c r="N1062" s="13"/>
      <c r="O1062"/>
      <c r="P1062" t="str">
        <f t="shared" si="156"/>
        <v>NOT EQUAL</v>
      </c>
      <c r="Q1062"/>
      <c r="R1062"/>
      <c r="S1062" s="43">
        <f t="shared" si="151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4944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3450</v>
      </c>
      <c r="L1063" s="68"/>
      <c r="M1063" s="64" t="s">
        <v>4304</v>
      </c>
      <c r="N1063" s="13"/>
      <c r="O1063"/>
      <c r="P1063" t="str">
        <f t="shared" si="156"/>
        <v>NOT EQUAL</v>
      </c>
      <c r="Q1063"/>
      <c r="R1063"/>
      <c r="S1063" s="43">
        <f t="shared" si="151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4944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3450</v>
      </c>
      <c r="L1064" s="68"/>
      <c r="M1064" s="64" t="s">
        <v>4305</v>
      </c>
      <c r="N1064" s="13"/>
      <c r="O1064"/>
      <c r="P1064" t="str">
        <f t="shared" si="156"/>
        <v>NOT EQUAL</v>
      </c>
      <c r="Q1064"/>
      <c r="R1064"/>
      <c r="S1064" s="43">
        <f t="shared" si="151"/>
        <v>151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4944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3450</v>
      </c>
      <c r="L1065" s="68"/>
      <c r="M1065" s="64" t="s">
        <v>4306</v>
      </c>
      <c r="N1065" s="13"/>
      <c r="O1065"/>
      <c r="P1065" t="str">
        <f t="shared" si="156"/>
        <v>NOT EQUAL</v>
      </c>
      <c r="Q1065"/>
      <c r="R1065"/>
      <c r="S1065" s="43">
        <f t="shared" si="151"/>
        <v>151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4944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3450</v>
      </c>
      <c r="L1066" s="68"/>
      <c r="M1066" s="64" t="s">
        <v>4307</v>
      </c>
      <c r="N1066" s="13"/>
      <c r="O1066"/>
      <c r="P1066" t="str">
        <f t="shared" si="156"/>
        <v>NOT EQUAL</v>
      </c>
      <c r="Q1066"/>
      <c r="R1066"/>
      <c r="S1066" s="43">
        <f t="shared" si="151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4944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3450</v>
      </c>
      <c r="L1067" s="68"/>
      <c r="M1067" s="64" t="s">
        <v>4308</v>
      </c>
      <c r="N1067" s="13"/>
      <c r="O1067"/>
      <c r="P1067" t="str">
        <f t="shared" si="156"/>
        <v>NOT EQUAL</v>
      </c>
      <c r="Q1067"/>
      <c r="R1067"/>
      <c r="S1067" s="43">
        <f t="shared" si="151"/>
        <v>151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4944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3450</v>
      </c>
      <c r="L1068" s="68"/>
      <c r="M1068" s="64" t="s">
        <v>4309</v>
      </c>
      <c r="N1068" s="13"/>
      <c r="O1068"/>
      <c r="P1068" t="str">
        <f t="shared" si="156"/>
        <v>NOT EQUAL</v>
      </c>
      <c r="Q1068"/>
      <c r="R1068"/>
      <c r="S1068" s="43">
        <f t="shared" si="151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4944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3450</v>
      </c>
      <c r="L1069" s="68"/>
      <c r="M1069" s="64" t="s">
        <v>4310</v>
      </c>
      <c r="N1069" s="13"/>
      <c r="O1069"/>
      <c r="P1069" t="str">
        <f t="shared" si="156"/>
        <v>NOT EQUAL</v>
      </c>
      <c r="Q1069"/>
      <c r="R1069"/>
      <c r="S1069" s="43">
        <f t="shared" si="151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4944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3450</v>
      </c>
      <c r="L1070" s="68"/>
      <c r="M1070" s="64" t="s">
        <v>4311</v>
      </c>
      <c r="N1070" s="13"/>
      <c r="O1070"/>
      <c r="P1070" t="str">
        <f t="shared" si="156"/>
        <v>NOT EQUAL</v>
      </c>
      <c r="Q1070"/>
      <c r="R1070"/>
      <c r="S1070" s="43">
        <f t="shared" si="151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4944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3450</v>
      </c>
      <c r="L1071" s="68"/>
      <c r="M1071" s="64" t="s">
        <v>4312</v>
      </c>
      <c r="N1071" s="13"/>
      <c r="O1071"/>
      <c r="P1071" t="str">
        <f t="shared" si="156"/>
        <v>NOT EQUAL</v>
      </c>
      <c r="Q1071"/>
      <c r="R1071"/>
      <c r="S1071" s="43">
        <f t="shared" si="151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4944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3450</v>
      </c>
      <c r="L1072" s="68"/>
      <c r="M1072" s="64" t="s">
        <v>4313</v>
      </c>
      <c r="N1072" s="13"/>
      <c r="O1072"/>
      <c r="P1072" t="str">
        <f t="shared" si="156"/>
        <v>NOT EQUAL</v>
      </c>
      <c r="Q1072"/>
      <c r="R1072"/>
      <c r="S1072" s="43">
        <f t="shared" si="151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4945</v>
      </c>
      <c r="D1073" s="60" t="s">
        <v>3898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3450</v>
      </c>
      <c r="L1073" s="68"/>
      <c r="M1073" s="64" t="s">
        <v>3898</v>
      </c>
      <c r="N1073" s="13"/>
      <c r="O1073"/>
      <c r="P1073" t="str">
        <f t="shared" si="156"/>
        <v>NOT EQUAL</v>
      </c>
      <c r="Q1073"/>
      <c r="R1073"/>
      <c r="S1073" s="43">
        <f t="shared" si="151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4944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3450</v>
      </c>
      <c r="L1074" s="68"/>
      <c r="M1074" s="64" t="s">
        <v>4314</v>
      </c>
      <c r="N1074" s="13"/>
      <c r="O1074"/>
      <c r="P1074" t="str">
        <f t="shared" si="156"/>
        <v>NOT EQUAL</v>
      </c>
      <c r="Q1074"/>
      <c r="R1074"/>
      <c r="S1074" s="43">
        <f t="shared" si="151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4944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3450</v>
      </c>
      <c r="L1075" s="68"/>
      <c r="M1075" s="64" t="s">
        <v>4315</v>
      </c>
      <c r="N1075" s="13"/>
      <c r="O1075"/>
      <c r="P1075" t="str">
        <f t="shared" si="156"/>
        <v>NOT EQUAL</v>
      </c>
      <c r="Q1075"/>
      <c r="R1075"/>
      <c r="S1075" s="43">
        <f t="shared" si="151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4944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3450</v>
      </c>
      <c r="L1076" s="68"/>
      <c r="M1076" s="64" t="s">
        <v>4316</v>
      </c>
      <c r="N1076" s="13"/>
      <c r="O1076"/>
      <c r="P1076" t="str">
        <f t="shared" si="156"/>
        <v>NOT EQUAL</v>
      </c>
      <c r="Q1076"/>
      <c r="R1076"/>
      <c r="S1076" s="43">
        <f t="shared" si="151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4944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3450</v>
      </c>
      <c r="L1077" s="68"/>
      <c r="M1077" s="64" t="s">
        <v>4317</v>
      </c>
      <c r="N1077" s="13"/>
      <c r="O1077"/>
      <c r="P1077" t="str">
        <f t="shared" si="156"/>
        <v>NOT EQUAL</v>
      </c>
      <c r="Q1077"/>
      <c r="R1077"/>
      <c r="S1077" s="43">
        <f t="shared" si="151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4944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3450</v>
      </c>
      <c r="L1078" s="68"/>
      <c r="M1078" s="64" t="s">
        <v>4318</v>
      </c>
      <c r="N1078" s="13"/>
      <c r="O1078"/>
      <c r="P1078" t="str">
        <f t="shared" si="156"/>
        <v>NOT EQUAL</v>
      </c>
      <c r="Q1078"/>
      <c r="R1078"/>
      <c r="S1078" s="43">
        <f t="shared" si="151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4944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3450</v>
      </c>
      <c r="L1079" s="68"/>
      <c r="M1079" s="64" t="s">
        <v>4319</v>
      </c>
      <c r="N1079" s="13"/>
      <c r="O1079"/>
      <c r="P1079" t="str">
        <f t="shared" si="156"/>
        <v>NOT EQUAL</v>
      </c>
      <c r="Q1079"/>
      <c r="R1079"/>
      <c r="S1079" s="43">
        <f t="shared" si="151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4944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3450</v>
      </c>
      <c r="L1080" s="68"/>
      <c r="M1080" s="64" t="s">
        <v>4320</v>
      </c>
      <c r="N1080" s="13"/>
      <c r="O1080"/>
      <c r="P1080" t="str">
        <f t="shared" si="156"/>
        <v>NOT EQUAL</v>
      </c>
      <c r="Q1080"/>
      <c r="R1080"/>
      <c r="S1080" s="43">
        <f t="shared" si="151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4944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3450</v>
      </c>
      <c r="L1081" s="68"/>
      <c r="M1081" s="64" t="s">
        <v>4321</v>
      </c>
      <c r="N1081" s="13"/>
      <c r="O1081"/>
      <c r="P1081" t="str">
        <f t="shared" si="156"/>
        <v>NOT EQUAL</v>
      </c>
      <c r="Q1081"/>
      <c r="R1081"/>
      <c r="S1081" s="43">
        <f t="shared" si="151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4944</v>
      </c>
      <c r="D1082" s="60" t="s">
        <v>7</v>
      </c>
      <c r="E1082" s="76" t="s">
        <v>3899</v>
      </c>
      <c r="F1082" s="76" t="s">
        <v>3899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3450</v>
      </c>
      <c r="L1082" s="68"/>
      <c r="M1082" s="64" t="s">
        <v>4322</v>
      </c>
      <c r="N1082" s="13"/>
      <c r="O1082"/>
      <c r="P1082" t="str">
        <f t="shared" si="156"/>
        <v/>
      </c>
      <c r="Q1082"/>
      <c r="R1082"/>
      <c r="S1082" s="43">
        <f t="shared" si="151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4944</v>
      </c>
      <c r="D1083" s="60" t="s">
        <v>7</v>
      </c>
      <c r="E1083" s="76" t="s">
        <v>3900</v>
      </c>
      <c r="F1083" s="76" t="s">
        <v>3900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3450</v>
      </c>
      <c r="L1083" s="68"/>
      <c r="M1083" s="64" t="s">
        <v>4323</v>
      </c>
      <c r="N1083" s="13"/>
      <c r="O1083"/>
      <c r="P1083" t="str">
        <f t="shared" si="156"/>
        <v/>
      </c>
      <c r="Q1083"/>
      <c r="R1083"/>
      <c r="S1083" s="43">
        <f t="shared" si="151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4944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3450</v>
      </c>
      <c r="L1084" s="68"/>
      <c r="M1084" s="64" t="s">
        <v>4324</v>
      </c>
      <c r="N1084" s="13"/>
      <c r="O1084"/>
      <c r="P1084" t="str">
        <f t="shared" si="156"/>
        <v>NOT EQUAL</v>
      </c>
      <c r="Q1084"/>
      <c r="R1084"/>
      <c r="S1084" s="43">
        <f t="shared" si="151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4944</v>
      </c>
      <c r="D1085" s="60" t="s">
        <v>7</v>
      </c>
      <c r="E1085" s="76" t="s">
        <v>3901</v>
      </c>
      <c r="F1085" s="76" t="s">
        <v>3901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3450</v>
      </c>
      <c r="L1085" s="68"/>
      <c r="M1085" s="64" t="s">
        <v>4325</v>
      </c>
      <c r="N1085" s="13"/>
      <c r="O1085"/>
      <c r="P1085" t="str">
        <f t="shared" si="156"/>
        <v/>
      </c>
      <c r="Q1085"/>
      <c r="R1085"/>
      <c r="S1085" s="43">
        <f t="shared" si="151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4944</v>
      </c>
      <c r="D1086" s="60" t="s">
        <v>7</v>
      </c>
      <c r="E1086" s="76" t="s">
        <v>3902</v>
      </c>
      <c r="F1086" s="76" t="s">
        <v>3902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3450</v>
      </c>
      <c r="L1086" s="68"/>
      <c r="M1086" s="64" t="s">
        <v>4326</v>
      </c>
      <c r="N1086" s="13"/>
      <c r="O1086"/>
      <c r="P1086" t="str">
        <f t="shared" si="156"/>
        <v/>
      </c>
      <c r="Q1086"/>
      <c r="R1086"/>
      <c r="S1086" s="43">
        <f t="shared" si="151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4944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3450</v>
      </c>
      <c r="L1087" s="68"/>
      <c r="M1087" s="64" t="s">
        <v>4327</v>
      </c>
      <c r="N1087" s="13"/>
      <c r="O1087"/>
      <c r="P1087" t="str">
        <f t="shared" si="156"/>
        <v>NOT EQUAL</v>
      </c>
      <c r="Q1087"/>
      <c r="R1087"/>
      <c r="S1087" s="43">
        <f t="shared" si="151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4945</v>
      </c>
      <c r="D1088" s="60" t="s">
        <v>3903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3450</v>
      </c>
      <c r="L1088" s="68"/>
      <c r="M1088" s="64" t="s">
        <v>3903</v>
      </c>
      <c r="N1088" s="13"/>
      <c r="O1088"/>
      <c r="P1088" t="str">
        <f t="shared" si="156"/>
        <v>NOT EQUAL</v>
      </c>
      <c r="Q1088"/>
      <c r="R1088"/>
      <c r="S1088" s="43">
        <f t="shared" si="151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4945</v>
      </c>
      <c r="D1089" s="60" t="s">
        <v>3904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3450</v>
      </c>
      <c r="L1089" s="68"/>
      <c r="M1089" s="64" t="s">
        <v>3904</v>
      </c>
      <c r="N1089" s="13"/>
      <c r="O1089"/>
      <c r="P1089" t="str">
        <f t="shared" si="156"/>
        <v>NOT EQUAL</v>
      </c>
      <c r="Q1089"/>
      <c r="R1089"/>
      <c r="S1089" s="43">
        <f t="shared" si="151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4945</v>
      </c>
      <c r="D1090" s="60" t="s">
        <v>3905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3450</v>
      </c>
      <c r="L1090" s="68"/>
      <c r="M1090" s="64" t="s">
        <v>3905</v>
      </c>
      <c r="N1090" s="13"/>
      <c r="O1090"/>
      <c r="P1090" t="str">
        <f t="shared" si="156"/>
        <v>NOT EQUAL</v>
      </c>
      <c r="Q1090"/>
      <c r="R1090"/>
      <c r="S1090" s="43">
        <f t="shared" si="151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4945</v>
      </c>
      <c r="D1091" s="60" t="s">
        <v>3906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3450</v>
      </c>
      <c r="L1091" s="68"/>
      <c r="M1091" s="64" t="s">
        <v>3906</v>
      </c>
      <c r="N1091" s="13"/>
      <c r="O1091"/>
      <c r="P1091" t="str">
        <f t="shared" si="156"/>
        <v>NOT EQUAL</v>
      </c>
      <c r="Q1091"/>
      <c r="R1091"/>
      <c r="S1091" s="43">
        <f t="shared" si="151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4944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3450</v>
      </c>
      <c r="L1092" s="68"/>
      <c r="M1092" s="64" t="s">
        <v>4328</v>
      </c>
      <c r="N1092" s="13"/>
      <c r="O1092"/>
      <c r="P1092" t="str">
        <f t="shared" si="156"/>
        <v>NOT EQUAL</v>
      </c>
      <c r="Q1092"/>
      <c r="R1092"/>
      <c r="S1092" s="43">
        <f t="shared" si="151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4945</v>
      </c>
      <c r="D1093" s="60" t="s">
        <v>3907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3450</v>
      </c>
      <c r="L1093" s="68"/>
      <c r="M1093" s="64" t="s">
        <v>3907</v>
      </c>
      <c r="N1093" s="13"/>
      <c r="O1093"/>
      <c r="P1093" t="str">
        <f t="shared" si="156"/>
        <v>NOT EQUAL</v>
      </c>
      <c r="Q1093"/>
      <c r="R1093"/>
      <c r="S1093" s="43">
        <f t="shared" si="151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4945</v>
      </c>
      <c r="D1094" s="60" t="s">
        <v>3908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3450</v>
      </c>
      <c r="L1094" s="68"/>
      <c r="M1094" s="64" t="s">
        <v>3908</v>
      </c>
      <c r="N1094" s="13"/>
      <c r="O1094"/>
      <c r="P1094" t="str">
        <f t="shared" si="156"/>
        <v>NOT EQUAL</v>
      </c>
      <c r="Q1094"/>
      <c r="R1094"/>
      <c r="S1094" s="43">
        <f t="shared" si="151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4944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3450</v>
      </c>
      <c r="L1095" s="68"/>
      <c r="M1095" s="64" t="s">
        <v>4329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151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4945</v>
      </c>
      <c r="D1096" s="60" t="s">
        <v>3909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3450</v>
      </c>
      <c r="L1096" s="68"/>
      <c r="M1096" s="64" t="s">
        <v>3909</v>
      </c>
      <c r="N1096" s="13"/>
      <c r="O1096"/>
      <c r="P1096" t="str">
        <f t="shared" si="156"/>
        <v>NOT EQUAL</v>
      </c>
      <c r="Q1096"/>
      <c r="R1096"/>
      <c r="S1096" s="43">
        <f t="shared" si="167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4944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3450</v>
      </c>
      <c r="L1097" s="68"/>
      <c r="M1097" s="64" t="s">
        <v>4330</v>
      </c>
      <c r="N1097" s="13"/>
      <c r="O1097"/>
      <c r="P1097" t="str">
        <f t="shared" si="156"/>
        <v>NOT EQUAL</v>
      </c>
      <c r="Q1097"/>
      <c r="R1097"/>
      <c r="S1097" s="43">
        <f t="shared" si="167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4944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3450</v>
      </c>
      <c r="L1098" s="68"/>
      <c r="M1098" s="64" t="s">
        <v>4331</v>
      </c>
      <c r="N1098" s="13"/>
      <c r="O1098"/>
      <c r="P1098" t="str">
        <f t="shared" si="156"/>
        <v>NOT EQUAL</v>
      </c>
      <c r="Q1098"/>
      <c r="R1098"/>
      <c r="S1098" s="43">
        <f t="shared" si="167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4944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3450</v>
      </c>
      <c r="L1099" s="68"/>
      <c r="M1099" s="64" t="s">
        <v>4332</v>
      </c>
      <c r="N1099" s="13"/>
      <c r="O1099"/>
      <c r="P1099" t="str">
        <f t="shared" si="156"/>
        <v>NOT EQUAL</v>
      </c>
      <c r="Q1099"/>
      <c r="R1099"/>
      <c r="S1099" s="43">
        <f t="shared" si="167"/>
        <v>151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4944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3450</v>
      </c>
      <c r="L1100" s="68"/>
      <c r="M1100" s="64" t="s">
        <v>4333</v>
      </c>
      <c r="N1100" s="13"/>
      <c r="O1100"/>
      <c r="P1100" t="str">
        <f t="shared" si="156"/>
        <v>NOT EQUAL</v>
      </c>
      <c r="Q1100"/>
      <c r="R1100"/>
      <c r="S1100" s="43">
        <f t="shared" si="167"/>
        <v>151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4945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3450</v>
      </c>
      <c r="L1101" s="68"/>
      <c r="M1101" s="64" t="s">
        <v>1701</v>
      </c>
      <c r="N1101" s="13"/>
      <c r="O1101"/>
      <c r="P1101" t="str">
        <f t="shared" si="156"/>
        <v>NOT EQUAL</v>
      </c>
      <c r="Q1101"/>
      <c r="R1101"/>
      <c r="S1101" s="43">
        <f t="shared" si="167"/>
        <v>151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4945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3450</v>
      </c>
      <c r="L1102" s="68"/>
      <c r="M1102" s="64" t="s">
        <v>2088</v>
      </c>
      <c r="N1102" s="13"/>
      <c r="O1102"/>
      <c r="P1102" t="str">
        <f t="shared" si="156"/>
        <v>NOT EQUAL</v>
      </c>
      <c r="Q1102"/>
      <c r="R1102"/>
      <c r="S1102" s="43">
        <f t="shared" si="167"/>
        <v>151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4944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3450</v>
      </c>
      <c r="L1103" s="68"/>
      <c r="M1103" s="64" t="s">
        <v>4334</v>
      </c>
      <c r="N1103" s="13"/>
      <c r="O1103"/>
      <c r="P1103" t="str">
        <f t="shared" si="156"/>
        <v>NOT EQUAL</v>
      </c>
      <c r="Q1103"/>
      <c r="R1103"/>
      <c r="S1103" s="43">
        <f t="shared" si="167"/>
        <v>151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4944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3450</v>
      </c>
      <c r="L1104" s="68"/>
      <c r="M1104" s="64" t="s">
        <v>4335</v>
      </c>
      <c r="N1104" s="13"/>
      <c r="O1104"/>
      <c r="P1104" t="str">
        <f t="shared" si="156"/>
        <v>NOT EQUAL</v>
      </c>
      <c r="Q1104"/>
      <c r="R1104"/>
      <c r="S1104" s="43">
        <f t="shared" si="167"/>
        <v>151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4945</v>
      </c>
      <c r="D1105" s="60" t="s">
        <v>3910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3450</v>
      </c>
      <c r="L1105" s="68"/>
      <c r="M1105" s="64" t="s">
        <v>3910</v>
      </c>
      <c r="N1105" s="13"/>
      <c r="O1105"/>
      <c r="P1105" t="str">
        <f t="shared" si="156"/>
        <v>NOT EQUAL</v>
      </c>
      <c r="Q1105"/>
      <c r="R1105"/>
      <c r="S1105" s="43">
        <f t="shared" si="167"/>
        <v>151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4944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3450</v>
      </c>
      <c r="L1106" s="68"/>
      <c r="M1106" s="64" t="s">
        <v>4336</v>
      </c>
      <c r="N1106" s="13"/>
      <c r="O1106"/>
      <c r="P1106" t="str">
        <f t="shared" si="156"/>
        <v>NOT EQUAL</v>
      </c>
      <c r="Q1106"/>
      <c r="R1106"/>
      <c r="S1106" s="43">
        <f t="shared" si="167"/>
        <v>151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4944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3450</v>
      </c>
      <c r="L1107" s="68"/>
      <c r="M1107" s="64" t="s">
        <v>4337</v>
      </c>
      <c r="N1107" s="13"/>
      <c r="O1107"/>
      <c r="P1107" t="str">
        <f t="shared" si="156"/>
        <v>NOT EQUAL</v>
      </c>
      <c r="Q1107"/>
      <c r="R1107"/>
      <c r="S1107" s="43">
        <f t="shared" si="167"/>
        <v>151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4944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3450</v>
      </c>
      <c r="L1108" s="68"/>
      <c r="M1108" s="64" t="s">
        <v>4338</v>
      </c>
      <c r="N1108" s="13"/>
      <c r="O1108"/>
      <c r="P1108" t="str">
        <f t="shared" si="156"/>
        <v>NOT EQUAL</v>
      </c>
      <c r="Q1108"/>
      <c r="R1108"/>
      <c r="S1108" s="43">
        <f t="shared" si="167"/>
        <v>151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4944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3450</v>
      </c>
      <c r="L1109" s="68"/>
      <c r="M1109" s="64" t="s">
        <v>4339</v>
      </c>
      <c r="N1109" s="13"/>
      <c r="O1109"/>
      <c r="P1109" t="str">
        <f t="shared" si="156"/>
        <v>NOT EQUAL</v>
      </c>
      <c r="Q1109"/>
      <c r="R1109"/>
      <c r="S1109" s="43">
        <f t="shared" si="167"/>
        <v>151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4945</v>
      </c>
      <c r="D1110" s="60" t="s">
        <v>3911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3450</v>
      </c>
      <c r="L1110" s="68"/>
      <c r="M1110" s="64" t="s">
        <v>3911</v>
      </c>
      <c r="N1110" s="13"/>
      <c r="O1110"/>
      <c r="P1110" t="str">
        <f t="shared" si="156"/>
        <v>NOT EQUAL</v>
      </c>
      <c r="Q1110"/>
      <c r="R1110"/>
      <c r="S1110" s="43">
        <f t="shared" si="167"/>
        <v>151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4944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3450</v>
      </c>
      <c r="L1111" s="68"/>
      <c r="M1111" s="64" t="s">
        <v>4340</v>
      </c>
      <c r="N1111" s="13"/>
      <c r="O1111"/>
      <c r="P1111" t="str">
        <f t="shared" si="156"/>
        <v>NOT EQUAL</v>
      </c>
      <c r="Q1111"/>
      <c r="R1111"/>
      <c r="S1111" s="43">
        <f t="shared" si="167"/>
        <v>151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4945</v>
      </c>
      <c r="D1112" s="60" t="s">
        <v>3912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3450</v>
      </c>
      <c r="L1112" s="68"/>
      <c r="M1112" s="64" t="s">
        <v>3912</v>
      </c>
      <c r="N1112" s="13"/>
      <c r="O1112"/>
      <c r="P1112" t="str">
        <f t="shared" si="156"/>
        <v>NOT EQUAL</v>
      </c>
      <c r="Q1112"/>
      <c r="R1112"/>
      <c r="S1112" s="43">
        <f t="shared" si="167"/>
        <v>151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4945</v>
      </c>
      <c r="D1113" s="60" t="s">
        <v>3913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3450</v>
      </c>
      <c r="L1113" s="65"/>
      <c r="M1113" s="64" t="s">
        <v>3913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151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4945</v>
      </c>
      <c r="D1114" s="60" t="s">
        <v>3914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3450</v>
      </c>
      <c r="L1114" s="68"/>
      <c r="M1114" s="64" t="s">
        <v>3914</v>
      </c>
      <c r="N1114" s="13"/>
      <c r="O1114"/>
      <c r="P1114" t="str">
        <f t="shared" si="172"/>
        <v>NOT EQUAL</v>
      </c>
      <c r="Q1114"/>
      <c r="R1114"/>
      <c r="S1114" s="43">
        <f t="shared" si="167"/>
        <v>151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4945</v>
      </c>
      <c r="D1115" s="60" t="s">
        <v>3915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3450</v>
      </c>
      <c r="L1115" s="68"/>
      <c r="M1115" s="64" t="s">
        <v>3915</v>
      </c>
      <c r="N1115" s="13"/>
      <c r="O1115"/>
      <c r="P1115" t="str">
        <f t="shared" si="172"/>
        <v>NOT EQUAL</v>
      </c>
      <c r="Q1115"/>
      <c r="R1115"/>
      <c r="S1115" s="43">
        <f t="shared" si="167"/>
        <v>151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4945</v>
      </c>
      <c r="D1116" s="60" t="s">
        <v>3916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3450</v>
      </c>
      <c r="L1116" s="68"/>
      <c r="M1116" s="64" t="s">
        <v>3916</v>
      </c>
      <c r="N1116" s="13"/>
      <c r="O1116"/>
      <c r="P1116" t="str">
        <f t="shared" si="172"/>
        <v>NOT EQUAL</v>
      </c>
      <c r="Q1116"/>
      <c r="R1116"/>
      <c r="S1116" s="43">
        <f t="shared" si="167"/>
        <v>151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4944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3450</v>
      </c>
      <c r="L1117" s="68"/>
      <c r="M1117" s="64" t="s">
        <v>4341</v>
      </c>
      <c r="N1117" s="13"/>
      <c r="O1117"/>
      <c r="P1117" t="str">
        <f t="shared" si="172"/>
        <v>NOT EQUAL</v>
      </c>
      <c r="Q1117"/>
      <c r="R1117"/>
      <c r="S1117" s="43">
        <f t="shared" si="167"/>
        <v>151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4945</v>
      </c>
      <c r="D1118" s="60" t="s">
        <v>3917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3450</v>
      </c>
      <c r="L1118" s="68"/>
      <c r="M1118" s="64" t="s">
        <v>3917</v>
      </c>
      <c r="N1118" s="13"/>
      <c r="O1118"/>
      <c r="P1118" t="str">
        <f t="shared" si="172"/>
        <v>NOT EQUAL</v>
      </c>
      <c r="Q1118"/>
      <c r="R1118"/>
      <c r="S1118" s="43">
        <f t="shared" si="167"/>
        <v>151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4945</v>
      </c>
      <c r="D1119" s="60" t="s">
        <v>3918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3450</v>
      </c>
      <c r="L1119" s="68"/>
      <c r="M1119" s="64" t="s">
        <v>3918</v>
      </c>
      <c r="N1119" s="13"/>
      <c r="O1119"/>
      <c r="P1119" t="str">
        <f t="shared" si="172"/>
        <v>NOT EQUAL</v>
      </c>
      <c r="Q1119"/>
      <c r="R1119"/>
      <c r="S1119" s="43">
        <f t="shared" si="167"/>
        <v>151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4944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3450</v>
      </c>
      <c r="L1120" s="68"/>
      <c r="M1120" s="64" t="s">
        <v>4342</v>
      </c>
      <c r="N1120" s="13"/>
      <c r="O1120"/>
      <c r="P1120" t="str">
        <f t="shared" si="172"/>
        <v>NOT EQUAL</v>
      </c>
      <c r="Q1120"/>
      <c r="R1120"/>
      <c r="S1120" s="43">
        <f t="shared" si="167"/>
        <v>151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4944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3450</v>
      </c>
      <c r="L1121" s="68"/>
      <c r="M1121" s="64" t="s">
        <v>4343</v>
      </c>
      <c r="N1121" s="13"/>
      <c r="O1121"/>
      <c r="P1121" t="str">
        <f t="shared" si="172"/>
        <v>NOT EQUAL</v>
      </c>
      <c r="Q1121"/>
      <c r="R1121"/>
      <c r="S1121" s="43">
        <f t="shared" si="167"/>
        <v>151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4945</v>
      </c>
      <c r="D1122" s="60" t="s">
        <v>3919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3450</v>
      </c>
      <c r="L1122" s="68"/>
      <c r="M1122" s="64" t="s">
        <v>3919</v>
      </c>
      <c r="N1122" s="13"/>
      <c r="O1122"/>
      <c r="P1122" t="str">
        <f t="shared" si="172"/>
        <v>NOT EQUAL</v>
      </c>
      <c r="Q1122"/>
      <c r="R1122"/>
      <c r="S1122" s="43">
        <f t="shared" si="167"/>
        <v>151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4944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3450</v>
      </c>
      <c r="L1123" s="68"/>
      <c r="M1123" s="64" t="s">
        <v>4344</v>
      </c>
      <c r="N1123" s="13"/>
      <c r="O1123"/>
      <c r="P1123" t="str">
        <f t="shared" si="172"/>
        <v>NOT EQUAL</v>
      </c>
      <c r="Q1123"/>
      <c r="R1123"/>
      <c r="S1123" s="43">
        <f t="shared" si="167"/>
        <v>151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4945</v>
      </c>
      <c r="D1124" s="60" t="s">
        <v>3920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3450</v>
      </c>
      <c r="L1124" s="68"/>
      <c r="M1124" s="64" t="s">
        <v>3920</v>
      </c>
      <c r="N1124" s="13"/>
      <c r="O1124"/>
      <c r="P1124" t="str">
        <f t="shared" si="172"/>
        <v>NOT EQUAL</v>
      </c>
      <c r="Q1124"/>
      <c r="R1124"/>
      <c r="S1124" s="43">
        <f t="shared" si="167"/>
        <v>151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4944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3450</v>
      </c>
      <c r="L1125" s="68"/>
      <c r="M1125" s="64" t="s">
        <v>2300</v>
      </c>
      <c r="N1125" s="13"/>
      <c r="O1125"/>
      <c r="P1125" t="str">
        <f t="shared" si="172"/>
        <v>NOT EQUAL</v>
      </c>
      <c r="Q1125"/>
      <c r="R1125"/>
      <c r="S1125" s="43">
        <f t="shared" si="167"/>
        <v>151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4944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3450</v>
      </c>
      <c r="L1126" s="68"/>
      <c r="M1126" s="64" t="s">
        <v>2065</v>
      </c>
      <c r="N1126" s="13"/>
      <c r="O1126"/>
      <c r="P1126" t="str">
        <f t="shared" si="172"/>
        <v>NOT EQUAL</v>
      </c>
      <c r="Q1126"/>
      <c r="R1126"/>
      <c r="S1126" s="43">
        <f t="shared" si="167"/>
        <v>151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4944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3450</v>
      </c>
      <c r="L1127" s="68"/>
      <c r="M1127" s="64" t="s">
        <v>2076</v>
      </c>
      <c r="N1127" s="13"/>
      <c r="O1127"/>
      <c r="P1127" t="str">
        <f t="shared" si="172"/>
        <v>NOT EQUAL</v>
      </c>
      <c r="Q1127"/>
      <c r="R1127"/>
      <c r="S1127" s="43">
        <f t="shared" si="167"/>
        <v>151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4945</v>
      </c>
      <c r="D1128" s="60" t="s">
        <v>3921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3450</v>
      </c>
      <c r="L1128" s="68"/>
      <c r="M1128" s="64" t="s">
        <v>3921</v>
      </c>
      <c r="N1128" s="13"/>
      <c r="O1128"/>
      <c r="P1128" t="str">
        <f t="shared" si="172"/>
        <v>NOT EQUAL</v>
      </c>
      <c r="Q1128"/>
      <c r="R1128"/>
      <c r="S1128" s="43">
        <f t="shared" si="167"/>
        <v>151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4945</v>
      </c>
      <c r="D1129" s="60" t="s">
        <v>3922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3450</v>
      </c>
      <c r="L1129" s="68"/>
      <c r="M1129" s="64" t="s">
        <v>3922</v>
      </c>
      <c r="N1129" s="13"/>
      <c r="O1129"/>
      <c r="P1129" t="str">
        <f t="shared" si="172"/>
        <v>NOT EQUAL</v>
      </c>
      <c r="Q1129"/>
      <c r="R1129"/>
      <c r="S1129" s="43">
        <f t="shared" si="167"/>
        <v>151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4945</v>
      </c>
      <c r="D1130" s="60" t="s">
        <v>3923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3450</v>
      </c>
      <c r="L1130" s="68"/>
      <c r="M1130" s="64" t="s">
        <v>3923</v>
      </c>
      <c r="N1130" s="13"/>
      <c r="O1130"/>
      <c r="P1130" t="str">
        <f t="shared" si="172"/>
        <v>NOT EQUAL</v>
      </c>
      <c r="Q1130"/>
      <c r="R1130"/>
      <c r="S1130" s="43">
        <f t="shared" si="167"/>
        <v>151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4944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3450</v>
      </c>
      <c r="L1131" s="68"/>
      <c r="M1131" s="64" t="s">
        <v>4345</v>
      </c>
      <c r="N1131" s="13"/>
      <c r="O1131"/>
      <c r="P1131" t="str">
        <f t="shared" si="172"/>
        <v>NOT EQUAL</v>
      </c>
      <c r="Q1131"/>
      <c r="R1131"/>
      <c r="S1131" s="43">
        <f t="shared" si="167"/>
        <v>151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4944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3450</v>
      </c>
      <c r="L1132" s="68"/>
      <c r="M1132" s="64" t="s">
        <v>4346</v>
      </c>
      <c r="N1132" s="13"/>
      <c r="O1132"/>
      <c r="P1132" t="str">
        <f t="shared" si="172"/>
        <v>NOT EQUAL</v>
      </c>
      <c r="Q1132"/>
      <c r="R1132"/>
      <c r="S1132" s="43">
        <f t="shared" si="167"/>
        <v>151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4944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3450</v>
      </c>
      <c r="L1133" s="68"/>
      <c r="M1133" s="64" t="s">
        <v>4347</v>
      </c>
      <c r="N1133" s="13"/>
      <c r="O1133"/>
      <c r="P1133" t="str">
        <f t="shared" si="172"/>
        <v>NOT EQUAL</v>
      </c>
      <c r="Q1133"/>
      <c r="R1133"/>
      <c r="S1133" s="43">
        <f t="shared" si="167"/>
        <v>151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4944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3450</v>
      </c>
      <c r="L1134" s="68"/>
      <c r="M1134" s="64" t="s">
        <v>4348</v>
      </c>
      <c r="N1134" s="13"/>
      <c r="O1134"/>
      <c r="P1134" t="str">
        <f t="shared" si="172"/>
        <v>NOT EQUAL</v>
      </c>
      <c r="Q1134"/>
      <c r="R1134"/>
      <c r="S1134" s="43">
        <f t="shared" si="167"/>
        <v>151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4944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3450</v>
      </c>
      <c r="L1135" s="68"/>
      <c r="M1135" s="64" t="s">
        <v>4349</v>
      </c>
      <c r="N1135" s="13"/>
      <c r="O1135"/>
      <c r="P1135" t="str">
        <f t="shared" si="172"/>
        <v>NOT EQUAL</v>
      </c>
      <c r="Q1135"/>
      <c r="R1135"/>
      <c r="S1135" s="43">
        <f t="shared" si="167"/>
        <v>151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4944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3450</v>
      </c>
      <c r="L1136" s="68"/>
      <c r="M1136" s="64" t="s">
        <v>4350</v>
      </c>
      <c r="N1136" s="13"/>
      <c r="O1136"/>
      <c r="P1136" t="str">
        <f t="shared" si="172"/>
        <v>NOT EQUAL</v>
      </c>
      <c r="Q1136"/>
      <c r="R1136"/>
      <c r="S1136" s="43">
        <f t="shared" si="167"/>
        <v>151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4944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3450</v>
      </c>
      <c r="L1137" s="68"/>
      <c r="M1137" s="64" t="s">
        <v>4351</v>
      </c>
      <c r="N1137" s="13"/>
      <c r="O1137"/>
      <c r="P1137" t="str">
        <f t="shared" si="172"/>
        <v>NOT EQUAL</v>
      </c>
      <c r="Q1137"/>
      <c r="R1137"/>
      <c r="S1137" s="43">
        <f t="shared" si="167"/>
        <v>151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4944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3450</v>
      </c>
      <c r="L1138" s="68"/>
      <c r="M1138" s="64" t="s">
        <v>4352</v>
      </c>
      <c r="N1138" s="13"/>
      <c r="O1138"/>
      <c r="P1138" t="str">
        <f t="shared" si="172"/>
        <v>NOT EQUAL</v>
      </c>
      <c r="Q1138"/>
      <c r="R1138"/>
      <c r="S1138" s="43">
        <f t="shared" si="167"/>
        <v>151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4944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3450</v>
      </c>
      <c r="L1139" s="68"/>
      <c r="M1139" s="64" t="s">
        <v>4353</v>
      </c>
      <c r="N1139" s="13"/>
      <c r="O1139"/>
      <c r="P1139" t="str">
        <f t="shared" si="172"/>
        <v>NOT EQUAL</v>
      </c>
      <c r="Q1139"/>
      <c r="R1139"/>
      <c r="S1139" s="43">
        <f t="shared" si="167"/>
        <v>151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4944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3450</v>
      </c>
      <c r="L1140" s="68"/>
      <c r="M1140" s="64" t="s">
        <v>4354</v>
      </c>
      <c r="N1140" s="13"/>
      <c r="O1140"/>
      <c r="P1140" t="str">
        <f t="shared" si="172"/>
        <v>NOT EQUAL</v>
      </c>
      <c r="Q1140"/>
      <c r="R1140"/>
      <c r="S1140" s="43">
        <f t="shared" si="167"/>
        <v>151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4944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3450</v>
      </c>
      <c r="L1141" s="68"/>
      <c r="M1141" s="64" t="s">
        <v>4355</v>
      </c>
      <c r="N1141" s="13"/>
      <c r="O1141"/>
      <c r="P1141" t="str">
        <f t="shared" si="172"/>
        <v>NOT EQUAL</v>
      </c>
      <c r="Q1141"/>
      <c r="R1141"/>
      <c r="S1141" s="43">
        <f t="shared" si="167"/>
        <v>151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4944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3450</v>
      </c>
      <c r="L1142" s="68"/>
      <c r="M1142" s="64" t="s">
        <v>4356</v>
      </c>
      <c r="N1142" s="13"/>
      <c r="O1142"/>
      <c r="P1142" t="str">
        <f t="shared" si="172"/>
        <v>NOT EQUAL</v>
      </c>
      <c r="Q1142"/>
      <c r="R1142"/>
      <c r="S1142" s="43">
        <f t="shared" si="167"/>
        <v>151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4944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3450</v>
      </c>
      <c r="L1143" s="68"/>
      <c r="M1143" s="64" t="s">
        <v>4357</v>
      </c>
      <c r="N1143" s="13"/>
      <c r="O1143"/>
      <c r="P1143" t="str">
        <f t="shared" si="172"/>
        <v>NOT EQUAL</v>
      </c>
      <c r="Q1143"/>
      <c r="R1143"/>
      <c r="S1143" s="43">
        <f t="shared" si="167"/>
        <v>151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4945</v>
      </c>
      <c r="D1144" s="60" t="s">
        <v>3924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3450</v>
      </c>
      <c r="L1144" s="68"/>
      <c r="M1144" s="64" t="s">
        <v>3924</v>
      </c>
      <c r="N1144" s="13"/>
      <c r="O1144"/>
      <c r="P1144" t="str">
        <f t="shared" si="172"/>
        <v>NOT EQUAL</v>
      </c>
      <c r="Q1144"/>
      <c r="R1144"/>
      <c r="S1144" s="43">
        <f t="shared" si="167"/>
        <v>151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4945</v>
      </c>
      <c r="D1145" s="60" t="s">
        <v>3925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3450</v>
      </c>
      <c r="L1145" s="68"/>
      <c r="M1145" s="64" t="s">
        <v>3925</v>
      </c>
      <c r="N1145" s="13"/>
      <c r="O1145"/>
      <c r="P1145" t="str">
        <f t="shared" si="172"/>
        <v>NOT EQUAL</v>
      </c>
      <c r="Q1145"/>
      <c r="R1145"/>
      <c r="S1145" s="43">
        <f t="shared" si="167"/>
        <v>151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4945</v>
      </c>
      <c r="D1146" s="60" t="s">
        <v>3926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3450</v>
      </c>
      <c r="L1146" s="68"/>
      <c r="M1146" s="64" t="s">
        <v>3926</v>
      </c>
      <c r="N1146" s="13"/>
      <c r="O1146"/>
      <c r="P1146" t="str">
        <f t="shared" si="172"/>
        <v>NOT EQUAL</v>
      </c>
      <c r="Q1146"/>
      <c r="R1146"/>
      <c r="S1146" s="43">
        <f t="shared" si="167"/>
        <v>151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4944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3450</v>
      </c>
      <c r="L1147" s="68"/>
      <c r="M1147" s="64" t="s">
        <v>4358</v>
      </c>
      <c r="N1147" s="13"/>
      <c r="O1147"/>
      <c r="P1147" t="str">
        <f t="shared" si="172"/>
        <v>NOT EQUAL</v>
      </c>
      <c r="Q1147"/>
      <c r="R1147"/>
      <c r="S1147" s="43">
        <f t="shared" si="167"/>
        <v>151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4944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3450</v>
      </c>
      <c r="L1148" s="68"/>
      <c r="M1148" s="64" t="s">
        <v>4359</v>
      </c>
      <c r="N1148" s="13"/>
      <c r="O1148"/>
      <c r="P1148" t="str">
        <f t="shared" si="172"/>
        <v>NOT EQUAL</v>
      </c>
      <c r="Q1148"/>
      <c r="R1148"/>
      <c r="S1148" s="43">
        <f t="shared" si="167"/>
        <v>151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4945</v>
      </c>
      <c r="D1149" s="60" t="s">
        <v>3927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3450</v>
      </c>
      <c r="L1149" s="68"/>
      <c r="M1149" s="64" t="s">
        <v>3927</v>
      </c>
      <c r="N1149" s="13"/>
      <c r="O1149"/>
      <c r="P1149" t="str">
        <f t="shared" si="172"/>
        <v>NOT EQUAL</v>
      </c>
      <c r="Q1149"/>
      <c r="R1149"/>
      <c r="S1149" s="43">
        <f t="shared" si="167"/>
        <v>151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4945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3450</v>
      </c>
      <c r="L1150" s="68"/>
      <c r="M1150" s="64" t="s">
        <v>2413</v>
      </c>
      <c r="N1150" s="13"/>
      <c r="O1150"/>
      <c r="P1150" t="str">
        <f t="shared" si="172"/>
        <v>NOT EQUAL</v>
      </c>
      <c r="Q1150"/>
      <c r="R1150"/>
      <c r="S1150" s="43">
        <f t="shared" si="167"/>
        <v>151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4945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3450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151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4945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3450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151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4945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3450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151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4945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3450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151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4945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3450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151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4945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3450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151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4944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3450</v>
      </c>
      <c r="L1157" s="68"/>
      <c r="M1157" s="64" t="s">
        <v>2500</v>
      </c>
      <c r="N1157" s="13"/>
      <c r="O1157"/>
      <c r="P1157" t="str">
        <f t="shared" si="172"/>
        <v>NOT EQUAL</v>
      </c>
      <c r="Q1157"/>
      <c r="R1157"/>
      <c r="S1157" s="43">
        <f t="shared" si="167"/>
        <v>151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4944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3450</v>
      </c>
      <c r="L1158" s="68"/>
      <c r="M1158" s="64" t="s">
        <v>2501</v>
      </c>
      <c r="N1158" s="13"/>
      <c r="O1158"/>
      <c r="P1158" t="str">
        <f t="shared" si="172"/>
        <v>NOT EQUAL</v>
      </c>
      <c r="Q1158"/>
      <c r="R1158"/>
      <c r="S1158" s="43">
        <f t="shared" si="167"/>
        <v>151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4945</v>
      </c>
      <c r="D1159" s="86" t="s">
        <v>3928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3450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151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4945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3450</v>
      </c>
      <c r="L1160" s="68"/>
      <c r="M1160" s="64" t="s">
        <v>2553</v>
      </c>
      <c r="N1160" s="13"/>
      <c r="O1160"/>
      <c r="P1160" t="str">
        <f t="shared" si="172"/>
        <v>NOT EQUAL</v>
      </c>
      <c r="Q1160"/>
      <c r="R1160"/>
      <c r="S1160" s="43">
        <f t="shared" si="175"/>
        <v>151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4944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3450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151</v>
      </c>
      <c r="T1161" s="116" t="s">
        <v>2643</v>
      </c>
      <c r="U1161" s="123" t="s">
        <v>2643</v>
      </c>
      <c r="V1161" s="123" t="s">
        <v>2643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4944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3450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151</v>
      </c>
      <c r="T1162" s="116" t="s">
        <v>2643</v>
      </c>
      <c r="U1162" s="123" t="s">
        <v>2643</v>
      </c>
      <c r="V1162" s="123" t="s">
        <v>2643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4944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3450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151</v>
      </c>
      <c r="T1163" s="116" t="s">
        <v>2643</v>
      </c>
      <c r="U1163" s="123" t="s">
        <v>2643</v>
      </c>
      <c r="V1163" s="123" t="s">
        <v>2643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4944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3450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151</v>
      </c>
      <c r="T1164" s="116" t="s">
        <v>2643</v>
      </c>
      <c r="U1164" s="123" t="s">
        <v>2643</v>
      </c>
      <c r="V1164" s="123" t="s">
        <v>2643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4944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3450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151</v>
      </c>
      <c r="T1165" s="116" t="s">
        <v>2643</v>
      </c>
      <c r="U1165" s="123" t="s">
        <v>2643</v>
      </c>
      <c r="V1165" s="123" t="s">
        <v>2643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4944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3450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151</v>
      </c>
      <c r="T1166" s="116" t="s">
        <v>2643</v>
      </c>
      <c r="U1166" s="123" t="s">
        <v>2643</v>
      </c>
      <c r="V1166" s="123" t="s">
        <v>2643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4944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3450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151</v>
      </c>
      <c r="T1167" s="116" t="s">
        <v>2643</v>
      </c>
      <c r="U1167" s="123" t="s">
        <v>2643</v>
      </c>
      <c r="V1167" s="123" t="s">
        <v>2643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4944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3450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151</v>
      </c>
      <c r="T1168" s="116" t="s">
        <v>2643</v>
      </c>
      <c r="U1168" s="123" t="s">
        <v>2643</v>
      </c>
      <c r="V1168" s="123" t="s">
        <v>2643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4944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3450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151</v>
      </c>
      <c r="T1169" s="116" t="s">
        <v>2643</v>
      </c>
      <c r="U1169" s="123" t="s">
        <v>2643</v>
      </c>
      <c r="V1169" s="123" t="s">
        <v>2643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4944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3450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151</v>
      </c>
      <c r="T1170" s="116" t="s">
        <v>2643</v>
      </c>
      <c r="U1170" s="123" t="s">
        <v>2643</v>
      </c>
      <c r="V1170" s="123" t="s">
        <v>2643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4944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3450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151</v>
      </c>
      <c r="T1171" s="116" t="s">
        <v>2643</v>
      </c>
      <c r="U1171" s="123" t="s">
        <v>2643</v>
      </c>
      <c r="V1171" s="123" t="s">
        <v>2643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4944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3450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151</v>
      </c>
      <c r="T1172" s="116" t="s">
        <v>2643</v>
      </c>
      <c r="U1172" s="123" t="s">
        <v>2643</v>
      </c>
      <c r="V1172" s="123" t="s">
        <v>2643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4944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3450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151</v>
      </c>
      <c r="T1173" s="116" t="s">
        <v>2643</v>
      </c>
      <c r="U1173" s="123" t="s">
        <v>2643</v>
      </c>
      <c r="V1173" s="123" t="s">
        <v>2643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4944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3450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151</v>
      </c>
      <c r="T1174" s="116" t="s">
        <v>2643</v>
      </c>
      <c r="U1174" s="123" t="s">
        <v>2643</v>
      </c>
      <c r="V1174" s="123" t="s">
        <v>2643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4944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3450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151</v>
      </c>
      <c r="T1175" s="116" t="s">
        <v>2643</v>
      </c>
      <c r="U1175" s="123" t="s">
        <v>2643</v>
      </c>
      <c r="V1175" s="123" t="s">
        <v>2643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4944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3450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151</v>
      </c>
      <c r="T1176" s="116" t="s">
        <v>2643</v>
      </c>
      <c r="U1176" s="123" t="s">
        <v>2643</v>
      </c>
      <c r="V1176" s="123" t="s">
        <v>2643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4944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3450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151</v>
      </c>
      <c r="T1177" s="116" t="s">
        <v>2643</v>
      </c>
      <c r="U1177" s="123" t="s">
        <v>2643</v>
      </c>
      <c r="V1177" s="123" t="s">
        <v>2643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4944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3450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151</v>
      </c>
      <c r="T1178" s="116" t="s">
        <v>2643</v>
      </c>
      <c r="U1178" s="123" t="s">
        <v>2643</v>
      </c>
      <c r="V1178" s="123" t="s">
        <v>2643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4944</v>
      </c>
      <c r="D1179" s="60" t="s">
        <v>7</v>
      </c>
      <c r="E1179" s="76" t="s">
        <v>3929</v>
      </c>
      <c r="F1179" s="76" t="s">
        <v>3929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3450</v>
      </c>
      <c r="L1179" s="68"/>
      <c r="M1179" s="64" t="s">
        <v>4360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151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4944</v>
      </c>
      <c r="D1180" s="60" t="s">
        <v>7</v>
      </c>
      <c r="E1180" s="76" t="s">
        <v>3930</v>
      </c>
      <c r="F1180" s="76" t="s">
        <v>3930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3450</v>
      </c>
      <c r="L1180" s="68"/>
      <c r="M1180" s="64" t="s">
        <v>4361</v>
      </c>
      <c r="N1180" s="13"/>
      <c r="O1180"/>
      <c r="P1180" t="str">
        <f t="shared" si="184"/>
        <v/>
      </c>
      <c r="Q1180"/>
      <c r="R1180"/>
      <c r="S1180" s="43">
        <f t="shared" si="175"/>
        <v>151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4944</v>
      </c>
      <c r="D1181" s="60" t="s">
        <v>7</v>
      </c>
      <c r="E1181" s="76" t="s">
        <v>3931</v>
      </c>
      <c r="F1181" s="76" t="s">
        <v>3931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3450</v>
      </c>
      <c r="L1181" s="68"/>
      <c r="M1181" s="64" t="s">
        <v>4362</v>
      </c>
      <c r="N1181" s="13"/>
      <c r="O1181"/>
      <c r="P1181" t="str">
        <f t="shared" si="184"/>
        <v/>
      </c>
      <c r="Q1181"/>
      <c r="R1181"/>
      <c r="S1181" s="43">
        <f t="shared" si="175"/>
        <v>151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4944</v>
      </c>
      <c r="D1182" s="60" t="s">
        <v>7</v>
      </c>
      <c r="E1182" s="76" t="s">
        <v>3932</v>
      </c>
      <c r="F1182" s="76" t="s">
        <v>3932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3450</v>
      </c>
      <c r="L1182" s="68"/>
      <c r="M1182" s="64" t="s">
        <v>4363</v>
      </c>
      <c r="N1182" s="13"/>
      <c r="O1182"/>
      <c r="P1182" t="str">
        <f t="shared" si="184"/>
        <v/>
      </c>
      <c r="Q1182"/>
      <c r="R1182"/>
      <c r="S1182" s="43">
        <f t="shared" si="175"/>
        <v>151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4944</v>
      </c>
      <c r="D1183" s="60" t="s">
        <v>7</v>
      </c>
      <c r="E1183" s="76" t="s">
        <v>3933</v>
      </c>
      <c r="F1183" s="76" t="s">
        <v>3933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3450</v>
      </c>
      <c r="L1183" s="68"/>
      <c r="M1183" s="64" t="s">
        <v>4364</v>
      </c>
      <c r="N1183" s="13"/>
      <c r="O1183"/>
      <c r="P1183" t="str">
        <f t="shared" si="184"/>
        <v/>
      </c>
      <c r="Q1183"/>
      <c r="R1183"/>
      <c r="S1183" s="43">
        <f t="shared" si="175"/>
        <v>151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4944</v>
      </c>
      <c r="D1184" s="60" t="s">
        <v>7</v>
      </c>
      <c r="E1184" s="76" t="s">
        <v>3934</v>
      </c>
      <c r="F1184" s="76" t="s">
        <v>3934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3450</v>
      </c>
      <c r="L1184" s="68"/>
      <c r="M1184" s="64" t="s">
        <v>4365</v>
      </c>
      <c r="N1184" s="13"/>
      <c r="O1184"/>
      <c r="P1184" t="str">
        <f t="shared" si="184"/>
        <v/>
      </c>
      <c r="Q1184"/>
      <c r="R1184"/>
      <c r="S1184" s="43">
        <f t="shared" si="175"/>
        <v>151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4944</v>
      </c>
      <c r="D1185" s="60" t="s">
        <v>7</v>
      </c>
      <c r="E1185" s="76" t="s">
        <v>3935</v>
      </c>
      <c r="F1185" s="76" t="s">
        <v>3935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3450</v>
      </c>
      <c r="L1185" s="68"/>
      <c r="M1185" s="64" t="s">
        <v>4366</v>
      </c>
      <c r="N1185" s="13"/>
      <c r="O1185"/>
      <c r="P1185" t="str">
        <f t="shared" si="184"/>
        <v/>
      </c>
      <c r="Q1185"/>
      <c r="R1185"/>
      <c r="S1185" s="43">
        <f t="shared" si="175"/>
        <v>151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4944</v>
      </c>
      <c r="D1186" s="60" t="s">
        <v>7</v>
      </c>
      <c r="E1186" s="76" t="s">
        <v>3936</v>
      </c>
      <c r="F1186" s="76" t="s">
        <v>3936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3450</v>
      </c>
      <c r="L1186" s="68"/>
      <c r="M1186" s="64" t="s">
        <v>4367</v>
      </c>
      <c r="N1186" s="13"/>
      <c r="O1186"/>
      <c r="P1186" t="str">
        <f t="shared" si="184"/>
        <v/>
      </c>
      <c r="Q1186"/>
      <c r="R1186"/>
      <c r="S1186" s="43">
        <f t="shared" si="175"/>
        <v>151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4944</v>
      </c>
      <c r="D1187" s="60" t="s">
        <v>7</v>
      </c>
      <c r="E1187" s="76" t="s">
        <v>3937</v>
      </c>
      <c r="F1187" s="76" t="s">
        <v>3937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3450</v>
      </c>
      <c r="L1187" s="68"/>
      <c r="M1187" s="64" t="s">
        <v>4368</v>
      </c>
      <c r="N1187" s="13"/>
      <c r="O1187"/>
      <c r="P1187" t="str">
        <f t="shared" si="184"/>
        <v/>
      </c>
      <c r="Q1187"/>
      <c r="R1187"/>
      <c r="S1187" s="43">
        <f t="shared" si="175"/>
        <v>151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4944</v>
      </c>
      <c r="D1188" s="60" t="s">
        <v>7</v>
      </c>
      <c r="E1188" s="76" t="s">
        <v>3938</v>
      </c>
      <c r="F1188" s="76" t="s">
        <v>3938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3450</v>
      </c>
      <c r="L1188" s="68"/>
      <c r="M1188" s="64" t="s">
        <v>4369</v>
      </c>
      <c r="N1188" s="13"/>
      <c r="O1188"/>
      <c r="P1188" t="str">
        <f t="shared" si="184"/>
        <v/>
      </c>
      <c r="Q1188"/>
      <c r="R1188"/>
      <c r="S1188" s="43">
        <f t="shared" si="175"/>
        <v>151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5"/>
        <v>151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5"/>
        <v>151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3212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5"/>
        <v>151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4945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3450</v>
      </c>
      <c r="L1192" s="68"/>
      <c r="M1192" s="64" t="s">
        <v>1908</v>
      </c>
      <c r="N1192" s="13"/>
      <c r="O1192"/>
      <c r="P1192" t="str">
        <f t="shared" si="184"/>
        <v/>
      </c>
      <c r="Q1192"/>
      <c r="R1192"/>
      <c r="S1192" s="43">
        <f t="shared" si="175"/>
        <v>151</v>
      </c>
      <c r="T1192" s="96" t="s">
        <v>2643</v>
      </c>
      <c r="U1192" s="72" t="s">
        <v>2643</v>
      </c>
      <c r="V1192" s="72" t="s">
        <v>2643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4945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3450</v>
      </c>
      <c r="L1193" s="68"/>
      <c r="M1193" s="64" t="s">
        <v>1930</v>
      </c>
      <c r="N1193" s="13"/>
      <c r="O1193"/>
      <c r="P1193" t="str">
        <f t="shared" si="184"/>
        <v/>
      </c>
      <c r="Q1193"/>
      <c r="R1193"/>
      <c r="S1193" s="43">
        <f t="shared" si="175"/>
        <v>151</v>
      </c>
      <c r="T1193" s="96" t="s">
        <v>2643</v>
      </c>
      <c r="U1193" s="72" t="s">
        <v>2643</v>
      </c>
      <c r="V1193" s="72" t="s">
        <v>2643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4945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3450</v>
      </c>
      <c r="L1194" s="68"/>
      <c r="M1194" s="64" t="s">
        <v>1939</v>
      </c>
      <c r="N1194" s="13"/>
      <c r="O1194"/>
      <c r="P1194" t="str">
        <f t="shared" si="184"/>
        <v/>
      </c>
      <c r="Q1194"/>
      <c r="R1194"/>
      <c r="S1194" s="43">
        <f t="shared" si="175"/>
        <v>151</v>
      </c>
      <c r="T1194" s="96" t="s">
        <v>2643</v>
      </c>
      <c r="U1194" s="72" t="s">
        <v>2643</v>
      </c>
      <c r="V1194" s="72" t="s">
        <v>2643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4945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3450</v>
      </c>
      <c r="L1195" s="68"/>
      <c r="M1195" s="64" t="s">
        <v>1954</v>
      </c>
      <c r="N1195" s="13"/>
      <c r="O1195"/>
      <c r="P1195" t="str">
        <f t="shared" si="184"/>
        <v/>
      </c>
      <c r="Q1195"/>
      <c r="R1195"/>
      <c r="S1195" s="43">
        <f t="shared" si="175"/>
        <v>151</v>
      </c>
      <c r="T1195" s="96" t="s">
        <v>2643</v>
      </c>
      <c r="U1195" s="72" t="s">
        <v>2643</v>
      </c>
      <c r="V1195" s="72" t="s">
        <v>2643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4944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3450</v>
      </c>
      <c r="L1196" s="68"/>
      <c r="M1196" s="64" t="s">
        <v>1689</v>
      </c>
      <c r="N1196" s="13"/>
      <c r="O1196"/>
      <c r="P1196" t="str">
        <f t="shared" si="184"/>
        <v/>
      </c>
      <c r="Q1196"/>
      <c r="R1196"/>
      <c r="S1196" s="43">
        <f t="shared" si="175"/>
        <v>151</v>
      </c>
      <c r="T1196" s="96" t="s">
        <v>2643</v>
      </c>
      <c r="U1196" s="72" t="s">
        <v>2643</v>
      </c>
      <c r="V1196" s="72" t="s">
        <v>2643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4944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3450</v>
      </c>
      <c r="L1197" s="68"/>
      <c r="M1197" s="64" t="s">
        <v>1693</v>
      </c>
      <c r="N1197" s="13"/>
      <c r="O1197"/>
      <c r="P1197" t="str">
        <f t="shared" si="184"/>
        <v/>
      </c>
      <c r="Q1197"/>
      <c r="R1197"/>
      <c r="S1197" s="43">
        <f t="shared" si="175"/>
        <v>151</v>
      </c>
      <c r="T1197" s="96" t="s">
        <v>2643</v>
      </c>
      <c r="U1197" s="72" t="s">
        <v>2643</v>
      </c>
      <c r="V1197" s="72" t="s">
        <v>2643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4944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3450</v>
      </c>
      <c r="L1198" s="68"/>
      <c r="M1198" s="64" t="s">
        <v>1715</v>
      </c>
      <c r="N1198" s="13"/>
      <c r="O1198"/>
      <c r="P1198" t="str">
        <f t="shared" si="184"/>
        <v/>
      </c>
      <c r="Q1198"/>
      <c r="R1198"/>
      <c r="S1198" s="43">
        <f t="shared" si="175"/>
        <v>151</v>
      </c>
      <c r="T1198" s="96" t="s">
        <v>2643</v>
      </c>
      <c r="U1198" s="72" t="s">
        <v>2643</v>
      </c>
      <c r="V1198" s="72" t="s">
        <v>2643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4944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3450</v>
      </c>
      <c r="L1199" s="68"/>
      <c r="M1199" s="64" t="s">
        <v>1733</v>
      </c>
      <c r="N1199" s="13"/>
      <c r="O1199"/>
      <c r="P1199" t="str">
        <f t="shared" si="184"/>
        <v/>
      </c>
      <c r="Q1199"/>
      <c r="R1199"/>
      <c r="S1199" s="43">
        <f t="shared" si="175"/>
        <v>151</v>
      </c>
      <c r="T1199" s="96" t="s">
        <v>2643</v>
      </c>
      <c r="U1199" s="72" t="s">
        <v>2643</v>
      </c>
      <c r="V1199" s="72" t="s">
        <v>2643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4944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3450</v>
      </c>
      <c r="L1200" s="68"/>
      <c r="M1200" s="64" t="s">
        <v>1777</v>
      </c>
      <c r="N1200" s="13"/>
      <c r="O1200"/>
      <c r="P1200" t="str">
        <f t="shared" si="184"/>
        <v/>
      </c>
      <c r="Q1200"/>
      <c r="R1200"/>
      <c r="S1200" s="43">
        <f t="shared" si="175"/>
        <v>151</v>
      </c>
      <c r="T1200" s="96" t="s">
        <v>2643</v>
      </c>
      <c r="U1200" s="72" t="s">
        <v>2643</v>
      </c>
      <c r="V1200" s="72" t="s">
        <v>2643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4944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3450</v>
      </c>
      <c r="L1201" s="68"/>
      <c r="M1201" s="64" t="s">
        <v>1864</v>
      </c>
      <c r="N1201" s="13"/>
      <c r="O1201"/>
      <c r="P1201" t="str">
        <f t="shared" si="184"/>
        <v/>
      </c>
      <c r="Q1201"/>
      <c r="R1201"/>
      <c r="S1201" s="43">
        <f t="shared" si="175"/>
        <v>151</v>
      </c>
      <c r="T1201" s="96" t="s">
        <v>2643</v>
      </c>
      <c r="U1201" s="72" t="s">
        <v>2643</v>
      </c>
      <c r="V1201" s="72" t="s">
        <v>2643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4944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3450</v>
      </c>
      <c r="L1202" s="68"/>
      <c r="M1202" s="64" t="s">
        <v>1929</v>
      </c>
      <c r="N1202" s="13"/>
      <c r="O1202"/>
      <c r="P1202" t="str">
        <f t="shared" si="184"/>
        <v/>
      </c>
      <c r="Q1202"/>
      <c r="R1202"/>
      <c r="S1202" s="43">
        <f t="shared" si="175"/>
        <v>151</v>
      </c>
      <c r="T1202" s="96" t="s">
        <v>2643</v>
      </c>
      <c r="U1202" s="72" t="s">
        <v>2643</v>
      </c>
      <c r="V1202" s="72" t="s">
        <v>2643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4944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3450</v>
      </c>
      <c r="L1203" s="68"/>
      <c r="M1203" s="64" t="s">
        <v>2007</v>
      </c>
      <c r="N1203" s="13"/>
      <c r="O1203"/>
      <c r="P1203" t="str">
        <f t="shared" si="184"/>
        <v>NOT EQUAL</v>
      </c>
      <c r="Q1203"/>
      <c r="R1203"/>
      <c r="S1203" s="43">
        <f t="shared" si="175"/>
        <v>151</v>
      </c>
      <c r="T1203" s="96" t="s">
        <v>2643</v>
      </c>
      <c r="U1203" s="72" t="s">
        <v>2643</v>
      </c>
      <c r="V1203" s="72" t="s">
        <v>2643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4944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3450</v>
      </c>
      <c r="L1204" s="68"/>
      <c r="M1204" s="64" t="s">
        <v>2008</v>
      </c>
      <c r="N1204" s="13"/>
      <c r="O1204"/>
      <c r="P1204" t="str">
        <f t="shared" si="184"/>
        <v>NOT EQUAL</v>
      </c>
      <c r="Q1204"/>
      <c r="R1204"/>
      <c r="S1204" s="43">
        <f t="shared" si="175"/>
        <v>151</v>
      </c>
      <c r="T1204" s="96" t="s">
        <v>2643</v>
      </c>
      <c r="U1204" s="72" t="s">
        <v>2643</v>
      </c>
      <c r="V1204" s="72" t="s">
        <v>2643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4944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3450</v>
      </c>
      <c r="L1205" s="68"/>
      <c r="M1205" s="64" t="s">
        <v>2083</v>
      </c>
      <c r="N1205" s="13"/>
      <c r="O1205"/>
      <c r="P1205" t="str">
        <f t="shared" si="184"/>
        <v>NOT EQUAL</v>
      </c>
      <c r="Q1205"/>
      <c r="R1205"/>
      <c r="S1205" s="43">
        <f t="shared" si="175"/>
        <v>151</v>
      </c>
      <c r="T1205" s="96" t="s">
        <v>2643</v>
      </c>
      <c r="U1205" s="72" t="s">
        <v>2643</v>
      </c>
      <c r="V1205" s="72" t="s">
        <v>2643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4944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3450</v>
      </c>
      <c r="L1206" s="68"/>
      <c r="M1206" s="64" t="s">
        <v>2102</v>
      </c>
      <c r="N1206" s="13"/>
      <c r="O1206"/>
      <c r="P1206" t="str">
        <f t="shared" si="184"/>
        <v/>
      </c>
      <c r="Q1206"/>
      <c r="R1206"/>
      <c r="S1206" s="43">
        <f t="shared" si="175"/>
        <v>151</v>
      </c>
      <c r="T1206" s="96" t="s">
        <v>2643</v>
      </c>
      <c r="U1206" s="72" t="s">
        <v>2643</v>
      </c>
      <c r="V1206" s="72" t="s">
        <v>2643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4944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3450</v>
      </c>
      <c r="L1207" s="68"/>
      <c r="M1207" s="64" t="s">
        <v>2107</v>
      </c>
      <c r="N1207" s="13"/>
      <c r="O1207"/>
      <c r="P1207" t="str">
        <f t="shared" si="184"/>
        <v/>
      </c>
      <c r="Q1207"/>
      <c r="R1207"/>
      <c r="S1207" s="43">
        <f t="shared" si="175"/>
        <v>151</v>
      </c>
      <c r="T1207" s="96" t="s">
        <v>2643</v>
      </c>
      <c r="U1207" s="72" t="s">
        <v>2643</v>
      </c>
      <c r="V1207" s="72" t="s">
        <v>2643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4944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3450</v>
      </c>
      <c r="L1208" s="68"/>
      <c r="M1208" s="64" t="s">
        <v>2127</v>
      </c>
      <c r="N1208" s="13"/>
      <c r="O1208"/>
      <c r="P1208" t="str">
        <f t="shared" si="184"/>
        <v/>
      </c>
      <c r="Q1208"/>
      <c r="R1208"/>
      <c r="S1208" s="43">
        <f t="shared" si="175"/>
        <v>151</v>
      </c>
      <c r="T1208" s="96" t="s">
        <v>2643</v>
      </c>
      <c r="U1208" s="72" t="s">
        <v>2643</v>
      </c>
      <c r="V1208" s="72" t="s">
        <v>2643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4944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3450</v>
      </c>
      <c r="L1209" s="68"/>
      <c r="M1209" s="64" t="s">
        <v>2153</v>
      </c>
      <c r="N1209" s="13"/>
      <c r="O1209"/>
      <c r="P1209" t="str">
        <f t="shared" si="184"/>
        <v/>
      </c>
      <c r="Q1209"/>
      <c r="R1209"/>
      <c r="S1209" s="43">
        <f t="shared" si="175"/>
        <v>151</v>
      </c>
      <c r="T1209" s="96" t="s">
        <v>2643</v>
      </c>
      <c r="U1209" s="72" t="s">
        <v>2643</v>
      </c>
      <c r="V1209" s="72" t="s">
        <v>2643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4944</v>
      </c>
      <c r="D1210" s="60" t="s">
        <v>7</v>
      </c>
      <c r="E1210" s="66" t="s">
        <v>3939</v>
      </c>
      <c r="F1210" s="66" t="s">
        <v>3939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3450</v>
      </c>
      <c r="L1210" s="68"/>
      <c r="M1210" s="64" t="s">
        <v>2411</v>
      </c>
      <c r="N1210" s="13"/>
      <c r="O1210"/>
      <c r="P1210" t="str">
        <f t="shared" si="184"/>
        <v/>
      </c>
      <c r="Q1210"/>
      <c r="R1210"/>
      <c r="S1210" s="43">
        <f t="shared" si="175"/>
        <v>151</v>
      </c>
      <c r="T1210" s="96" t="s">
        <v>2643</v>
      </c>
      <c r="U1210" s="72" t="s">
        <v>2643</v>
      </c>
      <c r="V1210" s="72" t="s">
        <v>2643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4944</v>
      </c>
      <c r="D1211" s="60" t="s">
        <v>7</v>
      </c>
      <c r="E1211" s="66" t="s">
        <v>3940</v>
      </c>
      <c r="F1211" s="66" t="s">
        <v>3940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3450</v>
      </c>
      <c r="L1211" s="68"/>
      <c r="M1211" s="64" t="s">
        <v>2412</v>
      </c>
      <c r="N1211" s="13"/>
      <c r="O1211"/>
      <c r="P1211" t="str">
        <f t="shared" si="184"/>
        <v/>
      </c>
      <c r="Q1211"/>
      <c r="R1211"/>
      <c r="S1211" s="43">
        <f t="shared" si="175"/>
        <v>151</v>
      </c>
      <c r="T1211" s="96" t="s">
        <v>2643</v>
      </c>
      <c r="U1211" s="72" t="s">
        <v>2643</v>
      </c>
      <c r="V1211" s="72" t="s">
        <v>2643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4944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3450</v>
      </c>
      <c r="L1212" s="68"/>
      <c r="M1212" s="64" t="s">
        <v>4370</v>
      </c>
      <c r="N1212" s="13"/>
      <c r="O1212"/>
      <c r="P1212" t="str">
        <f t="shared" si="184"/>
        <v/>
      </c>
      <c r="Q1212"/>
      <c r="R1212"/>
      <c r="S1212" s="43">
        <f t="shared" si="175"/>
        <v>151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4944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3450</v>
      </c>
      <c r="L1213" s="68"/>
      <c r="M1213" s="64" t="s">
        <v>4371</v>
      </c>
      <c r="N1213" s="13"/>
      <c r="O1213"/>
      <c r="P1213" t="str">
        <f t="shared" si="184"/>
        <v/>
      </c>
      <c r="Q1213"/>
      <c r="R1213"/>
      <c r="S1213" s="43">
        <f t="shared" si="175"/>
        <v>151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4944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3450</v>
      </c>
      <c r="L1214" s="68"/>
      <c r="M1214" s="64" t="s">
        <v>4372</v>
      </c>
      <c r="N1214" s="13"/>
      <c r="O1214"/>
      <c r="P1214" t="str">
        <f t="shared" si="184"/>
        <v/>
      </c>
      <c r="Q1214"/>
      <c r="R1214"/>
      <c r="S1214" s="43">
        <f t="shared" si="175"/>
        <v>151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4944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3450</v>
      </c>
      <c r="L1215" s="68"/>
      <c r="M1215" s="64" t="s">
        <v>4373</v>
      </c>
      <c r="N1215" s="13"/>
      <c r="O1215"/>
      <c r="P1215" t="str">
        <f t="shared" si="184"/>
        <v/>
      </c>
      <c r="Q1215"/>
      <c r="R1215"/>
      <c r="S1215" s="43">
        <f t="shared" si="175"/>
        <v>151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4944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3450</v>
      </c>
      <c r="L1216" s="68"/>
      <c r="M1216" s="64" t="s">
        <v>4374</v>
      </c>
      <c r="N1216" s="13"/>
      <c r="O1216"/>
      <c r="P1216" t="str">
        <f t="shared" si="184"/>
        <v/>
      </c>
      <c r="Q1216"/>
      <c r="R1216"/>
      <c r="S1216" s="43">
        <f t="shared" si="175"/>
        <v>151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4944</v>
      </c>
      <c r="D1217" s="60" t="s">
        <v>7</v>
      </c>
      <c r="E1217" s="76" t="s">
        <v>3941</v>
      </c>
      <c r="F1217" s="76" t="s">
        <v>3941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3450</v>
      </c>
      <c r="L1217" s="68"/>
      <c r="M1217" s="64" t="s">
        <v>4375</v>
      </c>
      <c r="N1217" s="13"/>
      <c r="O1217"/>
      <c r="P1217" t="str">
        <f t="shared" si="184"/>
        <v/>
      </c>
      <c r="Q1217"/>
      <c r="R1217"/>
      <c r="S1217" s="43">
        <f t="shared" si="175"/>
        <v>151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4944</v>
      </c>
      <c r="D1218" s="60" t="s">
        <v>7</v>
      </c>
      <c r="E1218" s="76" t="s">
        <v>3942</v>
      </c>
      <c r="F1218" s="76" t="s">
        <v>3942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3450</v>
      </c>
      <c r="L1218" s="68"/>
      <c r="M1218" s="64" t="s">
        <v>4376</v>
      </c>
      <c r="N1218" s="13"/>
      <c r="O1218"/>
      <c r="P1218" t="str">
        <f t="shared" si="184"/>
        <v/>
      </c>
      <c r="Q1218"/>
      <c r="R1218"/>
      <c r="S1218" s="43">
        <f t="shared" si="175"/>
        <v>151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4944</v>
      </c>
      <c r="D1219" s="60" t="s">
        <v>7</v>
      </c>
      <c r="E1219" s="76" t="s">
        <v>3943</v>
      </c>
      <c r="F1219" s="76" t="s">
        <v>3943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3450</v>
      </c>
      <c r="L1219" s="68"/>
      <c r="M1219" s="64" t="s">
        <v>4377</v>
      </c>
      <c r="N1219" s="13"/>
      <c r="O1219"/>
      <c r="P1219" t="str">
        <f t="shared" si="184"/>
        <v/>
      </c>
      <c r="Q1219"/>
      <c r="R1219"/>
      <c r="S1219" s="43">
        <f t="shared" si="175"/>
        <v>151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4944</v>
      </c>
      <c r="D1220" s="60" t="s">
        <v>7</v>
      </c>
      <c r="E1220" s="76" t="s">
        <v>3944</v>
      </c>
      <c r="F1220" s="76" t="s">
        <v>3944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3450</v>
      </c>
      <c r="L1220" s="68"/>
      <c r="M1220" s="64" t="s">
        <v>4378</v>
      </c>
      <c r="N1220" s="13"/>
      <c r="O1220"/>
      <c r="P1220" t="str">
        <f t="shared" si="184"/>
        <v/>
      </c>
      <c r="Q1220"/>
      <c r="R1220"/>
      <c r="S1220" s="43">
        <f t="shared" si="175"/>
        <v>151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4944</v>
      </c>
      <c r="D1221" s="60" t="s">
        <v>7</v>
      </c>
      <c r="E1221" s="76" t="s">
        <v>3945</v>
      </c>
      <c r="F1221" s="76" t="s">
        <v>3945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3450</v>
      </c>
      <c r="L1221" s="68"/>
      <c r="M1221" s="64" t="s">
        <v>4379</v>
      </c>
      <c r="N1221" s="13"/>
      <c r="O1221"/>
      <c r="P1221" t="str">
        <f t="shared" si="184"/>
        <v/>
      </c>
      <c r="Q1221"/>
      <c r="R1221"/>
      <c r="S1221" s="43">
        <f t="shared" si="175"/>
        <v>151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4944</v>
      </c>
      <c r="D1222" s="60" t="s">
        <v>7</v>
      </c>
      <c r="E1222" s="76" t="s">
        <v>3946</v>
      </c>
      <c r="F1222" s="76" t="s">
        <v>3946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3450</v>
      </c>
      <c r="L1222" s="68"/>
      <c r="M1222" s="64" t="s">
        <v>4380</v>
      </c>
      <c r="N1222" s="13"/>
      <c r="O1222"/>
      <c r="P1222" t="str">
        <f t="shared" si="184"/>
        <v/>
      </c>
      <c r="Q1222"/>
      <c r="R1222"/>
      <c r="S1222" s="43">
        <f t="shared" si="175"/>
        <v>151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4944</v>
      </c>
      <c r="D1223" s="60" t="s">
        <v>7</v>
      </c>
      <c r="E1223" s="76" t="s">
        <v>3947</v>
      </c>
      <c r="F1223" s="76" t="s">
        <v>3947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3450</v>
      </c>
      <c r="L1223" s="68"/>
      <c r="M1223" s="64" t="s">
        <v>4381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151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7"/>
        <v>151</v>
      </c>
      <c r="T1224" s="96" t="s">
        <v>2643</v>
      </c>
      <c r="U1224" s="94" t="s">
        <v>2643</v>
      </c>
      <c r="V1224" s="94" t="s">
        <v>2643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7"/>
        <v>151</v>
      </c>
      <c r="T1225" s="96" t="s">
        <v>2643</v>
      </c>
      <c r="U1225" s="94" t="s">
        <v>2643</v>
      </c>
      <c r="V1225" s="94" t="s">
        <v>2643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3213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7"/>
        <v>151</v>
      </c>
      <c r="T1226" s="96" t="s">
        <v>2643</v>
      </c>
      <c r="U1226" s="94" t="s">
        <v>2643</v>
      </c>
      <c r="V1226" s="94" t="s">
        <v>2643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4944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3450</v>
      </c>
      <c r="L1227" s="68"/>
      <c r="M1227" s="64" t="s">
        <v>1727</v>
      </c>
      <c r="N1227" s="13"/>
      <c r="O1227"/>
      <c r="P1227" t="str">
        <f t="shared" si="184"/>
        <v/>
      </c>
      <c r="Q1227"/>
      <c r="R1227"/>
      <c r="S1227" s="43">
        <f t="shared" si="187"/>
        <v>151</v>
      </c>
      <c r="T1227" s="96" t="s">
        <v>2643</v>
      </c>
      <c r="U1227" s="72" t="s">
        <v>2643</v>
      </c>
      <c r="V1227" s="72" t="s">
        <v>2643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4944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3452</v>
      </c>
      <c r="L1228" s="68"/>
      <c r="M1228" s="93" t="s">
        <v>1724</v>
      </c>
      <c r="N1228" s="13"/>
      <c r="O1228"/>
      <c r="P1228" t="str">
        <f t="shared" si="184"/>
        <v/>
      </c>
      <c r="Q1228"/>
      <c r="R1228"/>
      <c r="S1228" s="43">
        <f t="shared" si="187"/>
        <v>151</v>
      </c>
      <c r="T1228" s="96" t="s">
        <v>2643</v>
      </c>
      <c r="U1228" s="72" t="s">
        <v>2643</v>
      </c>
      <c r="V1228" s="72" t="s">
        <v>2643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4944</v>
      </c>
      <c r="D1229" s="60" t="s">
        <v>7</v>
      </c>
      <c r="E1229" s="87" t="s">
        <v>2772</v>
      </c>
      <c r="F1229" s="87" t="s">
        <v>2772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3452</v>
      </c>
      <c r="L1229" s="68"/>
      <c r="M1229" s="93" t="s">
        <v>1723</v>
      </c>
      <c r="N1229" s="13"/>
      <c r="O1229"/>
      <c r="P1229" t="str">
        <f t="shared" si="184"/>
        <v/>
      </c>
      <c r="Q1229"/>
      <c r="R1229"/>
      <c r="S1229" s="43">
        <f t="shared" si="187"/>
        <v>151</v>
      </c>
      <c r="T1229" s="96" t="s">
        <v>2643</v>
      </c>
      <c r="U1229" s="72" t="s">
        <v>2643</v>
      </c>
      <c r="V1229" s="72" t="s">
        <v>2643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4944</v>
      </c>
      <c r="D1230" s="60" t="s">
        <v>7</v>
      </c>
      <c r="E1230" s="87" t="s">
        <v>2773</v>
      </c>
      <c r="F1230" s="87" t="s">
        <v>2773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3452</v>
      </c>
      <c r="L1230" s="68"/>
      <c r="M1230" s="64" t="s">
        <v>1725</v>
      </c>
      <c r="N1230" s="13"/>
      <c r="O1230"/>
      <c r="P1230" t="str">
        <f t="shared" si="184"/>
        <v/>
      </c>
      <c r="Q1230"/>
      <c r="R1230"/>
      <c r="S1230" s="43">
        <f t="shared" si="187"/>
        <v>151</v>
      </c>
      <c r="T1230" s="96" t="s">
        <v>2643</v>
      </c>
      <c r="U1230" s="72" t="s">
        <v>2643</v>
      </c>
      <c r="V1230" s="72" t="s">
        <v>2643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4944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3452</v>
      </c>
      <c r="L1231" s="68"/>
      <c r="M1231" s="64" t="s">
        <v>1726</v>
      </c>
      <c r="N1231" s="13"/>
      <c r="O1231"/>
      <c r="P1231" t="str">
        <f t="shared" si="184"/>
        <v/>
      </c>
      <c r="Q1231"/>
      <c r="R1231"/>
      <c r="S1231" s="43">
        <f t="shared" si="187"/>
        <v>151</v>
      </c>
      <c r="T1231" s="96" t="s">
        <v>2643</v>
      </c>
      <c r="U1231" s="72" t="s">
        <v>2643</v>
      </c>
      <c r="V1231" s="72" t="s">
        <v>2643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4944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3450</v>
      </c>
      <c r="L1232" s="68"/>
      <c r="M1232" s="64" t="s">
        <v>1744</v>
      </c>
      <c r="N1232" s="13"/>
      <c r="O1232"/>
      <c r="P1232" t="str">
        <f t="shared" si="184"/>
        <v/>
      </c>
      <c r="Q1232"/>
      <c r="R1232"/>
      <c r="S1232" s="43">
        <f t="shared" si="187"/>
        <v>151</v>
      </c>
      <c r="T1232" s="96" t="s">
        <v>2643</v>
      </c>
      <c r="U1232" s="72" t="s">
        <v>2643</v>
      </c>
      <c r="V1232" s="72" t="s">
        <v>2643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4944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3452</v>
      </c>
      <c r="L1233" s="68"/>
      <c r="M1233" s="93" t="s">
        <v>1741</v>
      </c>
      <c r="N1233" s="13"/>
      <c r="O1233"/>
      <c r="P1233" t="str">
        <f t="shared" si="184"/>
        <v/>
      </c>
      <c r="Q1233"/>
      <c r="R1233"/>
      <c r="S1233" s="43">
        <f t="shared" si="187"/>
        <v>151</v>
      </c>
      <c r="T1233" s="96" t="s">
        <v>2643</v>
      </c>
      <c r="U1233" s="72" t="s">
        <v>2643</v>
      </c>
      <c r="V1233" s="72" t="s">
        <v>2643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4944</v>
      </c>
      <c r="D1234" s="60" t="s">
        <v>7</v>
      </c>
      <c r="E1234" s="87" t="s">
        <v>2774</v>
      </c>
      <c r="F1234" s="87" t="s">
        <v>2774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3452</v>
      </c>
      <c r="L1234" s="68"/>
      <c r="M1234" s="93" t="s">
        <v>1740</v>
      </c>
      <c r="N1234" s="13"/>
      <c r="O1234"/>
      <c r="P1234" t="str">
        <f t="shared" si="184"/>
        <v/>
      </c>
      <c r="Q1234"/>
      <c r="R1234"/>
      <c r="S1234" s="43">
        <f t="shared" si="187"/>
        <v>151</v>
      </c>
      <c r="T1234" s="96" t="s">
        <v>2643</v>
      </c>
      <c r="U1234" s="72" t="s">
        <v>2643</v>
      </c>
      <c r="V1234" s="72" t="s">
        <v>2643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4944</v>
      </c>
      <c r="D1235" s="60" t="s">
        <v>7</v>
      </c>
      <c r="E1235" s="87" t="s">
        <v>2775</v>
      </c>
      <c r="F1235" s="87" t="s">
        <v>2775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3452</v>
      </c>
      <c r="L1235" s="68"/>
      <c r="M1235" s="64" t="s">
        <v>1742</v>
      </c>
      <c r="N1235" s="13"/>
      <c r="O1235"/>
      <c r="P1235" t="str">
        <f t="shared" si="184"/>
        <v/>
      </c>
      <c r="Q1235"/>
      <c r="R1235"/>
      <c r="S1235" s="43">
        <f t="shared" si="187"/>
        <v>151</v>
      </c>
      <c r="T1235" s="96" t="s">
        <v>2643</v>
      </c>
      <c r="U1235" s="72" t="s">
        <v>2643</v>
      </c>
      <c r="V1235" s="72" t="s">
        <v>2643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4944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3452</v>
      </c>
      <c r="L1236" s="68"/>
      <c r="M1236" s="64" t="s">
        <v>1743</v>
      </c>
      <c r="N1236" s="13"/>
      <c r="O1236"/>
      <c r="P1236" t="str">
        <f t="shared" si="184"/>
        <v/>
      </c>
      <c r="Q1236"/>
      <c r="R1236"/>
      <c r="S1236" s="43">
        <f t="shared" si="187"/>
        <v>151</v>
      </c>
      <c r="T1236" s="96" t="s">
        <v>2643</v>
      </c>
      <c r="U1236" s="72" t="s">
        <v>2643</v>
      </c>
      <c r="V1236" s="72" t="s">
        <v>2643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4944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3450</v>
      </c>
      <c r="L1237" s="68"/>
      <c r="M1237" s="64" t="s">
        <v>1830</v>
      </c>
      <c r="N1237" s="13"/>
      <c r="O1237"/>
      <c r="P1237" t="str">
        <f t="shared" si="184"/>
        <v/>
      </c>
      <c r="Q1237"/>
      <c r="R1237"/>
      <c r="S1237" s="43">
        <f t="shared" si="187"/>
        <v>151</v>
      </c>
      <c r="T1237" s="96" t="s">
        <v>2643</v>
      </c>
      <c r="U1237" s="72" t="s">
        <v>2643</v>
      </c>
      <c r="V1237" s="72" t="s">
        <v>2643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4944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3452</v>
      </c>
      <c r="L1238" s="68"/>
      <c r="M1238" s="93" t="s">
        <v>1827</v>
      </c>
      <c r="N1238" s="13"/>
      <c r="O1238"/>
      <c r="P1238" t="str">
        <f t="shared" si="184"/>
        <v/>
      </c>
      <c r="Q1238"/>
      <c r="R1238"/>
      <c r="S1238" s="43">
        <f t="shared" si="187"/>
        <v>151</v>
      </c>
      <c r="T1238" s="96" t="s">
        <v>2643</v>
      </c>
      <c r="U1238" s="72" t="s">
        <v>2643</v>
      </c>
      <c r="V1238" s="72" t="s">
        <v>2643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4944</v>
      </c>
      <c r="D1239" s="60" t="s">
        <v>7</v>
      </c>
      <c r="E1239" s="87" t="s">
        <v>2776</v>
      </c>
      <c r="F1239" s="87" t="s">
        <v>2776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3452</v>
      </c>
      <c r="L1239" s="68"/>
      <c r="M1239" s="93" t="s">
        <v>1826</v>
      </c>
      <c r="N1239" s="13"/>
      <c r="O1239"/>
      <c r="P1239" t="str">
        <f t="shared" si="184"/>
        <v/>
      </c>
      <c r="Q1239"/>
      <c r="R1239"/>
      <c r="S1239" s="43">
        <f t="shared" si="187"/>
        <v>151</v>
      </c>
      <c r="T1239" s="96" t="s">
        <v>2643</v>
      </c>
      <c r="U1239" s="72" t="s">
        <v>2643</v>
      </c>
      <c r="V1239" s="72" t="s">
        <v>2643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4944</v>
      </c>
      <c r="D1240" s="60" t="s">
        <v>7</v>
      </c>
      <c r="E1240" s="87" t="s">
        <v>2777</v>
      </c>
      <c r="F1240" s="87" t="s">
        <v>2777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3452</v>
      </c>
      <c r="L1240" s="68"/>
      <c r="M1240" s="64" t="s">
        <v>1828</v>
      </c>
      <c r="N1240" s="13"/>
      <c r="O1240"/>
      <c r="P1240" t="str">
        <f t="shared" si="184"/>
        <v/>
      </c>
      <c r="Q1240"/>
      <c r="R1240"/>
      <c r="S1240" s="43">
        <f t="shared" si="187"/>
        <v>151</v>
      </c>
      <c r="T1240" s="96" t="s">
        <v>2643</v>
      </c>
      <c r="U1240" s="72" t="s">
        <v>2643</v>
      </c>
      <c r="V1240" s="72" t="s">
        <v>2643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4944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3452</v>
      </c>
      <c r="L1241" s="68"/>
      <c r="M1241" s="64" t="s">
        <v>1829</v>
      </c>
      <c r="N1241" s="13"/>
      <c r="O1241"/>
      <c r="P1241" t="str">
        <f t="shared" si="184"/>
        <v/>
      </c>
      <c r="Q1241"/>
      <c r="R1241"/>
      <c r="S1241" s="43">
        <f t="shared" si="187"/>
        <v>151</v>
      </c>
      <c r="T1241" s="96" t="s">
        <v>2643</v>
      </c>
      <c r="U1241" s="72" t="s">
        <v>2643</v>
      </c>
      <c r="V1241" s="72" t="s">
        <v>2643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4944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3450</v>
      </c>
      <c r="L1242" s="68"/>
      <c r="M1242" s="64" t="s">
        <v>1869</v>
      </c>
      <c r="N1242" s="13"/>
      <c r="O1242"/>
      <c r="P1242" t="str">
        <f t="shared" si="184"/>
        <v/>
      </c>
      <c r="Q1242"/>
      <c r="R1242"/>
      <c r="S1242" s="43">
        <f t="shared" si="187"/>
        <v>151</v>
      </c>
      <c r="T1242" s="96" t="s">
        <v>2643</v>
      </c>
      <c r="U1242" s="72" t="s">
        <v>2643</v>
      </c>
      <c r="V1242" s="72" t="s">
        <v>2643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4944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3452</v>
      </c>
      <c r="L1243" s="68"/>
      <c r="M1243" s="64" t="s">
        <v>1854</v>
      </c>
      <c r="N1243" s="13"/>
      <c r="O1243"/>
      <c r="P1243" t="str">
        <f t="shared" si="184"/>
        <v/>
      </c>
      <c r="Q1243"/>
      <c r="R1243"/>
      <c r="S1243" s="43">
        <f t="shared" si="187"/>
        <v>151</v>
      </c>
      <c r="T1243" s="96" t="s">
        <v>2643</v>
      </c>
      <c r="U1243" s="72" t="s">
        <v>2643</v>
      </c>
      <c r="V1243" s="72" t="s">
        <v>2643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4944</v>
      </c>
      <c r="D1244" s="60" t="s">
        <v>7</v>
      </c>
      <c r="E1244" s="87" t="s">
        <v>2778</v>
      </c>
      <c r="F1244" s="87" t="s">
        <v>2778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3452</v>
      </c>
      <c r="L1244" s="68"/>
      <c r="M1244" s="93" t="s">
        <v>1856</v>
      </c>
      <c r="N1244" s="13"/>
      <c r="O1244"/>
      <c r="P1244" t="str">
        <f t="shared" si="184"/>
        <v/>
      </c>
      <c r="Q1244"/>
      <c r="R1244"/>
      <c r="S1244" s="43">
        <f t="shared" si="187"/>
        <v>151</v>
      </c>
      <c r="T1244" s="96" t="s">
        <v>2643</v>
      </c>
      <c r="U1244" s="72" t="s">
        <v>2643</v>
      </c>
      <c r="V1244" s="72" t="s">
        <v>2643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4944</v>
      </c>
      <c r="D1245" s="60" t="s">
        <v>7</v>
      </c>
      <c r="E1245" s="87" t="s">
        <v>2779</v>
      </c>
      <c r="F1245" s="87" t="s">
        <v>2779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3452</v>
      </c>
      <c r="L1245" s="68"/>
      <c r="M1245" s="93" t="s">
        <v>1855</v>
      </c>
      <c r="N1245" s="13"/>
      <c r="O1245"/>
      <c r="P1245" t="str">
        <f t="shared" si="184"/>
        <v/>
      </c>
      <c r="Q1245"/>
      <c r="R1245"/>
      <c r="S1245" s="43">
        <f t="shared" si="187"/>
        <v>151</v>
      </c>
      <c r="T1245" s="96" t="s">
        <v>2643</v>
      </c>
      <c r="U1245" s="72" t="s">
        <v>2643</v>
      </c>
      <c r="V1245" s="72" t="s">
        <v>2643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4944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3452</v>
      </c>
      <c r="L1246" s="68"/>
      <c r="M1246" s="64" t="s">
        <v>1857</v>
      </c>
      <c r="N1246" s="13"/>
      <c r="O1246"/>
      <c r="P1246" t="str">
        <f t="shared" si="184"/>
        <v/>
      </c>
      <c r="Q1246"/>
      <c r="R1246"/>
      <c r="S1246" s="43">
        <f t="shared" si="187"/>
        <v>151</v>
      </c>
      <c r="T1246" s="96" t="s">
        <v>2643</v>
      </c>
      <c r="U1246" s="72" t="s">
        <v>2643</v>
      </c>
      <c r="V1246" s="72" t="s">
        <v>2643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4944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3450</v>
      </c>
      <c r="L1247" s="68"/>
      <c r="M1247" s="64" t="s">
        <v>1887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151</v>
      </c>
      <c r="T1247" s="96" t="s">
        <v>2643</v>
      </c>
      <c r="U1247" s="72" t="s">
        <v>2643</v>
      </c>
      <c r="V1247" s="72" t="s">
        <v>2643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4944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3452</v>
      </c>
      <c r="L1248" s="68"/>
      <c r="M1248" s="93" t="s">
        <v>1884</v>
      </c>
      <c r="N1248" s="13"/>
      <c r="O1248"/>
      <c r="P1248" t="str">
        <f t="shared" si="192"/>
        <v/>
      </c>
      <c r="Q1248"/>
      <c r="R1248"/>
      <c r="S1248" s="43">
        <f t="shared" si="187"/>
        <v>151</v>
      </c>
      <c r="T1248" s="96" t="s">
        <v>2643</v>
      </c>
      <c r="U1248" s="72" t="s">
        <v>2643</v>
      </c>
      <c r="V1248" s="72" t="s">
        <v>2643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4944</v>
      </c>
      <c r="D1249" s="60" t="s">
        <v>7</v>
      </c>
      <c r="E1249" s="87" t="s">
        <v>2780</v>
      </c>
      <c r="F1249" s="87" t="s">
        <v>2780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3452</v>
      </c>
      <c r="L1249" s="68"/>
      <c r="M1249" s="93" t="s">
        <v>1883</v>
      </c>
      <c r="N1249" s="13"/>
      <c r="O1249"/>
      <c r="P1249" t="str">
        <f t="shared" si="192"/>
        <v/>
      </c>
      <c r="Q1249"/>
      <c r="R1249"/>
      <c r="S1249" s="43">
        <f t="shared" si="187"/>
        <v>151</v>
      </c>
      <c r="T1249" s="96" t="s">
        <v>2643</v>
      </c>
      <c r="U1249" s="72" t="s">
        <v>2643</v>
      </c>
      <c r="V1249" s="72" t="s">
        <v>2643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4944</v>
      </c>
      <c r="D1250" s="60" t="s">
        <v>7</v>
      </c>
      <c r="E1250" s="87" t="s">
        <v>2781</v>
      </c>
      <c r="F1250" s="87" t="s">
        <v>2781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3452</v>
      </c>
      <c r="L1250" s="68"/>
      <c r="M1250" s="64" t="s">
        <v>1885</v>
      </c>
      <c r="N1250" s="13"/>
      <c r="O1250"/>
      <c r="P1250" t="str">
        <f t="shared" si="192"/>
        <v/>
      </c>
      <c r="Q1250"/>
      <c r="R1250"/>
      <c r="S1250" s="43">
        <f t="shared" si="187"/>
        <v>151</v>
      </c>
      <c r="T1250" s="96" t="s">
        <v>2643</v>
      </c>
      <c r="U1250" s="72" t="s">
        <v>2643</v>
      </c>
      <c r="V1250" s="72" t="s">
        <v>2643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4944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3452</v>
      </c>
      <c r="L1251" s="68"/>
      <c r="M1251" s="64" t="s">
        <v>1886</v>
      </c>
      <c r="N1251" s="13"/>
      <c r="O1251"/>
      <c r="P1251" t="str">
        <f t="shared" si="192"/>
        <v/>
      </c>
      <c r="Q1251"/>
      <c r="R1251"/>
      <c r="S1251" s="43">
        <f t="shared" si="187"/>
        <v>151</v>
      </c>
      <c r="T1251" s="96" t="s">
        <v>2643</v>
      </c>
      <c r="U1251" s="72" t="s">
        <v>2643</v>
      </c>
      <c r="V1251" s="72" t="s">
        <v>2643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4944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3450</v>
      </c>
      <c r="L1252" s="68"/>
      <c r="M1252" s="64" t="s">
        <v>1906</v>
      </c>
      <c r="N1252" s="13"/>
      <c r="O1252"/>
      <c r="P1252" t="str">
        <f t="shared" si="192"/>
        <v/>
      </c>
      <c r="Q1252"/>
      <c r="R1252"/>
      <c r="S1252" s="43">
        <f t="shared" si="187"/>
        <v>151</v>
      </c>
      <c r="T1252" s="96" t="s">
        <v>2643</v>
      </c>
      <c r="U1252" s="72" t="s">
        <v>2643</v>
      </c>
      <c r="V1252" s="72" t="s">
        <v>2643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4944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3452</v>
      </c>
      <c r="L1253" s="68"/>
      <c r="M1253" s="93" t="s">
        <v>1903</v>
      </c>
      <c r="N1253" s="13"/>
      <c r="O1253"/>
      <c r="P1253" t="str">
        <f t="shared" si="192"/>
        <v/>
      </c>
      <c r="Q1253"/>
      <c r="R1253"/>
      <c r="S1253" s="43">
        <f t="shared" si="187"/>
        <v>151</v>
      </c>
      <c r="T1253" s="96" t="s">
        <v>2643</v>
      </c>
      <c r="U1253" s="72" t="s">
        <v>2643</v>
      </c>
      <c r="V1253" s="72" t="s">
        <v>2643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4944</v>
      </c>
      <c r="D1254" s="60" t="s">
        <v>7</v>
      </c>
      <c r="E1254" s="88" t="s">
        <v>2782</v>
      </c>
      <c r="F1254" s="88" t="s">
        <v>2782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3452</v>
      </c>
      <c r="L1254" s="68"/>
      <c r="M1254" s="93" t="s">
        <v>1902</v>
      </c>
      <c r="N1254" s="13"/>
      <c r="O1254"/>
      <c r="P1254" t="str">
        <f t="shared" si="192"/>
        <v/>
      </c>
      <c r="Q1254"/>
      <c r="R1254"/>
      <c r="S1254" s="43">
        <f t="shared" si="187"/>
        <v>151</v>
      </c>
      <c r="T1254" s="96" t="s">
        <v>2643</v>
      </c>
      <c r="U1254" s="72" t="s">
        <v>2643</v>
      </c>
      <c r="V1254" s="72" t="s">
        <v>2643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4944</v>
      </c>
      <c r="D1255" s="60" t="s">
        <v>7</v>
      </c>
      <c r="E1255" s="88" t="s">
        <v>2783</v>
      </c>
      <c r="F1255" s="88" t="s">
        <v>2783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3452</v>
      </c>
      <c r="L1255" s="68"/>
      <c r="M1255" s="64" t="s">
        <v>1904</v>
      </c>
      <c r="N1255" s="13"/>
      <c r="O1255"/>
      <c r="P1255" t="str">
        <f t="shared" si="192"/>
        <v/>
      </c>
      <c r="Q1255"/>
      <c r="R1255"/>
      <c r="S1255" s="43">
        <f t="shared" si="187"/>
        <v>151</v>
      </c>
      <c r="T1255" s="96" t="s">
        <v>2643</v>
      </c>
      <c r="U1255" s="72" t="s">
        <v>2643</v>
      </c>
      <c r="V1255" s="72" t="s">
        <v>2643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4944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3452</v>
      </c>
      <c r="L1256" s="68"/>
      <c r="M1256" s="64" t="s">
        <v>1905</v>
      </c>
      <c r="N1256" s="13"/>
      <c r="O1256"/>
      <c r="P1256" t="str">
        <f t="shared" si="192"/>
        <v/>
      </c>
      <c r="Q1256"/>
      <c r="R1256"/>
      <c r="S1256" s="43">
        <f t="shared" si="187"/>
        <v>151</v>
      </c>
      <c r="T1256" s="96" t="s">
        <v>2643</v>
      </c>
      <c r="U1256" s="72" t="s">
        <v>2643</v>
      </c>
      <c r="V1256" s="72" t="s">
        <v>2643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4944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3450</v>
      </c>
      <c r="L1257" s="68"/>
      <c r="M1257" s="64" t="s">
        <v>1966</v>
      </c>
      <c r="N1257" s="13"/>
      <c r="O1257"/>
      <c r="P1257" t="str">
        <f t="shared" si="192"/>
        <v/>
      </c>
      <c r="Q1257"/>
      <c r="R1257"/>
      <c r="S1257" s="43">
        <f t="shared" si="187"/>
        <v>151</v>
      </c>
      <c r="T1257" s="96" t="s">
        <v>2643</v>
      </c>
      <c r="U1257" s="72" t="s">
        <v>2643</v>
      </c>
      <c r="V1257" s="72" t="s">
        <v>2643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4944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3452</v>
      </c>
      <c r="L1258" s="68"/>
      <c r="M1258" s="93" t="s">
        <v>1963</v>
      </c>
      <c r="N1258" s="13"/>
      <c r="O1258"/>
      <c r="P1258" t="str">
        <f t="shared" si="192"/>
        <v/>
      </c>
      <c r="Q1258"/>
      <c r="R1258"/>
      <c r="S1258" s="43">
        <f t="shared" si="187"/>
        <v>151</v>
      </c>
      <c r="T1258" s="96" t="s">
        <v>2643</v>
      </c>
      <c r="U1258" s="72" t="s">
        <v>2643</v>
      </c>
      <c r="V1258" s="72" t="s">
        <v>2643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4944</v>
      </c>
      <c r="D1259" s="60" t="s">
        <v>7</v>
      </c>
      <c r="E1259" s="66" t="s">
        <v>2807</v>
      </c>
      <c r="F1259" s="66" t="s">
        <v>2807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3452</v>
      </c>
      <c r="L1259" s="68"/>
      <c r="M1259" s="93" t="s">
        <v>1962</v>
      </c>
      <c r="N1259" s="13"/>
      <c r="O1259"/>
      <c r="P1259" t="str">
        <f t="shared" si="192"/>
        <v/>
      </c>
      <c r="Q1259"/>
      <c r="R1259"/>
      <c r="S1259" s="43">
        <f t="shared" si="187"/>
        <v>151</v>
      </c>
      <c r="T1259" s="96" t="s">
        <v>2643</v>
      </c>
      <c r="U1259" s="72" t="s">
        <v>2643</v>
      </c>
      <c r="V1259" s="72" t="s">
        <v>2643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4944</v>
      </c>
      <c r="D1260" s="60" t="s">
        <v>7</v>
      </c>
      <c r="E1260" s="66" t="s">
        <v>2808</v>
      </c>
      <c r="F1260" s="66" t="s">
        <v>2808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3452</v>
      </c>
      <c r="L1260" s="68"/>
      <c r="M1260" s="64" t="s">
        <v>1964</v>
      </c>
      <c r="N1260" s="13"/>
      <c r="O1260"/>
      <c r="P1260" t="str">
        <f t="shared" si="192"/>
        <v/>
      </c>
      <c r="Q1260"/>
      <c r="R1260"/>
      <c r="S1260" s="43">
        <f t="shared" si="187"/>
        <v>151</v>
      </c>
      <c r="T1260" s="96" t="s">
        <v>2643</v>
      </c>
      <c r="U1260" s="72" t="s">
        <v>2643</v>
      </c>
      <c r="V1260" s="72" t="s">
        <v>2643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4944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3452</v>
      </c>
      <c r="L1261" s="68"/>
      <c r="M1261" s="64" t="s">
        <v>1965</v>
      </c>
      <c r="N1261" s="13"/>
      <c r="O1261"/>
      <c r="P1261" t="str">
        <f t="shared" si="192"/>
        <v/>
      </c>
      <c r="Q1261"/>
      <c r="R1261"/>
      <c r="S1261" s="43">
        <f t="shared" si="187"/>
        <v>151</v>
      </c>
      <c r="T1261" s="96" t="s">
        <v>2643</v>
      </c>
      <c r="U1261" s="72" t="s">
        <v>2643</v>
      </c>
      <c r="V1261" s="72" t="s">
        <v>2643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4944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3450</v>
      </c>
      <c r="L1262" s="68"/>
      <c r="M1262" s="64" t="s">
        <v>1989</v>
      </c>
      <c r="N1262" s="13"/>
      <c r="O1262"/>
      <c r="P1262" t="str">
        <f t="shared" si="192"/>
        <v/>
      </c>
      <c r="Q1262"/>
      <c r="R1262"/>
      <c r="S1262" s="43">
        <f t="shared" si="187"/>
        <v>151</v>
      </c>
      <c r="T1262" s="96" t="s">
        <v>2643</v>
      </c>
      <c r="U1262" s="72" t="s">
        <v>2643</v>
      </c>
      <c r="V1262" s="72" t="s">
        <v>2643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4944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3452</v>
      </c>
      <c r="L1263" s="68"/>
      <c r="M1263" s="93" t="s">
        <v>1986</v>
      </c>
      <c r="N1263" s="13"/>
      <c r="O1263"/>
      <c r="P1263" t="str">
        <f t="shared" si="192"/>
        <v/>
      </c>
      <c r="Q1263"/>
      <c r="R1263"/>
      <c r="S1263" s="43">
        <f t="shared" si="187"/>
        <v>151</v>
      </c>
      <c r="T1263" s="96" t="s">
        <v>2643</v>
      </c>
      <c r="U1263" s="72" t="s">
        <v>2643</v>
      </c>
      <c r="V1263" s="72" t="s">
        <v>2643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4944</v>
      </c>
      <c r="D1264" s="60" t="s">
        <v>7</v>
      </c>
      <c r="E1264" s="88" t="s">
        <v>2784</v>
      </c>
      <c r="F1264" s="88" t="s">
        <v>2784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3452</v>
      </c>
      <c r="L1264" s="68"/>
      <c r="M1264" s="93" t="s">
        <v>1985</v>
      </c>
      <c r="N1264" s="13"/>
      <c r="O1264"/>
      <c r="P1264" t="str">
        <f t="shared" si="192"/>
        <v/>
      </c>
      <c r="Q1264"/>
      <c r="R1264"/>
      <c r="S1264" s="43">
        <f t="shared" si="187"/>
        <v>151</v>
      </c>
      <c r="T1264" s="96" t="s">
        <v>2643</v>
      </c>
      <c r="U1264" s="72" t="s">
        <v>2643</v>
      </c>
      <c r="V1264" s="72" t="s">
        <v>2643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4944</v>
      </c>
      <c r="D1265" s="60" t="s">
        <v>7</v>
      </c>
      <c r="E1265" s="88" t="s">
        <v>2785</v>
      </c>
      <c r="F1265" s="88" t="s">
        <v>2785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3452</v>
      </c>
      <c r="L1265" s="68"/>
      <c r="M1265" s="64" t="s">
        <v>1987</v>
      </c>
      <c r="N1265" s="13"/>
      <c r="O1265"/>
      <c r="P1265" t="str">
        <f t="shared" si="192"/>
        <v/>
      </c>
      <c r="Q1265"/>
      <c r="R1265"/>
      <c r="S1265" s="43">
        <f t="shared" si="187"/>
        <v>151</v>
      </c>
      <c r="T1265" s="96" t="s">
        <v>2643</v>
      </c>
      <c r="U1265" s="72" t="s">
        <v>2643</v>
      </c>
      <c r="V1265" s="72" t="s">
        <v>2643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4944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3452</v>
      </c>
      <c r="L1266" s="68"/>
      <c r="M1266" s="64" t="s">
        <v>1988</v>
      </c>
      <c r="N1266" s="13"/>
      <c r="O1266"/>
      <c r="P1266" t="str">
        <f t="shared" si="192"/>
        <v/>
      </c>
      <c r="Q1266"/>
      <c r="R1266"/>
      <c r="S1266" s="43">
        <f t="shared" si="187"/>
        <v>151</v>
      </c>
      <c r="T1266" s="96" t="s">
        <v>2643</v>
      </c>
      <c r="U1266" s="72" t="s">
        <v>2643</v>
      </c>
      <c r="V1266" s="72" t="s">
        <v>2643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4944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3450</v>
      </c>
      <c r="L1267" s="68"/>
      <c r="M1267" s="64" t="s">
        <v>2071</v>
      </c>
      <c r="N1267" s="13"/>
      <c r="O1267"/>
      <c r="P1267" t="str">
        <f t="shared" si="192"/>
        <v/>
      </c>
      <c r="Q1267"/>
      <c r="R1267"/>
      <c r="S1267" s="43">
        <f t="shared" si="187"/>
        <v>151</v>
      </c>
      <c r="T1267" s="96" t="s">
        <v>2643</v>
      </c>
      <c r="U1267" s="72" t="s">
        <v>2643</v>
      </c>
      <c r="V1267" s="72" t="s">
        <v>2643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4944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3452</v>
      </c>
      <c r="L1268" s="68"/>
      <c r="M1268" s="93" t="s">
        <v>2068</v>
      </c>
      <c r="N1268" s="13"/>
      <c r="O1268"/>
      <c r="P1268" t="str">
        <f t="shared" si="192"/>
        <v/>
      </c>
      <c r="Q1268"/>
      <c r="R1268"/>
      <c r="S1268" s="43">
        <f t="shared" si="187"/>
        <v>151</v>
      </c>
      <c r="T1268" s="96" t="s">
        <v>2643</v>
      </c>
      <c r="U1268" s="72" t="s">
        <v>2643</v>
      </c>
      <c r="V1268" s="72" t="s">
        <v>2643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4944</v>
      </c>
      <c r="D1269" s="60" t="s">
        <v>7</v>
      </c>
      <c r="E1269" s="88" t="s">
        <v>2786</v>
      </c>
      <c r="F1269" s="88" t="s">
        <v>2786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3452</v>
      </c>
      <c r="L1269" s="68"/>
      <c r="M1269" s="93" t="s">
        <v>2067</v>
      </c>
      <c r="N1269" s="13"/>
      <c r="O1269"/>
      <c r="P1269" t="str">
        <f t="shared" si="192"/>
        <v/>
      </c>
      <c r="Q1269"/>
      <c r="R1269"/>
      <c r="S1269" s="43">
        <f t="shared" si="187"/>
        <v>151</v>
      </c>
      <c r="T1269" s="96" t="s">
        <v>2643</v>
      </c>
      <c r="U1269" s="72" t="s">
        <v>2643</v>
      </c>
      <c r="V1269" s="72" t="s">
        <v>2643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4944</v>
      </c>
      <c r="D1270" s="60" t="s">
        <v>7</v>
      </c>
      <c r="E1270" s="88" t="s">
        <v>2787</v>
      </c>
      <c r="F1270" s="88" t="s">
        <v>2787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3452</v>
      </c>
      <c r="L1270" s="68"/>
      <c r="M1270" s="64" t="s">
        <v>2069</v>
      </c>
      <c r="N1270" s="13"/>
      <c r="O1270"/>
      <c r="P1270" t="str">
        <f t="shared" si="192"/>
        <v/>
      </c>
      <c r="Q1270"/>
      <c r="R1270"/>
      <c r="S1270" s="43">
        <f t="shared" si="187"/>
        <v>151</v>
      </c>
      <c r="T1270" s="96" t="s">
        <v>2643</v>
      </c>
      <c r="U1270" s="72" t="s">
        <v>2643</v>
      </c>
      <c r="V1270" s="72" t="s">
        <v>2643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4944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3452</v>
      </c>
      <c r="L1271" s="68"/>
      <c r="M1271" s="64" t="s">
        <v>2070</v>
      </c>
      <c r="N1271" s="13"/>
      <c r="O1271"/>
      <c r="P1271" t="str">
        <f t="shared" si="192"/>
        <v/>
      </c>
      <c r="Q1271"/>
      <c r="R1271"/>
      <c r="S1271" s="43">
        <f t="shared" si="187"/>
        <v>151</v>
      </c>
      <c r="T1271" s="96" t="s">
        <v>2643</v>
      </c>
      <c r="U1271" s="72" t="s">
        <v>2643</v>
      </c>
      <c r="V1271" s="72" t="s">
        <v>2643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4944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3450</v>
      </c>
      <c r="L1272" s="68"/>
      <c r="M1272" s="64" t="s">
        <v>2081</v>
      </c>
      <c r="N1272" s="13"/>
      <c r="O1272"/>
      <c r="P1272" t="str">
        <f t="shared" si="192"/>
        <v/>
      </c>
      <c r="Q1272"/>
      <c r="R1272"/>
      <c r="S1272" s="43">
        <f t="shared" si="187"/>
        <v>151</v>
      </c>
      <c r="T1272" s="96" t="s">
        <v>2643</v>
      </c>
      <c r="U1272" s="72" t="s">
        <v>2643</v>
      </c>
      <c r="V1272" s="72" t="s">
        <v>2643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4944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3452</v>
      </c>
      <c r="L1273" s="68"/>
      <c r="M1273" s="93" t="s">
        <v>2078</v>
      </c>
      <c r="N1273" s="13"/>
      <c r="O1273"/>
      <c r="P1273" t="str">
        <f t="shared" si="192"/>
        <v/>
      </c>
      <c r="Q1273"/>
      <c r="R1273"/>
      <c r="S1273" s="43">
        <f t="shared" si="187"/>
        <v>151</v>
      </c>
      <c r="T1273" s="96" t="s">
        <v>2643</v>
      </c>
      <c r="U1273" s="72" t="s">
        <v>2643</v>
      </c>
      <c r="V1273" s="72" t="s">
        <v>2643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4944</v>
      </c>
      <c r="D1274" s="60" t="s">
        <v>7</v>
      </c>
      <c r="E1274" s="88" t="s">
        <v>2788</v>
      </c>
      <c r="F1274" s="88" t="s">
        <v>2788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3452</v>
      </c>
      <c r="L1274" s="68"/>
      <c r="M1274" s="93" t="s">
        <v>2077</v>
      </c>
      <c r="N1274" s="13"/>
      <c r="O1274"/>
      <c r="P1274" t="str">
        <f t="shared" si="192"/>
        <v/>
      </c>
      <c r="Q1274"/>
      <c r="R1274"/>
      <c r="S1274" s="43">
        <f t="shared" si="187"/>
        <v>151</v>
      </c>
      <c r="T1274" s="96" t="s">
        <v>2643</v>
      </c>
      <c r="U1274" s="72" t="s">
        <v>2643</v>
      </c>
      <c r="V1274" s="72" t="s">
        <v>2643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4944</v>
      </c>
      <c r="D1275" s="60" t="s">
        <v>7</v>
      </c>
      <c r="E1275" s="88" t="s">
        <v>2789</v>
      </c>
      <c r="F1275" s="88" t="s">
        <v>2789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3452</v>
      </c>
      <c r="L1275" s="68"/>
      <c r="M1275" s="64" t="s">
        <v>2079</v>
      </c>
      <c r="N1275" s="13"/>
      <c r="O1275"/>
      <c r="P1275" t="str">
        <f t="shared" si="192"/>
        <v/>
      </c>
      <c r="Q1275"/>
      <c r="R1275"/>
      <c r="S1275" s="43">
        <f t="shared" si="187"/>
        <v>151</v>
      </c>
      <c r="T1275" s="96" t="s">
        <v>2643</v>
      </c>
      <c r="U1275" s="72" t="s">
        <v>2643</v>
      </c>
      <c r="V1275" s="72" t="s">
        <v>2643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4944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3452</v>
      </c>
      <c r="L1276" s="68"/>
      <c r="M1276" s="64" t="s">
        <v>2080</v>
      </c>
      <c r="N1276" s="13"/>
      <c r="O1276"/>
      <c r="P1276" t="str">
        <f t="shared" si="192"/>
        <v/>
      </c>
      <c r="Q1276"/>
      <c r="R1276"/>
      <c r="S1276" s="43">
        <f t="shared" si="187"/>
        <v>151</v>
      </c>
      <c r="T1276" s="96" t="s">
        <v>2643</v>
      </c>
      <c r="U1276" s="72" t="s">
        <v>2643</v>
      </c>
      <c r="V1276" s="72" t="s">
        <v>2643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4944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3450</v>
      </c>
      <c r="L1277" s="68"/>
      <c r="M1277" s="64" t="s">
        <v>2114</v>
      </c>
      <c r="N1277" s="13"/>
      <c r="O1277"/>
      <c r="P1277" t="str">
        <f t="shared" si="192"/>
        <v/>
      </c>
      <c r="Q1277"/>
      <c r="R1277"/>
      <c r="S1277" s="43">
        <f t="shared" si="187"/>
        <v>151</v>
      </c>
      <c r="T1277" s="96" t="s">
        <v>2643</v>
      </c>
      <c r="U1277" s="72" t="s">
        <v>2643</v>
      </c>
      <c r="V1277" s="72" t="s">
        <v>2643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4944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3452</v>
      </c>
      <c r="L1278" s="68"/>
      <c r="M1278" s="93" t="s">
        <v>2111</v>
      </c>
      <c r="N1278" s="13"/>
      <c r="O1278"/>
      <c r="P1278" t="str">
        <f t="shared" si="192"/>
        <v/>
      </c>
      <c r="Q1278"/>
      <c r="R1278"/>
      <c r="S1278" s="43">
        <f t="shared" si="187"/>
        <v>151</v>
      </c>
      <c r="T1278" s="96" t="s">
        <v>2643</v>
      </c>
      <c r="U1278" s="72" t="s">
        <v>2643</v>
      </c>
      <c r="V1278" s="72" t="s">
        <v>2643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4944</v>
      </c>
      <c r="D1279" s="60" t="s">
        <v>7</v>
      </c>
      <c r="E1279" s="88" t="s">
        <v>2790</v>
      </c>
      <c r="F1279" s="88" t="s">
        <v>2790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3452</v>
      </c>
      <c r="L1279" s="68"/>
      <c r="M1279" s="93" t="s">
        <v>2110</v>
      </c>
      <c r="N1279" s="13"/>
      <c r="O1279"/>
      <c r="P1279" t="str">
        <f t="shared" si="192"/>
        <v/>
      </c>
      <c r="Q1279"/>
      <c r="R1279"/>
      <c r="S1279" s="43">
        <f t="shared" si="187"/>
        <v>151</v>
      </c>
      <c r="T1279" s="96" t="s">
        <v>2643</v>
      </c>
      <c r="U1279" s="72" t="s">
        <v>2643</v>
      </c>
      <c r="V1279" s="72" t="s">
        <v>2643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4944</v>
      </c>
      <c r="D1280" s="60" t="s">
        <v>7</v>
      </c>
      <c r="E1280" s="88" t="s">
        <v>2791</v>
      </c>
      <c r="F1280" s="88" t="s">
        <v>2791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3452</v>
      </c>
      <c r="L1280" s="68"/>
      <c r="M1280" s="64" t="s">
        <v>2112</v>
      </c>
      <c r="N1280" s="13"/>
      <c r="O1280"/>
      <c r="P1280" t="str">
        <f t="shared" si="192"/>
        <v/>
      </c>
      <c r="Q1280"/>
      <c r="R1280"/>
      <c r="S1280" s="43">
        <f t="shared" si="187"/>
        <v>151</v>
      </c>
      <c r="T1280" s="96" t="s">
        <v>2643</v>
      </c>
      <c r="U1280" s="72" t="s">
        <v>2643</v>
      </c>
      <c r="V1280" s="72" t="s">
        <v>2643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4944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3452</v>
      </c>
      <c r="L1281" s="68"/>
      <c r="M1281" s="64" t="s">
        <v>2113</v>
      </c>
      <c r="N1281" s="13"/>
      <c r="O1281"/>
      <c r="P1281" t="str">
        <f t="shared" si="192"/>
        <v/>
      </c>
      <c r="Q1281"/>
      <c r="R1281"/>
      <c r="S1281" s="43">
        <f t="shared" si="187"/>
        <v>151</v>
      </c>
      <c r="T1281" s="96" t="s">
        <v>2643</v>
      </c>
      <c r="U1281" s="72" t="s">
        <v>2643</v>
      </c>
      <c r="V1281" s="72" t="s">
        <v>2643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4944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3450</v>
      </c>
      <c r="L1282" s="68"/>
      <c r="M1282" s="64" t="s">
        <v>2268</v>
      </c>
      <c r="N1282" s="13"/>
      <c r="O1282"/>
      <c r="P1282" t="str">
        <f t="shared" si="192"/>
        <v/>
      </c>
      <c r="Q1282"/>
      <c r="R1282"/>
      <c r="S1282" s="43">
        <f t="shared" si="187"/>
        <v>151</v>
      </c>
      <c r="T1282" s="96" t="s">
        <v>2643</v>
      </c>
      <c r="U1282" s="72" t="s">
        <v>2643</v>
      </c>
      <c r="V1282" s="72" t="s">
        <v>2643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4944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3452</v>
      </c>
      <c r="L1283" s="68"/>
      <c r="M1283" s="64" t="s">
        <v>2261</v>
      </c>
      <c r="N1283" s="13"/>
      <c r="O1283"/>
      <c r="P1283" t="str">
        <f t="shared" si="192"/>
        <v/>
      </c>
      <c r="Q1283"/>
      <c r="R1283"/>
      <c r="S1283" s="43">
        <f t="shared" si="187"/>
        <v>151</v>
      </c>
      <c r="T1283" s="96" t="s">
        <v>2643</v>
      </c>
      <c r="U1283" s="72" t="s">
        <v>2643</v>
      </c>
      <c r="V1283" s="72" t="s">
        <v>2643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4944</v>
      </c>
      <c r="D1284" s="60" t="s">
        <v>7</v>
      </c>
      <c r="E1284" s="87" t="s">
        <v>2794</v>
      </c>
      <c r="F1284" s="87" t="s">
        <v>2794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3452</v>
      </c>
      <c r="L1284" s="68"/>
      <c r="M1284" s="93" t="s">
        <v>2263</v>
      </c>
      <c r="N1284" s="13"/>
      <c r="O1284"/>
      <c r="P1284" t="str">
        <f t="shared" si="192"/>
        <v/>
      </c>
      <c r="Q1284"/>
      <c r="R1284"/>
      <c r="S1284" s="43">
        <f t="shared" si="187"/>
        <v>151</v>
      </c>
      <c r="T1284" s="96" t="s">
        <v>2643</v>
      </c>
      <c r="U1284" s="72" t="s">
        <v>2643</v>
      </c>
      <c r="V1284" s="72" t="s">
        <v>2643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4944</v>
      </c>
      <c r="D1285" s="60" t="s">
        <v>7</v>
      </c>
      <c r="E1285" s="87" t="s">
        <v>2795</v>
      </c>
      <c r="F1285" s="87" t="s">
        <v>2795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3452</v>
      </c>
      <c r="L1285" s="68"/>
      <c r="M1285" s="93" t="s">
        <v>2262</v>
      </c>
      <c r="N1285" s="13"/>
      <c r="O1285"/>
      <c r="P1285" t="str">
        <f t="shared" si="192"/>
        <v/>
      </c>
      <c r="Q1285"/>
      <c r="R1285"/>
      <c r="S1285" s="43">
        <f t="shared" si="187"/>
        <v>151</v>
      </c>
      <c r="T1285" s="96" t="s">
        <v>2643</v>
      </c>
      <c r="U1285" s="72" t="s">
        <v>2643</v>
      </c>
      <c r="V1285" s="72" t="s">
        <v>2643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4944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3452</v>
      </c>
      <c r="L1286" s="68"/>
      <c r="M1286" s="64" t="s">
        <v>2264</v>
      </c>
      <c r="N1286" s="13"/>
      <c r="O1286"/>
      <c r="P1286" t="str">
        <f t="shared" si="192"/>
        <v/>
      </c>
      <c r="Q1286"/>
      <c r="R1286"/>
      <c r="S1286" s="43">
        <f t="shared" si="187"/>
        <v>151</v>
      </c>
      <c r="T1286" s="96" t="s">
        <v>2643</v>
      </c>
      <c r="U1286" s="72" t="s">
        <v>2643</v>
      </c>
      <c r="V1286" s="72" t="s">
        <v>2643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4944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3450</v>
      </c>
      <c r="L1287" s="68"/>
      <c r="M1287" s="64" t="s">
        <v>2286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151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4944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3452</v>
      </c>
      <c r="L1288" s="68"/>
      <c r="M1288" s="93" t="s">
        <v>2283</v>
      </c>
      <c r="N1288" s="13"/>
      <c r="O1288"/>
      <c r="P1288" t="str">
        <f t="shared" si="192"/>
        <v/>
      </c>
      <c r="Q1288"/>
      <c r="R1288"/>
      <c r="S1288" s="43">
        <f t="shared" si="195"/>
        <v>151</v>
      </c>
      <c r="T1288" s="96" t="s">
        <v>2643</v>
      </c>
      <c r="U1288" s="72" t="s">
        <v>2643</v>
      </c>
      <c r="V1288" s="72" t="s">
        <v>2643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4944</v>
      </c>
      <c r="D1289" s="60" t="s">
        <v>7</v>
      </c>
      <c r="E1289" s="88" t="s">
        <v>2792</v>
      </c>
      <c r="F1289" s="88" t="s">
        <v>2792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3452</v>
      </c>
      <c r="L1289" s="68"/>
      <c r="M1289" s="93" t="s">
        <v>2282</v>
      </c>
      <c r="N1289" s="13"/>
      <c r="O1289"/>
      <c r="P1289" t="str">
        <f t="shared" si="192"/>
        <v/>
      </c>
      <c r="Q1289"/>
      <c r="R1289"/>
      <c r="S1289" s="43">
        <f t="shared" si="195"/>
        <v>151</v>
      </c>
      <c r="T1289" s="96" t="s">
        <v>2643</v>
      </c>
      <c r="U1289" s="72" t="s">
        <v>2643</v>
      </c>
      <c r="V1289" s="72" t="s">
        <v>2643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4944</v>
      </c>
      <c r="D1290" s="60" t="s">
        <v>7</v>
      </c>
      <c r="E1290" s="88" t="s">
        <v>2793</v>
      </c>
      <c r="F1290" s="88" t="s">
        <v>2793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3452</v>
      </c>
      <c r="L1290" s="68"/>
      <c r="M1290" s="64" t="s">
        <v>2284</v>
      </c>
      <c r="N1290" s="13"/>
      <c r="O1290"/>
      <c r="P1290" t="str">
        <f t="shared" si="192"/>
        <v/>
      </c>
      <c r="Q1290"/>
      <c r="R1290"/>
      <c r="S1290" s="43">
        <f t="shared" si="195"/>
        <v>151</v>
      </c>
      <c r="T1290" s="96" t="s">
        <v>2643</v>
      </c>
      <c r="U1290" s="72" t="s">
        <v>2643</v>
      </c>
      <c r="V1290" s="72" t="s">
        <v>2643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4944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3452</v>
      </c>
      <c r="L1291" s="68"/>
      <c r="M1291" s="64" t="s">
        <v>2285</v>
      </c>
      <c r="N1291" s="13"/>
      <c r="O1291"/>
      <c r="P1291" t="str">
        <f t="shared" si="192"/>
        <v/>
      </c>
      <c r="Q1291"/>
      <c r="R1291"/>
      <c r="S1291" s="43">
        <f t="shared" si="195"/>
        <v>151</v>
      </c>
      <c r="T1291" s="96" t="s">
        <v>2643</v>
      </c>
      <c r="U1291" s="72" t="s">
        <v>2643</v>
      </c>
      <c r="V1291" s="72" t="s">
        <v>2643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4944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3450</v>
      </c>
      <c r="L1292" s="68"/>
      <c r="M1292" s="64" t="s">
        <v>2392</v>
      </c>
      <c r="N1292" s="13"/>
      <c r="O1292"/>
      <c r="P1292" t="str">
        <f t="shared" si="192"/>
        <v/>
      </c>
      <c r="Q1292"/>
      <c r="R1292"/>
      <c r="S1292" s="43">
        <f t="shared" si="195"/>
        <v>151</v>
      </c>
      <c r="T1292" s="96" t="s">
        <v>2643</v>
      </c>
      <c r="U1292" s="72" t="s">
        <v>2643</v>
      </c>
      <c r="V1292" s="72" t="s">
        <v>2643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4944</v>
      </c>
      <c r="D1293" s="60" t="s">
        <v>7</v>
      </c>
      <c r="E1293" s="88" t="s">
        <v>2811</v>
      </c>
      <c r="F1293" s="88" t="s">
        <v>2811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3452</v>
      </c>
      <c r="L1293" s="68"/>
      <c r="M1293" s="93" t="s">
        <v>2389</v>
      </c>
      <c r="N1293" s="13"/>
      <c r="O1293"/>
      <c r="P1293" t="str">
        <f t="shared" si="192"/>
        <v/>
      </c>
      <c r="Q1293"/>
      <c r="R1293"/>
      <c r="S1293" s="43">
        <f t="shared" si="195"/>
        <v>151</v>
      </c>
      <c r="T1293" s="96" t="s">
        <v>2643</v>
      </c>
      <c r="U1293" s="72" t="s">
        <v>2643</v>
      </c>
      <c r="V1293" s="72" t="s">
        <v>2643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4944</v>
      </c>
      <c r="D1294" s="60" t="s">
        <v>7</v>
      </c>
      <c r="E1294" s="88" t="s">
        <v>2802</v>
      </c>
      <c r="F1294" s="88" t="s">
        <v>2802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3452</v>
      </c>
      <c r="L1294" s="68"/>
      <c r="M1294" s="93" t="s">
        <v>2388</v>
      </c>
      <c r="N1294" s="13"/>
      <c r="O1294"/>
      <c r="P1294" t="str">
        <f t="shared" si="192"/>
        <v/>
      </c>
      <c r="Q1294"/>
      <c r="R1294"/>
      <c r="S1294" s="43">
        <f t="shared" si="195"/>
        <v>151</v>
      </c>
      <c r="T1294" s="96" t="s">
        <v>2643</v>
      </c>
      <c r="U1294" s="72" t="s">
        <v>2643</v>
      </c>
      <c r="V1294" s="72" t="s">
        <v>2643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4944</v>
      </c>
      <c r="D1295" s="60" t="s">
        <v>7</v>
      </c>
      <c r="E1295" s="88" t="s">
        <v>2803</v>
      </c>
      <c r="F1295" s="88" t="s">
        <v>2803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3452</v>
      </c>
      <c r="L1295" s="68"/>
      <c r="M1295" s="64" t="s">
        <v>2390</v>
      </c>
      <c r="N1295" s="13"/>
      <c r="O1295"/>
      <c r="P1295" t="str">
        <f t="shared" si="192"/>
        <v/>
      </c>
      <c r="Q1295"/>
      <c r="R1295"/>
      <c r="S1295" s="43">
        <f t="shared" si="195"/>
        <v>151</v>
      </c>
      <c r="T1295" s="96" t="s">
        <v>2643</v>
      </c>
      <c r="U1295" s="72" t="s">
        <v>2643</v>
      </c>
      <c r="V1295" s="72" t="s">
        <v>2643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4944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3452</v>
      </c>
      <c r="L1296" s="68"/>
      <c r="M1296" s="64" t="s">
        <v>2391</v>
      </c>
      <c r="N1296" s="13"/>
      <c r="O1296"/>
      <c r="P1296" t="str">
        <f t="shared" si="192"/>
        <v/>
      </c>
      <c r="Q1296"/>
      <c r="R1296"/>
      <c r="S1296" s="43">
        <f t="shared" si="195"/>
        <v>151</v>
      </c>
      <c r="T1296" s="96" t="s">
        <v>2643</v>
      </c>
      <c r="U1296" s="72" t="s">
        <v>2643</v>
      </c>
      <c r="V1296" s="72" t="s">
        <v>2643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4944</v>
      </c>
      <c r="D1297" s="60" t="s">
        <v>7</v>
      </c>
      <c r="E1297" s="76" t="s">
        <v>3948</v>
      </c>
      <c r="F1297" s="76" t="s">
        <v>3948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3450</v>
      </c>
      <c r="L1297" s="68"/>
      <c r="M1297" s="64" t="s">
        <v>4382</v>
      </c>
      <c r="N1297" s="13"/>
      <c r="O1297"/>
      <c r="P1297" t="str">
        <f t="shared" si="192"/>
        <v/>
      </c>
      <c r="Q1297"/>
      <c r="R1297"/>
      <c r="S1297" s="43">
        <f t="shared" si="195"/>
        <v>151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4944</v>
      </c>
      <c r="D1298" s="60" t="s">
        <v>7</v>
      </c>
      <c r="E1298" s="76" t="s">
        <v>3949</v>
      </c>
      <c r="F1298" s="76" t="s">
        <v>3949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3450</v>
      </c>
      <c r="L1298" s="68"/>
      <c r="M1298" s="64" t="s">
        <v>4383</v>
      </c>
      <c r="N1298" s="13"/>
      <c r="O1298"/>
      <c r="P1298" t="str">
        <f t="shared" si="192"/>
        <v/>
      </c>
      <c r="Q1298"/>
      <c r="R1298"/>
      <c r="S1298" s="43">
        <f t="shared" si="195"/>
        <v>151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4944</v>
      </c>
      <c r="D1299" s="60" t="s">
        <v>7</v>
      </c>
      <c r="E1299" s="76" t="s">
        <v>3950</v>
      </c>
      <c r="F1299" s="76" t="s">
        <v>3950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3450</v>
      </c>
      <c r="L1299" s="68"/>
      <c r="M1299" s="64" t="s">
        <v>4384</v>
      </c>
      <c r="N1299" s="13"/>
      <c r="O1299"/>
      <c r="P1299" t="str">
        <f t="shared" si="192"/>
        <v/>
      </c>
      <c r="Q1299"/>
      <c r="R1299"/>
      <c r="S1299" s="43">
        <f t="shared" si="195"/>
        <v>151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4944</v>
      </c>
      <c r="D1300" s="60" t="s">
        <v>7</v>
      </c>
      <c r="E1300" s="76" t="s">
        <v>3951</v>
      </c>
      <c r="F1300" s="76" t="s">
        <v>3951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3450</v>
      </c>
      <c r="L1300" s="68"/>
      <c r="M1300" s="64" t="s">
        <v>4385</v>
      </c>
      <c r="N1300" s="13"/>
      <c r="O1300"/>
      <c r="P1300" t="str">
        <f t="shared" si="192"/>
        <v/>
      </c>
      <c r="Q1300"/>
      <c r="R1300"/>
      <c r="S1300" s="43">
        <f t="shared" si="195"/>
        <v>151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4944</v>
      </c>
      <c r="D1301" s="60" t="s">
        <v>7</v>
      </c>
      <c r="E1301" s="76" t="s">
        <v>3952</v>
      </c>
      <c r="F1301" s="76" t="s">
        <v>3952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3450</v>
      </c>
      <c r="L1301" s="68"/>
      <c r="M1301" s="64" t="s">
        <v>4386</v>
      </c>
      <c r="N1301" s="13"/>
      <c r="O1301"/>
      <c r="P1301" t="str">
        <f t="shared" si="192"/>
        <v/>
      </c>
      <c r="Q1301"/>
      <c r="R1301"/>
      <c r="S1301" s="43">
        <f t="shared" si="195"/>
        <v>151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4944</v>
      </c>
      <c r="D1302" s="60" t="s">
        <v>7</v>
      </c>
      <c r="E1302" s="76" t="s">
        <v>3953</v>
      </c>
      <c r="F1302" s="76" t="s">
        <v>3953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3450</v>
      </c>
      <c r="L1302" s="68"/>
      <c r="M1302" s="64" t="s">
        <v>4387</v>
      </c>
      <c r="N1302" s="13"/>
      <c r="O1302"/>
      <c r="P1302" t="str">
        <f t="shared" si="192"/>
        <v/>
      </c>
      <c r="Q1302"/>
      <c r="R1302"/>
      <c r="S1302" s="43">
        <f t="shared" si="195"/>
        <v>151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4944</v>
      </c>
      <c r="D1303" s="60" t="s">
        <v>7</v>
      </c>
      <c r="E1303" s="76" t="s">
        <v>3954</v>
      </c>
      <c r="F1303" s="76" t="s">
        <v>3954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3450</v>
      </c>
      <c r="L1303" s="68"/>
      <c r="M1303" s="64" t="s">
        <v>4388</v>
      </c>
      <c r="N1303" s="13"/>
      <c r="O1303"/>
      <c r="P1303" t="str">
        <f t="shared" si="192"/>
        <v/>
      </c>
      <c r="Q1303"/>
      <c r="R1303"/>
      <c r="S1303" s="43">
        <f t="shared" si="195"/>
        <v>151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4944</v>
      </c>
      <c r="D1304" s="60" t="s">
        <v>7</v>
      </c>
      <c r="E1304" s="76" t="s">
        <v>3955</v>
      </c>
      <c r="F1304" s="76" t="s">
        <v>3955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3450</v>
      </c>
      <c r="L1304" s="68"/>
      <c r="M1304" s="64" t="s">
        <v>4389</v>
      </c>
      <c r="N1304" s="13"/>
      <c r="O1304"/>
      <c r="P1304" t="str">
        <f t="shared" si="192"/>
        <v/>
      </c>
      <c r="Q1304"/>
      <c r="R1304"/>
      <c r="S1304" s="43">
        <f t="shared" si="195"/>
        <v>151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4944</v>
      </c>
      <c r="D1305" s="60" t="s">
        <v>7</v>
      </c>
      <c r="E1305" s="76" t="s">
        <v>3956</v>
      </c>
      <c r="F1305" s="76" t="s">
        <v>3956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3450</v>
      </c>
      <c r="L1305" s="68"/>
      <c r="M1305" s="64" t="s">
        <v>4390</v>
      </c>
      <c r="N1305" s="13"/>
      <c r="O1305"/>
      <c r="P1305" t="str">
        <f t="shared" si="192"/>
        <v/>
      </c>
      <c r="Q1305"/>
      <c r="R1305"/>
      <c r="S1305" s="43">
        <f t="shared" si="195"/>
        <v>151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4944</v>
      </c>
      <c r="D1306" s="60" t="s">
        <v>7</v>
      </c>
      <c r="E1306" s="76" t="s">
        <v>3957</v>
      </c>
      <c r="F1306" s="76" t="s">
        <v>3957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3450</v>
      </c>
      <c r="L1306" s="68"/>
      <c r="M1306" s="64" t="s">
        <v>4391</v>
      </c>
      <c r="N1306" s="13"/>
      <c r="O1306"/>
      <c r="P1306" t="str">
        <f t="shared" si="192"/>
        <v/>
      </c>
      <c r="Q1306"/>
      <c r="R1306"/>
      <c r="S1306" s="43">
        <f t="shared" si="195"/>
        <v>151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4944</v>
      </c>
      <c r="D1307" s="60" t="s">
        <v>7</v>
      </c>
      <c r="E1307" s="76" t="s">
        <v>3958</v>
      </c>
      <c r="F1307" s="76" t="s">
        <v>3958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3450</v>
      </c>
      <c r="L1307" s="68"/>
      <c r="M1307" s="64" t="s">
        <v>4392</v>
      </c>
      <c r="N1307" s="13"/>
      <c r="O1307"/>
      <c r="P1307" t="str">
        <f t="shared" si="192"/>
        <v/>
      </c>
      <c r="Q1307"/>
      <c r="R1307"/>
      <c r="S1307" s="43">
        <f t="shared" si="195"/>
        <v>151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4944</v>
      </c>
      <c r="D1308" s="60" t="s">
        <v>7</v>
      </c>
      <c r="E1308" s="76" t="s">
        <v>3959</v>
      </c>
      <c r="F1308" s="76" t="s">
        <v>3959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3450</v>
      </c>
      <c r="L1308" s="68"/>
      <c r="M1308" s="64" t="s">
        <v>4393</v>
      </c>
      <c r="N1308" s="13"/>
      <c r="O1308"/>
      <c r="P1308" t="str">
        <f t="shared" si="192"/>
        <v/>
      </c>
      <c r="Q1308"/>
      <c r="R1308"/>
      <c r="S1308" s="43">
        <f t="shared" si="195"/>
        <v>151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4944</v>
      </c>
      <c r="D1309" s="60" t="s">
        <v>7</v>
      </c>
      <c r="E1309" s="76" t="s">
        <v>3960</v>
      </c>
      <c r="F1309" s="76" t="s">
        <v>3960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3450</v>
      </c>
      <c r="L1309" s="68"/>
      <c r="M1309" s="64" t="s">
        <v>4394</v>
      </c>
      <c r="N1309" s="13"/>
      <c r="O1309"/>
      <c r="P1309" t="str">
        <f t="shared" si="192"/>
        <v/>
      </c>
      <c r="Q1309"/>
      <c r="R1309"/>
      <c r="S1309" s="43">
        <f t="shared" si="195"/>
        <v>151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4944</v>
      </c>
      <c r="D1310" s="60" t="s">
        <v>7</v>
      </c>
      <c r="E1310" s="76" t="s">
        <v>3961</v>
      </c>
      <c r="F1310" s="76" t="s">
        <v>3961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3450</v>
      </c>
      <c r="L1310" s="68"/>
      <c r="M1310" s="64" t="s">
        <v>4395</v>
      </c>
      <c r="N1310" s="13"/>
      <c r="O1310"/>
      <c r="P1310" t="str">
        <f t="shared" si="192"/>
        <v/>
      </c>
      <c r="Q1310"/>
      <c r="R1310"/>
      <c r="S1310" s="43">
        <f t="shared" si="195"/>
        <v>151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4944</v>
      </c>
      <c r="D1311" s="60" t="s">
        <v>7</v>
      </c>
      <c r="E1311" s="76" t="s">
        <v>3962</v>
      </c>
      <c r="F1311" s="76" t="s">
        <v>3962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3450</v>
      </c>
      <c r="L1311" s="68"/>
      <c r="M1311" s="64" t="s">
        <v>4396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151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4944</v>
      </c>
      <c r="D1312" s="60" t="s">
        <v>7</v>
      </c>
      <c r="E1312" s="76" t="s">
        <v>3963</v>
      </c>
      <c r="F1312" s="76" t="s">
        <v>3963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3450</v>
      </c>
      <c r="L1312" s="68"/>
      <c r="M1312" s="64" t="s">
        <v>4397</v>
      </c>
      <c r="N1312" s="13"/>
      <c r="O1312"/>
      <c r="P1312" t="str">
        <f t="shared" si="200"/>
        <v/>
      </c>
      <c r="Q1312"/>
      <c r="R1312"/>
      <c r="S1312" s="43">
        <f t="shared" si="195"/>
        <v>151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4944</v>
      </c>
      <c r="D1313" s="60" t="s">
        <v>7</v>
      </c>
      <c r="E1313" s="76" t="s">
        <v>3964</v>
      </c>
      <c r="F1313" s="76" t="s">
        <v>3964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3450</v>
      </c>
      <c r="L1313" s="68"/>
      <c r="M1313" s="64" t="s">
        <v>4398</v>
      </c>
      <c r="N1313" s="13"/>
      <c r="O1313"/>
      <c r="P1313" t="str">
        <f t="shared" si="200"/>
        <v/>
      </c>
      <c r="Q1313"/>
      <c r="R1313"/>
      <c r="S1313" s="43">
        <f t="shared" si="195"/>
        <v>151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4944</v>
      </c>
      <c r="D1314" s="60" t="s">
        <v>7</v>
      </c>
      <c r="E1314" s="76" t="s">
        <v>3965</v>
      </c>
      <c r="F1314" s="76" t="s">
        <v>3965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3450</v>
      </c>
      <c r="L1314" s="68"/>
      <c r="M1314" s="64" t="s">
        <v>4399</v>
      </c>
      <c r="N1314" s="13"/>
      <c r="O1314"/>
      <c r="P1314" t="str">
        <f t="shared" si="200"/>
        <v/>
      </c>
      <c r="Q1314"/>
      <c r="R1314"/>
      <c r="S1314" s="43">
        <f t="shared" si="195"/>
        <v>151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4944</v>
      </c>
      <c r="D1315" s="60" t="s">
        <v>7</v>
      </c>
      <c r="E1315" s="76" t="s">
        <v>3966</v>
      </c>
      <c r="F1315" s="76" t="s">
        <v>3966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3450</v>
      </c>
      <c r="L1315" s="68"/>
      <c r="M1315" s="64" t="s">
        <v>4400</v>
      </c>
      <c r="N1315" s="13"/>
      <c r="O1315"/>
      <c r="P1315" t="str">
        <f t="shared" si="200"/>
        <v/>
      </c>
      <c r="Q1315"/>
      <c r="R1315"/>
      <c r="S1315" s="43">
        <f t="shared" si="195"/>
        <v>151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4944</v>
      </c>
      <c r="D1316" s="60" t="s">
        <v>7</v>
      </c>
      <c r="E1316" s="76" t="s">
        <v>3967</v>
      </c>
      <c r="F1316" s="76" t="s">
        <v>3967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3450</v>
      </c>
      <c r="L1316" s="68"/>
      <c r="M1316" s="64" t="s">
        <v>4401</v>
      </c>
      <c r="N1316" s="13"/>
      <c r="O1316"/>
      <c r="P1316" t="str">
        <f t="shared" si="200"/>
        <v/>
      </c>
      <c r="Q1316"/>
      <c r="R1316"/>
      <c r="S1316" s="43">
        <f t="shared" si="195"/>
        <v>151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5"/>
        <v>151</v>
      </c>
      <c r="T1317" s="96" t="s">
        <v>2643</v>
      </c>
      <c r="U1317" s="94" t="s">
        <v>2643</v>
      </c>
      <c r="V1317" s="94" t="s">
        <v>2643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5"/>
        <v>151</v>
      </c>
      <c r="T1318" s="96" t="s">
        <v>2643</v>
      </c>
      <c r="U1318" s="94" t="s">
        <v>2643</v>
      </c>
      <c r="V1318" s="94" t="s">
        <v>2643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3214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5"/>
        <v>151</v>
      </c>
      <c r="T1319" s="96" t="s">
        <v>2643</v>
      </c>
      <c r="U1319" s="94" t="s">
        <v>2643</v>
      </c>
      <c r="V1319" s="94" t="s">
        <v>2643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4731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3452</v>
      </c>
      <c r="L1320" s="68"/>
      <c r="M1320" s="64" t="s">
        <v>1722</v>
      </c>
      <c r="N1320" s="13"/>
      <c r="O1320"/>
      <c r="P1320" t="str">
        <f t="shared" si="200"/>
        <v/>
      </c>
      <c r="Q1320"/>
      <c r="R1320"/>
      <c r="S1320" s="43">
        <f t="shared" si="195"/>
        <v>151</v>
      </c>
      <c r="T1320" s="96" t="s">
        <v>2643</v>
      </c>
      <c r="U1320" s="72" t="s">
        <v>2643</v>
      </c>
      <c r="V1320" s="72" t="s">
        <v>2643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4731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3452</v>
      </c>
      <c r="L1321" s="68"/>
      <c r="M1321" s="64" t="s">
        <v>1825</v>
      </c>
      <c r="N1321" s="13"/>
      <c r="O1321"/>
      <c r="P1321" t="str">
        <f t="shared" si="200"/>
        <v/>
      </c>
      <c r="Q1321"/>
      <c r="R1321"/>
      <c r="S1321" s="43">
        <f t="shared" si="195"/>
        <v>151</v>
      </c>
      <c r="T1321" s="96" t="s">
        <v>2643</v>
      </c>
      <c r="U1321" s="72" t="s">
        <v>2643</v>
      </c>
      <c r="V1321" s="72" t="s">
        <v>2643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4731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3452</v>
      </c>
      <c r="L1322" s="68"/>
      <c r="M1322" s="64" t="s">
        <v>1967</v>
      </c>
      <c r="N1322" s="13"/>
      <c r="O1322"/>
      <c r="P1322" t="str">
        <f t="shared" si="200"/>
        <v/>
      </c>
      <c r="Q1322"/>
      <c r="R1322"/>
      <c r="S1322" s="43">
        <f t="shared" si="195"/>
        <v>151</v>
      </c>
      <c r="T1322" s="96" t="s">
        <v>2643</v>
      </c>
      <c r="U1322" s="72" t="s">
        <v>2643</v>
      </c>
      <c r="V1322" s="72" t="s">
        <v>2643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4731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3452</v>
      </c>
      <c r="L1323" s="68"/>
      <c r="M1323" s="64" t="s">
        <v>1984</v>
      </c>
      <c r="N1323" s="13"/>
      <c r="O1323"/>
      <c r="P1323" t="str">
        <f t="shared" si="200"/>
        <v/>
      </c>
      <c r="Q1323"/>
      <c r="R1323"/>
      <c r="S1323" s="43">
        <f t="shared" si="195"/>
        <v>151</v>
      </c>
      <c r="T1323" s="96" t="s">
        <v>2643</v>
      </c>
      <c r="U1323" s="72" t="s">
        <v>2643</v>
      </c>
      <c r="V1323" s="72" t="s">
        <v>2643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4731</v>
      </c>
      <c r="D1324" s="60" t="s">
        <v>3188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3452</v>
      </c>
      <c r="L1324" s="68"/>
      <c r="M1324" s="64" t="s">
        <v>2089</v>
      </c>
      <c r="N1324" s="13"/>
      <c r="O1324"/>
      <c r="P1324" t="str">
        <f t="shared" si="200"/>
        <v/>
      </c>
      <c r="Q1324"/>
      <c r="R1324"/>
      <c r="S1324" s="43">
        <f t="shared" si="195"/>
        <v>151</v>
      </c>
      <c r="T1324" s="96" t="s">
        <v>2643</v>
      </c>
      <c r="U1324" s="72" t="s">
        <v>2643</v>
      </c>
      <c r="V1324" s="72" t="s">
        <v>2643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4731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3452</v>
      </c>
      <c r="L1325" s="68"/>
      <c r="M1325" s="64" t="s">
        <v>2117</v>
      </c>
      <c r="N1325" s="13"/>
      <c r="O1325"/>
      <c r="P1325" t="str">
        <f t="shared" si="200"/>
        <v/>
      </c>
      <c r="Q1325"/>
      <c r="R1325"/>
      <c r="S1325" s="43">
        <f t="shared" si="195"/>
        <v>151</v>
      </c>
      <c r="T1325" s="96" t="s">
        <v>2643</v>
      </c>
      <c r="U1325" s="72" t="s">
        <v>2643</v>
      </c>
      <c r="V1325" s="72" t="s">
        <v>2643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4731</v>
      </c>
      <c r="D1326" s="60" t="s">
        <v>3189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3452</v>
      </c>
      <c r="L1326" s="68"/>
      <c r="M1326" s="64" t="s">
        <v>2539</v>
      </c>
      <c r="N1326" s="13"/>
      <c r="O1326"/>
      <c r="P1326" t="str">
        <f t="shared" si="200"/>
        <v/>
      </c>
      <c r="Q1326"/>
      <c r="R1326"/>
      <c r="S1326" s="43">
        <f t="shared" si="195"/>
        <v>151</v>
      </c>
      <c r="T1326" s="96" t="s">
        <v>2643</v>
      </c>
      <c r="U1326" s="72" t="s">
        <v>2643</v>
      </c>
      <c r="V1326" s="72" t="s">
        <v>2643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4731</v>
      </c>
      <c r="D1327" s="60" t="s">
        <v>3190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3452</v>
      </c>
      <c r="L1327" s="68"/>
      <c r="M1327" s="64" t="s">
        <v>2540</v>
      </c>
      <c r="N1327" s="13"/>
      <c r="O1327"/>
      <c r="P1327" t="str">
        <f t="shared" si="200"/>
        <v/>
      </c>
      <c r="Q1327"/>
      <c r="R1327"/>
      <c r="S1327" s="43">
        <f t="shared" si="195"/>
        <v>151</v>
      </c>
      <c r="T1327" s="96" t="s">
        <v>2643</v>
      </c>
      <c r="U1327" s="72" t="s">
        <v>2643</v>
      </c>
      <c r="V1327" s="72" t="s">
        <v>2643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4731</v>
      </c>
      <c r="D1328" s="60" t="s">
        <v>3191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3452</v>
      </c>
      <c r="L1328" s="68"/>
      <c r="M1328" s="64" t="s">
        <v>2541</v>
      </c>
      <c r="N1328" s="13"/>
      <c r="O1328"/>
      <c r="P1328" t="str">
        <f t="shared" si="200"/>
        <v/>
      </c>
      <c r="Q1328"/>
      <c r="R1328"/>
      <c r="S1328" s="43">
        <f t="shared" si="195"/>
        <v>151</v>
      </c>
      <c r="T1328" s="96" t="s">
        <v>2643</v>
      </c>
      <c r="U1328" s="72" t="s">
        <v>2643</v>
      </c>
      <c r="V1328" s="72" t="s">
        <v>2643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4731</v>
      </c>
      <c r="D1329" s="60" t="s">
        <v>3192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3452</v>
      </c>
      <c r="L1329" s="68"/>
      <c r="M1329" s="64" t="s">
        <v>2542</v>
      </c>
      <c r="N1329" s="13"/>
      <c r="O1329"/>
      <c r="P1329" t="str">
        <f t="shared" si="200"/>
        <v/>
      </c>
      <c r="Q1329"/>
      <c r="R1329"/>
      <c r="S1329" s="43">
        <f t="shared" si="195"/>
        <v>151</v>
      </c>
      <c r="T1329" s="96" t="s">
        <v>2643</v>
      </c>
      <c r="U1329" s="72" t="s">
        <v>2643</v>
      </c>
      <c r="V1329" s="72" t="s">
        <v>2643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4731</v>
      </c>
      <c r="D1330" s="60" t="s">
        <v>3193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3452</v>
      </c>
      <c r="L1330" s="68"/>
      <c r="M1330" s="64" t="s">
        <v>2543</v>
      </c>
      <c r="N1330" s="13"/>
      <c r="O1330"/>
      <c r="P1330" t="str">
        <f t="shared" si="200"/>
        <v/>
      </c>
      <c r="Q1330"/>
      <c r="R1330"/>
      <c r="S1330" s="43">
        <f t="shared" si="195"/>
        <v>151</v>
      </c>
      <c r="T1330" s="96" t="s">
        <v>2643</v>
      </c>
      <c r="U1330" s="72" t="s">
        <v>2643</v>
      </c>
      <c r="V1330" s="72" t="s">
        <v>2643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4944</v>
      </c>
      <c r="D1331" s="60" t="s">
        <v>7</v>
      </c>
      <c r="E1331" s="76" t="s">
        <v>3968</v>
      </c>
      <c r="F1331" s="76" t="s">
        <v>3968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3450</v>
      </c>
      <c r="L1331" s="68"/>
      <c r="M1331" s="64" t="s">
        <v>4402</v>
      </c>
      <c r="N1331" s="13"/>
      <c r="O1331"/>
      <c r="P1331" t="str">
        <f t="shared" si="200"/>
        <v/>
      </c>
      <c r="Q1331"/>
      <c r="R1331"/>
      <c r="S1331" s="43">
        <f t="shared" si="195"/>
        <v>151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4944</v>
      </c>
      <c r="D1332" s="60" t="s">
        <v>7</v>
      </c>
      <c r="E1332" s="76" t="s">
        <v>3969</v>
      </c>
      <c r="F1332" s="76" t="s">
        <v>3969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3450</v>
      </c>
      <c r="L1332" s="68"/>
      <c r="M1332" s="64" t="s">
        <v>4403</v>
      </c>
      <c r="N1332" s="13"/>
      <c r="O1332"/>
      <c r="P1332" t="str">
        <f t="shared" si="200"/>
        <v/>
      </c>
      <c r="Q1332"/>
      <c r="R1332"/>
      <c r="S1332" s="43">
        <f t="shared" si="195"/>
        <v>151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4944</v>
      </c>
      <c r="D1333" s="60" t="s">
        <v>7</v>
      </c>
      <c r="E1333" s="76" t="s">
        <v>3970</v>
      </c>
      <c r="F1333" s="76" t="s">
        <v>3970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3450</v>
      </c>
      <c r="L1333" s="68"/>
      <c r="M1333" s="64" t="s">
        <v>4404</v>
      </c>
      <c r="N1333" s="13"/>
      <c r="O1333"/>
      <c r="P1333" t="str">
        <f t="shared" si="200"/>
        <v/>
      </c>
      <c r="Q1333"/>
      <c r="R1333"/>
      <c r="S1333" s="43">
        <f t="shared" si="195"/>
        <v>151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4944</v>
      </c>
      <c r="D1334" s="60" t="s">
        <v>7</v>
      </c>
      <c r="E1334" s="76" t="s">
        <v>3971</v>
      </c>
      <c r="F1334" s="76" t="s">
        <v>3971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3450</v>
      </c>
      <c r="L1334" s="68"/>
      <c r="M1334" s="64" t="s">
        <v>4405</v>
      </c>
      <c r="N1334" s="13"/>
      <c r="O1334"/>
      <c r="P1334" t="str">
        <f t="shared" si="200"/>
        <v/>
      </c>
      <c r="Q1334"/>
      <c r="R1334"/>
      <c r="S1334" s="43">
        <f t="shared" si="195"/>
        <v>151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4944</v>
      </c>
      <c r="D1335" s="60" t="s">
        <v>7</v>
      </c>
      <c r="E1335" s="76" t="s">
        <v>3972</v>
      </c>
      <c r="F1335" s="76" t="s">
        <v>3972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3450</v>
      </c>
      <c r="L1335" s="68"/>
      <c r="M1335" s="64" t="s">
        <v>4406</v>
      </c>
      <c r="N1335" s="13"/>
      <c r="O1335"/>
      <c r="P1335" t="str">
        <f t="shared" si="200"/>
        <v/>
      </c>
      <c r="Q1335"/>
      <c r="R1335"/>
      <c r="S1335" s="43">
        <f t="shared" si="195"/>
        <v>151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5"/>
        <v>151</v>
      </c>
      <c r="T1336" s="96" t="s">
        <v>2643</v>
      </c>
      <c r="U1336" s="94" t="s">
        <v>2643</v>
      </c>
      <c r="V1336" s="94" t="s">
        <v>2643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5"/>
        <v>151</v>
      </c>
      <c r="T1337" s="96" t="s">
        <v>2643</v>
      </c>
      <c r="U1337" s="94" t="s">
        <v>2643</v>
      </c>
      <c r="V1337" s="94" t="s">
        <v>2643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3215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5"/>
        <v>151</v>
      </c>
      <c r="T1338" s="96" t="s">
        <v>2643</v>
      </c>
      <c r="U1338" s="94" t="s">
        <v>2643</v>
      </c>
      <c r="V1338" s="94" t="s">
        <v>2643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4944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3450</v>
      </c>
      <c r="L1339" s="68"/>
      <c r="M1339" s="64" t="s">
        <v>1696</v>
      </c>
      <c r="N1339" s="13"/>
      <c r="O1339"/>
      <c r="P1339" t="str">
        <f t="shared" si="200"/>
        <v/>
      </c>
      <c r="Q1339"/>
      <c r="R1339"/>
      <c r="S1339" s="43">
        <f t="shared" si="195"/>
        <v>151</v>
      </c>
      <c r="T1339" s="96" t="s">
        <v>2643</v>
      </c>
      <c r="U1339" s="72" t="s">
        <v>2643</v>
      </c>
      <c r="V1339" s="72" t="s">
        <v>2643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4944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3450</v>
      </c>
      <c r="L1340" s="68"/>
      <c r="M1340" s="64" t="s">
        <v>1702</v>
      </c>
      <c r="N1340" s="13"/>
      <c r="O1340"/>
      <c r="P1340" t="str">
        <f t="shared" si="200"/>
        <v/>
      </c>
      <c r="Q1340"/>
      <c r="R1340"/>
      <c r="S1340" s="43">
        <f t="shared" si="195"/>
        <v>151</v>
      </c>
      <c r="T1340" s="96" t="s">
        <v>2643</v>
      </c>
      <c r="U1340" s="72" t="s">
        <v>2643</v>
      </c>
      <c r="V1340" s="72" t="s">
        <v>2643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4944</v>
      </c>
      <c r="D1341" s="71" t="s">
        <v>3453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3450</v>
      </c>
      <c r="L1341" s="68"/>
      <c r="M1341" s="64" t="s">
        <v>2694</v>
      </c>
      <c r="N1341" s="13"/>
      <c r="O1341"/>
      <c r="P1341" t="str">
        <f t="shared" si="200"/>
        <v>NOT EQUAL</v>
      </c>
      <c r="Q1341"/>
      <c r="R1341"/>
      <c r="S1341" s="43">
        <f t="shared" si="195"/>
        <v>151</v>
      </c>
      <c r="T1341" s="96" t="s">
        <v>2643</v>
      </c>
      <c r="U1341" s="72" t="s">
        <v>2643</v>
      </c>
      <c r="V1341" s="72" t="s">
        <v>2643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4944</v>
      </c>
      <c r="D1342" s="71" t="s">
        <v>3453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3450</v>
      </c>
      <c r="L1342" s="68"/>
      <c r="M1342" s="64" t="s">
        <v>1713</v>
      </c>
      <c r="N1342" s="13"/>
      <c r="O1342"/>
      <c r="P1342" t="str">
        <f t="shared" si="200"/>
        <v/>
      </c>
      <c r="Q1342"/>
      <c r="R1342"/>
      <c r="S1342" s="43">
        <f t="shared" si="195"/>
        <v>151</v>
      </c>
      <c r="T1342" s="96" t="s">
        <v>2643</v>
      </c>
      <c r="U1342" s="72" t="s">
        <v>2643</v>
      </c>
      <c r="V1342" s="72" t="s">
        <v>2643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4944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3450</v>
      </c>
      <c r="L1343" s="68"/>
      <c r="M1343" s="64" t="s">
        <v>1728</v>
      </c>
      <c r="N1343" s="13"/>
      <c r="O1343"/>
      <c r="P1343" t="str">
        <f t="shared" si="200"/>
        <v/>
      </c>
      <c r="Q1343"/>
      <c r="R1343"/>
      <c r="S1343" s="43">
        <f t="shared" si="195"/>
        <v>151</v>
      </c>
      <c r="T1343" s="96" t="s">
        <v>2643</v>
      </c>
      <c r="U1343" s="72" t="s">
        <v>2643</v>
      </c>
      <c r="V1343" s="72" t="s">
        <v>2643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4944</v>
      </c>
      <c r="D1344" s="71" t="s">
        <v>3453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3450</v>
      </c>
      <c r="L1344" s="60" t="s">
        <v>1672</v>
      </c>
      <c r="M1344" s="64" t="s">
        <v>1739</v>
      </c>
      <c r="N1344" s="13"/>
      <c r="O1344"/>
      <c r="P1344" t="str">
        <f t="shared" si="200"/>
        <v>NOT EQUAL</v>
      </c>
      <c r="Q1344"/>
      <c r="R1344"/>
      <c r="S1344" s="43">
        <f t="shared" si="195"/>
        <v>151</v>
      </c>
      <c r="T1344" s="96" t="s">
        <v>2643</v>
      </c>
      <c r="U1344" s="72" t="s">
        <v>2643</v>
      </c>
      <c r="V1344" s="72" t="s">
        <v>2643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4944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3450</v>
      </c>
      <c r="L1345" s="68"/>
      <c r="M1345" s="64" t="s">
        <v>1748</v>
      </c>
      <c r="N1345" s="13"/>
      <c r="O1345"/>
      <c r="P1345" t="str">
        <f t="shared" si="200"/>
        <v/>
      </c>
      <c r="Q1345"/>
      <c r="R1345"/>
      <c r="S1345" s="43">
        <f t="shared" si="195"/>
        <v>151</v>
      </c>
      <c r="T1345" s="96" t="s">
        <v>2643</v>
      </c>
      <c r="U1345" s="72" t="s">
        <v>2643</v>
      </c>
      <c r="V1345" s="72" t="s">
        <v>2643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4944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3450</v>
      </c>
      <c r="L1346" s="68"/>
      <c r="M1346" s="64" t="s">
        <v>1752</v>
      </c>
      <c r="N1346" s="13"/>
      <c r="O1346"/>
      <c r="P1346" t="str">
        <f t="shared" si="200"/>
        <v/>
      </c>
      <c r="Q1346"/>
      <c r="R1346"/>
      <c r="S1346" s="43">
        <f t="shared" si="195"/>
        <v>151</v>
      </c>
      <c r="T1346" s="96" t="s">
        <v>2643</v>
      </c>
      <c r="U1346" s="72" t="s">
        <v>2643</v>
      </c>
      <c r="V1346" s="72" t="s">
        <v>2643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4944</v>
      </c>
      <c r="D1347" s="60" t="s">
        <v>7</v>
      </c>
      <c r="E1347" s="76" t="s">
        <v>2946</v>
      </c>
      <c r="F1347" s="76" t="s">
        <v>2946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3450</v>
      </c>
      <c r="L1347" s="68"/>
      <c r="M1347" s="64" t="s">
        <v>2945</v>
      </c>
      <c r="N1347" s="20"/>
      <c r="O1347"/>
      <c r="P1347" t="str">
        <f t="shared" si="200"/>
        <v/>
      </c>
      <c r="Q1347"/>
      <c r="R1347"/>
      <c r="S1347" s="43">
        <f t="shared" si="195"/>
        <v>151</v>
      </c>
      <c r="T1347" s="96" t="s">
        <v>2643</v>
      </c>
      <c r="U1347" s="72" t="s">
        <v>2643</v>
      </c>
      <c r="V1347" s="72" t="s">
        <v>2643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4944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3450</v>
      </c>
      <c r="L1348" s="68"/>
      <c r="M1348" s="64" t="s">
        <v>1759</v>
      </c>
      <c r="N1348" s="13"/>
      <c r="O1348"/>
      <c r="P1348" t="str">
        <f t="shared" si="200"/>
        <v/>
      </c>
      <c r="Q1348"/>
      <c r="R1348"/>
      <c r="S1348" s="43">
        <f t="shared" si="195"/>
        <v>151</v>
      </c>
      <c r="T1348" s="96" t="s">
        <v>2643</v>
      </c>
      <c r="U1348" s="72" t="s">
        <v>2643</v>
      </c>
      <c r="V1348" s="72" t="s">
        <v>2643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4944</v>
      </c>
      <c r="D1349" s="71" t="s">
        <v>3453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3450</v>
      </c>
      <c r="L1349" s="73" t="s">
        <v>2712</v>
      </c>
      <c r="M1349" s="64" t="s">
        <v>2710</v>
      </c>
      <c r="N1349" s="13"/>
      <c r="O1349"/>
      <c r="P1349" t="str">
        <f t="shared" si="200"/>
        <v/>
      </c>
      <c r="Q1349"/>
      <c r="R1349"/>
      <c r="S1349" s="43">
        <f t="shared" si="195"/>
        <v>151</v>
      </c>
      <c r="T1349" s="96" t="s">
        <v>2643</v>
      </c>
      <c r="U1349" s="72" t="s">
        <v>2643</v>
      </c>
      <c r="V1349" s="72" t="s">
        <v>2643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4944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3450</v>
      </c>
      <c r="L1350" s="68"/>
      <c r="M1350" s="64" t="s">
        <v>1771</v>
      </c>
      <c r="N1350" s="13"/>
      <c r="O1350"/>
      <c r="P1350" t="str">
        <f t="shared" si="200"/>
        <v/>
      </c>
      <c r="Q1350"/>
      <c r="R1350"/>
      <c r="S1350" s="43">
        <f t="shared" si="195"/>
        <v>151</v>
      </c>
      <c r="T1350" s="96" t="s">
        <v>2643</v>
      </c>
      <c r="U1350" s="72" t="s">
        <v>2643</v>
      </c>
      <c r="V1350" s="72" t="s">
        <v>2643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4944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3450</v>
      </c>
      <c r="L1351" s="68"/>
      <c r="M1351" s="64" t="s">
        <v>1772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151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4944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3450</v>
      </c>
      <c r="L1352" s="68"/>
      <c r="M1352" s="64" t="s">
        <v>1779</v>
      </c>
      <c r="N1352" s="13"/>
      <c r="O1352"/>
      <c r="P1352" t="str">
        <f t="shared" si="200"/>
        <v/>
      </c>
      <c r="Q1352"/>
      <c r="R1352"/>
      <c r="S1352" s="43">
        <f t="shared" si="203"/>
        <v>151</v>
      </c>
      <c r="T1352" s="96" t="s">
        <v>2643</v>
      </c>
      <c r="U1352" s="72" t="s">
        <v>2643</v>
      </c>
      <c r="V1352" s="72" t="s">
        <v>2643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4944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3450</v>
      </c>
      <c r="L1353" s="68"/>
      <c r="M1353" s="64" t="s">
        <v>1792</v>
      </c>
      <c r="N1353" s="13"/>
      <c r="O1353"/>
      <c r="P1353" t="str">
        <f t="shared" si="200"/>
        <v/>
      </c>
      <c r="Q1353"/>
      <c r="R1353"/>
      <c r="S1353" s="43">
        <f t="shared" si="203"/>
        <v>151</v>
      </c>
      <c r="T1353" s="96" t="s">
        <v>2643</v>
      </c>
      <c r="U1353" s="72" t="s">
        <v>2643</v>
      </c>
      <c r="V1353" s="72" t="s">
        <v>2643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4944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3450</v>
      </c>
      <c r="L1354" s="68"/>
      <c r="M1354" s="64" t="s">
        <v>2695</v>
      </c>
      <c r="N1354" s="13"/>
      <c r="O1354"/>
      <c r="P1354" t="str">
        <f t="shared" si="200"/>
        <v/>
      </c>
      <c r="Q1354"/>
      <c r="R1354"/>
      <c r="S1354" s="43">
        <f t="shared" si="203"/>
        <v>151</v>
      </c>
      <c r="T1354" s="96" t="s">
        <v>2643</v>
      </c>
      <c r="U1354" s="72" t="s">
        <v>2643</v>
      </c>
      <c r="V1354" s="72" t="s">
        <v>2643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4944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3450</v>
      </c>
      <c r="L1355" s="68"/>
      <c r="M1355" s="64" t="s">
        <v>1815</v>
      </c>
      <c r="N1355" s="13"/>
      <c r="O1355"/>
      <c r="P1355" t="str">
        <f t="shared" si="200"/>
        <v/>
      </c>
      <c r="Q1355"/>
      <c r="R1355"/>
      <c r="S1355" s="43">
        <f t="shared" si="203"/>
        <v>151</v>
      </c>
      <c r="T1355" s="96" t="s">
        <v>2643</v>
      </c>
      <c r="U1355" s="72" t="s">
        <v>2643</v>
      </c>
      <c r="V1355" s="72" t="s">
        <v>2643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4944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3450</v>
      </c>
      <c r="L1356" s="68"/>
      <c r="M1356" s="64" t="s">
        <v>1824</v>
      </c>
      <c r="N1356" s="13"/>
      <c r="O1356"/>
      <c r="P1356" t="str">
        <f t="shared" si="200"/>
        <v/>
      </c>
      <c r="Q1356"/>
      <c r="R1356"/>
      <c r="S1356" s="43">
        <f t="shared" si="203"/>
        <v>151</v>
      </c>
      <c r="T1356" s="96" t="s">
        <v>2643</v>
      </c>
      <c r="U1356" s="72" t="s">
        <v>2643</v>
      </c>
      <c r="V1356" s="72" t="s">
        <v>2643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4944</v>
      </c>
      <c r="D1357" s="71" t="s">
        <v>3453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3450</v>
      </c>
      <c r="L1357" s="68"/>
      <c r="M1357" s="64" t="s">
        <v>1834</v>
      </c>
      <c r="N1357" s="13"/>
      <c r="O1357"/>
      <c r="P1357" t="str">
        <f t="shared" si="200"/>
        <v/>
      </c>
      <c r="Q1357"/>
      <c r="R1357"/>
      <c r="S1357" s="43">
        <f t="shared" si="203"/>
        <v>151</v>
      </c>
      <c r="T1357" s="96" t="s">
        <v>2643</v>
      </c>
      <c r="U1357" s="72" t="s">
        <v>2643</v>
      </c>
      <c r="V1357" s="72" t="s">
        <v>2643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4944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3450</v>
      </c>
      <c r="L1358" s="68"/>
      <c r="M1358" s="64" t="s">
        <v>1837</v>
      </c>
      <c r="N1358" s="13"/>
      <c r="O1358"/>
      <c r="P1358" t="str">
        <f t="shared" si="200"/>
        <v/>
      </c>
      <c r="Q1358"/>
      <c r="R1358"/>
      <c r="S1358" s="43">
        <f t="shared" si="203"/>
        <v>151</v>
      </c>
      <c r="T1358" s="96" t="s">
        <v>2643</v>
      </c>
      <c r="U1358" s="72" t="s">
        <v>2643</v>
      </c>
      <c r="V1358" s="72" t="s">
        <v>2643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4944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3450</v>
      </c>
      <c r="L1359" s="68"/>
      <c r="M1359" s="64" t="s">
        <v>1846</v>
      </c>
      <c r="N1359" s="13"/>
      <c r="O1359"/>
      <c r="P1359" t="str">
        <f t="shared" si="200"/>
        <v/>
      </c>
      <c r="Q1359"/>
      <c r="R1359"/>
      <c r="S1359" s="43">
        <f t="shared" si="203"/>
        <v>151</v>
      </c>
      <c r="T1359" s="96" t="s">
        <v>2643</v>
      </c>
      <c r="U1359" s="72" t="s">
        <v>2643</v>
      </c>
      <c r="V1359" s="72" t="s">
        <v>2643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4944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3450</v>
      </c>
      <c r="L1360" s="68"/>
      <c r="M1360" s="64" t="s">
        <v>2696</v>
      </c>
      <c r="N1360" s="13"/>
      <c r="O1360"/>
      <c r="P1360" t="str">
        <f t="shared" si="200"/>
        <v/>
      </c>
      <c r="Q1360"/>
      <c r="R1360"/>
      <c r="S1360" s="43">
        <f t="shared" si="203"/>
        <v>151</v>
      </c>
      <c r="T1360" s="96" t="s">
        <v>2643</v>
      </c>
      <c r="U1360" s="72" t="s">
        <v>2643</v>
      </c>
      <c r="V1360" s="72" t="s">
        <v>2643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4944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3450</v>
      </c>
      <c r="L1361" s="68"/>
      <c r="M1361" s="64" t="s">
        <v>1848</v>
      </c>
      <c r="N1361" s="13"/>
      <c r="O1361"/>
      <c r="P1361" t="str">
        <f t="shared" si="200"/>
        <v/>
      </c>
      <c r="Q1361"/>
      <c r="R1361"/>
      <c r="S1361" s="43">
        <f t="shared" si="203"/>
        <v>151</v>
      </c>
      <c r="T1361" s="96" t="s">
        <v>2643</v>
      </c>
      <c r="U1361" s="72" t="s">
        <v>2643</v>
      </c>
      <c r="V1361" s="72" t="s">
        <v>2643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4944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3450</v>
      </c>
      <c r="L1362" s="68"/>
      <c r="M1362" s="64" t="s">
        <v>1849</v>
      </c>
      <c r="N1362" s="13"/>
      <c r="O1362"/>
      <c r="P1362" t="str">
        <f t="shared" si="200"/>
        <v/>
      </c>
      <c r="Q1362"/>
      <c r="R1362"/>
      <c r="S1362" s="43">
        <f t="shared" si="203"/>
        <v>151</v>
      </c>
      <c r="T1362" s="96" t="s">
        <v>2643</v>
      </c>
      <c r="U1362" s="72" t="s">
        <v>2643</v>
      </c>
      <c r="V1362" s="72" t="s">
        <v>2643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4944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3450</v>
      </c>
      <c r="L1363" s="68"/>
      <c r="M1363" s="64" t="s">
        <v>1870</v>
      </c>
      <c r="N1363" s="13"/>
      <c r="O1363"/>
      <c r="P1363" t="str">
        <f t="shared" si="200"/>
        <v/>
      </c>
      <c r="Q1363"/>
      <c r="R1363"/>
      <c r="S1363" s="43">
        <f t="shared" si="203"/>
        <v>151</v>
      </c>
      <c r="T1363" s="96" t="s">
        <v>2643</v>
      </c>
      <c r="U1363" s="72" t="s">
        <v>2643</v>
      </c>
      <c r="V1363" s="72" t="s">
        <v>2643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4944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3450</v>
      </c>
      <c r="L1364" s="68"/>
      <c r="M1364" s="64" t="s">
        <v>1871</v>
      </c>
      <c r="N1364" s="13"/>
      <c r="O1364"/>
      <c r="P1364" t="str">
        <f t="shared" si="200"/>
        <v/>
      </c>
      <c r="Q1364"/>
      <c r="R1364"/>
      <c r="S1364" s="43">
        <f t="shared" si="203"/>
        <v>151</v>
      </c>
      <c r="T1364" s="96" t="s">
        <v>2643</v>
      </c>
      <c r="U1364" s="72" t="s">
        <v>2643</v>
      </c>
      <c r="V1364" s="72" t="s">
        <v>2643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4944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3450</v>
      </c>
      <c r="L1365" s="68"/>
      <c r="M1365" s="64" t="s">
        <v>1874</v>
      </c>
      <c r="N1365" s="13"/>
      <c r="O1365"/>
      <c r="P1365" t="str">
        <f t="shared" si="200"/>
        <v/>
      </c>
      <c r="Q1365"/>
      <c r="R1365"/>
      <c r="S1365" s="43">
        <f t="shared" si="203"/>
        <v>151</v>
      </c>
      <c r="T1365" s="96" t="s">
        <v>2643</v>
      </c>
      <c r="U1365" s="72" t="s">
        <v>2643</v>
      </c>
      <c r="V1365" s="72" t="s">
        <v>2643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4944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3450</v>
      </c>
      <c r="L1366" s="68"/>
      <c r="M1366" s="64" t="s">
        <v>2697</v>
      </c>
      <c r="N1366" s="13"/>
      <c r="O1366"/>
      <c r="P1366" t="str">
        <f t="shared" si="200"/>
        <v/>
      </c>
      <c r="Q1366"/>
      <c r="R1366"/>
      <c r="S1366" s="43">
        <f t="shared" si="203"/>
        <v>151</v>
      </c>
      <c r="T1366" s="96" t="s">
        <v>2643</v>
      </c>
      <c r="U1366" s="72" t="s">
        <v>2643</v>
      </c>
      <c r="V1366" s="72" t="s">
        <v>2643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4944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3450</v>
      </c>
      <c r="L1367" s="68"/>
      <c r="M1367" s="64" t="s">
        <v>1914</v>
      </c>
      <c r="N1367" s="13"/>
      <c r="O1367"/>
      <c r="P1367" t="str">
        <f t="shared" si="200"/>
        <v/>
      </c>
      <c r="Q1367"/>
      <c r="R1367"/>
      <c r="S1367" s="43">
        <f t="shared" si="203"/>
        <v>151</v>
      </c>
      <c r="T1367" s="96" t="s">
        <v>2643</v>
      </c>
      <c r="U1367" s="72" t="s">
        <v>2643</v>
      </c>
      <c r="V1367" s="72" t="s">
        <v>2643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4944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3450</v>
      </c>
      <c r="L1368" s="68"/>
      <c r="M1368" s="64" t="s">
        <v>1916</v>
      </c>
      <c r="N1368" s="13"/>
      <c r="O1368"/>
      <c r="P1368" t="str">
        <f t="shared" si="200"/>
        <v/>
      </c>
      <c r="Q1368"/>
      <c r="R1368"/>
      <c r="S1368" s="43">
        <f t="shared" si="203"/>
        <v>151</v>
      </c>
      <c r="T1368" s="96" t="s">
        <v>3185</v>
      </c>
      <c r="U1368" s="72" t="s">
        <v>2643</v>
      </c>
      <c r="V1368" s="72" t="s">
        <v>2643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4944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3450</v>
      </c>
      <c r="L1369" s="68"/>
      <c r="M1369" s="64" t="s">
        <v>1928</v>
      </c>
      <c r="N1369" s="13"/>
      <c r="O1369"/>
      <c r="P1369" t="str">
        <f t="shared" si="200"/>
        <v/>
      </c>
      <c r="Q1369"/>
      <c r="R1369"/>
      <c r="S1369" s="43">
        <f t="shared" si="203"/>
        <v>151</v>
      </c>
      <c r="T1369" s="96" t="s">
        <v>2643</v>
      </c>
      <c r="U1369" s="72" t="s">
        <v>2643</v>
      </c>
      <c r="V1369" s="72" t="s">
        <v>2643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4944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3450</v>
      </c>
      <c r="L1370" s="68"/>
      <c r="M1370" s="64" t="s">
        <v>1991</v>
      </c>
      <c r="N1370" s="13"/>
      <c r="O1370"/>
      <c r="P1370" t="str">
        <f t="shared" si="200"/>
        <v/>
      </c>
      <c r="Q1370"/>
      <c r="R1370"/>
      <c r="S1370" s="43">
        <f t="shared" si="203"/>
        <v>151</v>
      </c>
      <c r="T1370" s="96" t="s">
        <v>2643</v>
      </c>
      <c r="U1370" s="72" t="s">
        <v>2643</v>
      </c>
      <c r="V1370" s="72" t="s">
        <v>2643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4944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3450</v>
      </c>
      <c r="L1371" s="68"/>
      <c r="M1371" s="64" t="s">
        <v>2004</v>
      </c>
      <c r="N1371" s="13"/>
      <c r="O1371"/>
      <c r="P1371" t="str">
        <f t="shared" si="200"/>
        <v/>
      </c>
      <c r="Q1371"/>
      <c r="R1371"/>
      <c r="S1371" s="43">
        <f t="shared" si="203"/>
        <v>151</v>
      </c>
      <c r="T1371" s="96" t="s">
        <v>2643</v>
      </c>
      <c r="U1371" s="72" t="s">
        <v>2643</v>
      </c>
      <c r="V1371" s="72" t="s">
        <v>2643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4944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3450</v>
      </c>
      <c r="L1372" s="68"/>
      <c r="M1372" s="64" t="s">
        <v>2006</v>
      </c>
      <c r="N1372" s="13"/>
      <c r="O1372"/>
      <c r="P1372" t="str">
        <f t="shared" si="200"/>
        <v/>
      </c>
      <c r="Q1372"/>
      <c r="R1372"/>
      <c r="S1372" s="43">
        <f t="shared" si="203"/>
        <v>151</v>
      </c>
      <c r="T1372" s="96" t="s">
        <v>2643</v>
      </c>
      <c r="U1372" s="72" t="s">
        <v>2643</v>
      </c>
      <c r="V1372" s="72" t="s">
        <v>2643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4944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3450</v>
      </c>
      <c r="L1373" s="68"/>
      <c r="M1373" s="64" t="s">
        <v>2014</v>
      </c>
      <c r="N1373" s="13"/>
      <c r="O1373"/>
      <c r="P1373" t="str">
        <f t="shared" si="200"/>
        <v/>
      </c>
      <c r="Q1373"/>
      <c r="R1373"/>
      <c r="S1373" s="43">
        <f t="shared" si="203"/>
        <v>151</v>
      </c>
      <c r="T1373" s="96" t="s">
        <v>2643</v>
      </c>
      <c r="U1373" s="72" t="s">
        <v>2643</v>
      </c>
      <c r="V1373" s="72" t="s">
        <v>2643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4944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3450</v>
      </c>
      <c r="L1374" s="68"/>
      <c r="M1374" s="64" t="s">
        <v>2022</v>
      </c>
      <c r="N1374" s="13"/>
      <c r="O1374"/>
      <c r="P1374" t="str">
        <f t="shared" si="200"/>
        <v/>
      </c>
      <c r="Q1374"/>
      <c r="R1374"/>
      <c r="S1374" s="43">
        <f t="shared" si="203"/>
        <v>151</v>
      </c>
      <c r="T1374" s="96" t="s">
        <v>2643</v>
      </c>
      <c r="U1374" s="72" t="s">
        <v>2643</v>
      </c>
      <c r="V1374" s="72" t="s">
        <v>2643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4944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3450</v>
      </c>
      <c r="L1375" s="68"/>
      <c r="M1375" s="64" t="s">
        <v>3018</v>
      </c>
      <c r="N1375" s="20"/>
      <c r="O1375"/>
      <c r="P1375" t="str">
        <f t="shared" si="200"/>
        <v/>
      </c>
      <c r="Q1375"/>
      <c r="R1375"/>
      <c r="S1375" s="43">
        <f t="shared" si="203"/>
        <v>151</v>
      </c>
      <c r="T1375" s="96" t="s">
        <v>2643</v>
      </c>
      <c r="U1375" s="72" t="s">
        <v>2643</v>
      </c>
      <c r="V1375" s="72" t="s">
        <v>2643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4944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3450</v>
      </c>
      <c r="L1376" s="68"/>
      <c r="M1376" s="64" t="s">
        <v>3019</v>
      </c>
      <c r="N1376" s="20"/>
      <c r="O1376"/>
      <c r="P1376" t="str">
        <f t="shared" si="200"/>
        <v/>
      </c>
      <c r="Q1376"/>
      <c r="R1376"/>
      <c r="S1376" s="43">
        <f t="shared" si="203"/>
        <v>151</v>
      </c>
      <c r="T1376" s="96" t="s">
        <v>2643</v>
      </c>
      <c r="U1376" s="72" t="s">
        <v>2643</v>
      </c>
      <c r="V1376" s="72" t="s">
        <v>2643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4944</v>
      </c>
      <c r="D1377" s="71" t="s">
        <v>3453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3450</v>
      </c>
      <c r="L1377" s="68"/>
      <c r="M1377" s="64" t="s">
        <v>2032</v>
      </c>
      <c r="N1377" s="13"/>
      <c r="O1377"/>
      <c r="P1377" t="str">
        <f t="shared" si="200"/>
        <v>NOT EQUAL</v>
      </c>
      <c r="Q1377"/>
      <c r="R1377"/>
      <c r="S1377" s="43">
        <f t="shared" si="203"/>
        <v>151</v>
      </c>
      <c r="T1377" s="96" t="s">
        <v>2643</v>
      </c>
      <c r="U1377" s="72" t="s">
        <v>2643</v>
      </c>
      <c r="V1377" s="72" t="s">
        <v>2643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4944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3450</v>
      </c>
      <c r="L1378" s="68"/>
      <c r="M1378" s="64" t="s">
        <v>2033</v>
      </c>
      <c r="N1378" s="13"/>
      <c r="O1378"/>
      <c r="P1378" t="str">
        <f t="shared" si="200"/>
        <v/>
      </c>
      <c r="Q1378"/>
      <c r="R1378"/>
      <c r="S1378" s="43">
        <f t="shared" si="203"/>
        <v>151</v>
      </c>
      <c r="T1378" s="96" t="s">
        <v>2643</v>
      </c>
      <c r="U1378" s="72" t="s">
        <v>2643</v>
      </c>
      <c r="V1378" s="72" t="s">
        <v>2643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4944</v>
      </c>
      <c r="D1379" s="71" t="s">
        <v>3453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3450</v>
      </c>
      <c r="L1379" s="68"/>
      <c r="M1379" s="64" t="s">
        <v>2050</v>
      </c>
      <c r="N1379" s="13"/>
      <c r="O1379"/>
      <c r="P1379" t="str">
        <f t="shared" si="200"/>
        <v/>
      </c>
      <c r="Q1379"/>
      <c r="R1379"/>
      <c r="S1379" s="43">
        <f t="shared" si="203"/>
        <v>151</v>
      </c>
      <c r="T1379" s="96" t="s">
        <v>2643</v>
      </c>
      <c r="U1379" s="72" t="s">
        <v>2643</v>
      </c>
      <c r="V1379" s="72" t="s">
        <v>2643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4944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3450</v>
      </c>
      <c r="L1380" s="68"/>
      <c r="M1380" s="64" t="s">
        <v>2090</v>
      </c>
      <c r="N1380" s="13"/>
      <c r="O1380"/>
      <c r="P1380" t="str">
        <f t="shared" si="200"/>
        <v/>
      </c>
      <c r="Q1380"/>
      <c r="R1380"/>
      <c r="S1380" s="43">
        <f t="shared" si="203"/>
        <v>151</v>
      </c>
      <c r="T1380" s="96" t="s">
        <v>2643</v>
      </c>
      <c r="U1380" s="72" t="s">
        <v>2643</v>
      </c>
      <c r="V1380" s="72" t="s">
        <v>2643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4944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3450</v>
      </c>
      <c r="L1381" s="68"/>
      <c r="M1381" s="64" t="s">
        <v>2099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151</v>
      </c>
      <c r="T1381" s="96" t="s">
        <v>2643</v>
      </c>
      <c r="U1381" s="72" t="s">
        <v>2643</v>
      </c>
      <c r="V1381" s="72" t="s">
        <v>2643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4944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3450</v>
      </c>
      <c r="L1382" s="68"/>
      <c r="M1382" s="64" t="s">
        <v>2121</v>
      </c>
      <c r="N1382" s="13"/>
      <c r="O1382"/>
      <c r="P1382" t="str">
        <f t="shared" si="208"/>
        <v/>
      </c>
      <c r="Q1382"/>
      <c r="R1382"/>
      <c r="S1382" s="43">
        <f t="shared" si="203"/>
        <v>151</v>
      </c>
      <c r="T1382" s="96" t="s">
        <v>2643</v>
      </c>
      <c r="U1382" s="72" t="s">
        <v>2643</v>
      </c>
      <c r="V1382" s="72" t="s">
        <v>2643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4944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3450</v>
      </c>
      <c r="L1383" s="68"/>
      <c r="M1383" s="64" t="s">
        <v>2122</v>
      </c>
      <c r="N1383" s="13"/>
      <c r="O1383"/>
      <c r="P1383" t="str">
        <f t="shared" si="208"/>
        <v/>
      </c>
      <c r="Q1383"/>
      <c r="R1383"/>
      <c r="S1383" s="43">
        <f t="shared" si="203"/>
        <v>151</v>
      </c>
      <c r="T1383" s="96" t="s">
        <v>2643</v>
      </c>
      <c r="U1383" s="72" t="s">
        <v>2643</v>
      </c>
      <c r="V1383" s="72" t="s">
        <v>2643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4944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3450</v>
      </c>
      <c r="L1384" s="68"/>
      <c r="M1384" s="64" t="s">
        <v>2128</v>
      </c>
      <c r="N1384" s="13"/>
      <c r="O1384"/>
      <c r="P1384" t="str">
        <f t="shared" si="208"/>
        <v/>
      </c>
      <c r="Q1384"/>
      <c r="R1384"/>
      <c r="S1384" s="43">
        <f t="shared" si="203"/>
        <v>151</v>
      </c>
      <c r="T1384" s="96" t="s">
        <v>2643</v>
      </c>
      <c r="U1384" s="72" t="s">
        <v>2643</v>
      </c>
      <c r="V1384" s="72" t="s">
        <v>2643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4944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3450</v>
      </c>
      <c r="L1385" s="68"/>
      <c r="M1385" s="64" t="s">
        <v>2129</v>
      </c>
      <c r="N1385" s="13"/>
      <c r="O1385"/>
      <c r="P1385" t="str">
        <f t="shared" si="208"/>
        <v/>
      </c>
      <c r="Q1385"/>
      <c r="R1385"/>
      <c r="S1385" s="43">
        <f t="shared" si="203"/>
        <v>151</v>
      </c>
      <c r="T1385" s="96" t="s">
        <v>2643</v>
      </c>
      <c r="U1385" s="72" t="s">
        <v>2643</v>
      </c>
      <c r="V1385" s="72" t="s">
        <v>2643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4944</v>
      </c>
      <c r="D1386" s="71" t="s">
        <v>3453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3450</v>
      </c>
      <c r="L1386" s="68"/>
      <c r="M1386" s="64" t="s">
        <v>2130</v>
      </c>
      <c r="N1386" s="13"/>
      <c r="O1386"/>
      <c r="P1386" t="str">
        <f t="shared" si="208"/>
        <v/>
      </c>
      <c r="Q1386"/>
      <c r="R1386"/>
      <c r="S1386" s="43">
        <f t="shared" si="203"/>
        <v>151</v>
      </c>
      <c r="T1386" s="96" t="s">
        <v>2643</v>
      </c>
      <c r="U1386" s="72" t="s">
        <v>2643</v>
      </c>
      <c r="V1386" s="72" t="s">
        <v>2643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4944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3450</v>
      </c>
      <c r="L1387" s="68"/>
      <c r="M1387" s="64" t="s">
        <v>2134</v>
      </c>
      <c r="N1387" s="13"/>
      <c r="O1387"/>
      <c r="P1387" t="str">
        <f t="shared" si="208"/>
        <v/>
      </c>
      <c r="Q1387"/>
      <c r="R1387"/>
      <c r="S1387" s="43">
        <f t="shared" si="203"/>
        <v>151</v>
      </c>
      <c r="T1387" s="96" t="s">
        <v>2643</v>
      </c>
      <c r="U1387" s="72" t="s">
        <v>2643</v>
      </c>
      <c r="V1387" s="72" t="s">
        <v>2643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4944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3450</v>
      </c>
      <c r="L1388" s="68"/>
      <c r="M1388" s="64" t="s">
        <v>2150</v>
      </c>
      <c r="N1388" s="13"/>
      <c r="O1388"/>
      <c r="P1388" t="str">
        <f t="shared" si="208"/>
        <v/>
      </c>
      <c r="Q1388"/>
      <c r="R1388"/>
      <c r="S1388" s="43">
        <f t="shared" si="203"/>
        <v>151</v>
      </c>
      <c r="T1388" s="96" t="s">
        <v>2643</v>
      </c>
      <c r="U1388" s="72" t="s">
        <v>2643</v>
      </c>
      <c r="V1388" s="72" t="s">
        <v>2643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4944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3450</v>
      </c>
      <c r="L1389" s="68"/>
      <c r="M1389" s="64" t="s">
        <v>2221</v>
      </c>
      <c r="N1389" s="13"/>
      <c r="O1389"/>
      <c r="P1389" t="str">
        <f t="shared" si="208"/>
        <v/>
      </c>
      <c r="Q1389"/>
      <c r="R1389"/>
      <c r="S1389" s="43">
        <f t="shared" si="203"/>
        <v>151</v>
      </c>
      <c r="T1389" s="96" t="s">
        <v>2643</v>
      </c>
      <c r="U1389" s="72" t="s">
        <v>2643</v>
      </c>
      <c r="V1389" s="72" t="s">
        <v>2643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4944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3450</v>
      </c>
      <c r="L1390" s="68"/>
      <c r="M1390" s="64" t="s">
        <v>2225</v>
      </c>
      <c r="N1390" s="13"/>
      <c r="O1390"/>
      <c r="P1390" t="str">
        <f t="shared" si="208"/>
        <v/>
      </c>
      <c r="Q1390"/>
      <c r="R1390"/>
      <c r="S1390" s="43">
        <f t="shared" si="203"/>
        <v>151</v>
      </c>
      <c r="T1390" s="96" t="s">
        <v>2643</v>
      </c>
      <c r="U1390" s="72" t="s">
        <v>2643</v>
      </c>
      <c r="V1390" s="72" t="s">
        <v>2643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4944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3450</v>
      </c>
      <c r="L1391" s="68"/>
      <c r="M1391" s="64" t="s">
        <v>2227</v>
      </c>
      <c r="N1391" s="13"/>
      <c r="O1391"/>
      <c r="P1391" t="str">
        <f t="shared" si="208"/>
        <v/>
      </c>
      <c r="Q1391"/>
      <c r="R1391"/>
      <c r="S1391" s="43">
        <f t="shared" si="203"/>
        <v>151</v>
      </c>
      <c r="T1391" s="96" t="s">
        <v>2643</v>
      </c>
      <c r="U1391" s="72" t="s">
        <v>2643</v>
      </c>
      <c r="V1391" s="72" t="s">
        <v>2643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4944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3450</v>
      </c>
      <c r="L1392" s="68"/>
      <c r="M1392" s="64" t="s">
        <v>4407</v>
      </c>
      <c r="N1392" s="13"/>
      <c r="O1392"/>
      <c r="P1392" t="str">
        <f t="shared" si="208"/>
        <v/>
      </c>
      <c r="Q1392"/>
      <c r="R1392"/>
      <c r="S1392" s="43">
        <f t="shared" si="203"/>
        <v>151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4944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3450</v>
      </c>
      <c r="L1393" s="68"/>
      <c r="M1393" s="64" t="s">
        <v>2249</v>
      </c>
      <c r="N1393" s="13"/>
      <c r="O1393"/>
      <c r="P1393" t="str">
        <f t="shared" si="208"/>
        <v/>
      </c>
      <c r="Q1393"/>
      <c r="R1393"/>
      <c r="S1393" s="43">
        <f t="shared" si="203"/>
        <v>151</v>
      </c>
      <c r="T1393" s="96" t="s">
        <v>2643</v>
      </c>
      <c r="U1393" s="72" t="s">
        <v>2643</v>
      </c>
      <c r="V1393" s="72" t="s">
        <v>2643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4944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3450</v>
      </c>
      <c r="L1394" s="68"/>
      <c r="M1394" s="64" t="s">
        <v>2253</v>
      </c>
      <c r="N1394" s="13"/>
      <c r="O1394"/>
      <c r="P1394" t="str">
        <f t="shared" si="208"/>
        <v/>
      </c>
      <c r="Q1394"/>
      <c r="R1394"/>
      <c r="S1394" s="43">
        <f t="shared" si="203"/>
        <v>151</v>
      </c>
      <c r="T1394" s="96" t="s">
        <v>2643</v>
      </c>
      <c r="U1394" s="72" t="s">
        <v>2643</v>
      </c>
      <c r="V1394" s="72" t="s">
        <v>2643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4944</v>
      </c>
      <c r="D1395" s="71" t="s">
        <v>3453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3450</v>
      </c>
      <c r="L1395" s="60" t="s">
        <v>20</v>
      </c>
      <c r="M1395" s="64" t="s">
        <v>2265</v>
      </c>
      <c r="N1395" s="13"/>
      <c r="O1395"/>
      <c r="P1395" t="str">
        <f t="shared" si="208"/>
        <v>NOT EQUAL</v>
      </c>
      <c r="Q1395"/>
      <c r="R1395"/>
      <c r="S1395" s="43">
        <f t="shared" si="203"/>
        <v>151</v>
      </c>
      <c r="T1395" s="96" t="s">
        <v>2643</v>
      </c>
      <c r="U1395" s="72" t="s">
        <v>2643</v>
      </c>
      <c r="V1395" s="72" t="s">
        <v>2643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4944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3450</v>
      </c>
      <c r="L1396" s="68"/>
      <c r="M1396" s="64" t="s">
        <v>2267</v>
      </c>
      <c r="N1396" s="13"/>
      <c r="O1396"/>
      <c r="P1396" t="str">
        <f t="shared" si="208"/>
        <v/>
      </c>
      <c r="Q1396"/>
      <c r="R1396"/>
      <c r="S1396" s="43">
        <f t="shared" si="203"/>
        <v>151</v>
      </c>
      <c r="T1396" s="96" t="s">
        <v>2643</v>
      </c>
      <c r="U1396" s="72" t="s">
        <v>2643</v>
      </c>
      <c r="V1396" s="72" t="s">
        <v>2643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4944</v>
      </c>
      <c r="D1397" s="71" t="s">
        <v>3453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3450</v>
      </c>
      <c r="L1397" s="60" t="s">
        <v>404</v>
      </c>
      <c r="M1397" s="64" t="s">
        <v>2274</v>
      </c>
      <c r="N1397" s="13"/>
      <c r="O1397"/>
      <c r="P1397" t="str">
        <f t="shared" si="208"/>
        <v/>
      </c>
      <c r="Q1397"/>
      <c r="R1397"/>
      <c r="S1397" s="43">
        <f t="shared" si="203"/>
        <v>151</v>
      </c>
      <c r="T1397" s="96" t="s">
        <v>2643</v>
      </c>
      <c r="U1397" s="72" t="s">
        <v>2643</v>
      </c>
      <c r="V1397" s="72" t="s">
        <v>2643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4944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3450</v>
      </c>
      <c r="L1398" s="68"/>
      <c r="M1398" s="64" t="s">
        <v>2276</v>
      </c>
      <c r="N1398" s="13"/>
      <c r="O1398"/>
      <c r="P1398" t="str">
        <f t="shared" si="208"/>
        <v/>
      </c>
      <c r="Q1398"/>
      <c r="R1398"/>
      <c r="S1398" s="43">
        <f t="shared" si="203"/>
        <v>151</v>
      </c>
      <c r="T1398" s="96" t="s">
        <v>2643</v>
      </c>
      <c r="U1398" s="72" t="s">
        <v>2643</v>
      </c>
      <c r="V1398" s="72" t="s">
        <v>2643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4944</v>
      </c>
      <c r="D1399" s="71" t="s">
        <v>3453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3450</v>
      </c>
      <c r="L1399" s="68"/>
      <c r="M1399" s="64" t="s">
        <v>2280</v>
      </c>
      <c r="N1399" s="13"/>
      <c r="O1399"/>
      <c r="P1399" t="str">
        <f t="shared" si="208"/>
        <v/>
      </c>
      <c r="Q1399"/>
      <c r="R1399"/>
      <c r="S1399" s="43">
        <f t="shared" si="203"/>
        <v>151</v>
      </c>
      <c r="T1399" s="96" t="s">
        <v>2643</v>
      </c>
      <c r="U1399" s="72" t="s">
        <v>2643</v>
      </c>
      <c r="V1399" s="72" t="s">
        <v>2643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4944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3450</v>
      </c>
      <c r="L1400" s="68"/>
      <c r="M1400" s="64" t="s">
        <v>2305</v>
      </c>
      <c r="N1400" s="13"/>
      <c r="O1400"/>
      <c r="P1400" t="str">
        <f t="shared" si="208"/>
        <v/>
      </c>
      <c r="Q1400"/>
      <c r="R1400"/>
      <c r="S1400" s="43">
        <f t="shared" si="203"/>
        <v>151</v>
      </c>
      <c r="T1400" s="96" t="s">
        <v>2643</v>
      </c>
      <c r="U1400" s="72" t="s">
        <v>2643</v>
      </c>
      <c r="V1400" s="72" t="s">
        <v>2643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4944</v>
      </c>
      <c r="D1401" s="71" t="s">
        <v>3453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3450</v>
      </c>
      <c r="L1401" s="68"/>
      <c r="M1401" s="64" t="s">
        <v>2307</v>
      </c>
      <c r="N1401" s="13"/>
      <c r="O1401"/>
      <c r="P1401" t="str">
        <f t="shared" si="208"/>
        <v/>
      </c>
      <c r="Q1401"/>
      <c r="R1401"/>
      <c r="S1401" s="43">
        <f t="shared" si="203"/>
        <v>151</v>
      </c>
      <c r="T1401" s="96" t="s">
        <v>2643</v>
      </c>
      <c r="U1401" s="72" t="s">
        <v>2643</v>
      </c>
      <c r="V1401" s="72" t="s">
        <v>2643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4944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3450</v>
      </c>
      <c r="L1402" s="68"/>
      <c r="M1402" s="64" t="s">
        <v>2332</v>
      </c>
      <c r="N1402" s="13"/>
      <c r="O1402"/>
      <c r="P1402" t="str">
        <f t="shared" si="208"/>
        <v/>
      </c>
      <c r="Q1402"/>
      <c r="R1402"/>
      <c r="S1402" s="43">
        <f t="shared" si="203"/>
        <v>151</v>
      </c>
      <c r="T1402" s="96" t="s">
        <v>2643</v>
      </c>
      <c r="U1402" s="72" t="s">
        <v>2643</v>
      </c>
      <c r="V1402" s="72" t="s">
        <v>2643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4944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3450</v>
      </c>
      <c r="L1403" s="68"/>
      <c r="M1403" s="64" t="s">
        <v>2334</v>
      </c>
      <c r="N1403" s="13"/>
      <c r="O1403"/>
      <c r="P1403" t="str">
        <f t="shared" si="208"/>
        <v/>
      </c>
      <c r="Q1403"/>
      <c r="R1403"/>
      <c r="S1403" s="43">
        <f t="shared" si="203"/>
        <v>151</v>
      </c>
      <c r="T1403" s="96" t="s">
        <v>2643</v>
      </c>
      <c r="U1403" s="72" t="s">
        <v>2643</v>
      </c>
      <c r="V1403" s="72" t="s">
        <v>2643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4944</v>
      </c>
      <c r="D1404" s="71" t="s">
        <v>3453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3450</v>
      </c>
      <c r="L1404" s="60" t="s">
        <v>440</v>
      </c>
      <c r="M1404" s="64" t="s">
        <v>2339</v>
      </c>
      <c r="N1404" s="13"/>
      <c r="O1404"/>
      <c r="P1404" t="str">
        <f t="shared" si="208"/>
        <v/>
      </c>
      <c r="Q1404"/>
      <c r="R1404"/>
      <c r="S1404" s="43">
        <f t="shared" si="203"/>
        <v>151</v>
      </c>
      <c r="T1404" s="96" t="s">
        <v>2643</v>
      </c>
      <c r="U1404" s="72" t="s">
        <v>2643</v>
      </c>
      <c r="V1404" s="72" t="s">
        <v>2643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4944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3450</v>
      </c>
      <c r="L1405" s="68" t="s">
        <v>3973</v>
      </c>
      <c r="M1405" s="64" t="s">
        <v>2340</v>
      </c>
      <c r="N1405" s="13"/>
      <c r="O1405"/>
      <c r="P1405" t="str">
        <f t="shared" si="208"/>
        <v/>
      </c>
      <c r="Q1405"/>
      <c r="R1405"/>
      <c r="S1405" s="43">
        <f t="shared" si="203"/>
        <v>151</v>
      </c>
      <c r="T1405" s="96" t="s">
        <v>2643</v>
      </c>
      <c r="U1405" s="72" t="s">
        <v>2643</v>
      </c>
      <c r="V1405" s="72" t="s">
        <v>2643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4944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3450</v>
      </c>
      <c r="L1406" s="68" t="s">
        <v>3974</v>
      </c>
      <c r="M1406" s="64" t="s">
        <v>2341</v>
      </c>
      <c r="N1406" s="13"/>
      <c r="O1406"/>
      <c r="P1406" t="str">
        <f t="shared" si="208"/>
        <v/>
      </c>
      <c r="Q1406"/>
      <c r="R1406"/>
      <c r="S1406" s="43">
        <f t="shared" si="203"/>
        <v>151</v>
      </c>
      <c r="T1406" s="96" t="s">
        <v>2643</v>
      </c>
      <c r="U1406" s="72" t="s">
        <v>2643</v>
      </c>
      <c r="V1406" s="72" t="s">
        <v>2643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4944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3450</v>
      </c>
      <c r="L1407" s="68"/>
      <c r="M1407" s="64" t="s">
        <v>2699</v>
      </c>
      <c r="N1407" s="13"/>
      <c r="O1407"/>
      <c r="P1407" t="str">
        <f t="shared" si="208"/>
        <v/>
      </c>
      <c r="Q1407"/>
      <c r="R1407"/>
      <c r="S1407" s="43">
        <f t="shared" si="203"/>
        <v>151</v>
      </c>
      <c r="T1407" s="96" t="s">
        <v>2643</v>
      </c>
      <c r="U1407" s="72" t="s">
        <v>2643</v>
      </c>
      <c r="V1407" s="72" t="s">
        <v>2643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>
        <f t="shared" si="201"/>
        <v>1408</v>
      </c>
      <c r="B1408" s="56">
        <f t="shared" si="202"/>
        <v>1372</v>
      </c>
      <c r="C1408" s="60" t="s">
        <v>4944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3450</v>
      </c>
      <c r="L1408" s="68"/>
      <c r="M1408" s="64" t="s">
        <v>2421</v>
      </c>
      <c r="N1408" s="13"/>
      <c r="O1408"/>
      <c r="P1408" t="str">
        <f t="shared" si="208"/>
        <v/>
      </c>
      <c r="Q1408"/>
      <c r="R1408"/>
      <c r="S1408" s="43">
        <f t="shared" si="203"/>
        <v>151</v>
      </c>
      <c r="T1408" s="96" t="s">
        <v>2643</v>
      </c>
      <c r="U1408" s="72" t="s">
        <v>2643</v>
      </c>
      <c r="V1408" s="72" t="s">
        <v>2643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4944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3450</v>
      </c>
      <c r="L1409" s="68"/>
      <c r="M1409" s="64" t="s">
        <v>2422</v>
      </c>
      <c r="N1409" s="13"/>
      <c r="O1409"/>
      <c r="P1409" t="str">
        <f t="shared" si="208"/>
        <v/>
      </c>
      <c r="Q1409"/>
      <c r="R1409"/>
      <c r="S1409" s="43">
        <f t="shared" si="203"/>
        <v>151</v>
      </c>
      <c r="T1409" s="96" t="s">
        <v>2643</v>
      </c>
      <c r="U1409" s="72" t="s">
        <v>2643</v>
      </c>
      <c r="V1409" s="72" t="s">
        <v>2643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4944</v>
      </c>
      <c r="D1410" s="71" t="s">
        <v>3453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3450</v>
      </c>
      <c r="L1410" s="60" t="s">
        <v>501</v>
      </c>
      <c r="M1410" s="64" t="s">
        <v>2432</v>
      </c>
      <c r="N1410" s="13"/>
      <c r="O1410"/>
      <c r="P1410" t="str">
        <f t="shared" si="208"/>
        <v/>
      </c>
      <c r="Q1410"/>
      <c r="R1410"/>
      <c r="S1410" s="43">
        <f t="shared" si="203"/>
        <v>151</v>
      </c>
      <c r="T1410" s="96" t="s">
        <v>2643</v>
      </c>
      <c r="U1410" s="72" t="s">
        <v>2643</v>
      </c>
      <c r="V1410" s="72" t="s">
        <v>2643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4944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3450</v>
      </c>
      <c r="L1411" s="60" t="s">
        <v>3975</v>
      </c>
      <c r="M1411" s="64" t="s">
        <v>2486</v>
      </c>
      <c r="N1411" s="13"/>
      <c r="O1411"/>
      <c r="P1411" t="str">
        <f t="shared" si="208"/>
        <v/>
      </c>
      <c r="Q1411"/>
      <c r="R1411"/>
      <c r="S1411" s="43">
        <f t="shared" si="203"/>
        <v>151</v>
      </c>
      <c r="T1411" s="96" t="s">
        <v>2643</v>
      </c>
      <c r="U1411" s="72" t="s">
        <v>2643</v>
      </c>
      <c r="V1411" s="72" t="s">
        <v>2643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4944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3450</v>
      </c>
      <c r="L1412" s="60" t="s">
        <v>3976</v>
      </c>
      <c r="M1412" s="64" t="s">
        <v>2487</v>
      </c>
      <c r="N1412" s="13"/>
      <c r="O1412"/>
      <c r="P1412" t="str">
        <f t="shared" si="208"/>
        <v/>
      </c>
      <c r="Q1412"/>
      <c r="R1412"/>
      <c r="S1412" s="43">
        <f t="shared" si="203"/>
        <v>151</v>
      </c>
      <c r="T1412" s="96" t="s">
        <v>2643</v>
      </c>
      <c r="U1412" s="72" t="s">
        <v>2643</v>
      </c>
      <c r="V1412" s="72" t="s">
        <v>2643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4944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3450</v>
      </c>
      <c r="L1413" s="68"/>
      <c r="M1413" s="64" t="s">
        <v>2503</v>
      </c>
      <c r="N1413" s="13"/>
      <c r="O1413"/>
      <c r="P1413" t="str">
        <f t="shared" si="208"/>
        <v>NOT EQUAL</v>
      </c>
      <c r="Q1413"/>
      <c r="R1413"/>
      <c r="S1413" s="43">
        <f t="shared" si="203"/>
        <v>151</v>
      </c>
      <c r="T1413" s="96" t="s">
        <v>2643</v>
      </c>
      <c r="U1413" s="72" t="s">
        <v>2643</v>
      </c>
      <c r="V1413" s="72" t="s">
        <v>2643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4944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3450</v>
      </c>
      <c r="L1414" s="68"/>
      <c r="M1414" s="64" t="s">
        <v>2504</v>
      </c>
      <c r="N1414" s="13"/>
      <c r="O1414"/>
      <c r="P1414" t="str">
        <f t="shared" si="208"/>
        <v>NOT EQUAL</v>
      </c>
      <c r="Q1414"/>
      <c r="R1414"/>
      <c r="S1414" s="43">
        <f t="shared" si="203"/>
        <v>151</v>
      </c>
      <c r="T1414" s="96" t="s">
        <v>2643</v>
      </c>
      <c r="U1414" s="72" t="s">
        <v>2643</v>
      </c>
      <c r="V1414" s="72" t="s">
        <v>2643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4944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3450</v>
      </c>
      <c r="L1415" s="68"/>
      <c r="M1415" s="64" t="s">
        <v>2505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151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4944</v>
      </c>
      <c r="D1416" s="86" t="s">
        <v>3453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3450</v>
      </c>
      <c r="L1416" s="68"/>
      <c r="M1416" s="64" t="s">
        <v>2538</v>
      </c>
      <c r="N1416" s="13"/>
      <c r="O1416"/>
      <c r="P1416" t="str">
        <f t="shared" si="208"/>
        <v/>
      </c>
      <c r="Q1416"/>
      <c r="R1416"/>
      <c r="S1416" s="43">
        <f t="shared" si="211"/>
        <v>151</v>
      </c>
      <c r="T1416" s="96" t="s">
        <v>2643</v>
      </c>
      <c r="U1416" s="72" t="s">
        <v>2643</v>
      </c>
      <c r="V1416" s="72" t="s">
        <v>2643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4944</v>
      </c>
      <c r="D1417" s="60" t="s">
        <v>7</v>
      </c>
      <c r="E1417" s="76" t="s">
        <v>2796</v>
      </c>
      <c r="F1417" s="76" t="s">
        <v>2796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3450</v>
      </c>
      <c r="L1417" s="68"/>
      <c r="M1417" s="64" t="s">
        <v>2798</v>
      </c>
      <c r="N1417" s="13"/>
      <c r="O1417"/>
      <c r="P1417" t="str">
        <f t="shared" si="208"/>
        <v/>
      </c>
      <c r="Q1417"/>
      <c r="R1417"/>
      <c r="S1417" s="43">
        <f t="shared" si="211"/>
        <v>151</v>
      </c>
      <c r="T1417" s="96" t="s">
        <v>2643</v>
      </c>
      <c r="U1417" s="72" t="s">
        <v>2643</v>
      </c>
      <c r="V1417" s="72" t="s">
        <v>2643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4944</v>
      </c>
      <c r="D1418" s="60" t="s">
        <v>7</v>
      </c>
      <c r="E1418" s="76" t="s">
        <v>581</v>
      </c>
      <c r="F1418" s="76" t="s">
        <v>2797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3450</v>
      </c>
      <c r="L1418" s="68"/>
      <c r="M1418" s="64" t="s">
        <v>2799</v>
      </c>
      <c r="N1418" s="13"/>
      <c r="O1418"/>
      <c r="P1418" t="str">
        <f t="shared" si="208"/>
        <v>NOT EQUAL</v>
      </c>
      <c r="Q1418"/>
      <c r="R1418"/>
      <c r="S1418" s="43">
        <f t="shared" si="211"/>
        <v>151</v>
      </c>
      <c r="T1418" s="96" t="s">
        <v>2643</v>
      </c>
      <c r="U1418" s="72" t="s">
        <v>2643</v>
      </c>
      <c r="V1418" s="72" t="s">
        <v>2643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4944</v>
      </c>
      <c r="D1419" s="60" t="s">
        <v>7</v>
      </c>
      <c r="E1419" s="76" t="s">
        <v>581</v>
      </c>
      <c r="F1419" s="76" t="s">
        <v>2988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3450</v>
      </c>
      <c r="L1419" s="63"/>
      <c r="M1419" s="64" t="s">
        <v>2987</v>
      </c>
      <c r="N1419" s="13"/>
      <c r="O1419"/>
      <c r="P1419" t="str">
        <f t="shared" si="208"/>
        <v>NOT EQUAL</v>
      </c>
      <c r="Q1419"/>
      <c r="R1419"/>
      <c r="S1419" s="43">
        <f t="shared" si="211"/>
        <v>151</v>
      </c>
      <c r="T1419" s="96" t="s">
        <v>2643</v>
      </c>
      <c r="U1419" s="72" t="s">
        <v>2643</v>
      </c>
      <c r="V1419" s="72" t="s">
        <v>2643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4944</v>
      </c>
      <c r="D1420" s="60" t="s">
        <v>7</v>
      </c>
      <c r="E1420" s="76" t="s">
        <v>3977</v>
      </c>
      <c r="F1420" s="76" t="s">
        <v>3977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3450</v>
      </c>
      <c r="L1420" s="68"/>
      <c r="M1420" s="64" t="s">
        <v>4408</v>
      </c>
      <c r="N1420" s="13"/>
      <c r="O1420"/>
      <c r="P1420" t="str">
        <f t="shared" si="208"/>
        <v/>
      </c>
      <c r="Q1420"/>
      <c r="R1420"/>
      <c r="S1420" s="43">
        <f t="shared" si="211"/>
        <v>151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4944</v>
      </c>
      <c r="D1421" s="60" t="s">
        <v>7</v>
      </c>
      <c r="E1421" s="76" t="s">
        <v>581</v>
      </c>
      <c r="F1421" s="76" t="s">
        <v>3978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3450</v>
      </c>
      <c r="L1421" s="68"/>
      <c r="M1421" s="64" t="s">
        <v>4409</v>
      </c>
      <c r="N1421" s="13"/>
      <c r="O1421"/>
      <c r="P1421" t="str">
        <f t="shared" si="208"/>
        <v>NOT EQUAL</v>
      </c>
      <c r="Q1421"/>
      <c r="R1421"/>
      <c r="S1421" s="43">
        <f t="shared" si="211"/>
        <v>151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4732</v>
      </c>
      <c r="D1422" s="60" t="s">
        <v>7</v>
      </c>
      <c r="E1422" s="76" t="s">
        <v>581</v>
      </c>
      <c r="F1422" s="76" t="s">
        <v>3979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3450</v>
      </c>
      <c r="L1422" s="68"/>
      <c r="M1422" s="64" t="s">
        <v>4410</v>
      </c>
      <c r="N1422" s="13"/>
      <c r="O1422"/>
      <c r="P1422" t="str">
        <f t="shared" si="208"/>
        <v>NOT EQUAL</v>
      </c>
      <c r="Q1422"/>
      <c r="R1422"/>
      <c r="S1422" s="43">
        <f t="shared" si="211"/>
        <v>151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4944</v>
      </c>
      <c r="D1423" s="60" t="s">
        <v>7</v>
      </c>
      <c r="E1423" s="76" t="s">
        <v>3980</v>
      </c>
      <c r="F1423" s="76" t="s">
        <v>3980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3450</v>
      </c>
      <c r="L1423" s="68"/>
      <c r="M1423" s="64" t="s">
        <v>4411</v>
      </c>
      <c r="N1423" s="13"/>
      <c r="O1423"/>
      <c r="P1423" t="str">
        <f t="shared" si="208"/>
        <v/>
      </c>
      <c r="Q1423"/>
      <c r="R1423"/>
      <c r="S1423" s="43">
        <f t="shared" si="211"/>
        <v>151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4944</v>
      </c>
      <c r="D1424" s="60" t="s">
        <v>7</v>
      </c>
      <c r="E1424" s="76" t="s">
        <v>3981</v>
      </c>
      <c r="F1424" s="76" t="s">
        <v>3981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3450</v>
      </c>
      <c r="L1424" s="68"/>
      <c r="M1424" s="64" t="s">
        <v>4412</v>
      </c>
      <c r="N1424" s="13"/>
      <c r="O1424"/>
      <c r="P1424" t="str">
        <f t="shared" si="208"/>
        <v/>
      </c>
      <c r="Q1424"/>
      <c r="R1424"/>
      <c r="S1424" s="43">
        <f t="shared" si="211"/>
        <v>151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4944</v>
      </c>
      <c r="D1425" s="60" t="s">
        <v>7</v>
      </c>
      <c r="E1425" s="76" t="s">
        <v>3982</v>
      </c>
      <c r="F1425" s="76" t="s">
        <v>3982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3450</v>
      </c>
      <c r="L1425" s="68"/>
      <c r="M1425" s="64" t="s">
        <v>4413</v>
      </c>
      <c r="N1425" s="13"/>
      <c r="O1425"/>
      <c r="P1425" t="str">
        <f t="shared" si="208"/>
        <v/>
      </c>
      <c r="Q1425"/>
      <c r="R1425"/>
      <c r="S1425" s="43">
        <f t="shared" si="211"/>
        <v>151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4944</v>
      </c>
      <c r="D1426" s="60" t="s">
        <v>7</v>
      </c>
      <c r="E1426" s="76" t="s">
        <v>3983</v>
      </c>
      <c r="F1426" s="76" t="s">
        <v>3983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3450</v>
      </c>
      <c r="L1426" s="68"/>
      <c r="M1426" s="64" t="s">
        <v>4414</v>
      </c>
      <c r="N1426" s="13"/>
      <c r="O1426"/>
      <c r="P1426" t="str">
        <f t="shared" si="208"/>
        <v/>
      </c>
      <c r="Q1426"/>
      <c r="R1426"/>
      <c r="S1426" s="43">
        <f t="shared" si="211"/>
        <v>151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4944</v>
      </c>
      <c r="D1427" s="60" t="s">
        <v>7</v>
      </c>
      <c r="E1427" s="76" t="s">
        <v>3984</v>
      </c>
      <c r="F1427" s="76" t="s">
        <v>3984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3450</v>
      </c>
      <c r="L1427" s="68"/>
      <c r="M1427" s="64" t="s">
        <v>4415</v>
      </c>
      <c r="N1427" s="13"/>
      <c r="O1427"/>
      <c r="P1427" t="str">
        <f t="shared" si="208"/>
        <v/>
      </c>
      <c r="Q1427"/>
      <c r="R1427"/>
      <c r="S1427" s="43">
        <f t="shared" si="211"/>
        <v>151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4944</v>
      </c>
      <c r="D1428" s="60" t="s">
        <v>7</v>
      </c>
      <c r="E1428" s="76" t="s">
        <v>3985</v>
      </c>
      <c r="F1428" s="76" t="s">
        <v>3985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3450</v>
      </c>
      <c r="L1428" s="68"/>
      <c r="M1428" s="64" t="s">
        <v>4416</v>
      </c>
      <c r="N1428" s="13"/>
      <c r="O1428"/>
      <c r="P1428" t="str">
        <f t="shared" si="208"/>
        <v/>
      </c>
      <c r="Q1428"/>
      <c r="R1428"/>
      <c r="S1428" s="43">
        <f t="shared" si="211"/>
        <v>151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4944</v>
      </c>
      <c r="D1429" s="60" t="s">
        <v>7</v>
      </c>
      <c r="E1429" s="76" t="s">
        <v>3986</v>
      </c>
      <c r="F1429" s="76" t="s">
        <v>3986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3450</v>
      </c>
      <c r="L1429" s="68"/>
      <c r="M1429" s="64" t="s">
        <v>4417</v>
      </c>
      <c r="N1429" s="13"/>
      <c r="O1429"/>
      <c r="P1429" t="str">
        <f t="shared" si="208"/>
        <v/>
      </c>
      <c r="Q1429"/>
      <c r="R1429"/>
      <c r="S1429" s="43">
        <f t="shared" si="211"/>
        <v>151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1"/>
        <v>151</v>
      </c>
      <c r="T1430" s="96" t="s">
        <v>2643</v>
      </c>
      <c r="U1430" s="94" t="s">
        <v>2643</v>
      </c>
      <c r="V1430" s="94" t="s">
        <v>2643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1"/>
        <v>151</v>
      </c>
      <c r="T1431" s="96" t="s">
        <v>2643</v>
      </c>
      <c r="U1431" s="94" t="s">
        <v>2643</v>
      </c>
      <c r="V1431" s="94" t="s">
        <v>2643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4733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3452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1"/>
        <v>152</v>
      </c>
      <c r="T1432" s="96" t="s">
        <v>3184</v>
      </c>
      <c r="U1432" s="94" t="s">
        <v>3083</v>
      </c>
      <c r="V1432" s="94" t="s">
        <v>2643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4734</v>
      </c>
      <c r="D1433" s="60" t="s">
        <v>7</v>
      </c>
      <c r="E1433" s="66" t="s">
        <v>2727</v>
      </c>
      <c r="F1433" s="66" t="s">
        <v>2727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3452</v>
      </c>
      <c r="L1433" s="68"/>
      <c r="M1433" s="64" t="s">
        <v>2709</v>
      </c>
      <c r="N1433" s="13"/>
      <c r="O1433"/>
      <c r="P1433" t="str">
        <f t="shared" si="208"/>
        <v/>
      </c>
      <c r="Q1433"/>
      <c r="R1433"/>
      <c r="S1433" s="43">
        <f t="shared" si="211"/>
        <v>153</v>
      </c>
      <c r="T1433" s="96" t="s">
        <v>3181</v>
      </c>
      <c r="U1433" s="72" t="s">
        <v>3083</v>
      </c>
      <c r="V1433" s="72" t="s">
        <v>2643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ITM_SCRDMP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4733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3452</v>
      </c>
      <c r="L1434" s="68"/>
      <c r="M1434" s="64" t="s">
        <v>1686</v>
      </c>
      <c r="N1434" s="13"/>
      <c r="O1434"/>
      <c r="P1434" t="str">
        <f t="shared" si="208"/>
        <v/>
      </c>
      <c r="Q1434"/>
      <c r="R1434"/>
      <c r="S1434" s="43">
        <f t="shared" si="211"/>
        <v>154</v>
      </c>
      <c r="T1434" s="96" t="s">
        <v>3184</v>
      </c>
      <c r="U1434" s="97" t="s">
        <v>3083</v>
      </c>
      <c r="V1434" s="98" t="s">
        <v>2643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4637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3452</v>
      </c>
      <c r="L1435" s="68"/>
      <c r="M1435" s="64" t="s">
        <v>1692</v>
      </c>
      <c r="N1435" s="13"/>
      <c r="O1435"/>
      <c r="P1435" t="str">
        <f t="shared" si="208"/>
        <v/>
      </c>
      <c r="Q1435"/>
      <c r="R1435"/>
      <c r="S1435" s="43">
        <f t="shared" si="211"/>
        <v>154</v>
      </c>
      <c r="T1435" s="96" t="s">
        <v>2643</v>
      </c>
      <c r="U1435" s="72" t="s">
        <v>3076</v>
      </c>
      <c r="V1435" s="72" t="s">
        <v>2643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4735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3452</v>
      </c>
      <c r="L1436" s="68"/>
      <c r="M1436" s="64" t="s">
        <v>1697</v>
      </c>
      <c r="N1436" s="13"/>
      <c r="O1436"/>
      <c r="P1436" t="str">
        <f t="shared" si="208"/>
        <v/>
      </c>
      <c r="Q1436"/>
      <c r="R1436"/>
      <c r="S1436" s="43">
        <f t="shared" si="211"/>
        <v>155</v>
      </c>
      <c r="T1436" s="96" t="s">
        <v>2643</v>
      </c>
      <c r="U1436" s="72" t="s">
        <v>2643</v>
      </c>
      <c r="V1436" s="72" t="s">
        <v>2643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4944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3452</v>
      </c>
      <c r="L1437" s="68"/>
      <c r="M1437" s="64" t="s">
        <v>1698</v>
      </c>
      <c r="N1437" s="13"/>
      <c r="O1437"/>
      <c r="P1437" t="str">
        <f t="shared" si="208"/>
        <v/>
      </c>
      <c r="Q1437"/>
      <c r="R1437"/>
      <c r="S1437" s="43">
        <f t="shared" si="211"/>
        <v>155</v>
      </c>
      <c r="T1437" s="96" t="s">
        <v>2643</v>
      </c>
      <c r="U1437" s="72" t="s">
        <v>2643</v>
      </c>
      <c r="V1437" s="72" t="s">
        <v>2643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4736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3452</v>
      </c>
      <c r="L1438" s="90"/>
      <c r="M1438" s="64" t="s">
        <v>1699</v>
      </c>
      <c r="N1438" s="13"/>
      <c r="O1438"/>
      <c r="P1438" t="str">
        <f t="shared" si="208"/>
        <v>NOT EQUAL</v>
      </c>
      <c r="Q1438"/>
      <c r="R1438"/>
      <c r="S1438" s="43">
        <f t="shared" si="211"/>
        <v>155</v>
      </c>
      <c r="T1438" s="96" t="s">
        <v>2643</v>
      </c>
      <c r="U1438" s="72" t="s">
        <v>2643</v>
      </c>
      <c r="V1438" s="72" t="s">
        <v>2643</v>
      </c>
      <c r="W1438" s="44" t="str">
        <f t="shared" si="212"/>
        <v/>
      </c>
      <c r="X1438" s="25" t="str">
        <f t="shared" si="213"/>
        <v/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4944</v>
      </c>
      <c r="D1439" s="60" t="s">
        <v>3453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3452</v>
      </c>
      <c r="L1439" s="68"/>
      <c r="M1439" s="64" t="s">
        <v>1710</v>
      </c>
      <c r="N1439" s="13"/>
      <c r="O1439"/>
      <c r="P1439" t="str">
        <f t="shared" si="208"/>
        <v/>
      </c>
      <c r="Q1439"/>
      <c r="R1439"/>
      <c r="S1439" s="43">
        <f t="shared" si="211"/>
        <v>155</v>
      </c>
      <c r="T1439" s="96" t="s">
        <v>2643</v>
      </c>
      <c r="U1439" s="72" t="s">
        <v>2643</v>
      </c>
      <c r="V1439" s="72" t="s">
        <v>2643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4944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3452</v>
      </c>
      <c r="L1440" s="68"/>
      <c r="M1440" s="64" t="s">
        <v>1716</v>
      </c>
      <c r="N1440" s="13"/>
      <c r="O1440"/>
      <c r="P1440" t="str">
        <f t="shared" si="208"/>
        <v/>
      </c>
      <c r="Q1440"/>
      <c r="R1440"/>
      <c r="S1440" s="43">
        <f t="shared" si="211"/>
        <v>155</v>
      </c>
      <c r="T1440" s="96" t="s">
        <v>2643</v>
      </c>
      <c r="U1440" s="72" t="s">
        <v>2643</v>
      </c>
      <c r="V1440" s="72" t="s">
        <v>2643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4737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3452</v>
      </c>
      <c r="L1441" s="68"/>
      <c r="M1441" s="64" t="s">
        <v>1718</v>
      </c>
      <c r="N1441" s="13"/>
      <c r="O1441"/>
      <c r="P1441" t="str">
        <f t="shared" si="208"/>
        <v/>
      </c>
      <c r="Q1441"/>
      <c r="R1441"/>
      <c r="S1441" s="43">
        <f t="shared" si="211"/>
        <v>156</v>
      </c>
      <c r="T1441" s="96" t="s">
        <v>3181</v>
      </c>
      <c r="U1441" s="72" t="s">
        <v>2643</v>
      </c>
      <c r="V1441" s="72" t="s">
        <v>2643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4944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3452</v>
      </c>
      <c r="L1442" s="68"/>
      <c r="M1442" s="64" t="s">
        <v>1720</v>
      </c>
      <c r="N1442" s="13"/>
      <c r="O1442"/>
      <c r="P1442" t="str">
        <f t="shared" si="208"/>
        <v/>
      </c>
      <c r="Q1442"/>
      <c r="R1442"/>
      <c r="S1442" s="43">
        <f t="shared" si="211"/>
        <v>156</v>
      </c>
      <c r="T1442" s="96" t="s">
        <v>2643</v>
      </c>
      <c r="U1442" s="72" t="s">
        <v>2643</v>
      </c>
      <c r="V1442" s="72" t="s">
        <v>2643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4944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3452</v>
      </c>
      <c r="L1443" s="68"/>
      <c r="M1443" s="64" t="s">
        <v>1721</v>
      </c>
      <c r="N1443" s="13"/>
      <c r="O1443"/>
      <c r="P1443" t="str">
        <f t="shared" si="208"/>
        <v>NOT EQUAL</v>
      </c>
      <c r="Q1443"/>
      <c r="R1443"/>
      <c r="S1443" s="43">
        <f t="shared" si="211"/>
        <v>156</v>
      </c>
      <c r="T1443" s="96" t="s">
        <v>2643</v>
      </c>
      <c r="U1443" s="72" t="s">
        <v>2643</v>
      </c>
      <c r="V1443" s="72" t="s">
        <v>2643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4944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3452</v>
      </c>
      <c r="L1444" s="68"/>
      <c r="M1444" s="64" t="s">
        <v>1729</v>
      </c>
      <c r="N1444" s="13"/>
      <c r="O1444"/>
      <c r="P1444" t="str">
        <f t="shared" si="208"/>
        <v/>
      </c>
      <c r="Q1444"/>
      <c r="R1444"/>
      <c r="S1444" s="43">
        <f t="shared" si="211"/>
        <v>156</v>
      </c>
      <c r="T1444" s="96" t="s">
        <v>2643</v>
      </c>
      <c r="U1444" s="72" t="s">
        <v>2643</v>
      </c>
      <c r="V1444" s="72" t="s">
        <v>2643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4944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3452</v>
      </c>
      <c r="L1445" s="68"/>
      <c r="M1445" s="64" t="s">
        <v>1730</v>
      </c>
      <c r="N1445" s="13"/>
      <c r="O1445"/>
      <c r="P1445" t="str">
        <f t="shared" si="208"/>
        <v/>
      </c>
      <c r="Q1445"/>
      <c r="R1445"/>
      <c r="S1445" s="43">
        <f t="shared" si="211"/>
        <v>156</v>
      </c>
      <c r="T1445" s="96" t="s">
        <v>2643</v>
      </c>
      <c r="U1445" s="72" t="s">
        <v>2643</v>
      </c>
      <c r="V1445" s="72" t="s">
        <v>2643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4944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3452</v>
      </c>
      <c r="L1446" s="68"/>
      <c r="M1446" s="64" t="s">
        <v>1738</v>
      </c>
      <c r="N1446" s="13"/>
      <c r="O1446"/>
      <c r="P1446" t="str">
        <f t="shared" si="208"/>
        <v/>
      </c>
      <c r="Q1446"/>
      <c r="R1446"/>
      <c r="S1446" s="43">
        <f t="shared" si="211"/>
        <v>156</v>
      </c>
      <c r="T1446" s="96" t="s">
        <v>2643</v>
      </c>
      <c r="U1446" s="72" t="s">
        <v>2643</v>
      </c>
      <c r="V1446" s="72" t="s">
        <v>2643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4738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3452</v>
      </c>
      <c r="L1447" s="68"/>
      <c r="M1447" s="64" t="s">
        <v>1749</v>
      </c>
      <c r="N1447" s="13"/>
      <c r="O1447"/>
      <c r="P1447" t="str">
        <f t="shared" si="208"/>
        <v/>
      </c>
      <c r="Q1447"/>
      <c r="R1447"/>
      <c r="S1447" s="43">
        <f t="shared" si="211"/>
        <v>156</v>
      </c>
      <c r="T1447" s="96" t="s">
        <v>2643</v>
      </c>
      <c r="U1447" s="72" t="s">
        <v>2643</v>
      </c>
      <c r="V1447" s="72" t="s">
        <v>2643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4944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3452</v>
      </c>
      <c r="L1448" s="68"/>
      <c r="M1448" s="64" t="s">
        <v>1750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156</v>
      </c>
      <c r="T1448" s="96" t="s">
        <v>2643</v>
      </c>
      <c r="U1448" s="72" t="s">
        <v>2643</v>
      </c>
      <c r="V1448" s="72" t="s">
        <v>2643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4739</v>
      </c>
      <c r="D1449" s="60" t="s">
        <v>7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3452</v>
      </c>
      <c r="L1449" s="68"/>
      <c r="M1449" s="64" t="s">
        <v>1751</v>
      </c>
      <c r="N1449" s="13"/>
      <c r="O1449"/>
      <c r="P1449" t="str">
        <f t="shared" si="216"/>
        <v/>
      </c>
      <c r="Q1449"/>
      <c r="R1449"/>
      <c r="S1449" s="43">
        <f t="shared" si="211"/>
        <v>157</v>
      </c>
      <c r="T1449" s="96" t="s">
        <v>3154</v>
      </c>
      <c r="U1449" s="72" t="s">
        <v>3083</v>
      </c>
      <c r="V1449" s="72" t="s">
        <v>2643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4740</v>
      </c>
      <c r="D1450" s="60" t="s">
        <v>7</v>
      </c>
      <c r="E1450" s="66" t="s">
        <v>2821</v>
      </c>
      <c r="F1450" s="66" t="s">
        <v>2821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3450</v>
      </c>
      <c r="L1450" s="68"/>
      <c r="M1450" s="64" t="s">
        <v>2927</v>
      </c>
      <c r="N1450" s="13"/>
      <c r="O1450"/>
      <c r="P1450" t="str">
        <f t="shared" si="216"/>
        <v/>
      </c>
      <c r="Q1450"/>
      <c r="R1450"/>
      <c r="S1450" s="43">
        <f t="shared" si="211"/>
        <v>157</v>
      </c>
      <c r="T1450" s="96" t="s">
        <v>2643</v>
      </c>
      <c r="U1450" s="72" t="s">
        <v>2643</v>
      </c>
      <c r="V1450" s="72" t="s">
        <v>2643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4944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3452</v>
      </c>
      <c r="L1451" s="68"/>
      <c r="M1451" s="64" t="s">
        <v>1755</v>
      </c>
      <c r="N1451" s="13"/>
      <c r="O1451"/>
      <c r="P1451" t="str">
        <f t="shared" si="216"/>
        <v/>
      </c>
      <c r="Q1451"/>
      <c r="R1451"/>
      <c r="S1451" s="43">
        <f t="shared" si="211"/>
        <v>158</v>
      </c>
      <c r="T1451" s="96" t="s">
        <v>3154</v>
      </c>
      <c r="U1451" s="72" t="s">
        <v>3083</v>
      </c>
      <c r="V1451" s="72" t="s">
        <v>2643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4944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3452</v>
      </c>
      <c r="L1452" s="68"/>
      <c r="M1452" s="64" t="s">
        <v>1756</v>
      </c>
      <c r="N1452" s="13"/>
      <c r="O1452"/>
      <c r="P1452" t="str">
        <f t="shared" si="216"/>
        <v/>
      </c>
      <c r="Q1452"/>
      <c r="R1452"/>
      <c r="S1452" s="43">
        <f t="shared" si="211"/>
        <v>158</v>
      </c>
      <c r="T1452" s="96" t="s">
        <v>3154</v>
      </c>
      <c r="U1452" s="72" t="s">
        <v>2643</v>
      </c>
      <c r="V1452" s="72" t="s">
        <v>2643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4741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3987</v>
      </c>
      <c r="L1453" s="68"/>
      <c r="M1453" s="64" t="s">
        <v>1757</v>
      </c>
      <c r="N1453" s="13"/>
      <c r="O1453"/>
      <c r="P1453" t="str">
        <f t="shared" si="216"/>
        <v/>
      </c>
      <c r="Q1453"/>
      <c r="R1453"/>
      <c r="S1453" s="43">
        <f t="shared" si="211"/>
        <v>158</v>
      </c>
      <c r="T1453" s="96" t="s">
        <v>2643</v>
      </c>
      <c r="U1453" s="72" t="s">
        <v>2643</v>
      </c>
      <c r="V1453" s="72" t="s">
        <v>2643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4742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3987</v>
      </c>
      <c r="L1454" s="68"/>
      <c r="M1454" s="64" t="s">
        <v>1758</v>
      </c>
      <c r="N1454" s="13"/>
      <c r="O1454"/>
      <c r="P1454" t="str">
        <f t="shared" si="216"/>
        <v/>
      </c>
      <c r="Q1454"/>
      <c r="R1454"/>
      <c r="S1454" s="43">
        <f t="shared" si="211"/>
        <v>158</v>
      </c>
      <c r="T1454" s="96" t="s">
        <v>2643</v>
      </c>
      <c r="U1454" s="72" t="s">
        <v>2643</v>
      </c>
      <c r="V1454" s="72" t="s">
        <v>2643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4743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3987</v>
      </c>
      <c r="L1455" s="68"/>
      <c r="M1455" s="64" t="s">
        <v>1760</v>
      </c>
      <c r="N1455" s="13"/>
      <c r="O1455"/>
      <c r="P1455" t="str">
        <f t="shared" si="216"/>
        <v/>
      </c>
      <c r="Q1455"/>
      <c r="R1455"/>
      <c r="S1455" s="43">
        <f t="shared" si="211"/>
        <v>159</v>
      </c>
      <c r="T1455" s="96" t="s">
        <v>3154</v>
      </c>
      <c r="U1455" s="72" t="s">
        <v>3083</v>
      </c>
      <c r="V1455" s="72" t="s">
        <v>2643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4744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3987</v>
      </c>
      <c r="L1456" s="68"/>
      <c r="M1456" s="64" t="s">
        <v>1761</v>
      </c>
      <c r="N1456" s="13"/>
      <c r="O1456"/>
      <c r="P1456" t="str">
        <f t="shared" si="216"/>
        <v/>
      </c>
      <c r="Q1456"/>
      <c r="R1456"/>
      <c r="S1456" s="43">
        <f t="shared" si="211"/>
        <v>160</v>
      </c>
      <c r="T1456" s="96" t="s">
        <v>3154</v>
      </c>
      <c r="U1456" s="72" t="s">
        <v>3083</v>
      </c>
      <c r="V1456" s="72" t="s">
        <v>2643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4745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3452</v>
      </c>
      <c r="L1457" s="68"/>
      <c r="M1457" s="64" t="s">
        <v>1763</v>
      </c>
      <c r="N1457" s="13"/>
      <c r="O1457"/>
      <c r="P1457" t="str">
        <f t="shared" si="216"/>
        <v/>
      </c>
      <c r="Q1457"/>
      <c r="R1457"/>
      <c r="S1457" s="43">
        <f t="shared" si="211"/>
        <v>161</v>
      </c>
      <c r="T1457" s="96" t="s">
        <v>3154</v>
      </c>
      <c r="U1457" s="72" t="s">
        <v>3083</v>
      </c>
      <c r="V1457" s="72" t="s">
        <v>2643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4582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3452</v>
      </c>
      <c r="M1458" s="18" t="s">
        <v>2236</v>
      </c>
      <c r="N1458" s="18"/>
      <c r="P1458" s="140" t="str">
        <f t="shared" si="216"/>
        <v>NOT EQUAL</v>
      </c>
      <c r="S1458" s="141">
        <f t="shared" si="211"/>
        <v>161</v>
      </c>
      <c r="T1458" s="147" t="s">
        <v>3176</v>
      </c>
      <c r="U1458" s="138" t="s">
        <v>3076</v>
      </c>
      <c r="V1458" s="138" t="s">
        <v>2643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4747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3452</v>
      </c>
      <c r="L1459" s="68"/>
      <c r="M1459" s="64" t="s">
        <v>1765</v>
      </c>
      <c r="N1459" s="13"/>
      <c r="O1459"/>
      <c r="P1459" t="str">
        <f t="shared" si="216"/>
        <v/>
      </c>
      <c r="Q1459"/>
      <c r="R1459"/>
      <c r="S1459" s="43">
        <f t="shared" si="211"/>
        <v>162</v>
      </c>
      <c r="T1459" s="96" t="s">
        <v>3155</v>
      </c>
      <c r="U1459" s="72" t="s">
        <v>2643</v>
      </c>
      <c r="V1459" s="72" t="s">
        <v>2643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4583</v>
      </c>
      <c r="D1460" s="136" t="s">
        <v>7</v>
      </c>
      <c r="E1460" s="137" t="s">
        <v>1526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1660</v>
      </c>
      <c r="K1460" s="139" t="s">
        <v>3452</v>
      </c>
      <c r="M1460" s="18" t="s">
        <v>2237</v>
      </c>
      <c r="N1460" s="18"/>
      <c r="P1460" s="140" t="str">
        <f t="shared" si="216"/>
        <v>NOT EQUAL</v>
      </c>
      <c r="S1460" s="141">
        <f t="shared" si="211"/>
        <v>162</v>
      </c>
      <c r="T1460" s="147" t="s">
        <v>3176</v>
      </c>
      <c r="U1460" s="138" t="s">
        <v>3076</v>
      </c>
      <c r="V1460" s="138" t="s">
        <v>2643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4944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3452</v>
      </c>
      <c r="L1461" s="68"/>
      <c r="M1461" s="64" t="s">
        <v>1767</v>
      </c>
      <c r="N1461" s="13"/>
      <c r="O1461"/>
      <c r="P1461" t="str">
        <f t="shared" si="216"/>
        <v>NOT EQUAL</v>
      </c>
      <c r="Q1461"/>
      <c r="R1461"/>
      <c r="S1461" s="43">
        <f t="shared" si="211"/>
        <v>162</v>
      </c>
      <c r="T1461" s="96" t="s">
        <v>2643</v>
      </c>
      <c r="U1461" s="72" t="s">
        <v>2643</v>
      </c>
      <c r="V1461" s="72" t="s">
        <v>2643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4944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3452</v>
      </c>
      <c r="L1462" s="68"/>
      <c r="M1462" s="64" t="s">
        <v>1770</v>
      </c>
      <c r="N1462" s="13"/>
      <c r="O1462"/>
      <c r="P1462" t="str">
        <f t="shared" si="216"/>
        <v/>
      </c>
      <c r="Q1462"/>
      <c r="R1462"/>
      <c r="S1462" s="43">
        <f t="shared" si="211"/>
        <v>162</v>
      </c>
      <c r="T1462" s="96" t="s">
        <v>2643</v>
      </c>
      <c r="U1462" s="72" t="s">
        <v>2643</v>
      </c>
      <c r="V1462" s="72" t="s">
        <v>2643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4944</v>
      </c>
      <c r="D1463" s="60" t="s">
        <v>7</v>
      </c>
      <c r="E1463" s="66" t="s">
        <v>3005</v>
      </c>
      <c r="F1463" s="66" t="s">
        <v>3005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3452</v>
      </c>
      <c r="L1463" s="68"/>
      <c r="M1463" s="64" t="s">
        <v>3008</v>
      </c>
      <c r="N1463" s="13"/>
      <c r="O1463"/>
      <c r="P1463" t="str">
        <f t="shared" si="216"/>
        <v/>
      </c>
      <c r="Q1463"/>
      <c r="R1463"/>
      <c r="S1463" s="43">
        <f t="shared" si="211"/>
        <v>162</v>
      </c>
      <c r="T1463" s="96" t="s">
        <v>2643</v>
      </c>
      <c r="U1463" s="72" t="s">
        <v>2643</v>
      </c>
      <c r="V1463" s="72" t="s">
        <v>2643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4748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3452</v>
      </c>
      <c r="L1464" s="68"/>
      <c r="M1464" s="64" t="s">
        <v>4418</v>
      </c>
      <c r="N1464" s="20"/>
      <c r="O1464"/>
      <c r="P1464" t="str">
        <f t="shared" si="216"/>
        <v/>
      </c>
      <c r="Q1464"/>
      <c r="R1464"/>
      <c r="S1464" s="43">
        <f t="shared" si="211"/>
        <v>163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4749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3452</v>
      </c>
      <c r="L1465" s="68"/>
      <c r="M1465" s="64" t="s">
        <v>1776</v>
      </c>
      <c r="N1465" s="13"/>
      <c r="O1465"/>
      <c r="P1465" t="str">
        <f t="shared" si="216"/>
        <v/>
      </c>
      <c r="Q1465"/>
      <c r="R1465"/>
      <c r="S1465" s="43">
        <f t="shared" si="211"/>
        <v>164</v>
      </c>
      <c r="T1465" s="96" t="s">
        <v>3155</v>
      </c>
      <c r="U1465" s="72" t="s">
        <v>2643</v>
      </c>
      <c r="V1465" s="72" t="s">
        <v>2643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4944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3452</v>
      </c>
      <c r="L1466" s="68"/>
      <c r="M1466" s="64" t="s">
        <v>1778</v>
      </c>
      <c r="N1466" s="13"/>
      <c r="O1466"/>
      <c r="P1466" t="str">
        <f t="shared" si="216"/>
        <v/>
      </c>
      <c r="Q1466"/>
      <c r="R1466"/>
      <c r="S1466" s="43">
        <f t="shared" si="211"/>
        <v>164</v>
      </c>
      <c r="T1466" s="96" t="s">
        <v>2643</v>
      </c>
      <c r="U1466" s="72" t="s">
        <v>2643</v>
      </c>
      <c r="V1466" s="72" t="s">
        <v>2643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4944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3452</v>
      </c>
      <c r="L1467" s="68"/>
      <c r="M1467" s="64" t="s">
        <v>1780</v>
      </c>
      <c r="N1467" s="13"/>
      <c r="O1467"/>
      <c r="P1467" t="str">
        <f t="shared" si="216"/>
        <v/>
      </c>
      <c r="Q1467"/>
      <c r="R1467"/>
      <c r="S1467" s="43">
        <f t="shared" si="211"/>
        <v>164</v>
      </c>
      <c r="T1467" s="96" t="s">
        <v>2643</v>
      </c>
      <c r="U1467" s="72" t="s">
        <v>2643</v>
      </c>
      <c r="V1467" s="72" t="s">
        <v>2643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4944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3452</v>
      </c>
      <c r="L1468" s="68"/>
      <c r="M1468" s="64" t="s">
        <v>1781</v>
      </c>
      <c r="N1468" s="13"/>
      <c r="O1468"/>
      <c r="P1468" t="str">
        <f t="shared" si="216"/>
        <v/>
      </c>
      <c r="Q1468"/>
      <c r="R1468"/>
      <c r="S1468" s="43">
        <f t="shared" si="211"/>
        <v>164</v>
      </c>
      <c r="T1468" s="96" t="s">
        <v>2643</v>
      </c>
      <c r="U1468" s="72" t="s">
        <v>2643</v>
      </c>
      <c r="V1468" s="72" t="s">
        <v>2643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4944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3452</v>
      </c>
      <c r="L1469" s="68"/>
      <c r="M1469" s="64" t="s">
        <v>1782</v>
      </c>
      <c r="N1469" s="13"/>
      <c r="O1469"/>
      <c r="P1469" t="str">
        <f t="shared" si="216"/>
        <v/>
      </c>
      <c r="Q1469"/>
      <c r="R1469"/>
      <c r="S1469" s="43">
        <f t="shared" si="211"/>
        <v>164</v>
      </c>
      <c r="T1469" s="96" t="s">
        <v>2643</v>
      </c>
      <c r="U1469" s="72" t="s">
        <v>2643</v>
      </c>
      <c r="V1469" s="72" t="s">
        <v>2643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4944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3452</v>
      </c>
      <c r="L1470" s="68"/>
      <c r="M1470" s="64" t="s">
        <v>1783</v>
      </c>
      <c r="N1470" s="13"/>
      <c r="O1470"/>
      <c r="P1470" t="str">
        <f t="shared" si="216"/>
        <v/>
      </c>
      <c r="Q1470"/>
      <c r="R1470"/>
      <c r="S1470" s="43">
        <f t="shared" si="211"/>
        <v>164</v>
      </c>
      <c r="T1470" s="96" t="s">
        <v>2643</v>
      </c>
      <c r="U1470" s="72" t="s">
        <v>2643</v>
      </c>
      <c r="V1470" s="72" t="s">
        <v>2643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4944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3452</v>
      </c>
      <c r="L1471" s="68"/>
      <c r="M1471" s="64" t="s">
        <v>1784</v>
      </c>
      <c r="N1471" s="13"/>
      <c r="O1471"/>
      <c r="P1471" t="str">
        <f t="shared" si="216"/>
        <v/>
      </c>
      <c r="Q1471"/>
      <c r="R1471"/>
      <c r="S1471" s="43">
        <f t="shared" si="211"/>
        <v>164</v>
      </c>
      <c r="T1471" s="96" t="s">
        <v>2643</v>
      </c>
      <c r="U1471" s="72" t="s">
        <v>2643</v>
      </c>
      <c r="V1471" s="72" t="s">
        <v>2643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4750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3452</v>
      </c>
      <c r="L1472" s="68"/>
      <c r="M1472" s="64" t="s">
        <v>1788</v>
      </c>
      <c r="N1472" s="13"/>
      <c r="O1472"/>
      <c r="P1472" t="str">
        <f t="shared" si="216"/>
        <v/>
      </c>
      <c r="Q1472"/>
      <c r="R1472"/>
      <c r="S1472" s="43">
        <f t="shared" si="211"/>
        <v>165</v>
      </c>
      <c r="T1472" s="96" t="s">
        <v>2643</v>
      </c>
      <c r="U1472" s="72" t="s">
        <v>2643</v>
      </c>
      <c r="V1472" s="72" t="s">
        <v>2643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4751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3452</v>
      </c>
      <c r="L1473" s="68"/>
      <c r="M1473" s="64" t="s">
        <v>1789</v>
      </c>
      <c r="N1473" s="13"/>
      <c r="O1473"/>
      <c r="P1473" t="str">
        <f t="shared" si="216"/>
        <v/>
      </c>
      <c r="Q1473"/>
      <c r="R1473"/>
      <c r="S1473" s="43">
        <f t="shared" si="211"/>
        <v>166</v>
      </c>
      <c r="T1473" s="96" t="s">
        <v>2643</v>
      </c>
      <c r="U1473" s="72" t="s">
        <v>3083</v>
      </c>
      <c r="V1473" s="72" t="s">
        <v>2643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4752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3452</v>
      </c>
      <c r="L1474" s="68"/>
      <c r="M1474" s="64" t="s">
        <v>1790</v>
      </c>
      <c r="N1474" s="13"/>
      <c r="O1474"/>
      <c r="P1474" t="str">
        <f t="shared" si="216"/>
        <v/>
      </c>
      <c r="Q1474"/>
      <c r="R1474"/>
      <c r="S1474" s="43">
        <f t="shared" si="211"/>
        <v>167</v>
      </c>
      <c r="T1474" s="96" t="s">
        <v>3150</v>
      </c>
      <c r="U1474" s="72" t="s">
        <v>2643</v>
      </c>
      <c r="V1474" s="72" t="s">
        <v>2643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4944</v>
      </c>
      <c r="D1475" s="60" t="s">
        <v>7</v>
      </c>
      <c r="E1475" s="66" t="s">
        <v>3006</v>
      </c>
      <c r="F1475" s="66" t="s">
        <v>3006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3452</v>
      </c>
      <c r="L1475" s="68"/>
      <c r="M1475" s="64" t="s">
        <v>3009</v>
      </c>
      <c r="N1475" s="13"/>
      <c r="O1475"/>
      <c r="P1475" t="str">
        <f t="shared" si="216"/>
        <v/>
      </c>
      <c r="Q1475"/>
      <c r="R1475"/>
      <c r="S1475" s="43">
        <f t="shared" si="211"/>
        <v>167</v>
      </c>
      <c r="T1475" s="96" t="s">
        <v>2643</v>
      </c>
      <c r="U1475" s="72" t="s">
        <v>2643</v>
      </c>
      <c r="V1475" s="72" t="s">
        <v>2643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4753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3452</v>
      </c>
      <c r="L1476" s="68"/>
      <c r="M1476" s="64" t="s">
        <v>1791</v>
      </c>
      <c r="N1476" s="23"/>
      <c r="O1476"/>
      <c r="P1476" t="str">
        <f t="shared" si="216"/>
        <v/>
      </c>
      <c r="Q1476"/>
      <c r="R1476"/>
      <c r="S1476" s="43">
        <f t="shared" si="211"/>
        <v>168</v>
      </c>
      <c r="T1476" s="96" t="s">
        <v>3219</v>
      </c>
      <c r="U1476" s="72" t="s">
        <v>3083</v>
      </c>
      <c r="V1476" s="72" t="s">
        <v>2643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4754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3452</v>
      </c>
      <c r="L1477" s="68"/>
      <c r="M1477" s="64" t="s">
        <v>4419</v>
      </c>
      <c r="N1477" s="13"/>
      <c r="O1477"/>
      <c r="P1477" t="str">
        <f t="shared" si="216"/>
        <v/>
      </c>
      <c r="Q1477"/>
      <c r="R1477"/>
      <c r="S1477" s="43">
        <f t="shared" si="211"/>
        <v>169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4755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3452</v>
      </c>
      <c r="L1478" s="68"/>
      <c r="M1478" s="64" t="s">
        <v>1798</v>
      </c>
      <c r="N1478" s="13"/>
      <c r="O1478"/>
      <c r="P1478" t="str">
        <f t="shared" si="216"/>
        <v/>
      </c>
      <c r="Q1478"/>
      <c r="R1478"/>
      <c r="S1478" s="43">
        <f t="shared" si="211"/>
        <v>169</v>
      </c>
      <c r="T1478" s="96" t="s">
        <v>2643</v>
      </c>
      <c r="U1478" s="72" t="s">
        <v>2643</v>
      </c>
      <c r="V1478" s="72" t="s">
        <v>2643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4751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3452</v>
      </c>
      <c r="L1479" s="68"/>
      <c r="M1479" s="64" t="s">
        <v>1800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170</v>
      </c>
      <c r="T1479" s="96" t="s">
        <v>2643</v>
      </c>
      <c r="U1479" s="72" t="s">
        <v>3083</v>
      </c>
      <c r="V1479" s="72" t="s">
        <v>2643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4752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3452</v>
      </c>
      <c r="L1480" s="68"/>
      <c r="M1480" s="64" t="s">
        <v>1801</v>
      </c>
      <c r="N1480" s="13"/>
      <c r="O1480"/>
      <c r="P1480" t="str">
        <f t="shared" si="216"/>
        <v/>
      </c>
      <c r="Q1480"/>
      <c r="R1480"/>
      <c r="S1480" s="43">
        <f t="shared" si="219"/>
        <v>171</v>
      </c>
      <c r="T1480" s="96" t="s">
        <v>3150</v>
      </c>
      <c r="U1480" s="72" t="s">
        <v>2643</v>
      </c>
      <c r="V1480" s="72" t="s">
        <v>2643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4756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3452</v>
      </c>
      <c r="L1481" s="68"/>
      <c r="M1481" s="64" t="s">
        <v>1802</v>
      </c>
      <c r="N1481" s="13"/>
      <c r="O1481"/>
      <c r="P1481" t="str">
        <f t="shared" si="216"/>
        <v/>
      </c>
      <c r="Q1481"/>
      <c r="R1481"/>
      <c r="S1481" s="43">
        <f t="shared" si="219"/>
        <v>171</v>
      </c>
      <c r="T1481" s="96" t="s">
        <v>2643</v>
      </c>
      <c r="U1481" s="72" t="s">
        <v>2643</v>
      </c>
      <c r="V1481" s="72" t="s">
        <v>2643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4944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3452</v>
      </c>
      <c r="L1482" s="68"/>
      <c r="M1482" s="64" t="s">
        <v>1803</v>
      </c>
      <c r="N1482" s="13"/>
      <c r="O1482"/>
      <c r="P1482" t="str">
        <f t="shared" si="216"/>
        <v/>
      </c>
      <c r="Q1482"/>
      <c r="R1482"/>
      <c r="S1482" s="43">
        <f t="shared" si="219"/>
        <v>171</v>
      </c>
      <c r="T1482" s="96" t="s">
        <v>2643</v>
      </c>
      <c r="U1482" s="72" t="s">
        <v>2643</v>
      </c>
      <c r="V1482" s="72" t="s">
        <v>2643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4944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3450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171</v>
      </c>
      <c r="T1483" s="116" t="s">
        <v>2643</v>
      </c>
      <c r="U1483" s="123" t="s">
        <v>2643</v>
      </c>
      <c r="V1483" s="123" t="s">
        <v>2643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4944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3452</v>
      </c>
      <c r="L1484" s="68"/>
      <c r="M1484" s="64" t="s">
        <v>1807</v>
      </c>
      <c r="N1484" s="13"/>
      <c r="O1484"/>
      <c r="P1484" t="str">
        <f t="shared" si="216"/>
        <v/>
      </c>
      <c r="Q1484"/>
      <c r="R1484"/>
      <c r="S1484" s="43">
        <f t="shared" si="219"/>
        <v>171</v>
      </c>
      <c r="T1484" s="96" t="s">
        <v>2643</v>
      </c>
      <c r="U1484" s="72" t="s">
        <v>2643</v>
      </c>
      <c r="V1484" s="72" t="s">
        <v>2643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4944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3452</v>
      </c>
      <c r="L1485" s="68"/>
      <c r="M1485" s="64" t="s">
        <v>1808</v>
      </c>
      <c r="N1485" s="13"/>
      <c r="O1485"/>
      <c r="P1485" t="str">
        <f t="shared" si="216"/>
        <v/>
      </c>
      <c r="Q1485"/>
      <c r="R1485"/>
      <c r="S1485" s="43">
        <f t="shared" si="219"/>
        <v>171</v>
      </c>
      <c r="T1485" s="96" t="s">
        <v>2643</v>
      </c>
      <c r="U1485" s="72" t="s">
        <v>2643</v>
      </c>
      <c r="V1485" s="72" t="s">
        <v>2643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4944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3452</v>
      </c>
      <c r="L1486" s="68"/>
      <c r="M1486" s="64" t="s">
        <v>1809</v>
      </c>
      <c r="N1486" s="13"/>
      <c r="O1486"/>
      <c r="P1486" t="str">
        <f t="shared" si="216"/>
        <v/>
      </c>
      <c r="Q1486"/>
      <c r="R1486"/>
      <c r="S1486" s="43">
        <f t="shared" si="219"/>
        <v>171</v>
      </c>
      <c r="T1486" s="96" t="s">
        <v>2643</v>
      </c>
      <c r="U1486" s="72" t="s">
        <v>2643</v>
      </c>
      <c r="V1486" s="72" t="s">
        <v>2643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4944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3452</v>
      </c>
      <c r="L1487" s="68"/>
      <c r="M1487" s="64" t="s">
        <v>1810</v>
      </c>
      <c r="N1487" s="13"/>
      <c r="O1487"/>
      <c r="P1487" t="str">
        <f t="shared" si="216"/>
        <v>NOT EQUAL</v>
      </c>
      <c r="Q1487"/>
      <c r="R1487"/>
      <c r="S1487" s="43">
        <f t="shared" si="219"/>
        <v>171</v>
      </c>
      <c r="T1487" s="96" t="s">
        <v>2643</v>
      </c>
      <c r="U1487" s="72" t="s">
        <v>2643</v>
      </c>
      <c r="V1487" s="72" t="s">
        <v>2643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4758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3452</v>
      </c>
      <c r="L1488" s="68"/>
      <c r="M1488" s="64" t="s">
        <v>1811</v>
      </c>
      <c r="N1488" s="13"/>
      <c r="O1488"/>
      <c r="P1488" t="str">
        <f t="shared" si="216"/>
        <v/>
      </c>
      <c r="Q1488"/>
      <c r="R1488"/>
      <c r="S1488" s="43">
        <f t="shared" si="219"/>
        <v>172</v>
      </c>
      <c r="T1488" s="96" t="s">
        <v>3175</v>
      </c>
      <c r="U1488" s="72" t="s">
        <v>3083</v>
      </c>
      <c r="V1488" s="72" t="s">
        <v>2643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4944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3452</v>
      </c>
      <c r="L1489" s="68"/>
      <c r="M1489" s="64" t="s">
        <v>1812</v>
      </c>
      <c r="N1489" s="13"/>
      <c r="O1489"/>
      <c r="P1489" t="str">
        <f t="shared" si="216"/>
        <v/>
      </c>
      <c r="Q1489"/>
      <c r="R1489"/>
      <c r="S1489" s="43">
        <f t="shared" si="219"/>
        <v>172</v>
      </c>
      <c r="T1489" s="96" t="s">
        <v>2643</v>
      </c>
      <c r="U1489" s="72" t="s">
        <v>2643</v>
      </c>
      <c r="V1489" s="72" t="s">
        <v>2643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5047</v>
      </c>
      <c r="D1490" s="136" t="s">
        <v>7</v>
      </c>
      <c r="E1490" s="137" t="s">
        <v>5048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3452</v>
      </c>
      <c r="M1490" s="18" t="s">
        <v>5049</v>
      </c>
      <c r="N1490" s="18"/>
      <c r="P1490" s="140" t="str">
        <f t="shared" si="216"/>
        <v>NOT EQUAL</v>
      </c>
      <c r="S1490" s="141">
        <f t="shared" si="219"/>
        <v>172</v>
      </c>
      <c r="T1490" s="134" t="s">
        <v>3176</v>
      </c>
      <c r="U1490" s="138" t="s">
        <v>3076</v>
      </c>
      <c r="V1490" s="138" t="s">
        <v>2643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4944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3452</v>
      </c>
      <c r="L1491" s="68"/>
      <c r="M1491" s="64" t="s">
        <v>1816</v>
      </c>
      <c r="N1491" s="13"/>
      <c r="O1491"/>
      <c r="P1491" t="str">
        <f t="shared" si="216"/>
        <v>NOT EQUAL</v>
      </c>
      <c r="Q1491"/>
      <c r="R1491"/>
      <c r="S1491" s="43">
        <f t="shared" si="219"/>
        <v>172</v>
      </c>
      <c r="T1491" s="96" t="s">
        <v>2643</v>
      </c>
      <c r="U1491" s="72" t="s">
        <v>2643</v>
      </c>
      <c r="V1491" s="72" t="s">
        <v>2643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4944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3452</v>
      </c>
      <c r="L1492" s="68"/>
      <c r="M1492" s="64" t="s">
        <v>1817</v>
      </c>
      <c r="N1492" s="13"/>
      <c r="O1492"/>
      <c r="P1492" t="str">
        <f t="shared" si="216"/>
        <v>NOT EQUAL</v>
      </c>
      <c r="Q1492"/>
      <c r="R1492"/>
      <c r="S1492" s="43">
        <f t="shared" si="219"/>
        <v>172</v>
      </c>
      <c r="T1492" s="96" t="s">
        <v>2643</v>
      </c>
      <c r="U1492" s="72" t="s">
        <v>2643</v>
      </c>
      <c r="V1492" s="72" t="s">
        <v>2643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4944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3452</v>
      </c>
      <c r="L1493" s="68"/>
      <c r="M1493" s="64" t="s">
        <v>1818</v>
      </c>
      <c r="N1493" s="13"/>
      <c r="O1493"/>
      <c r="P1493" t="str">
        <f t="shared" si="216"/>
        <v>NOT EQUAL</v>
      </c>
      <c r="Q1493"/>
      <c r="R1493"/>
      <c r="S1493" s="43">
        <f t="shared" si="219"/>
        <v>172</v>
      </c>
      <c r="T1493" s="96" t="s">
        <v>2643</v>
      </c>
      <c r="U1493" s="72" t="s">
        <v>2643</v>
      </c>
      <c r="V1493" s="72" t="s">
        <v>2643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4944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3452</v>
      </c>
      <c r="L1494" s="68"/>
      <c r="M1494" s="64" t="s">
        <v>1819</v>
      </c>
      <c r="N1494" s="13"/>
      <c r="O1494"/>
      <c r="P1494" t="str">
        <f t="shared" si="216"/>
        <v/>
      </c>
      <c r="Q1494"/>
      <c r="R1494"/>
      <c r="S1494" s="43">
        <f t="shared" si="219"/>
        <v>172</v>
      </c>
      <c r="T1494" s="96" t="s">
        <v>2643</v>
      </c>
      <c r="U1494" s="72" t="s">
        <v>2643</v>
      </c>
      <c r="V1494" s="72" t="s">
        <v>2643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4944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3452</v>
      </c>
      <c r="L1495" s="68"/>
      <c r="M1495" s="64" t="s">
        <v>1820</v>
      </c>
      <c r="N1495" s="13"/>
      <c r="O1495"/>
      <c r="P1495" t="str">
        <f t="shared" si="216"/>
        <v/>
      </c>
      <c r="Q1495"/>
      <c r="R1495"/>
      <c r="S1495" s="43">
        <f t="shared" si="219"/>
        <v>172</v>
      </c>
      <c r="T1495" s="96" t="s">
        <v>2643</v>
      </c>
      <c r="U1495" s="72" t="s">
        <v>2643</v>
      </c>
      <c r="V1495" s="72" t="s">
        <v>2643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4944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3452</v>
      </c>
      <c r="L1496" s="68"/>
      <c r="M1496" s="64" t="s">
        <v>1821</v>
      </c>
      <c r="N1496" s="13"/>
      <c r="O1496"/>
      <c r="P1496" t="str">
        <f t="shared" si="216"/>
        <v/>
      </c>
      <c r="Q1496"/>
      <c r="R1496"/>
      <c r="S1496" s="43">
        <f t="shared" si="219"/>
        <v>172</v>
      </c>
      <c r="T1496" s="96" t="s">
        <v>2643</v>
      </c>
      <c r="U1496" s="72" t="s">
        <v>2643</v>
      </c>
      <c r="V1496" s="72" t="s">
        <v>2643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4944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3452</v>
      </c>
      <c r="L1497" s="68"/>
      <c r="M1497" s="64" t="s">
        <v>1823</v>
      </c>
      <c r="N1497" s="13"/>
      <c r="O1497"/>
      <c r="P1497" t="str">
        <f t="shared" si="216"/>
        <v/>
      </c>
      <c r="Q1497"/>
      <c r="R1497"/>
      <c r="S1497" s="43">
        <f t="shared" si="219"/>
        <v>172</v>
      </c>
      <c r="T1497" s="96" t="s">
        <v>2643</v>
      </c>
      <c r="U1497" s="72" t="s">
        <v>2643</v>
      </c>
      <c r="V1497" s="72" t="s">
        <v>2643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4759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3452</v>
      </c>
      <c r="L1498" s="68"/>
      <c r="M1498" s="64" t="s">
        <v>1831</v>
      </c>
      <c r="N1498" s="13"/>
      <c r="O1498"/>
      <c r="P1498" t="str">
        <f t="shared" si="216"/>
        <v/>
      </c>
      <c r="Q1498"/>
      <c r="R1498"/>
      <c r="S1498" s="43">
        <f t="shared" si="219"/>
        <v>173</v>
      </c>
      <c r="T1498" s="96" t="s">
        <v>2643</v>
      </c>
      <c r="U1498" s="72" t="s">
        <v>2643</v>
      </c>
      <c r="V1498" s="72" t="s">
        <v>2643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4944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3450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173</v>
      </c>
      <c r="T1499" s="116" t="s">
        <v>2643</v>
      </c>
      <c r="U1499" s="123" t="s">
        <v>2643</v>
      </c>
      <c r="V1499" s="123" t="s">
        <v>2643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4760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3452</v>
      </c>
      <c r="L1500" s="68"/>
      <c r="M1500" s="64" t="s">
        <v>1844</v>
      </c>
      <c r="N1500" s="13"/>
      <c r="O1500"/>
      <c r="P1500" t="str">
        <f t="shared" si="216"/>
        <v/>
      </c>
      <c r="Q1500"/>
      <c r="R1500"/>
      <c r="S1500" s="43">
        <f t="shared" si="219"/>
        <v>174</v>
      </c>
      <c r="T1500" s="96" t="s">
        <v>2643</v>
      </c>
      <c r="U1500" s="72" t="s">
        <v>2643</v>
      </c>
      <c r="V1500" s="72" t="s">
        <v>2643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4761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3452</v>
      </c>
      <c r="L1501" s="68"/>
      <c r="M1501" s="64" t="s">
        <v>1847</v>
      </c>
      <c r="N1501" s="13"/>
      <c r="O1501"/>
      <c r="P1501" t="str">
        <f t="shared" si="216"/>
        <v/>
      </c>
      <c r="Q1501"/>
      <c r="R1501"/>
      <c r="S1501" s="43">
        <f t="shared" si="219"/>
        <v>175</v>
      </c>
      <c r="T1501" s="96" t="s">
        <v>2643</v>
      </c>
      <c r="U1501" s="72" t="s">
        <v>3083</v>
      </c>
      <c r="V1501" s="72" t="s">
        <v>2643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4762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3452</v>
      </c>
      <c r="L1502" s="68"/>
      <c r="M1502" s="64" t="s">
        <v>1850</v>
      </c>
      <c r="N1502" s="13"/>
      <c r="O1502"/>
      <c r="P1502" t="str">
        <f t="shared" si="216"/>
        <v/>
      </c>
      <c r="Q1502"/>
      <c r="R1502"/>
      <c r="S1502" s="43">
        <f t="shared" si="219"/>
        <v>176</v>
      </c>
      <c r="T1502" s="96" t="s">
        <v>3181</v>
      </c>
      <c r="U1502" s="72" t="s">
        <v>3083</v>
      </c>
      <c r="V1502" s="72" t="s">
        <v>2643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4944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3452</v>
      </c>
      <c r="L1503" s="68"/>
      <c r="M1503" s="64" t="s">
        <v>1872</v>
      </c>
      <c r="N1503" s="13"/>
      <c r="O1503"/>
      <c r="P1503" t="str">
        <f t="shared" si="216"/>
        <v/>
      </c>
      <c r="Q1503"/>
      <c r="R1503"/>
      <c r="S1503" s="43">
        <f t="shared" si="219"/>
        <v>176</v>
      </c>
      <c r="T1503" s="96" t="s">
        <v>2643</v>
      </c>
      <c r="U1503" s="72" t="s">
        <v>2643</v>
      </c>
      <c r="V1503" s="72" t="s">
        <v>2643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4944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3452</v>
      </c>
      <c r="L1504" s="68"/>
      <c r="M1504" s="64" t="s">
        <v>1873</v>
      </c>
      <c r="N1504" s="13"/>
      <c r="O1504"/>
      <c r="P1504" t="str">
        <f t="shared" si="216"/>
        <v/>
      </c>
      <c r="Q1504"/>
      <c r="R1504"/>
      <c r="S1504" s="43">
        <f t="shared" si="219"/>
        <v>176</v>
      </c>
      <c r="T1504" s="96" t="s">
        <v>2643</v>
      </c>
      <c r="U1504" s="72" t="s">
        <v>2643</v>
      </c>
      <c r="V1504" s="72" t="s">
        <v>2643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4763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3452</v>
      </c>
      <c r="L1505" s="68"/>
      <c r="M1505" s="64" t="s">
        <v>1877</v>
      </c>
      <c r="N1505" s="13"/>
      <c r="O1505"/>
      <c r="P1505" t="str">
        <f t="shared" si="216"/>
        <v/>
      </c>
      <c r="Q1505"/>
      <c r="R1505"/>
      <c r="S1505" s="43">
        <f t="shared" si="219"/>
        <v>176</v>
      </c>
      <c r="T1505" s="96" t="s">
        <v>2643</v>
      </c>
      <c r="U1505" s="72" t="s">
        <v>2643</v>
      </c>
      <c r="V1505" s="72" t="s">
        <v>2643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4764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3452</v>
      </c>
      <c r="L1506" s="68"/>
      <c r="M1506" s="64" t="s">
        <v>1880</v>
      </c>
      <c r="N1506" s="13"/>
      <c r="O1506"/>
      <c r="P1506" t="str">
        <f t="shared" si="216"/>
        <v/>
      </c>
      <c r="Q1506"/>
      <c r="R1506"/>
      <c r="S1506" s="43">
        <f t="shared" si="219"/>
        <v>177</v>
      </c>
      <c r="T1506" s="96" t="s">
        <v>2643</v>
      </c>
      <c r="U1506" s="72" t="s">
        <v>2643</v>
      </c>
      <c r="V1506" s="72" t="s">
        <v>2643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4765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3452</v>
      </c>
      <c r="L1507" s="68"/>
      <c r="M1507" s="64" t="s">
        <v>1881</v>
      </c>
      <c r="N1507" s="13"/>
      <c r="O1507"/>
      <c r="P1507" t="str">
        <f t="shared" si="216"/>
        <v/>
      </c>
      <c r="Q1507"/>
      <c r="R1507"/>
      <c r="S1507" s="43">
        <f t="shared" si="219"/>
        <v>178</v>
      </c>
      <c r="T1507" s="96" t="s">
        <v>2643</v>
      </c>
      <c r="U1507" s="72" t="s">
        <v>2643</v>
      </c>
      <c r="V1507" s="72" t="s">
        <v>2643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4751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3452</v>
      </c>
      <c r="L1508" s="68"/>
      <c r="M1508" s="64" t="s">
        <v>1891</v>
      </c>
      <c r="N1508" s="13"/>
      <c r="O1508"/>
      <c r="P1508" t="str">
        <f t="shared" si="216"/>
        <v/>
      </c>
      <c r="Q1508"/>
      <c r="R1508"/>
      <c r="S1508" s="43">
        <f t="shared" si="219"/>
        <v>179</v>
      </c>
      <c r="T1508" s="96" t="s">
        <v>2643</v>
      </c>
      <c r="U1508" s="72" t="s">
        <v>3083</v>
      </c>
      <c r="V1508" s="72" t="s">
        <v>2643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4752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3452</v>
      </c>
      <c r="L1509" s="68"/>
      <c r="M1509" s="64" t="s">
        <v>1892</v>
      </c>
      <c r="N1509" s="13"/>
      <c r="O1509"/>
      <c r="P1509" t="str">
        <f t="shared" si="216"/>
        <v/>
      </c>
      <c r="Q1509"/>
      <c r="R1509"/>
      <c r="S1509" s="43">
        <f t="shared" si="219"/>
        <v>180</v>
      </c>
      <c r="T1509" s="96" t="s">
        <v>3150</v>
      </c>
      <c r="U1509" s="72" t="s">
        <v>2643</v>
      </c>
      <c r="V1509" s="72" t="s">
        <v>2643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4766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3987</v>
      </c>
      <c r="L1510" s="68"/>
      <c r="M1510" s="64" t="s">
        <v>1894</v>
      </c>
      <c r="N1510" s="13"/>
      <c r="O1510"/>
      <c r="P1510" t="str">
        <f t="shared" si="216"/>
        <v/>
      </c>
      <c r="Q1510"/>
      <c r="R1510"/>
      <c r="S1510" s="43">
        <f t="shared" si="219"/>
        <v>180</v>
      </c>
      <c r="T1510" s="96" t="s">
        <v>2643</v>
      </c>
      <c r="U1510" s="72" t="s">
        <v>2643</v>
      </c>
      <c r="V1510" s="72" t="s">
        <v>2643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4944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3452</v>
      </c>
      <c r="L1511" s="68"/>
      <c r="M1511" s="64" t="s">
        <v>1897</v>
      </c>
      <c r="N1511" s="13"/>
      <c r="O1511"/>
      <c r="P1511" t="str">
        <f t="shared" si="216"/>
        <v/>
      </c>
      <c r="Q1511"/>
      <c r="R1511"/>
      <c r="S1511" s="43">
        <f t="shared" si="219"/>
        <v>180</v>
      </c>
      <c r="T1511" s="96" t="s">
        <v>2643</v>
      </c>
      <c r="U1511" s="72" t="s">
        <v>2643</v>
      </c>
      <c r="V1511" s="72" t="s">
        <v>2643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4944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3452</v>
      </c>
      <c r="L1512" s="68"/>
      <c r="M1512" s="64" t="s">
        <v>1898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180</v>
      </c>
      <c r="T1512" s="96" t="s">
        <v>2643</v>
      </c>
      <c r="U1512" s="72" t="s">
        <v>2643</v>
      </c>
      <c r="V1512" s="72" t="s">
        <v>2643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4767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3452</v>
      </c>
      <c r="L1513" s="68"/>
      <c r="M1513" s="64" t="s">
        <v>1911</v>
      </c>
      <c r="N1513" s="13"/>
      <c r="O1513"/>
      <c r="P1513" t="str">
        <f t="shared" si="227"/>
        <v/>
      </c>
      <c r="Q1513"/>
      <c r="R1513"/>
      <c r="S1513" s="43">
        <f t="shared" si="219"/>
        <v>181</v>
      </c>
      <c r="T1513" s="96" t="s">
        <v>3155</v>
      </c>
      <c r="U1513" s="72" t="s">
        <v>2643</v>
      </c>
      <c r="V1513" s="72" t="s">
        <v>2643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4944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3452</v>
      </c>
      <c r="L1514" s="68"/>
      <c r="M1514" s="64" t="s">
        <v>1913</v>
      </c>
      <c r="N1514" s="13"/>
      <c r="O1514"/>
      <c r="P1514" t="str">
        <f t="shared" si="227"/>
        <v/>
      </c>
      <c r="Q1514"/>
      <c r="R1514"/>
      <c r="S1514" s="43">
        <f t="shared" si="219"/>
        <v>181</v>
      </c>
      <c r="T1514" s="96" t="s">
        <v>2643</v>
      </c>
      <c r="U1514" s="72" t="s">
        <v>2643</v>
      </c>
      <c r="V1514" s="72" t="s">
        <v>2643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4944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3452</v>
      </c>
      <c r="L1515" s="68"/>
      <c r="M1515" s="64" t="s">
        <v>1923</v>
      </c>
      <c r="N1515" s="13"/>
      <c r="O1515"/>
      <c r="P1515" t="str">
        <f t="shared" si="227"/>
        <v/>
      </c>
      <c r="Q1515"/>
      <c r="R1515"/>
      <c r="S1515" s="43">
        <f t="shared" si="219"/>
        <v>181</v>
      </c>
      <c r="T1515" s="96" t="s">
        <v>2643</v>
      </c>
      <c r="U1515" s="72" t="s">
        <v>2643</v>
      </c>
      <c r="V1515" s="72" t="s">
        <v>2643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4944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3452</v>
      </c>
      <c r="L1516" s="68"/>
      <c r="M1516" s="64" t="s">
        <v>1924</v>
      </c>
      <c r="N1516" s="13"/>
      <c r="O1516"/>
      <c r="P1516" t="str">
        <f t="shared" si="227"/>
        <v/>
      </c>
      <c r="Q1516"/>
      <c r="R1516"/>
      <c r="S1516" s="43">
        <f t="shared" si="219"/>
        <v>181</v>
      </c>
      <c r="T1516" s="96" t="s">
        <v>2643</v>
      </c>
      <c r="U1516" s="72" t="s">
        <v>2643</v>
      </c>
      <c r="V1516" s="72" t="s">
        <v>2643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4944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3452</v>
      </c>
      <c r="L1517" s="68"/>
      <c r="M1517" s="64" t="s">
        <v>1925</v>
      </c>
      <c r="N1517" s="13"/>
      <c r="O1517"/>
      <c r="P1517" t="str">
        <f t="shared" si="227"/>
        <v/>
      </c>
      <c r="Q1517"/>
      <c r="R1517"/>
      <c r="S1517" s="43">
        <f t="shared" si="219"/>
        <v>181</v>
      </c>
      <c r="T1517" s="96" t="s">
        <v>2643</v>
      </c>
      <c r="U1517" s="72" t="s">
        <v>2643</v>
      </c>
      <c r="V1517" s="72" t="s">
        <v>2643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4944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3452</v>
      </c>
      <c r="L1518" s="68"/>
      <c r="M1518" s="64" t="s">
        <v>1926</v>
      </c>
      <c r="N1518" s="13"/>
      <c r="O1518"/>
      <c r="P1518" t="str">
        <f t="shared" si="227"/>
        <v/>
      </c>
      <c r="Q1518"/>
      <c r="R1518"/>
      <c r="S1518" s="43">
        <f t="shared" si="219"/>
        <v>181</v>
      </c>
      <c r="T1518" s="96" t="s">
        <v>2643</v>
      </c>
      <c r="U1518" s="72" t="s">
        <v>2643</v>
      </c>
      <c r="V1518" s="72" t="s">
        <v>2643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4944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3452</v>
      </c>
      <c r="L1519" s="68"/>
      <c r="M1519" s="64" t="s">
        <v>1927</v>
      </c>
      <c r="N1519" s="13"/>
      <c r="O1519"/>
      <c r="P1519" t="str">
        <f t="shared" si="227"/>
        <v/>
      </c>
      <c r="Q1519"/>
      <c r="R1519"/>
      <c r="S1519" s="43">
        <f t="shared" si="219"/>
        <v>181</v>
      </c>
      <c r="T1519" s="96" t="s">
        <v>2643</v>
      </c>
      <c r="U1519" s="72" t="s">
        <v>2643</v>
      </c>
      <c r="V1519" s="72" t="s">
        <v>2643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4944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3452</v>
      </c>
      <c r="L1520" s="68"/>
      <c r="M1520" s="64" t="s">
        <v>1931</v>
      </c>
      <c r="N1520" s="13"/>
      <c r="O1520"/>
      <c r="P1520" t="str">
        <f t="shared" si="227"/>
        <v/>
      </c>
      <c r="Q1520"/>
      <c r="R1520"/>
      <c r="S1520" s="43">
        <f t="shared" si="219"/>
        <v>181</v>
      </c>
      <c r="T1520" s="96" t="s">
        <v>2643</v>
      </c>
      <c r="U1520" s="72" t="s">
        <v>2643</v>
      </c>
      <c r="V1520" s="72" t="s">
        <v>2643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4944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3452</v>
      </c>
      <c r="L1521" s="68"/>
      <c r="M1521" s="64" t="s">
        <v>1932</v>
      </c>
      <c r="N1521" s="13"/>
      <c r="O1521"/>
      <c r="P1521" t="str">
        <f t="shared" si="227"/>
        <v/>
      </c>
      <c r="Q1521"/>
      <c r="R1521"/>
      <c r="S1521" s="43">
        <f t="shared" si="219"/>
        <v>181</v>
      </c>
      <c r="T1521" s="96" t="s">
        <v>2643</v>
      </c>
      <c r="U1521" s="72" t="s">
        <v>2643</v>
      </c>
      <c r="V1521" s="72" t="s">
        <v>2643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4944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3452</v>
      </c>
      <c r="L1522" s="68"/>
      <c r="M1522" s="64" t="s">
        <v>1933</v>
      </c>
      <c r="N1522" s="13"/>
      <c r="O1522"/>
      <c r="P1522" t="str">
        <f t="shared" si="227"/>
        <v/>
      </c>
      <c r="Q1522"/>
      <c r="R1522"/>
      <c r="S1522" s="43">
        <f t="shared" si="219"/>
        <v>181</v>
      </c>
      <c r="T1522" s="96" t="s">
        <v>2643</v>
      </c>
      <c r="U1522" s="72" t="s">
        <v>2643</v>
      </c>
      <c r="V1522" s="72" t="s">
        <v>2643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4944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3452</v>
      </c>
      <c r="L1523" s="68"/>
      <c r="M1523" s="64" t="s">
        <v>1934</v>
      </c>
      <c r="N1523" s="13"/>
      <c r="O1523"/>
      <c r="P1523" t="str">
        <f t="shared" si="227"/>
        <v/>
      </c>
      <c r="Q1523"/>
      <c r="R1523"/>
      <c r="S1523" s="43">
        <f t="shared" si="219"/>
        <v>181</v>
      </c>
      <c r="T1523" s="96" t="s">
        <v>2643</v>
      </c>
      <c r="U1523" s="72" t="s">
        <v>2643</v>
      </c>
      <c r="V1523" s="72" t="s">
        <v>2643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4944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3452</v>
      </c>
      <c r="L1524" s="68"/>
      <c r="M1524" s="64" t="s">
        <v>1937</v>
      </c>
      <c r="N1524" s="13"/>
      <c r="O1524"/>
      <c r="P1524" t="str">
        <f t="shared" si="227"/>
        <v/>
      </c>
      <c r="Q1524"/>
      <c r="R1524"/>
      <c r="S1524" s="43">
        <f t="shared" si="219"/>
        <v>181</v>
      </c>
      <c r="T1524" s="96" t="s">
        <v>2643</v>
      </c>
      <c r="U1524" s="72" t="s">
        <v>2643</v>
      </c>
      <c r="V1524" s="72" t="s">
        <v>2643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4944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3452</v>
      </c>
      <c r="L1525" s="68"/>
      <c r="M1525" s="155" t="s">
        <v>1941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181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4944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3452</v>
      </c>
      <c r="L1526" s="68"/>
      <c r="M1526" s="64" t="s">
        <v>1942</v>
      </c>
      <c r="N1526" s="13"/>
      <c r="O1526"/>
      <c r="P1526" t="str">
        <f t="shared" si="227"/>
        <v/>
      </c>
      <c r="Q1526"/>
      <c r="R1526"/>
      <c r="S1526" s="43">
        <f t="shared" si="219"/>
        <v>181</v>
      </c>
      <c r="T1526" s="96" t="s">
        <v>2643</v>
      </c>
      <c r="U1526" s="72" t="s">
        <v>2643</v>
      </c>
      <c r="V1526" s="72" t="s">
        <v>2643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4944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3452</v>
      </c>
      <c r="L1527" s="68"/>
      <c r="M1527" s="64" t="s">
        <v>1943</v>
      </c>
      <c r="N1527" s="13"/>
      <c r="O1527"/>
      <c r="P1527" t="str">
        <f t="shared" si="227"/>
        <v/>
      </c>
      <c r="Q1527"/>
      <c r="R1527"/>
      <c r="S1527" s="43">
        <f t="shared" si="219"/>
        <v>181</v>
      </c>
      <c r="T1527" s="96" t="s">
        <v>2643</v>
      </c>
      <c r="U1527" s="72" t="s">
        <v>2643</v>
      </c>
      <c r="V1527" s="72" t="s">
        <v>2643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4609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3452</v>
      </c>
      <c r="M1528" s="18" t="s">
        <v>2213</v>
      </c>
      <c r="N1528" s="18"/>
      <c r="P1528" s="140" t="str">
        <f t="shared" si="227"/>
        <v/>
      </c>
      <c r="S1528" s="141">
        <f t="shared" si="219"/>
        <v>182</v>
      </c>
      <c r="T1528" s="134" t="s">
        <v>3150</v>
      </c>
      <c r="U1528" s="138" t="s">
        <v>2643</v>
      </c>
      <c r="V1528" s="138" t="s">
        <v>2643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4944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3452</v>
      </c>
      <c r="L1529" s="68"/>
      <c r="M1529" s="64" t="s">
        <v>1953</v>
      </c>
      <c r="N1529" s="13"/>
      <c r="O1529"/>
      <c r="P1529" t="str">
        <f t="shared" si="227"/>
        <v/>
      </c>
      <c r="Q1529"/>
      <c r="R1529"/>
      <c r="S1529" s="43">
        <f t="shared" si="219"/>
        <v>182</v>
      </c>
      <c r="T1529" s="96" t="s">
        <v>2643</v>
      </c>
      <c r="U1529" s="72" t="s">
        <v>2643</v>
      </c>
      <c r="V1529" s="72" t="s">
        <v>2643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4768</v>
      </c>
      <c r="D1530" s="60" t="s">
        <v>3453</v>
      </c>
      <c r="E1530" s="66" t="s">
        <v>1388</v>
      </c>
      <c r="F1530" s="66" t="s">
        <v>2800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3452</v>
      </c>
      <c r="L1530" s="68"/>
      <c r="M1530" s="64" t="s">
        <v>1955</v>
      </c>
      <c r="N1530" s="13"/>
      <c r="O1530"/>
      <c r="P1530" t="str">
        <f t="shared" si="227"/>
        <v>NOT EQUAL</v>
      </c>
      <c r="Q1530"/>
      <c r="R1530"/>
      <c r="S1530" s="43">
        <f t="shared" si="219"/>
        <v>183</v>
      </c>
      <c r="T1530" s="96" t="s">
        <v>3176</v>
      </c>
      <c r="U1530" s="72" t="s">
        <v>2643</v>
      </c>
      <c r="V1530" s="72" t="s">
        <v>2643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4944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3452</v>
      </c>
      <c r="L1531" s="60"/>
      <c r="M1531" s="64" t="s">
        <v>1958</v>
      </c>
      <c r="N1531" s="13"/>
      <c r="O1531"/>
      <c r="P1531" t="str">
        <f t="shared" si="227"/>
        <v/>
      </c>
      <c r="Q1531"/>
      <c r="R1531"/>
      <c r="S1531" s="43">
        <f t="shared" si="219"/>
        <v>183</v>
      </c>
      <c r="T1531" s="96" t="s">
        <v>2643</v>
      </c>
      <c r="U1531" s="72" t="s">
        <v>2643</v>
      </c>
      <c r="V1531" s="72" t="s">
        <v>2643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4944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3452</v>
      </c>
      <c r="L1532" s="68"/>
      <c r="M1532" s="64" t="s">
        <v>1961</v>
      </c>
      <c r="N1532" s="13"/>
      <c r="O1532"/>
      <c r="P1532" t="str">
        <f t="shared" si="227"/>
        <v/>
      </c>
      <c r="Q1532"/>
      <c r="R1532"/>
      <c r="S1532" s="43">
        <f t="shared" si="219"/>
        <v>183</v>
      </c>
      <c r="T1532" s="96" t="s">
        <v>2643</v>
      </c>
      <c r="U1532" s="72" t="s">
        <v>2643</v>
      </c>
      <c r="V1532" s="72" t="s">
        <v>2643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4944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3452</v>
      </c>
      <c r="L1533" s="68"/>
      <c r="M1533" s="64" t="s">
        <v>1970</v>
      </c>
      <c r="N1533" s="13"/>
      <c r="O1533"/>
      <c r="P1533" t="str">
        <f t="shared" si="227"/>
        <v/>
      </c>
      <c r="Q1533"/>
      <c r="R1533"/>
      <c r="S1533" s="43">
        <f t="shared" si="219"/>
        <v>183</v>
      </c>
      <c r="T1533" s="96" t="s">
        <v>3151</v>
      </c>
      <c r="U1533" s="72" t="s">
        <v>2643</v>
      </c>
      <c r="V1533" s="72" t="s">
        <v>2643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4944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3452</v>
      </c>
      <c r="L1534" s="68"/>
      <c r="M1534" s="64" t="s">
        <v>1972</v>
      </c>
      <c r="N1534" s="13"/>
      <c r="O1534"/>
      <c r="P1534" t="str">
        <f t="shared" si="227"/>
        <v/>
      </c>
      <c r="Q1534"/>
      <c r="R1534"/>
      <c r="S1534" s="43">
        <f t="shared" si="219"/>
        <v>183</v>
      </c>
      <c r="T1534" s="96" t="s">
        <v>2643</v>
      </c>
      <c r="U1534" s="72" t="s">
        <v>2643</v>
      </c>
      <c r="V1534" s="72" t="s">
        <v>2643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4769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3452</v>
      </c>
      <c r="L1535" s="68"/>
      <c r="M1535" s="64" t="s">
        <v>1973</v>
      </c>
      <c r="N1535" s="13"/>
      <c r="O1535"/>
      <c r="P1535" t="str">
        <f t="shared" si="227"/>
        <v/>
      </c>
      <c r="Q1535"/>
      <c r="R1535"/>
      <c r="S1535" s="43">
        <f t="shared" si="219"/>
        <v>184</v>
      </c>
      <c r="T1535" s="96" t="s">
        <v>3151</v>
      </c>
      <c r="U1535" s="72" t="s">
        <v>2643</v>
      </c>
      <c r="V1535" s="72" t="s">
        <v>2643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4770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3452</v>
      </c>
      <c r="L1536" s="68"/>
      <c r="M1536" s="64" t="s">
        <v>1974</v>
      </c>
      <c r="N1536" s="13"/>
      <c r="O1536"/>
      <c r="P1536" t="str">
        <f t="shared" si="227"/>
        <v/>
      </c>
      <c r="Q1536"/>
      <c r="R1536"/>
      <c r="S1536" s="43">
        <f t="shared" si="219"/>
        <v>185</v>
      </c>
      <c r="T1536" s="96" t="s">
        <v>3151</v>
      </c>
      <c r="U1536" s="72" t="s">
        <v>2643</v>
      </c>
      <c r="V1536" s="72" t="s">
        <v>2643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4771</v>
      </c>
      <c r="D1537" s="60" t="s">
        <v>2996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3987</v>
      </c>
      <c r="L1537" s="68"/>
      <c r="M1537" s="64" t="s">
        <v>1975</v>
      </c>
      <c r="N1537" s="13"/>
      <c r="O1537"/>
      <c r="P1537" t="str">
        <f t="shared" si="227"/>
        <v/>
      </c>
      <c r="Q1537"/>
      <c r="R1537"/>
      <c r="S1537" s="43">
        <f t="shared" si="219"/>
        <v>185</v>
      </c>
      <c r="T1537" s="96" t="s">
        <v>2643</v>
      </c>
      <c r="U1537" s="72" t="s">
        <v>2643</v>
      </c>
      <c r="V1537" s="72" t="s">
        <v>2643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4771</v>
      </c>
      <c r="D1538" s="60" t="s">
        <v>2997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3452</v>
      </c>
      <c r="L1538" s="68"/>
      <c r="M1538" s="64" t="s">
        <v>1976</v>
      </c>
      <c r="N1538" s="13"/>
      <c r="O1538"/>
      <c r="P1538" t="str">
        <f t="shared" si="227"/>
        <v/>
      </c>
      <c r="Q1538"/>
      <c r="R1538"/>
      <c r="S1538" s="43">
        <f t="shared" si="219"/>
        <v>185</v>
      </c>
      <c r="T1538" s="96" t="s">
        <v>2643</v>
      </c>
      <c r="U1538" s="72" t="s">
        <v>2643</v>
      </c>
      <c r="V1538" s="72" t="s">
        <v>2643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4771</v>
      </c>
      <c r="D1539" s="60" t="s">
        <v>2998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3452</v>
      </c>
      <c r="L1539" s="68"/>
      <c r="M1539" s="64" t="s">
        <v>1977</v>
      </c>
      <c r="N1539" s="13"/>
      <c r="O1539"/>
      <c r="P1539" t="str">
        <f t="shared" si="227"/>
        <v/>
      </c>
      <c r="Q1539"/>
      <c r="R1539"/>
      <c r="S1539" s="43">
        <f t="shared" si="219"/>
        <v>185</v>
      </c>
      <c r="T1539" s="96" t="s">
        <v>2643</v>
      </c>
      <c r="U1539" s="72" t="s">
        <v>2643</v>
      </c>
      <c r="V1539" s="72" t="s">
        <v>2643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4771</v>
      </c>
      <c r="D1540" s="60" t="s">
        <v>2999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3452</v>
      </c>
      <c r="L1540" s="68"/>
      <c r="M1540" s="64" t="s">
        <v>1978</v>
      </c>
      <c r="N1540" s="13"/>
      <c r="O1540"/>
      <c r="P1540" t="str">
        <f t="shared" si="227"/>
        <v/>
      </c>
      <c r="Q1540"/>
      <c r="R1540"/>
      <c r="S1540" s="43">
        <f t="shared" si="219"/>
        <v>185</v>
      </c>
      <c r="T1540" s="96" t="s">
        <v>2643</v>
      </c>
      <c r="U1540" s="72" t="s">
        <v>2643</v>
      </c>
      <c r="V1540" s="72" t="s">
        <v>2643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4771</v>
      </c>
      <c r="D1541" s="60" t="s">
        <v>3000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3452</v>
      </c>
      <c r="L1541" s="68"/>
      <c r="M1541" s="64" t="s">
        <v>1979</v>
      </c>
      <c r="N1541" s="13"/>
      <c r="O1541"/>
      <c r="P1541" t="str">
        <f t="shared" si="227"/>
        <v/>
      </c>
      <c r="Q1541"/>
      <c r="R1541"/>
      <c r="S1541" s="43">
        <f t="shared" si="219"/>
        <v>185</v>
      </c>
      <c r="T1541" s="96" t="s">
        <v>2643</v>
      </c>
      <c r="U1541" s="72" t="s">
        <v>2643</v>
      </c>
      <c r="V1541" s="72" t="s">
        <v>2643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4946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3452</v>
      </c>
      <c r="L1542" s="68"/>
      <c r="M1542" s="64" t="s">
        <v>1980</v>
      </c>
      <c r="N1542" s="13"/>
      <c r="O1542"/>
      <c r="P1542" t="str">
        <f t="shared" si="227"/>
        <v/>
      </c>
      <c r="Q1542"/>
      <c r="R1542"/>
      <c r="S1542" s="43">
        <f t="shared" si="219"/>
        <v>185</v>
      </c>
      <c r="T1542" s="96" t="s">
        <v>2643</v>
      </c>
      <c r="U1542" s="72" t="s">
        <v>2643</v>
      </c>
      <c r="V1542" s="72" t="s">
        <v>2643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4772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3452</v>
      </c>
      <c r="L1543" s="68"/>
      <c r="M1543" s="64" t="s">
        <v>1981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186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4944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3452</v>
      </c>
      <c r="L1544" s="68"/>
      <c r="M1544" s="64" t="s">
        <v>1994</v>
      </c>
      <c r="N1544" s="13"/>
      <c r="O1544"/>
      <c r="P1544" t="str">
        <f t="shared" si="227"/>
        <v/>
      </c>
      <c r="Q1544"/>
      <c r="R1544"/>
      <c r="S1544" s="43">
        <f t="shared" si="238"/>
        <v>186</v>
      </c>
      <c r="T1544" s="96" t="s">
        <v>2643</v>
      </c>
      <c r="U1544" s="72" t="s">
        <v>2643</v>
      </c>
      <c r="V1544" s="72" t="s">
        <v>2643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4773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3452</v>
      </c>
      <c r="L1545" s="68"/>
      <c r="M1545" s="64" t="s">
        <v>2001</v>
      </c>
      <c r="N1545" s="13"/>
      <c r="O1545"/>
      <c r="P1545" t="str">
        <f t="shared" si="227"/>
        <v/>
      </c>
      <c r="Q1545"/>
      <c r="R1545"/>
      <c r="S1545" s="43">
        <f t="shared" si="238"/>
        <v>187</v>
      </c>
      <c r="T1545" s="96" t="s">
        <v>2643</v>
      </c>
      <c r="U1545" s="72" t="s">
        <v>2643</v>
      </c>
      <c r="V1545" s="72" t="s">
        <v>2643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4944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3452</v>
      </c>
      <c r="L1546" s="68"/>
      <c r="M1546" s="64" t="s">
        <v>2009</v>
      </c>
      <c r="N1546" s="13"/>
      <c r="O1546"/>
      <c r="P1546" t="str">
        <f t="shared" si="227"/>
        <v>NOT EQUAL</v>
      </c>
      <c r="Q1546"/>
      <c r="R1546"/>
      <c r="S1546" s="43">
        <f t="shared" si="238"/>
        <v>187</v>
      </c>
      <c r="T1546" s="96" t="s">
        <v>2643</v>
      </c>
      <c r="U1546" s="72" t="s">
        <v>2643</v>
      </c>
      <c r="V1546" s="72" t="s">
        <v>2643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4774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3452</v>
      </c>
      <c r="L1547" s="68"/>
      <c r="M1547" s="64" t="s">
        <v>2012</v>
      </c>
      <c r="N1547" s="13"/>
      <c r="O1547"/>
      <c r="P1547" t="str">
        <f t="shared" si="227"/>
        <v/>
      </c>
      <c r="Q1547"/>
      <c r="R1547"/>
      <c r="S1547" s="43">
        <f t="shared" si="238"/>
        <v>188</v>
      </c>
      <c r="T1547" s="96" t="s">
        <v>3181</v>
      </c>
      <c r="U1547" s="72" t="s">
        <v>2643</v>
      </c>
      <c r="V1547" s="72" t="s">
        <v>2643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4944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3452</v>
      </c>
      <c r="L1548" s="68"/>
      <c r="M1548" s="64" t="s">
        <v>2013</v>
      </c>
      <c r="N1548" s="13"/>
      <c r="O1548"/>
      <c r="P1548" t="str">
        <f t="shared" si="227"/>
        <v/>
      </c>
      <c r="Q1548"/>
      <c r="R1548"/>
      <c r="S1548" s="43">
        <f t="shared" si="238"/>
        <v>188</v>
      </c>
      <c r="T1548" s="96" t="s">
        <v>2643</v>
      </c>
      <c r="U1548" s="72" t="s">
        <v>2643</v>
      </c>
      <c r="V1548" s="72" t="s">
        <v>2643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4944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3452</v>
      </c>
      <c r="L1549" s="68"/>
      <c r="M1549" s="64" t="s">
        <v>2023</v>
      </c>
      <c r="N1549" s="13"/>
      <c r="O1549"/>
      <c r="P1549" t="str">
        <f t="shared" si="227"/>
        <v/>
      </c>
      <c r="Q1549"/>
      <c r="R1549"/>
      <c r="S1549" s="43">
        <f t="shared" si="238"/>
        <v>188</v>
      </c>
      <c r="T1549" s="96" t="s">
        <v>2643</v>
      </c>
      <c r="U1549" s="72" t="s">
        <v>2643</v>
      </c>
      <c r="V1549" s="72" t="s">
        <v>2643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4944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3452</v>
      </c>
      <c r="L1550" s="68"/>
      <c r="M1550" s="64" t="s">
        <v>2027</v>
      </c>
      <c r="N1550" s="13"/>
      <c r="O1550"/>
      <c r="P1550" t="str">
        <f t="shared" si="227"/>
        <v/>
      </c>
      <c r="Q1550"/>
      <c r="R1550"/>
      <c r="S1550" s="43">
        <f t="shared" si="238"/>
        <v>188</v>
      </c>
      <c r="T1550" s="96" t="s">
        <v>2643</v>
      </c>
      <c r="U1550" s="72" t="s">
        <v>2643</v>
      </c>
      <c r="V1550" s="72" t="s">
        <v>2643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4751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3452</v>
      </c>
      <c r="L1551" s="68"/>
      <c r="M1551" s="64" t="s">
        <v>2030</v>
      </c>
      <c r="N1551" s="13"/>
      <c r="O1551"/>
      <c r="P1551" t="str">
        <f t="shared" si="227"/>
        <v/>
      </c>
      <c r="Q1551"/>
      <c r="R1551"/>
      <c r="S1551" s="43">
        <f t="shared" si="238"/>
        <v>189</v>
      </c>
      <c r="T1551" s="96" t="s">
        <v>2643</v>
      </c>
      <c r="U1551" s="72" t="s">
        <v>3083</v>
      </c>
      <c r="V1551" s="72" t="s">
        <v>2643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4944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3452</v>
      </c>
      <c r="L1552" s="68"/>
      <c r="M1552" s="64" t="s">
        <v>2031</v>
      </c>
      <c r="N1552" s="13"/>
      <c r="O1552"/>
      <c r="P1552" t="str">
        <f t="shared" si="227"/>
        <v/>
      </c>
      <c r="Q1552"/>
      <c r="R1552"/>
      <c r="S1552" s="43">
        <f t="shared" si="238"/>
        <v>189</v>
      </c>
      <c r="T1552" s="96" t="s">
        <v>2643</v>
      </c>
      <c r="U1552" s="72" t="s">
        <v>2643</v>
      </c>
      <c r="V1552" s="72" t="s">
        <v>2643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4944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3452</v>
      </c>
      <c r="L1553" s="68"/>
      <c r="M1553" s="64" t="s">
        <v>2035</v>
      </c>
      <c r="N1553" s="13"/>
      <c r="O1553"/>
      <c r="P1553" t="str">
        <f t="shared" si="227"/>
        <v>NOT EQUAL</v>
      </c>
      <c r="Q1553"/>
      <c r="R1553"/>
      <c r="S1553" s="43">
        <f t="shared" si="238"/>
        <v>189</v>
      </c>
      <c r="T1553" s="96" t="s">
        <v>2643</v>
      </c>
      <c r="U1553" s="72" t="s">
        <v>2643</v>
      </c>
      <c r="V1553" s="72" t="s">
        <v>2643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4944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3452</v>
      </c>
      <c r="L1554" s="68"/>
      <c r="M1554" s="64" t="s">
        <v>2036</v>
      </c>
      <c r="N1554" s="13"/>
      <c r="O1554"/>
      <c r="P1554" t="str">
        <f t="shared" si="227"/>
        <v>NOT EQUAL</v>
      </c>
      <c r="Q1554"/>
      <c r="R1554"/>
      <c r="S1554" s="43">
        <f t="shared" si="238"/>
        <v>189</v>
      </c>
      <c r="T1554" s="96" t="s">
        <v>2643</v>
      </c>
      <c r="U1554" s="72" t="s">
        <v>2643</v>
      </c>
      <c r="V1554" s="72" t="s">
        <v>2643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4944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3452</v>
      </c>
      <c r="L1555" s="68"/>
      <c r="M1555" s="64" t="s">
        <v>2037</v>
      </c>
      <c r="N1555" s="13"/>
      <c r="O1555"/>
      <c r="P1555" t="str">
        <f t="shared" si="227"/>
        <v>NOT EQUAL</v>
      </c>
      <c r="Q1555"/>
      <c r="R1555"/>
      <c r="S1555" s="43">
        <f t="shared" si="238"/>
        <v>189</v>
      </c>
      <c r="T1555" s="96" t="s">
        <v>2643</v>
      </c>
      <c r="U1555" s="72" t="s">
        <v>2643</v>
      </c>
      <c r="V1555" s="72" t="s">
        <v>2643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4756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3452</v>
      </c>
      <c r="L1556" s="68"/>
      <c r="M1556" s="64" t="s">
        <v>2038</v>
      </c>
      <c r="N1556" s="13"/>
      <c r="O1556"/>
      <c r="P1556" t="str">
        <f t="shared" si="227"/>
        <v/>
      </c>
      <c r="Q1556"/>
      <c r="R1556"/>
      <c r="S1556" s="43">
        <f t="shared" si="238"/>
        <v>189</v>
      </c>
      <c r="T1556" s="96" t="s">
        <v>2643</v>
      </c>
      <c r="U1556" s="72" t="s">
        <v>2643</v>
      </c>
      <c r="V1556" s="72" t="s">
        <v>2643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4944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3452</v>
      </c>
      <c r="L1557" s="68"/>
      <c r="M1557" s="64" t="s">
        <v>2039</v>
      </c>
      <c r="N1557" s="13"/>
      <c r="O1557"/>
      <c r="P1557" t="str">
        <f t="shared" si="227"/>
        <v>NOT EQUAL</v>
      </c>
      <c r="Q1557"/>
      <c r="R1557"/>
      <c r="S1557" s="43">
        <f t="shared" si="238"/>
        <v>189</v>
      </c>
      <c r="T1557" s="96" t="s">
        <v>2643</v>
      </c>
      <c r="U1557" s="72" t="s">
        <v>2643</v>
      </c>
      <c r="V1557" s="72" t="s">
        <v>2643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4944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3452</v>
      </c>
      <c r="L1558" s="68"/>
      <c r="M1558" s="64" t="s">
        <v>3020</v>
      </c>
      <c r="N1558" s="13"/>
      <c r="O1558"/>
      <c r="P1558" t="str">
        <f t="shared" si="227"/>
        <v>NOT EQUAL</v>
      </c>
      <c r="Q1558"/>
      <c r="R1558"/>
      <c r="S1558" s="43">
        <f t="shared" si="238"/>
        <v>189</v>
      </c>
      <c r="T1558" s="96" t="s">
        <v>2643</v>
      </c>
      <c r="U1558" s="72" t="s">
        <v>2643</v>
      </c>
      <c r="V1558" s="72" t="s">
        <v>2643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4944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3452</v>
      </c>
      <c r="L1559" s="68"/>
      <c r="M1559" s="64" t="s">
        <v>2040</v>
      </c>
      <c r="N1559" s="13"/>
      <c r="O1559"/>
      <c r="P1559" t="str">
        <f t="shared" si="227"/>
        <v>NOT EQUAL</v>
      </c>
      <c r="Q1559"/>
      <c r="R1559"/>
      <c r="S1559" s="43">
        <f t="shared" si="238"/>
        <v>189</v>
      </c>
      <c r="T1559" s="96" t="s">
        <v>2643</v>
      </c>
      <c r="U1559" s="72" t="s">
        <v>2643</v>
      </c>
      <c r="V1559" s="72" t="s">
        <v>2643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4944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3452</v>
      </c>
      <c r="L1560" s="68"/>
      <c r="M1560" s="64" t="s">
        <v>2041</v>
      </c>
      <c r="N1560" s="13"/>
      <c r="O1560"/>
      <c r="P1560" t="str">
        <f t="shared" si="227"/>
        <v>NOT EQUAL</v>
      </c>
      <c r="Q1560"/>
      <c r="R1560"/>
      <c r="S1560" s="43">
        <f t="shared" si="238"/>
        <v>189</v>
      </c>
      <c r="T1560" s="96" t="s">
        <v>2643</v>
      </c>
      <c r="U1560" s="72" t="s">
        <v>2643</v>
      </c>
      <c r="V1560" s="72" t="s">
        <v>2643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4944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3452</v>
      </c>
      <c r="L1561" s="68"/>
      <c r="M1561" s="64" t="s">
        <v>2042</v>
      </c>
      <c r="N1561" s="13"/>
      <c r="O1561"/>
      <c r="P1561" t="str">
        <f t="shared" si="227"/>
        <v>NOT EQUAL</v>
      </c>
      <c r="Q1561"/>
      <c r="R1561"/>
      <c r="S1561" s="43">
        <f t="shared" si="238"/>
        <v>189</v>
      </c>
      <c r="T1561" s="96" t="s">
        <v>2643</v>
      </c>
      <c r="U1561" s="72" t="s">
        <v>2643</v>
      </c>
      <c r="V1561" s="72" t="s">
        <v>2643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4944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3452</v>
      </c>
      <c r="L1562" s="68"/>
      <c r="M1562" s="64" t="s">
        <v>2043</v>
      </c>
      <c r="N1562" s="13"/>
      <c r="O1562"/>
      <c r="P1562" t="str">
        <f t="shared" si="227"/>
        <v>NOT EQUAL</v>
      </c>
      <c r="Q1562"/>
      <c r="R1562"/>
      <c r="S1562" s="43">
        <f t="shared" si="238"/>
        <v>189</v>
      </c>
      <c r="T1562" s="96" t="s">
        <v>2643</v>
      </c>
      <c r="U1562" s="72" t="s">
        <v>2643</v>
      </c>
      <c r="V1562" s="72" t="s">
        <v>2643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4944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3452</v>
      </c>
      <c r="L1563" s="68"/>
      <c r="M1563" s="64" t="s">
        <v>2044</v>
      </c>
      <c r="N1563" s="13"/>
      <c r="O1563"/>
      <c r="P1563" t="str">
        <f t="shared" si="227"/>
        <v/>
      </c>
      <c r="Q1563"/>
      <c r="R1563"/>
      <c r="S1563" s="43">
        <f t="shared" si="238"/>
        <v>189</v>
      </c>
      <c r="T1563" s="96" t="s">
        <v>2643</v>
      </c>
      <c r="U1563" s="72" t="s">
        <v>2643</v>
      </c>
      <c r="V1563" s="72" t="s">
        <v>2643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4944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3452</v>
      </c>
      <c r="L1564" s="68"/>
      <c r="M1564" s="64" t="s">
        <v>2045</v>
      </c>
      <c r="N1564" s="13"/>
      <c r="O1564"/>
      <c r="P1564" t="str">
        <f t="shared" si="227"/>
        <v>NOT EQUAL</v>
      </c>
      <c r="Q1564"/>
      <c r="R1564"/>
      <c r="S1564" s="43">
        <f t="shared" si="238"/>
        <v>189</v>
      </c>
      <c r="T1564" s="96" t="s">
        <v>2643</v>
      </c>
      <c r="U1564" s="72" t="s">
        <v>2643</v>
      </c>
      <c r="V1564" s="72" t="s">
        <v>2643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4944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3452</v>
      </c>
      <c r="L1565" s="68"/>
      <c r="M1565" s="64" t="s">
        <v>2046</v>
      </c>
      <c r="N1565" s="13"/>
      <c r="O1565"/>
      <c r="P1565" t="str">
        <f t="shared" si="227"/>
        <v>NOT EQUAL</v>
      </c>
      <c r="Q1565"/>
      <c r="R1565"/>
      <c r="S1565" s="43">
        <f t="shared" si="238"/>
        <v>189</v>
      </c>
      <c r="T1565" s="96" t="s">
        <v>2643</v>
      </c>
      <c r="U1565" s="72" t="s">
        <v>2643</v>
      </c>
      <c r="V1565" s="72" t="s">
        <v>2643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4944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3452</v>
      </c>
      <c r="L1566" s="68"/>
      <c r="M1566" s="64" t="s">
        <v>2047</v>
      </c>
      <c r="N1566" s="13"/>
      <c r="O1566"/>
      <c r="P1566" t="str">
        <f t="shared" si="227"/>
        <v>NOT EQUAL</v>
      </c>
      <c r="Q1566"/>
      <c r="R1566"/>
      <c r="S1566" s="43">
        <f t="shared" si="238"/>
        <v>189</v>
      </c>
      <c r="T1566" s="96" t="s">
        <v>2643</v>
      </c>
      <c r="U1566" s="72" t="s">
        <v>2643</v>
      </c>
      <c r="V1566" s="72" t="s">
        <v>2643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4944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3452</v>
      </c>
      <c r="L1567" s="68"/>
      <c r="M1567" s="64" t="s">
        <v>3022</v>
      </c>
      <c r="N1567" s="13"/>
      <c r="O1567"/>
      <c r="P1567" t="str">
        <f t="shared" si="227"/>
        <v>NOT EQUAL</v>
      </c>
      <c r="Q1567"/>
      <c r="R1567"/>
      <c r="S1567" s="43">
        <f t="shared" si="238"/>
        <v>189</v>
      </c>
      <c r="T1567" s="96" t="s">
        <v>2643</v>
      </c>
      <c r="U1567" s="72" t="s">
        <v>2643</v>
      </c>
      <c r="V1567" s="72" t="s">
        <v>2643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4645</v>
      </c>
      <c r="D1568" s="60" t="s">
        <v>7</v>
      </c>
      <c r="E1568" s="66" t="s">
        <v>3414</v>
      </c>
      <c r="F1568" s="66" t="s">
        <v>3414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3452</v>
      </c>
      <c r="L1568" s="68"/>
      <c r="M1568" s="64" t="s">
        <v>3415</v>
      </c>
      <c r="N1568" s="13"/>
      <c r="O1568"/>
      <c r="P1568" t="str">
        <f t="shared" si="227"/>
        <v/>
      </c>
      <c r="Q1568"/>
      <c r="R1568"/>
      <c r="S1568" s="43">
        <f t="shared" si="238"/>
        <v>190</v>
      </c>
      <c r="T1568" s="96" t="s">
        <v>3150</v>
      </c>
      <c r="U1568" s="72" t="s">
        <v>2643</v>
      </c>
      <c r="V1568" s="72" t="s">
        <v>2643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4944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3452</v>
      </c>
      <c r="L1569" s="68"/>
      <c r="M1569" s="64" t="s">
        <v>2049</v>
      </c>
      <c r="N1569" s="13"/>
      <c r="O1569"/>
      <c r="P1569" t="str">
        <f t="shared" si="227"/>
        <v>NOT EQUAL</v>
      </c>
      <c r="Q1569"/>
      <c r="R1569"/>
      <c r="S1569" s="43">
        <f t="shared" si="238"/>
        <v>190</v>
      </c>
      <c r="T1569" s="96" t="s">
        <v>2643</v>
      </c>
      <c r="U1569" s="72" t="s">
        <v>2643</v>
      </c>
      <c r="V1569" s="72" t="s">
        <v>2643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4775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3452</v>
      </c>
      <c r="L1570" s="68"/>
      <c r="M1570" s="64" t="s">
        <v>2075</v>
      </c>
      <c r="N1570" s="13"/>
      <c r="O1570"/>
      <c r="P1570" t="str">
        <f t="shared" si="227"/>
        <v/>
      </c>
      <c r="Q1570"/>
      <c r="R1570"/>
      <c r="S1570" s="43">
        <f t="shared" si="238"/>
        <v>190</v>
      </c>
      <c r="T1570" s="96" t="s">
        <v>2643</v>
      </c>
      <c r="U1570" s="72" t="s">
        <v>2643</v>
      </c>
      <c r="V1570" s="72" t="s">
        <v>2643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4776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3452</v>
      </c>
      <c r="L1571" s="68"/>
      <c r="M1571" s="64" t="s">
        <v>2087</v>
      </c>
      <c r="N1571" s="13"/>
      <c r="O1571"/>
      <c r="P1571" t="str">
        <f t="shared" si="227"/>
        <v/>
      </c>
      <c r="Q1571"/>
      <c r="R1571"/>
      <c r="S1571" s="43">
        <f t="shared" si="238"/>
        <v>190</v>
      </c>
      <c r="T1571" s="96" t="s">
        <v>2643</v>
      </c>
      <c r="U1571" s="72" t="s">
        <v>2643</v>
      </c>
      <c r="V1571" s="72" t="s">
        <v>2643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4572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3452</v>
      </c>
      <c r="M1572" s="18" t="s">
        <v>1795</v>
      </c>
      <c r="N1572" s="18"/>
      <c r="P1572" s="140" t="str">
        <f t="shared" si="227"/>
        <v/>
      </c>
      <c r="S1572" s="141">
        <f>IF(X1572&lt;&gt;"",S1571+1,S1571)</f>
        <v>191</v>
      </c>
      <c r="T1572" s="147" t="s">
        <v>3176</v>
      </c>
      <c r="U1572" s="138" t="s">
        <v>2643</v>
      </c>
      <c r="V1572" s="138" t="s">
        <v>2643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4589</v>
      </c>
      <c r="D1573" s="136" t="s">
        <v>7</v>
      </c>
      <c r="E1573" s="137" t="s">
        <v>1484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1659</v>
      </c>
      <c r="K1573" s="139" t="s">
        <v>3452</v>
      </c>
      <c r="M1573" s="18" t="s">
        <v>2144</v>
      </c>
      <c r="N1573" s="18"/>
      <c r="P1573" s="140" t="str">
        <f t="shared" si="227"/>
        <v>NOT EQUAL</v>
      </c>
      <c r="S1573" s="141">
        <f t="shared" ref="S1573" si="244">IF(X1573&lt;&gt;"",S1572+1,S1572)</f>
        <v>191</v>
      </c>
      <c r="T1573" s="134" t="s">
        <v>3176</v>
      </c>
      <c r="U1573" s="138" t="s">
        <v>3076</v>
      </c>
      <c r="V1573" s="138" t="s">
        <v>2643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4944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3452</v>
      </c>
      <c r="L1574" s="68"/>
      <c r="M1574" s="64" t="s">
        <v>2103</v>
      </c>
      <c r="N1574" s="13"/>
      <c r="O1574"/>
      <c r="P1574" t="str">
        <f t="shared" si="227"/>
        <v/>
      </c>
      <c r="Q1574"/>
      <c r="R1574"/>
      <c r="S1574" s="43">
        <f t="shared" si="238"/>
        <v>191</v>
      </c>
      <c r="T1574" s="96" t="s">
        <v>2643</v>
      </c>
      <c r="U1574" s="72" t="s">
        <v>2643</v>
      </c>
      <c r="V1574" s="72" t="s">
        <v>2643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4944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3452</v>
      </c>
      <c r="L1575" s="68"/>
      <c r="M1575" s="64" t="s">
        <v>2104</v>
      </c>
      <c r="N1575" s="13"/>
      <c r="O1575"/>
      <c r="P1575" t="str">
        <f t="shared" si="227"/>
        <v/>
      </c>
      <c r="Q1575"/>
      <c r="R1575"/>
      <c r="S1575" s="43">
        <f t="shared" si="238"/>
        <v>191</v>
      </c>
      <c r="T1575" s="96" t="s">
        <v>2643</v>
      </c>
      <c r="U1575" s="72" t="s">
        <v>2643</v>
      </c>
      <c r="V1575" s="72" t="s">
        <v>2643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4944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3452</v>
      </c>
      <c r="L1576" s="68"/>
      <c r="M1576" s="64" t="s">
        <v>2105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191</v>
      </c>
      <c r="T1576" s="96" t="s">
        <v>2643</v>
      </c>
      <c r="U1576" s="72" t="s">
        <v>2643</v>
      </c>
      <c r="V1576" s="72" t="s">
        <v>2643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4778</v>
      </c>
      <c r="D1577" s="60" t="s">
        <v>3453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3452</v>
      </c>
      <c r="L1577" s="68"/>
      <c r="M1577" s="64" t="s">
        <v>2106</v>
      </c>
      <c r="N1577" s="13"/>
      <c r="O1577"/>
      <c r="P1577" t="str">
        <f t="shared" si="245"/>
        <v/>
      </c>
      <c r="Q1577"/>
      <c r="R1577"/>
      <c r="S1577" s="43">
        <f t="shared" si="238"/>
        <v>192</v>
      </c>
      <c r="T1577" s="96" t="s">
        <v>3179</v>
      </c>
      <c r="U1577" s="72" t="s">
        <v>3083</v>
      </c>
      <c r="V1577" s="72" t="s">
        <v>2643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4944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3452</v>
      </c>
      <c r="L1578" s="68"/>
      <c r="M1578" s="64" t="s">
        <v>2108</v>
      </c>
      <c r="N1578" s="13"/>
      <c r="O1578"/>
      <c r="P1578" t="str">
        <f t="shared" si="245"/>
        <v/>
      </c>
      <c r="Q1578"/>
      <c r="R1578"/>
      <c r="S1578" s="43">
        <f t="shared" si="238"/>
        <v>192</v>
      </c>
      <c r="T1578" s="96" t="s">
        <v>2643</v>
      </c>
      <c r="U1578" s="72" t="s">
        <v>2643</v>
      </c>
      <c r="V1578" s="72" t="s">
        <v>2643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4944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3452</v>
      </c>
      <c r="L1579" s="68"/>
      <c r="M1579" s="64" t="s">
        <v>2109</v>
      </c>
      <c r="N1579" s="13"/>
      <c r="O1579"/>
      <c r="P1579" t="str">
        <f t="shared" si="245"/>
        <v/>
      </c>
      <c r="Q1579"/>
      <c r="R1579"/>
      <c r="S1579" s="43">
        <f t="shared" si="238"/>
        <v>192</v>
      </c>
      <c r="T1579" s="96" t="s">
        <v>2643</v>
      </c>
      <c r="U1579" s="72" t="s">
        <v>2643</v>
      </c>
      <c r="V1579" s="72" t="s">
        <v>2643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4771</v>
      </c>
      <c r="D1580" s="60" t="s">
        <v>3066</v>
      </c>
      <c r="E1580" s="66" t="s">
        <v>3067</v>
      </c>
      <c r="F1580" s="66" t="s">
        <v>3067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3452</v>
      </c>
      <c r="L1580" s="68"/>
      <c r="M1580" s="64" t="s">
        <v>3068</v>
      </c>
      <c r="N1580" s="13"/>
      <c r="O1580"/>
      <c r="P1580" t="str">
        <f t="shared" si="245"/>
        <v/>
      </c>
      <c r="Q1580"/>
      <c r="R1580"/>
      <c r="S1580" s="43">
        <f t="shared" si="238"/>
        <v>192</v>
      </c>
      <c r="T1580" s="96" t="s">
        <v>2643</v>
      </c>
      <c r="U1580" s="72" t="s">
        <v>2643</v>
      </c>
      <c r="V1580" s="72" t="s">
        <v>2643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4944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3452</v>
      </c>
      <c r="L1581" s="68"/>
      <c r="M1581" s="64" t="s">
        <v>2116</v>
      </c>
      <c r="N1581" s="20"/>
      <c r="O1581"/>
      <c r="P1581" t="str">
        <f t="shared" si="245"/>
        <v/>
      </c>
      <c r="Q1581"/>
      <c r="R1581"/>
      <c r="S1581" s="43">
        <f t="shared" si="238"/>
        <v>192</v>
      </c>
      <c r="T1581" s="96" t="s">
        <v>2643</v>
      </c>
      <c r="U1581" s="72" t="s">
        <v>2643</v>
      </c>
      <c r="V1581" s="72" t="s">
        <v>2643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4944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3452</v>
      </c>
      <c r="L1582" s="68"/>
      <c r="M1582" s="64" t="s">
        <v>2119</v>
      </c>
      <c r="N1582" s="13"/>
      <c r="O1582"/>
      <c r="P1582" t="str">
        <f t="shared" si="245"/>
        <v/>
      </c>
      <c r="Q1582"/>
      <c r="R1582"/>
      <c r="S1582" s="43">
        <f t="shared" si="238"/>
        <v>192</v>
      </c>
      <c r="T1582" s="96" t="s">
        <v>2643</v>
      </c>
      <c r="U1582" s="72" t="s">
        <v>2643</v>
      </c>
      <c r="V1582" s="72" t="s">
        <v>2643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4944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3452</v>
      </c>
      <c r="L1583" s="68"/>
      <c r="M1583" s="64" t="s">
        <v>2124</v>
      </c>
      <c r="N1583" s="13"/>
      <c r="O1583"/>
      <c r="P1583" t="str">
        <f t="shared" si="245"/>
        <v/>
      </c>
      <c r="Q1583"/>
      <c r="R1583"/>
      <c r="S1583" s="43">
        <f t="shared" si="238"/>
        <v>192</v>
      </c>
      <c r="T1583" s="96" t="s">
        <v>2643</v>
      </c>
      <c r="U1583" s="72" t="s">
        <v>2643</v>
      </c>
      <c r="V1583" s="72" t="s">
        <v>2643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4944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3452</v>
      </c>
      <c r="L1584" s="68"/>
      <c r="M1584" s="64" t="s">
        <v>2126</v>
      </c>
      <c r="N1584" s="13"/>
      <c r="O1584"/>
      <c r="P1584" t="str">
        <f t="shared" si="245"/>
        <v/>
      </c>
      <c r="Q1584"/>
      <c r="R1584"/>
      <c r="S1584" s="43">
        <f t="shared" si="238"/>
        <v>192</v>
      </c>
      <c r="T1584" s="96" t="s">
        <v>2643</v>
      </c>
      <c r="U1584" s="72" t="s">
        <v>2643</v>
      </c>
      <c r="V1584" s="72" t="s">
        <v>2643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4751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3452</v>
      </c>
      <c r="L1585" s="68"/>
      <c r="M1585" s="64" t="s">
        <v>2132</v>
      </c>
      <c r="N1585" s="13"/>
      <c r="O1585"/>
      <c r="P1585" t="str">
        <f t="shared" si="245"/>
        <v/>
      </c>
      <c r="Q1585"/>
      <c r="R1585"/>
      <c r="S1585" s="43">
        <f t="shared" si="238"/>
        <v>193</v>
      </c>
      <c r="T1585" s="96" t="s">
        <v>2643</v>
      </c>
      <c r="U1585" s="72" t="s">
        <v>3083</v>
      </c>
      <c r="V1585" s="72" t="s">
        <v>2643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4752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3452</v>
      </c>
      <c r="L1586" s="68"/>
      <c r="M1586" s="64" t="s">
        <v>2133</v>
      </c>
      <c r="N1586" s="13"/>
      <c r="O1586"/>
      <c r="P1586" t="str">
        <f t="shared" si="245"/>
        <v/>
      </c>
      <c r="Q1586"/>
      <c r="R1586"/>
      <c r="S1586" s="43">
        <f t="shared" si="238"/>
        <v>194</v>
      </c>
      <c r="T1586" s="96" t="s">
        <v>3150</v>
      </c>
      <c r="U1586" s="72" t="s">
        <v>2643</v>
      </c>
      <c r="V1586" s="72" t="s">
        <v>2643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4779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3452</v>
      </c>
      <c r="L1587" s="68"/>
      <c r="M1587" s="64" t="s">
        <v>2135</v>
      </c>
      <c r="N1587" s="13"/>
      <c r="O1587"/>
      <c r="P1587" t="str">
        <f t="shared" si="245"/>
        <v/>
      </c>
      <c r="Q1587"/>
      <c r="R1587"/>
      <c r="S1587" s="43">
        <f t="shared" si="238"/>
        <v>195</v>
      </c>
      <c r="T1587" s="96" t="s">
        <v>3151</v>
      </c>
      <c r="U1587" s="72" t="s">
        <v>2643</v>
      </c>
      <c r="V1587" s="72" t="s">
        <v>2643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4947</v>
      </c>
      <c r="D1588" s="60" t="s">
        <v>3453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3452</v>
      </c>
      <c r="L1588" s="68" t="s">
        <v>306</v>
      </c>
      <c r="M1588" s="64" t="s">
        <v>2136</v>
      </c>
      <c r="N1588" s="13"/>
      <c r="O1588"/>
      <c r="P1588" t="str">
        <f t="shared" si="245"/>
        <v>NOT EQUAL</v>
      </c>
      <c r="Q1588"/>
      <c r="R1588"/>
      <c r="S1588" s="43">
        <f t="shared" si="238"/>
        <v>195</v>
      </c>
      <c r="T1588" s="96" t="s">
        <v>2643</v>
      </c>
      <c r="U1588" s="72" t="s">
        <v>2643</v>
      </c>
      <c r="V1588" s="72" t="s">
        <v>2643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4780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3452</v>
      </c>
      <c r="L1589" s="60"/>
      <c r="M1589" s="64" t="s">
        <v>2138</v>
      </c>
      <c r="N1589" s="13"/>
      <c r="O1589"/>
      <c r="P1589" t="str">
        <f t="shared" si="245"/>
        <v>NOT EQUAL</v>
      </c>
      <c r="Q1589"/>
      <c r="R1589"/>
      <c r="S1589" s="43">
        <f t="shared" si="238"/>
        <v>195</v>
      </c>
      <c r="T1589" s="96" t="s">
        <v>2643</v>
      </c>
      <c r="U1589" s="72" t="s">
        <v>2643</v>
      </c>
      <c r="V1589" s="72" t="s">
        <v>2643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4781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3452</v>
      </c>
      <c r="L1590" s="68"/>
      <c r="M1590" s="64" t="s">
        <v>2139</v>
      </c>
      <c r="N1590" s="13"/>
      <c r="O1590"/>
      <c r="P1590" t="str">
        <f t="shared" si="245"/>
        <v/>
      </c>
      <c r="Q1590"/>
      <c r="R1590"/>
      <c r="S1590" s="43">
        <f t="shared" si="238"/>
        <v>196</v>
      </c>
      <c r="T1590" s="96" t="s">
        <v>3176</v>
      </c>
      <c r="U1590" s="72" t="s">
        <v>2643</v>
      </c>
      <c r="V1590" s="72" t="s">
        <v>2643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4782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3452</v>
      </c>
      <c r="L1591" s="68"/>
      <c r="M1591" s="64" t="s">
        <v>2140</v>
      </c>
      <c r="N1591" s="13"/>
      <c r="O1591"/>
      <c r="P1591" t="str">
        <f t="shared" si="245"/>
        <v/>
      </c>
      <c r="Q1591"/>
      <c r="R1591"/>
      <c r="S1591" s="43">
        <f t="shared" si="238"/>
        <v>197</v>
      </c>
      <c r="T1591" s="96" t="s">
        <v>3176</v>
      </c>
      <c r="U1591" s="72" t="s">
        <v>2643</v>
      </c>
      <c r="V1591" s="72" t="s">
        <v>2643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4783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3452</v>
      </c>
      <c r="L1592" s="68"/>
      <c r="M1592" s="64" t="s">
        <v>2141</v>
      </c>
      <c r="N1592" s="13"/>
      <c r="O1592"/>
      <c r="P1592" t="str">
        <f t="shared" si="245"/>
        <v/>
      </c>
      <c r="Q1592"/>
      <c r="R1592"/>
      <c r="S1592" s="43">
        <f t="shared" si="238"/>
        <v>198</v>
      </c>
      <c r="T1592" s="96" t="s">
        <v>3176</v>
      </c>
      <c r="U1592" s="72" t="s">
        <v>2643</v>
      </c>
      <c r="V1592" s="72" t="s">
        <v>2643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4944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3452</v>
      </c>
      <c r="L1593" s="68"/>
      <c r="M1593" s="64" t="s">
        <v>2145</v>
      </c>
      <c r="N1593" s="13"/>
      <c r="O1593"/>
      <c r="P1593" t="str">
        <f t="shared" si="245"/>
        <v/>
      </c>
      <c r="Q1593"/>
      <c r="R1593"/>
      <c r="S1593" s="43">
        <f t="shared" si="238"/>
        <v>198</v>
      </c>
      <c r="T1593" s="96" t="s">
        <v>2643</v>
      </c>
      <c r="U1593" s="72" t="s">
        <v>2643</v>
      </c>
      <c r="V1593" s="72" t="s">
        <v>2643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4784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3452</v>
      </c>
      <c r="L1594" s="68"/>
      <c r="M1594" s="64" t="s">
        <v>2149</v>
      </c>
      <c r="N1594" s="13"/>
      <c r="O1594"/>
      <c r="P1594" t="str">
        <f t="shared" si="245"/>
        <v/>
      </c>
      <c r="Q1594"/>
      <c r="R1594"/>
      <c r="S1594" s="43">
        <f t="shared" si="238"/>
        <v>199</v>
      </c>
      <c r="T1594" s="96" t="s">
        <v>3155</v>
      </c>
      <c r="U1594" s="72" t="s">
        <v>2643</v>
      </c>
      <c r="V1594" s="72" t="s">
        <v>2643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4944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3452</v>
      </c>
      <c r="L1595" s="68"/>
      <c r="M1595" s="64" t="s">
        <v>2154</v>
      </c>
      <c r="N1595" s="13"/>
      <c r="O1595"/>
      <c r="P1595" t="str">
        <f t="shared" si="245"/>
        <v/>
      </c>
      <c r="Q1595"/>
      <c r="R1595"/>
      <c r="S1595" s="43">
        <f t="shared" si="238"/>
        <v>199</v>
      </c>
      <c r="T1595" s="96" t="s">
        <v>2643</v>
      </c>
      <c r="U1595" s="72" t="s">
        <v>2643</v>
      </c>
      <c r="V1595" s="72" t="s">
        <v>2643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4785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3452</v>
      </c>
      <c r="L1596" s="68"/>
      <c r="M1596" s="64" t="s">
        <v>2155</v>
      </c>
      <c r="N1596" s="13"/>
      <c r="O1596"/>
      <c r="P1596" t="str">
        <f t="shared" si="245"/>
        <v/>
      </c>
      <c r="Q1596"/>
      <c r="R1596"/>
      <c r="S1596" s="43">
        <f t="shared" si="238"/>
        <v>199</v>
      </c>
      <c r="T1596" s="96" t="s">
        <v>2643</v>
      </c>
      <c r="U1596" s="72" t="s">
        <v>2643</v>
      </c>
      <c r="V1596" s="72" t="s">
        <v>2643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4786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3452</v>
      </c>
      <c r="L1597" s="68"/>
      <c r="M1597" s="64" t="s">
        <v>2156</v>
      </c>
      <c r="N1597" s="13"/>
      <c r="O1597"/>
      <c r="P1597" t="str">
        <f t="shared" si="245"/>
        <v/>
      </c>
      <c r="Q1597"/>
      <c r="R1597"/>
      <c r="S1597" s="43">
        <f t="shared" si="238"/>
        <v>200</v>
      </c>
      <c r="T1597" s="96" t="s">
        <v>3155</v>
      </c>
      <c r="U1597" s="72" t="s">
        <v>2643</v>
      </c>
      <c r="V1597" s="72" t="s">
        <v>2643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4787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3452</v>
      </c>
      <c r="L1598" s="68"/>
      <c r="M1598" s="64" t="s">
        <v>2157</v>
      </c>
      <c r="N1598" s="13"/>
      <c r="O1598"/>
      <c r="P1598" t="str">
        <f t="shared" si="245"/>
        <v/>
      </c>
      <c r="Q1598"/>
      <c r="R1598"/>
      <c r="S1598" s="43">
        <f t="shared" si="238"/>
        <v>201</v>
      </c>
      <c r="T1598" s="96" t="s">
        <v>3155</v>
      </c>
      <c r="U1598" s="72" t="s">
        <v>2643</v>
      </c>
      <c r="V1598" s="72" t="s">
        <v>2643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4944</v>
      </c>
      <c r="D1599" s="60" t="s">
        <v>3453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3452</v>
      </c>
      <c r="L1599" s="68"/>
      <c r="M1599" s="64" t="s">
        <v>2163</v>
      </c>
      <c r="N1599" s="13"/>
      <c r="O1599"/>
      <c r="P1599" t="str">
        <f t="shared" si="245"/>
        <v/>
      </c>
      <c r="Q1599"/>
      <c r="R1599"/>
      <c r="S1599" s="43">
        <f t="shared" si="238"/>
        <v>201</v>
      </c>
      <c r="T1599" s="96" t="s">
        <v>2643</v>
      </c>
      <c r="U1599" s="72" t="s">
        <v>2643</v>
      </c>
      <c r="V1599" s="72" t="s">
        <v>2643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4788</v>
      </c>
      <c r="D1600" s="71" t="s">
        <v>3453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3452</v>
      </c>
      <c r="L1600" s="68"/>
      <c r="M1600" s="64" t="s">
        <v>2164</v>
      </c>
      <c r="N1600" s="13"/>
      <c r="O1600"/>
      <c r="P1600" t="str">
        <f t="shared" si="245"/>
        <v/>
      </c>
      <c r="Q1600"/>
      <c r="R1600"/>
      <c r="S1600" s="43">
        <f t="shared" si="238"/>
        <v>202</v>
      </c>
      <c r="T1600" s="96" t="s">
        <v>3174</v>
      </c>
      <c r="U1600" s="72" t="s">
        <v>2643</v>
      </c>
      <c r="V1600" s="72" t="s">
        <v>2643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4944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121" t="s">
        <v>3450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202</v>
      </c>
      <c r="T1601" s="116" t="s">
        <v>2643</v>
      </c>
      <c r="U1601" s="123" t="s">
        <v>2643</v>
      </c>
      <c r="V1601" s="123" t="s">
        <v>2643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4944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3452</v>
      </c>
      <c r="L1602" s="68"/>
      <c r="M1602" s="64" t="s">
        <v>2166</v>
      </c>
      <c r="N1602" s="13"/>
      <c r="O1602"/>
      <c r="P1602" t="str">
        <f t="shared" si="245"/>
        <v/>
      </c>
      <c r="Q1602"/>
      <c r="R1602"/>
      <c r="S1602" s="43">
        <f t="shared" si="238"/>
        <v>202</v>
      </c>
      <c r="T1602" s="96" t="s">
        <v>2643</v>
      </c>
      <c r="U1602" s="72" t="s">
        <v>2643</v>
      </c>
      <c r="V1602" s="72" t="s">
        <v>2643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4598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3452</v>
      </c>
      <c r="M1603" s="18" t="s">
        <v>1832</v>
      </c>
      <c r="N1603" s="18"/>
      <c r="P1603" s="140" t="str">
        <f t="shared" si="245"/>
        <v/>
      </c>
      <c r="S1603" s="141">
        <f t="shared" si="238"/>
        <v>203</v>
      </c>
      <c r="T1603" s="134" t="s">
        <v>3151</v>
      </c>
      <c r="U1603" s="138" t="s">
        <v>2643</v>
      </c>
      <c r="V1603" s="138" t="s">
        <v>2643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4791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3452</v>
      </c>
      <c r="L1604" s="68"/>
      <c r="M1604" s="64" t="s">
        <v>2168</v>
      </c>
      <c r="N1604" s="13"/>
      <c r="O1604"/>
      <c r="P1604" t="str">
        <f t="shared" si="245"/>
        <v/>
      </c>
      <c r="Q1604"/>
      <c r="R1604"/>
      <c r="S1604" s="43">
        <f t="shared" si="238"/>
        <v>203</v>
      </c>
      <c r="T1604" s="96" t="s">
        <v>2643</v>
      </c>
      <c r="U1604" s="72" t="s">
        <v>3076</v>
      </c>
      <c r="V1604" s="72" t="s">
        <v>2643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4944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3452</v>
      </c>
      <c r="L1605" s="68"/>
      <c r="M1605" s="64" t="s">
        <v>2171</v>
      </c>
      <c r="N1605" s="13"/>
      <c r="O1605"/>
      <c r="P1605" t="str">
        <f t="shared" si="245"/>
        <v/>
      </c>
      <c r="Q1605"/>
      <c r="R1605"/>
      <c r="S1605" s="43">
        <f t="shared" si="238"/>
        <v>203</v>
      </c>
      <c r="T1605" s="96" t="s">
        <v>2643</v>
      </c>
      <c r="U1605" s="72" t="s">
        <v>2643</v>
      </c>
      <c r="V1605" s="72" t="s">
        <v>2643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4944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3452</v>
      </c>
      <c r="L1606" s="68"/>
      <c r="M1606" s="64" t="s">
        <v>2172</v>
      </c>
      <c r="N1606" s="13"/>
      <c r="O1606"/>
      <c r="P1606" t="str">
        <f t="shared" si="245"/>
        <v/>
      </c>
      <c r="Q1606"/>
      <c r="R1606"/>
      <c r="S1606" s="43">
        <f t="shared" si="238"/>
        <v>203</v>
      </c>
      <c r="T1606" s="96" t="s">
        <v>2643</v>
      </c>
      <c r="U1606" s="72" t="s">
        <v>2643</v>
      </c>
      <c r="V1606" s="72" t="s">
        <v>2643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4944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3452</v>
      </c>
      <c r="L1607" s="68"/>
      <c r="M1607" s="64" t="s">
        <v>2174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203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4944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3452</v>
      </c>
      <c r="L1608" s="68"/>
      <c r="M1608" s="64" t="s">
        <v>2175</v>
      </c>
      <c r="N1608" s="13"/>
      <c r="O1608"/>
      <c r="P1608" t="str">
        <f t="shared" si="245"/>
        <v/>
      </c>
      <c r="Q1608"/>
      <c r="R1608"/>
      <c r="S1608" s="43">
        <f t="shared" si="251"/>
        <v>203</v>
      </c>
      <c r="T1608" s="96" t="s">
        <v>2643</v>
      </c>
      <c r="U1608" s="72" t="s">
        <v>2643</v>
      </c>
      <c r="V1608" s="72" t="s">
        <v>2643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4944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3452</v>
      </c>
      <c r="L1609" s="68"/>
      <c r="M1609" s="64" t="s">
        <v>2176</v>
      </c>
      <c r="N1609" s="13"/>
      <c r="O1609"/>
      <c r="P1609" t="str">
        <f t="shared" si="245"/>
        <v/>
      </c>
      <c r="Q1609"/>
      <c r="R1609"/>
      <c r="S1609" s="43">
        <f t="shared" si="251"/>
        <v>203</v>
      </c>
      <c r="T1609" s="96" t="s">
        <v>2643</v>
      </c>
      <c r="U1609" s="72" t="s">
        <v>2643</v>
      </c>
      <c r="V1609" s="72" t="s">
        <v>2643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4944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3452</v>
      </c>
      <c r="L1610" s="68"/>
      <c r="M1610" s="64" t="s">
        <v>2177</v>
      </c>
      <c r="N1610" s="13"/>
      <c r="O1610"/>
      <c r="P1610" t="str">
        <f t="shared" si="245"/>
        <v/>
      </c>
      <c r="Q1610"/>
      <c r="R1610"/>
      <c r="S1610" s="43">
        <f t="shared" si="251"/>
        <v>203</v>
      </c>
      <c r="T1610" s="96" t="s">
        <v>2643</v>
      </c>
      <c r="U1610" s="72" t="s">
        <v>2643</v>
      </c>
      <c r="V1610" s="72" t="s">
        <v>2643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4944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3452</v>
      </c>
      <c r="L1611" s="68"/>
      <c r="M1611" s="64" t="s">
        <v>2178</v>
      </c>
      <c r="N1611" s="13"/>
      <c r="O1611"/>
      <c r="P1611" t="str">
        <f t="shared" si="245"/>
        <v/>
      </c>
      <c r="Q1611"/>
      <c r="R1611"/>
      <c r="S1611" s="43">
        <f t="shared" si="251"/>
        <v>203</v>
      </c>
      <c r="T1611" s="96" t="s">
        <v>2643</v>
      </c>
      <c r="U1611" s="72" t="s">
        <v>2643</v>
      </c>
      <c r="V1611" s="72" t="s">
        <v>2643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4944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121" t="s">
        <v>3450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203</v>
      </c>
      <c r="T1612" s="116" t="s">
        <v>2643</v>
      </c>
      <c r="U1612" s="123" t="s">
        <v>2643</v>
      </c>
      <c r="V1612" s="123" t="s">
        <v>2643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4793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3452</v>
      </c>
      <c r="L1613" s="68"/>
      <c r="M1613" s="64" t="s">
        <v>4420</v>
      </c>
      <c r="N1613" s="13"/>
      <c r="O1613"/>
      <c r="P1613" t="str">
        <f t="shared" si="245"/>
        <v/>
      </c>
      <c r="Q1613"/>
      <c r="R1613"/>
      <c r="S1613" s="43">
        <f t="shared" si="251"/>
        <v>203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4794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3452</v>
      </c>
      <c r="L1614" s="68"/>
      <c r="M1614" s="64" t="s">
        <v>2187</v>
      </c>
      <c r="N1614" s="13"/>
      <c r="O1614"/>
      <c r="P1614" t="str">
        <f t="shared" si="245"/>
        <v/>
      </c>
      <c r="Q1614"/>
      <c r="R1614"/>
      <c r="S1614" s="43">
        <f t="shared" si="251"/>
        <v>203</v>
      </c>
      <c r="T1614" s="96" t="s">
        <v>2643</v>
      </c>
      <c r="U1614" s="72" t="s">
        <v>2643</v>
      </c>
      <c r="V1614" s="72" t="s">
        <v>2643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4795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3452</v>
      </c>
      <c r="L1615" s="68"/>
      <c r="M1615" s="64" t="s">
        <v>2190</v>
      </c>
      <c r="N1615" s="13"/>
      <c r="O1615"/>
      <c r="P1615" t="str">
        <f t="shared" si="245"/>
        <v/>
      </c>
      <c r="Q1615"/>
      <c r="R1615"/>
      <c r="S1615" s="43">
        <f t="shared" si="251"/>
        <v>204</v>
      </c>
      <c r="T1615" s="96" t="s">
        <v>3175</v>
      </c>
      <c r="U1615" s="72" t="s">
        <v>3083</v>
      </c>
      <c r="V1615" s="72" t="s">
        <v>2643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4796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3452</v>
      </c>
      <c r="L1616" s="68"/>
      <c r="M1616" s="64" t="s">
        <v>2192</v>
      </c>
      <c r="N1616" s="13"/>
      <c r="O1616"/>
      <c r="P1616" t="str">
        <f t="shared" si="245"/>
        <v/>
      </c>
      <c r="Q1616"/>
      <c r="R1616"/>
      <c r="S1616" s="43">
        <f t="shared" si="251"/>
        <v>205</v>
      </c>
      <c r="T1616" s="96" t="s">
        <v>3174</v>
      </c>
      <c r="U1616" s="72" t="s">
        <v>2643</v>
      </c>
      <c r="V1616" s="72" t="s">
        <v>2643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4797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3452</v>
      </c>
      <c r="L1617" s="68"/>
      <c r="M1617" s="64" t="s">
        <v>2196</v>
      </c>
      <c r="N1617" s="13"/>
      <c r="O1617"/>
      <c r="P1617" t="str">
        <f t="shared" si="245"/>
        <v/>
      </c>
      <c r="Q1617"/>
      <c r="R1617"/>
      <c r="S1617" s="43">
        <f t="shared" si="251"/>
        <v>206</v>
      </c>
      <c r="T1617" s="96" t="s">
        <v>3151</v>
      </c>
      <c r="U1617" s="72" t="s">
        <v>2643</v>
      </c>
      <c r="V1617" s="72" t="s">
        <v>2643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4944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3452</v>
      </c>
      <c r="L1618" s="68"/>
      <c r="M1618" s="64" t="s">
        <v>2197</v>
      </c>
      <c r="N1618" s="13"/>
      <c r="O1618"/>
      <c r="P1618" t="str">
        <f t="shared" si="245"/>
        <v/>
      </c>
      <c r="Q1618"/>
      <c r="R1618"/>
      <c r="S1618" s="43">
        <f t="shared" si="251"/>
        <v>206</v>
      </c>
      <c r="T1618" s="96" t="s">
        <v>2643</v>
      </c>
      <c r="U1618" s="72" t="s">
        <v>2643</v>
      </c>
      <c r="V1618" s="72" t="s">
        <v>2643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4798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3452</v>
      </c>
      <c r="L1619" s="68"/>
      <c r="M1619" s="64" t="s">
        <v>2198</v>
      </c>
      <c r="N1619" s="13"/>
      <c r="O1619"/>
      <c r="P1619" t="str">
        <f t="shared" si="245"/>
        <v>NOT EQUAL</v>
      </c>
      <c r="Q1619"/>
      <c r="R1619"/>
      <c r="S1619" s="43">
        <f t="shared" si="251"/>
        <v>206</v>
      </c>
      <c r="T1619" s="96" t="s">
        <v>2643</v>
      </c>
      <c r="U1619" s="72" t="s">
        <v>2643</v>
      </c>
      <c r="V1619" s="72" t="s">
        <v>2643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4944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3452</v>
      </c>
      <c r="L1620" s="68"/>
      <c r="M1620" s="64" t="s">
        <v>2199</v>
      </c>
      <c r="N1620" s="13"/>
      <c r="O1620"/>
      <c r="P1620" t="str">
        <f t="shared" si="245"/>
        <v/>
      </c>
      <c r="Q1620"/>
      <c r="R1620"/>
      <c r="S1620" s="43">
        <f t="shared" si="251"/>
        <v>206</v>
      </c>
      <c r="T1620" s="96" t="s">
        <v>2643</v>
      </c>
      <c r="U1620" s="72" t="s">
        <v>2643</v>
      </c>
      <c r="V1620" s="72" t="s">
        <v>2643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4799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3452</v>
      </c>
      <c r="L1621" s="68"/>
      <c r="M1621" s="64" t="s">
        <v>2200</v>
      </c>
      <c r="N1621" s="13"/>
      <c r="O1621"/>
      <c r="P1621" t="str">
        <f t="shared" si="245"/>
        <v>NOT EQUAL</v>
      </c>
      <c r="Q1621"/>
      <c r="R1621"/>
      <c r="S1621" s="43">
        <f t="shared" si="251"/>
        <v>206</v>
      </c>
      <c r="T1621" s="96" t="s">
        <v>2643</v>
      </c>
      <c r="U1621" s="72" t="s">
        <v>2643</v>
      </c>
      <c r="V1621" s="72" t="s">
        <v>2643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4800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3452</v>
      </c>
      <c r="L1622" s="68"/>
      <c r="M1622" s="64" t="s">
        <v>2201</v>
      </c>
      <c r="N1622" s="13"/>
      <c r="O1622"/>
      <c r="P1622" t="str">
        <f t="shared" si="245"/>
        <v>NOT EQUAL</v>
      </c>
      <c r="Q1622"/>
      <c r="R1622"/>
      <c r="S1622" s="43">
        <f t="shared" si="251"/>
        <v>206</v>
      </c>
      <c r="T1622" s="96" t="s">
        <v>2643</v>
      </c>
      <c r="U1622" s="72" t="s">
        <v>2643</v>
      </c>
      <c r="V1622" s="72" t="s">
        <v>2643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4801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3452</v>
      </c>
      <c r="L1623" s="68"/>
      <c r="M1623" s="64" t="s">
        <v>2202</v>
      </c>
      <c r="N1623" s="13"/>
      <c r="O1623"/>
      <c r="P1623" t="str">
        <f t="shared" si="245"/>
        <v>NOT EQUAL</v>
      </c>
      <c r="Q1623"/>
      <c r="R1623"/>
      <c r="S1623" s="43">
        <f t="shared" si="251"/>
        <v>206</v>
      </c>
      <c r="T1623" s="96" t="s">
        <v>2643</v>
      </c>
      <c r="U1623" s="72" t="s">
        <v>2643</v>
      </c>
      <c r="V1623" s="72" t="s">
        <v>2643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4944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3452</v>
      </c>
      <c r="L1624" s="68"/>
      <c r="M1624" s="64" t="s">
        <v>2203</v>
      </c>
      <c r="N1624" s="13"/>
      <c r="O1624"/>
      <c r="P1624" t="str">
        <f t="shared" si="245"/>
        <v/>
      </c>
      <c r="Q1624"/>
      <c r="R1624"/>
      <c r="S1624" s="43">
        <f t="shared" si="251"/>
        <v>206</v>
      </c>
      <c r="T1624" s="96" t="s">
        <v>2643</v>
      </c>
      <c r="U1624" s="72" t="s">
        <v>2643</v>
      </c>
      <c r="V1624" s="72" t="s">
        <v>2643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4944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3452</v>
      </c>
      <c r="L1625" s="68"/>
      <c r="M1625" s="64" t="s">
        <v>2204</v>
      </c>
      <c r="N1625" s="13"/>
      <c r="O1625"/>
      <c r="P1625" t="str">
        <f t="shared" si="245"/>
        <v/>
      </c>
      <c r="Q1625"/>
      <c r="R1625"/>
      <c r="S1625" s="43">
        <f t="shared" si="251"/>
        <v>206</v>
      </c>
      <c r="T1625" s="96" t="s">
        <v>2643</v>
      </c>
      <c r="U1625" s="72" t="s">
        <v>2643</v>
      </c>
      <c r="V1625" s="72" t="s">
        <v>2643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4802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3452</v>
      </c>
      <c r="L1626" s="68"/>
      <c r="M1626" s="64" t="s">
        <v>2205</v>
      </c>
      <c r="N1626" s="13"/>
      <c r="O1626"/>
      <c r="P1626" t="str">
        <f t="shared" si="245"/>
        <v>NOT EQUAL</v>
      </c>
      <c r="Q1626"/>
      <c r="R1626"/>
      <c r="S1626" s="43">
        <f t="shared" si="251"/>
        <v>206</v>
      </c>
      <c r="T1626" s="96" t="s">
        <v>2643</v>
      </c>
      <c r="U1626" s="72" t="s">
        <v>2643</v>
      </c>
      <c r="V1626" s="72" t="s">
        <v>2643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4803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3452</v>
      </c>
      <c r="L1627" s="68"/>
      <c r="M1627" s="64" t="s">
        <v>2206</v>
      </c>
      <c r="N1627" s="13"/>
      <c r="O1627"/>
      <c r="P1627" t="str">
        <f t="shared" si="245"/>
        <v>NOT EQUAL</v>
      </c>
      <c r="Q1627"/>
      <c r="R1627"/>
      <c r="S1627" s="43">
        <f t="shared" si="251"/>
        <v>206</v>
      </c>
      <c r="T1627" s="96" t="s">
        <v>2643</v>
      </c>
      <c r="U1627" s="72" t="s">
        <v>2643</v>
      </c>
      <c r="V1627" s="72" t="s">
        <v>2643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4804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3452</v>
      </c>
      <c r="L1628" s="68"/>
      <c r="M1628" s="64" t="s">
        <v>2210</v>
      </c>
      <c r="N1628" s="13"/>
      <c r="O1628"/>
      <c r="P1628" t="str">
        <f t="shared" si="245"/>
        <v/>
      </c>
      <c r="Q1628"/>
      <c r="R1628"/>
      <c r="S1628" s="43">
        <f t="shared" si="251"/>
        <v>207</v>
      </c>
      <c r="T1628" s="96" t="s">
        <v>3151</v>
      </c>
      <c r="U1628" s="72" t="s">
        <v>2643</v>
      </c>
      <c r="V1628" s="72" t="s">
        <v>2643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4733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3452</v>
      </c>
      <c r="L1629" s="68"/>
      <c r="M1629" s="64" t="s">
        <v>2211</v>
      </c>
      <c r="N1629" s="13"/>
      <c r="O1629"/>
      <c r="P1629" t="str">
        <f t="shared" si="245"/>
        <v/>
      </c>
      <c r="Q1629"/>
      <c r="R1629"/>
      <c r="S1629" s="43">
        <f t="shared" si="251"/>
        <v>208</v>
      </c>
      <c r="T1629" s="96" t="s">
        <v>3184</v>
      </c>
      <c r="U1629" s="72" t="s">
        <v>3083</v>
      </c>
      <c r="V1629" s="72" t="s">
        <v>2643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4944</v>
      </c>
      <c r="D1630" s="60" t="s">
        <v>7</v>
      </c>
      <c r="E1630" s="66" t="s">
        <v>3015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3452</v>
      </c>
      <c r="L1630" s="68"/>
      <c r="M1630" s="64" t="s">
        <v>3012</v>
      </c>
      <c r="N1630" s="13"/>
      <c r="O1630"/>
      <c r="P1630" t="str">
        <f t="shared" si="245"/>
        <v>NOT EQUAL</v>
      </c>
      <c r="Q1630"/>
      <c r="R1630"/>
      <c r="S1630" s="43">
        <f t="shared" si="251"/>
        <v>208</v>
      </c>
      <c r="T1630" s="96" t="s">
        <v>2643</v>
      </c>
      <c r="U1630" s="72" t="s">
        <v>2643</v>
      </c>
      <c r="V1630" s="72" t="s">
        <v>2643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4944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3452</v>
      </c>
      <c r="L1631" s="68"/>
      <c r="M1631" s="64" t="s">
        <v>2215</v>
      </c>
      <c r="N1631" s="13"/>
      <c r="O1631"/>
      <c r="P1631" t="str">
        <f t="shared" si="245"/>
        <v/>
      </c>
      <c r="Q1631"/>
      <c r="R1631"/>
      <c r="S1631" s="43">
        <f t="shared" si="251"/>
        <v>208</v>
      </c>
      <c r="T1631" s="96" t="s">
        <v>2643</v>
      </c>
      <c r="U1631" s="72" t="s">
        <v>2643</v>
      </c>
      <c r="V1631" s="72" t="s">
        <v>2643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4805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3452</v>
      </c>
      <c r="L1632" s="68"/>
      <c r="M1632" s="64" t="s">
        <v>2217</v>
      </c>
      <c r="N1632" s="13"/>
      <c r="O1632"/>
      <c r="P1632" t="str">
        <f t="shared" si="245"/>
        <v/>
      </c>
      <c r="Q1632"/>
      <c r="R1632"/>
      <c r="S1632" s="43">
        <f t="shared" si="251"/>
        <v>209</v>
      </c>
      <c r="T1632" s="96" t="s">
        <v>2643</v>
      </c>
      <c r="U1632" s="72" t="s">
        <v>2643</v>
      </c>
      <c r="V1632" s="72" t="s">
        <v>2643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4806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3452</v>
      </c>
      <c r="L1633" s="68"/>
      <c r="M1633" s="64" t="s">
        <v>2218</v>
      </c>
      <c r="N1633" s="13"/>
      <c r="O1633"/>
      <c r="P1633" t="str">
        <f t="shared" si="245"/>
        <v/>
      </c>
      <c r="Q1633"/>
      <c r="R1633"/>
      <c r="S1633" s="43">
        <f t="shared" si="251"/>
        <v>209</v>
      </c>
      <c r="T1633" s="96" t="s">
        <v>2643</v>
      </c>
      <c r="U1633" s="72" t="s">
        <v>2643</v>
      </c>
      <c r="V1633" s="72" t="s">
        <v>2643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4807</v>
      </c>
      <c r="D1634" s="60" t="s">
        <v>7</v>
      </c>
      <c r="E1634" s="66" t="s">
        <v>3303</v>
      </c>
      <c r="F1634" s="66" t="s">
        <v>3303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3452</v>
      </c>
      <c r="L1634" s="68"/>
      <c r="M1634" s="64" t="s">
        <v>3304</v>
      </c>
      <c r="N1634" s="13"/>
      <c r="O1634"/>
      <c r="P1634" t="str">
        <f t="shared" si="245"/>
        <v/>
      </c>
      <c r="Q1634"/>
      <c r="R1634"/>
      <c r="S1634" s="43">
        <f t="shared" si="251"/>
        <v>210</v>
      </c>
      <c r="T1634" s="96" t="s">
        <v>3174</v>
      </c>
      <c r="U1634" s="72" t="s">
        <v>2643</v>
      </c>
      <c r="V1634" s="72" t="s">
        <v>2643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4808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3452</v>
      </c>
      <c r="L1635" s="68"/>
      <c r="M1635" s="64" t="s">
        <v>2219</v>
      </c>
      <c r="N1635" s="13"/>
      <c r="O1635"/>
      <c r="P1635" t="str">
        <f t="shared" si="245"/>
        <v/>
      </c>
      <c r="Q1635"/>
      <c r="R1635"/>
      <c r="S1635" s="43">
        <f t="shared" si="251"/>
        <v>210</v>
      </c>
      <c r="T1635" s="96" t="s">
        <v>2643</v>
      </c>
      <c r="U1635" s="72" t="s">
        <v>2643</v>
      </c>
      <c r="V1635" s="72" t="s">
        <v>2643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4944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3452</v>
      </c>
      <c r="L1636" s="68"/>
      <c r="M1636" s="64" t="s">
        <v>2220</v>
      </c>
      <c r="N1636" s="13"/>
      <c r="O1636"/>
      <c r="P1636" t="str">
        <f t="shared" si="245"/>
        <v/>
      </c>
      <c r="Q1636"/>
      <c r="R1636"/>
      <c r="S1636" s="43">
        <f t="shared" si="251"/>
        <v>210</v>
      </c>
      <c r="T1636" s="96" t="s">
        <v>2643</v>
      </c>
      <c r="U1636" s="72" t="s">
        <v>2643</v>
      </c>
      <c r="V1636" s="72" t="s">
        <v>2643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4809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3452</v>
      </c>
      <c r="L1637" s="68"/>
      <c r="M1637" s="64" t="s">
        <v>2224</v>
      </c>
      <c r="N1637" s="13"/>
      <c r="O1637"/>
      <c r="P1637" t="str">
        <f t="shared" si="245"/>
        <v/>
      </c>
      <c r="Q1637"/>
      <c r="R1637"/>
      <c r="S1637" s="43">
        <f t="shared" si="251"/>
        <v>211</v>
      </c>
      <c r="T1637" s="96" t="s">
        <v>3174</v>
      </c>
      <c r="U1637" s="72" t="s">
        <v>2643</v>
      </c>
      <c r="V1637" s="72" t="s">
        <v>2643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4948</v>
      </c>
      <c r="D1638" s="60" t="s">
        <v>7</v>
      </c>
      <c r="E1638" s="66" t="s">
        <v>2956</v>
      </c>
      <c r="F1638" s="66" t="s">
        <v>2956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3452</v>
      </c>
      <c r="L1638" s="68"/>
      <c r="M1638" s="64" t="s">
        <v>2226</v>
      </c>
      <c r="N1638" s="13"/>
      <c r="O1638"/>
      <c r="P1638" t="str">
        <f t="shared" si="245"/>
        <v/>
      </c>
      <c r="Q1638"/>
      <c r="R1638"/>
      <c r="S1638" s="43">
        <f t="shared" si="251"/>
        <v>211</v>
      </c>
      <c r="T1638" s="96" t="s">
        <v>2643</v>
      </c>
      <c r="U1638" s="72" t="s">
        <v>2643</v>
      </c>
      <c r="V1638" s="72" t="s">
        <v>2643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4810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3452</v>
      </c>
      <c r="L1639" s="68"/>
      <c r="M1639" s="64" t="s">
        <v>2229</v>
      </c>
      <c r="N1639" s="13"/>
      <c r="O1639"/>
      <c r="P1639" t="str">
        <f t="shared" si="245"/>
        <v>NOT EQUAL</v>
      </c>
      <c r="Q1639"/>
      <c r="R1639"/>
      <c r="S1639" s="43">
        <f t="shared" si="251"/>
        <v>211</v>
      </c>
      <c r="T1639" s="96" t="s">
        <v>2643</v>
      </c>
      <c r="U1639" s="72" t="s">
        <v>2643</v>
      </c>
      <c r="V1639" s="72" t="s">
        <v>2643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4811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3452</v>
      </c>
      <c r="L1640" s="68"/>
      <c r="M1640" s="64" t="s">
        <v>2230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212</v>
      </c>
      <c r="T1640" s="96" t="s">
        <v>3176</v>
      </c>
      <c r="U1640" s="72" t="s">
        <v>2643</v>
      </c>
      <c r="V1640" s="72" t="s">
        <v>2643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4812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3452</v>
      </c>
      <c r="L1641" s="68"/>
      <c r="M1641" s="64" t="s">
        <v>2231</v>
      </c>
      <c r="N1641" s="13"/>
      <c r="O1641"/>
      <c r="P1641" t="str">
        <f t="shared" si="259"/>
        <v/>
      </c>
      <c r="Q1641"/>
      <c r="R1641"/>
      <c r="S1641" s="43">
        <f t="shared" si="251"/>
        <v>213</v>
      </c>
      <c r="T1641" s="99" t="s">
        <v>3176</v>
      </c>
      <c r="U1641" s="72" t="s">
        <v>2643</v>
      </c>
      <c r="V1641" s="72" t="s">
        <v>2643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4602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3452</v>
      </c>
      <c r="M1642" s="18" t="s">
        <v>1971</v>
      </c>
      <c r="N1642" s="18"/>
      <c r="P1642" s="140" t="str">
        <f t="shared" si="259"/>
        <v>NOT EQUAL</v>
      </c>
      <c r="S1642" s="141">
        <f t="shared" si="251"/>
        <v>214</v>
      </c>
      <c r="T1642" s="134" t="s">
        <v>3151</v>
      </c>
      <c r="U1642" s="138" t="s">
        <v>2643</v>
      </c>
      <c r="V1642" s="138" t="s">
        <v>2643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4813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3452</v>
      </c>
      <c r="L1643" s="68"/>
      <c r="M1643" s="64" t="s">
        <v>2233</v>
      </c>
      <c r="N1643" s="13"/>
      <c r="O1643"/>
      <c r="P1643" t="str">
        <f t="shared" si="259"/>
        <v/>
      </c>
      <c r="Q1643"/>
      <c r="R1643"/>
      <c r="S1643" s="43">
        <f t="shared" si="251"/>
        <v>215</v>
      </c>
      <c r="T1643" s="96" t="s">
        <v>3176</v>
      </c>
      <c r="U1643" s="72" t="s">
        <v>2643</v>
      </c>
      <c r="V1643" s="72" t="s">
        <v>2643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4814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3452</v>
      </c>
      <c r="L1644" s="68"/>
      <c r="M1644" s="64" t="s">
        <v>2240</v>
      </c>
      <c r="N1644" s="13"/>
      <c r="O1644"/>
      <c r="P1644" t="str">
        <f t="shared" si="259"/>
        <v/>
      </c>
      <c r="Q1644"/>
      <c r="R1644"/>
      <c r="S1644" s="43">
        <f t="shared" si="251"/>
        <v>216</v>
      </c>
      <c r="T1644" s="99" t="s">
        <v>3157</v>
      </c>
      <c r="U1644" s="72" t="s">
        <v>2643</v>
      </c>
      <c r="V1644" s="72" t="s">
        <v>2643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4815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3452</v>
      </c>
      <c r="L1645" s="68"/>
      <c r="M1645" s="64" t="s">
        <v>2241</v>
      </c>
      <c r="N1645" s="13"/>
      <c r="O1645"/>
      <c r="P1645" t="str">
        <f t="shared" si="259"/>
        <v/>
      </c>
      <c r="Q1645"/>
      <c r="R1645"/>
      <c r="S1645" s="43">
        <f t="shared" si="251"/>
        <v>216</v>
      </c>
      <c r="T1645" s="96" t="s">
        <v>2643</v>
      </c>
      <c r="U1645" s="72" t="s">
        <v>2643</v>
      </c>
      <c r="V1645" s="72" t="s">
        <v>2643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4944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3452</v>
      </c>
      <c r="L1646" s="68"/>
      <c r="M1646" s="64" t="s">
        <v>2242</v>
      </c>
      <c r="N1646" s="13"/>
      <c r="O1646"/>
      <c r="P1646" t="str">
        <f t="shared" si="259"/>
        <v/>
      </c>
      <c r="Q1646"/>
      <c r="R1646"/>
      <c r="S1646" s="43">
        <f t="shared" si="251"/>
        <v>216</v>
      </c>
      <c r="T1646" s="96" t="s">
        <v>2643</v>
      </c>
      <c r="U1646" s="72" t="s">
        <v>2643</v>
      </c>
      <c r="V1646" s="72" t="s">
        <v>2643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4944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3452</v>
      </c>
      <c r="L1647" s="68"/>
      <c r="M1647" s="64" t="s">
        <v>2248</v>
      </c>
      <c r="N1647" s="13"/>
      <c r="O1647"/>
      <c r="P1647" t="str">
        <f t="shared" si="259"/>
        <v/>
      </c>
      <c r="Q1647"/>
      <c r="R1647"/>
      <c r="S1647" s="43">
        <f t="shared" si="251"/>
        <v>216</v>
      </c>
      <c r="T1647" s="96" t="s">
        <v>2643</v>
      </c>
      <c r="U1647" s="72" t="s">
        <v>2643</v>
      </c>
      <c r="V1647" s="72" t="s">
        <v>2643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4816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3452</v>
      </c>
      <c r="L1648" s="68"/>
      <c r="M1648" s="64" t="s">
        <v>2250</v>
      </c>
      <c r="N1648" s="13"/>
      <c r="O1648"/>
      <c r="P1648" t="str">
        <f t="shared" si="259"/>
        <v/>
      </c>
      <c r="Q1648"/>
      <c r="R1648"/>
      <c r="S1648" s="43">
        <f t="shared" si="251"/>
        <v>217</v>
      </c>
      <c r="T1648" s="96" t="s">
        <v>3181</v>
      </c>
      <c r="U1648" s="72" t="s">
        <v>2643</v>
      </c>
      <c r="V1648" s="72" t="s">
        <v>2643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4944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3452</v>
      </c>
      <c r="L1649" s="68"/>
      <c r="M1649" s="64" t="s">
        <v>2251</v>
      </c>
      <c r="N1649" s="13"/>
      <c r="O1649"/>
      <c r="P1649" t="str">
        <f t="shared" si="259"/>
        <v/>
      </c>
      <c r="Q1649"/>
      <c r="R1649"/>
      <c r="S1649" s="43">
        <f t="shared" si="251"/>
        <v>217</v>
      </c>
      <c r="T1649" s="96" t="s">
        <v>2643</v>
      </c>
      <c r="U1649" s="72" t="s">
        <v>2643</v>
      </c>
      <c r="V1649" s="72" t="s">
        <v>2643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4944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3452</v>
      </c>
      <c r="L1650" s="68"/>
      <c r="M1650" s="64" t="s">
        <v>2252</v>
      </c>
      <c r="N1650" s="13"/>
      <c r="O1650"/>
      <c r="P1650" t="str">
        <f t="shared" si="259"/>
        <v/>
      </c>
      <c r="Q1650"/>
      <c r="R1650"/>
      <c r="S1650" s="43">
        <f t="shared" si="251"/>
        <v>217</v>
      </c>
      <c r="T1650" s="96" t="s">
        <v>2643</v>
      </c>
      <c r="U1650" s="72" t="s">
        <v>2643</v>
      </c>
      <c r="V1650" s="72" t="s">
        <v>2643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4944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3452</v>
      </c>
      <c r="L1651" s="68"/>
      <c r="M1651" s="64" t="s">
        <v>2254</v>
      </c>
      <c r="N1651" s="13"/>
      <c r="O1651"/>
      <c r="P1651" t="str">
        <f t="shared" si="259"/>
        <v/>
      </c>
      <c r="Q1651"/>
      <c r="R1651"/>
      <c r="S1651" s="43">
        <f t="shared" si="251"/>
        <v>217</v>
      </c>
      <c r="T1651" s="96" t="s">
        <v>2643</v>
      </c>
      <c r="U1651" s="72" t="s">
        <v>2643</v>
      </c>
      <c r="V1651" s="72" t="s">
        <v>2643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4944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3452</v>
      </c>
      <c r="L1652" s="68"/>
      <c r="M1652" s="64" t="s">
        <v>2255</v>
      </c>
      <c r="N1652" s="13"/>
      <c r="O1652"/>
      <c r="P1652" t="str">
        <f t="shared" si="259"/>
        <v/>
      </c>
      <c r="Q1652"/>
      <c r="R1652"/>
      <c r="S1652" s="43">
        <f t="shared" si="251"/>
        <v>217</v>
      </c>
      <c r="T1652" s="96" t="s">
        <v>2643</v>
      </c>
      <c r="U1652" s="72" t="s">
        <v>2643</v>
      </c>
      <c r="V1652" s="72" t="s">
        <v>2643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4817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3452</v>
      </c>
      <c r="L1653" s="68"/>
      <c r="M1653" s="64" t="s">
        <v>2269</v>
      </c>
      <c r="N1653" s="13"/>
      <c r="O1653"/>
      <c r="P1653" t="str">
        <f t="shared" si="259"/>
        <v/>
      </c>
      <c r="Q1653"/>
      <c r="R1653"/>
      <c r="S1653" s="43">
        <f t="shared" si="251"/>
        <v>218</v>
      </c>
      <c r="T1653" s="96" t="s">
        <v>3176</v>
      </c>
      <c r="U1653" s="72" t="s">
        <v>2643</v>
      </c>
      <c r="V1653" s="72" t="s">
        <v>2643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4818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3452</v>
      </c>
      <c r="L1654" s="68"/>
      <c r="M1654" s="64" t="s">
        <v>2270</v>
      </c>
      <c r="N1654" s="13"/>
      <c r="O1654"/>
      <c r="P1654" t="str">
        <f t="shared" si="259"/>
        <v/>
      </c>
      <c r="Q1654"/>
      <c r="R1654"/>
      <c r="S1654" s="43">
        <f t="shared" si="251"/>
        <v>219</v>
      </c>
      <c r="T1654" s="96" t="s">
        <v>3174</v>
      </c>
      <c r="U1654" s="72" t="s">
        <v>2643</v>
      </c>
      <c r="V1654" s="72" t="s">
        <v>2643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4944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3452</v>
      </c>
      <c r="L1655" s="68"/>
      <c r="M1655" s="64" t="s">
        <v>2271</v>
      </c>
      <c r="N1655" s="13"/>
      <c r="O1655"/>
      <c r="P1655" t="str">
        <f t="shared" si="259"/>
        <v/>
      </c>
      <c r="Q1655"/>
      <c r="R1655"/>
      <c r="S1655" s="43">
        <f t="shared" si="251"/>
        <v>219</v>
      </c>
      <c r="T1655" s="96" t="s">
        <v>2643</v>
      </c>
      <c r="U1655" s="72" t="s">
        <v>2643</v>
      </c>
      <c r="V1655" s="72" t="s">
        <v>2643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4819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3452</v>
      </c>
      <c r="L1656" s="68"/>
      <c r="M1656" s="64" t="s">
        <v>2272</v>
      </c>
      <c r="N1656" s="13"/>
      <c r="O1656"/>
      <c r="P1656" t="str">
        <f t="shared" si="259"/>
        <v/>
      </c>
      <c r="Q1656"/>
      <c r="R1656"/>
      <c r="S1656" s="43">
        <f t="shared" si="251"/>
        <v>220</v>
      </c>
      <c r="T1656" s="96" t="s">
        <v>3155</v>
      </c>
      <c r="U1656" s="72" t="s">
        <v>2643</v>
      </c>
      <c r="V1656" s="72" t="s">
        <v>2643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4733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3452</v>
      </c>
      <c r="L1657" s="68"/>
      <c r="M1657" s="64" t="s">
        <v>2273</v>
      </c>
      <c r="N1657" s="13"/>
      <c r="O1657"/>
      <c r="P1657" t="str">
        <f t="shared" si="259"/>
        <v/>
      </c>
      <c r="Q1657"/>
      <c r="R1657"/>
      <c r="S1657" s="43">
        <f t="shared" si="251"/>
        <v>221</v>
      </c>
      <c r="T1657" s="96" t="s">
        <v>2643</v>
      </c>
      <c r="U1657" s="72" t="s">
        <v>3083</v>
      </c>
      <c r="V1657" s="72" t="s">
        <v>2643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4944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3452</v>
      </c>
      <c r="L1658" s="68"/>
      <c r="M1658" s="64" t="s">
        <v>2275</v>
      </c>
      <c r="N1658" s="13"/>
      <c r="O1658"/>
      <c r="P1658" t="str">
        <f t="shared" si="259"/>
        <v/>
      </c>
      <c r="Q1658"/>
      <c r="R1658"/>
      <c r="S1658" s="43">
        <f t="shared" si="251"/>
        <v>221</v>
      </c>
      <c r="T1658" s="96" t="s">
        <v>2643</v>
      </c>
      <c r="U1658" s="72" t="s">
        <v>2643</v>
      </c>
      <c r="V1658" s="72" t="s">
        <v>2643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4820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3452</v>
      </c>
      <c r="L1659" s="68"/>
      <c r="M1659" s="64" t="s">
        <v>2277</v>
      </c>
      <c r="N1659" s="13"/>
      <c r="O1659"/>
      <c r="P1659" t="str">
        <f t="shared" si="259"/>
        <v/>
      </c>
      <c r="Q1659"/>
      <c r="R1659"/>
      <c r="S1659" s="43">
        <f t="shared" si="251"/>
        <v>221</v>
      </c>
      <c r="T1659" s="96" t="s">
        <v>2643</v>
      </c>
      <c r="U1659" s="72" t="s">
        <v>2643</v>
      </c>
      <c r="V1659" s="72" t="s">
        <v>2643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4633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3452</v>
      </c>
      <c r="M1660" s="18" t="s">
        <v>2554</v>
      </c>
      <c r="N1660" s="18"/>
      <c r="P1660" s="140" t="str">
        <f t="shared" si="259"/>
        <v/>
      </c>
      <c r="S1660" s="141">
        <f t="shared" si="251"/>
        <v>222</v>
      </c>
      <c r="T1660" s="134" t="s">
        <v>3151</v>
      </c>
      <c r="U1660" s="138" t="s">
        <v>2643</v>
      </c>
      <c r="V1660" s="138" t="s">
        <v>2643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4944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3452</v>
      </c>
      <c r="L1661" s="73"/>
      <c r="M1661" s="64" t="s">
        <v>2281</v>
      </c>
      <c r="N1661" s="13"/>
      <c r="O1661"/>
      <c r="P1661" t="str">
        <f t="shared" si="259"/>
        <v/>
      </c>
      <c r="Q1661"/>
      <c r="R1661"/>
      <c r="S1661" s="43">
        <f t="shared" si="251"/>
        <v>222</v>
      </c>
      <c r="T1661" s="96" t="s">
        <v>2643</v>
      </c>
      <c r="U1661" s="72" t="s">
        <v>2643</v>
      </c>
      <c r="V1661" s="72" t="s">
        <v>2643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4822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3452</v>
      </c>
      <c r="L1662" s="68"/>
      <c r="M1662" s="64" t="s">
        <v>2287</v>
      </c>
      <c r="N1662" s="13"/>
      <c r="O1662"/>
      <c r="P1662" t="str">
        <f t="shared" si="259"/>
        <v/>
      </c>
      <c r="Q1662"/>
      <c r="R1662"/>
      <c r="S1662" s="43">
        <f t="shared" si="251"/>
        <v>222</v>
      </c>
      <c r="T1662" s="96" t="s">
        <v>2643</v>
      </c>
      <c r="U1662" s="72" t="s">
        <v>2643</v>
      </c>
      <c r="V1662" s="72" t="s">
        <v>2643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4944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3452</v>
      </c>
      <c r="L1663" s="68"/>
      <c r="M1663" s="64" t="s">
        <v>2289</v>
      </c>
      <c r="N1663" s="13"/>
      <c r="O1663"/>
      <c r="P1663" t="str">
        <f t="shared" si="259"/>
        <v/>
      </c>
      <c r="Q1663"/>
      <c r="R1663"/>
      <c r="S1663" s="43">
        <f t="shared" si="251"/>
        <v>222</v>
      </c>
      <c r="T1663" s="96" t="s">
        <v>2643</v>
      </c>
      <c r="U1663" s="72" t="s">
        <v>2643</v>
      </c>
      <c r="V1663" s="72" t="s">
        <v>2643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4944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3452</v>
      </c>
      <c r="L1664" s="68"/>
      <c r="M1664" s="64" t="s">
        <v>2290</v>
      </c>
      <c r="N1664" s="13"/>
      <c r="O1664"/>
      <c r="P1664" t="str">
        <f t="shared" si="259"/>
        <v/>
      </c>
      <c r="Q1664"/>
      <c r="R1664"/>
      <c r="S1664" s="43">
        <f t="shared" si="251"/>
        <v>222</v>
      </c>
      <c r="T1664" s="96" t="s">
        <v>2643</v>
      </c>
      <c r="U1664" s="72" t="s">
        <v>2643</v>
      </c>
      <c r="V1664" s="72" t="s">
        <v>2643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4944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3452</v>
      </c>
      <c r="L1665" s="68"/>
      <c r="M1665" s="64" t="s">
        <v>2291</v>
      </c>
      <c r="N1665" s="13"/>
      <c r="O1665"/>
      <c r="P1665" t="str">
        <f t="shared" si="259"/>
        <v/>
      </c>
      <c r="Q1665"/>
      <c r="R1665"/>
      <c r="S1665" s="43">
        <f t="shared" si="251"/>
        <v>222</v>
      </c>
      <c r="T1665" s="96" t="s">
        <v>2643</v>
      </c>
      <c r="U1665" s="72" t="s">
        <v>2643</v>
      </c>
      <c r="V1665" s="72" t="s">
        <v>2643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4823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3452</v>
      </c>
      <c r="L1666" s="68"/>
      <c r="M1666" s="64" t="s">
        <v>2292</v>
      </c>
      <c r="N1666" s="13"/>
      <c r="O1666"/>
      <c r="P1666" t="str">
        <f t="shared" si="259"/>
        <v/>
      </c>
      <c r="Q1666"/>
      <c r="R1666"/>
      <c r="S1666" s="43">
        <f t="shared" si="251"/>
        <v>223</v>
      </c>
      <c r="T1666" s="96" t="s">
        <v>3174</v>
      </c>
      <c r="U1666" s="72" t="s">
        <v>3083</v>
      </c>
      <c r="V1666" s="72" t="s">
        <v>2643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4824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3452</v>
      </c>
      <c r="L1667" s="68"/>
      <c r="M1667" s="64" t="s">
        <v>2293</v>
      </c>
      <c r="N1667" s="13"/>
      <c r="O1667"/>
      <c r="P1667" t="str">
        <f t="shared" si="259"/>
        <v/>
      </c>
      <c r="Q1667"/>
      <c r="R1667"/>
      <c r="S1667" s="43">
        <f t="shared" si="251"/>
        <v>224</v>
      </c>
      <c r="T1667" s="96" t="s">
        <v>3174</v>
      </c>
      <c r="U1667" s="72" t="s">
        <v>2643</v>
      </c>
      <c r="V1667" s="72" t="s">
        <v>2643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4825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3452</v>
      </c>
      <c r="L1668" s="68"/>
      <c r="M1668" s="64" t="s">
        <v>2301</v>
      </c>
      <c r="N1668" s="13"/>
      <c r="O1668"/>
      <c r="P1668" t="str">
        <f t="shared" si="259"/>
        <v/>
      </c>
      <c r="Q1668"/>
      <c r="R1668"/>
      <c r="S1668" s="43">
        <f t="shared" si="251"/>
        <v>225</v>
      </c>
      <c r="T1668" s="96" t="s">
        <v>3157</v>
      </c>
      <c r="U1668" s="72" t="s">
        <v>2643</v>
      </c>
      <c r="V1668" s="72" t="s">
        <v>3085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4826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3452</v>
      </c>
      <c r="L1669" s="68"/>
      <c r="M1669" s="64" t="s">
        <v>2302</v>
      </c>
      <c r="N1669" s="13"/>
      <c r="O1669"/>
      <c r="P1669" t="str">
        <f t="shared" si="259"/>
        <v/>
      </c>
      <c r="Q1669"/>
      <c r="R1669"/>
      <c r="S1669" s="43">
        <f t="shared" si="251"/>
        <v>226</v>
      </c>
      <c r="T1669" s="96" t="s">
        <v>3157</v>
      </c>
      <c r="U1669" s="72" t="s">
        <v>2643</v>
      </c>
      <c r="V1669" s="72" t="s">
        <v>3086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4827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3452</v>
      </c>
      <c r="L1670" s="68"/>
      <c r="M1670" s="64" t="s">
        <v>2303</v>
      </c>
      <c r="N1670" s="13"/>
      <c r="O1670"/>
      <c r="P1670" t="str">
        <f t="shared" si="259"/>
        <v/>
      </c>
      <c r="Q1670"/>
      <c r="R1670"/>
      <c r="S1670" s="43">
        <f t="shared" si="251"/>
        <v>227</v>
      </c>
      <c r="T1670" s="96" t="s">
        <v>3157</v>
      </c>
      <c r="U1670" s="72" t="s">
        <v>2643</v>
      </c>
      <c r="V1670" s="72" t="s">
        <v>3087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4944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3452</v>
      </c>
      <c r="L1671" s="68"/>
      <c r="M1671" s="64" t="s">
        <v>2304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227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4944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3452</v>
      </c>
      <c r="L1672" s="68"/>
      <c r="M1672" s="64" t="s">
        <v>2308</v>
      </c>
      <c r="N1672" s="13"/>
      <c r="O1672"/>
      <c r="P1672" t="str">
        <f t="shared" si="259"/>
        <v/>
      </c>
      <c r="Q1672"/>
      <c r="R1672"/>
      <c r="S1672" s="43">
        <f t="shared" si="262"/>
        <v>227</v>
      </c>
      <c r="T1672" s="96" t="s">
        <v>2643</v>
      </c>
      <c r="U1672" s="72" t="s">
        <v>2643</v>
      </c>
      <c r="V1672" s="72" t="s">
        <v>2643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4828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3452</v>
      </c>
      <c r="L1673" s="68"/>
      <c r="M1673" s="64" t="s">
        <v>2309</v>
      </c>
      <c r="N1673" s="13"/>
      <c r="O1673"/>
      <c r="P1673" t="str">
        <f t="shared" si="259"/>
        <v/>
      </c>
      <c r="Q1673"/>
      <c r="R1673"/>
      <c r="S1673" s="43">
        <f t="shared" si="262"/>
        <v>228</v>
      </c>
      <c r="T1673" s="96" t="s">
        <v>3176</v>
      </c>
      <c r="U1673" s="72" t="s">
        <v>2643</v>
      </c>
      <c r="V1673" s="72" t="s">
        <v>2643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4944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139" t="s">
        <v>3450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228</v>
      </c>
      <c r="T1674" s="134" t="s">
        <v>2643</v>
      </c>
      <c r="U1674" s="138" t="s">
        <v>2643</v>
      </c>
      <c r="V1674" s="138" t="s">
        <v>2643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4944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3452</v>
      </c>
      <c r="L1675" s="68"/>
      <c r="M1675" s="64" t="s">
        <v>2323</v>
      </c>
      <c r="N1675" s="13"/>
      <c r="O1675"/>
      <c r="P1675" t="str">
        <f t="shared" si="259"/>
        <v/>
      </c>
      <c r="Q1675"/>
      <c r="R1675"/>
      <c r="S1675" s="43">
        <f t="shared" si="262"/>
        <v>228</v>
      </c>
      <c r="T1675" s="96" t="s">
        <v>2643</v>
      </c>
      <c r="U1675" s="72" t="s">
        <v>2643</v>
      </c>
      <c r="V1675" s="72" t="s">
        <v>2643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4944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3452</v>
      </c>
      <c r="L1676" s="68"/>
      <c r="M1676" s="64" t="s">
        <v>2326</v>
      </c>
      <c r="N1676" s="13"/>
      <c r="O1676"/>
      <c r="P1676" t="str">
        <f t="shared" si="259"/>
        <v/>
      </c>
      <c r="Q1676"/>
      <c r="R1676"/>
      <c r="S1676" s="43">
        <f t="shared" si="262"/>
        <v>228</v>
      </c>
      <c r="T1676" s="96" t="s">
        <v>2643</v>
      </c>
      <c r="U1676" s="72" t="s">
        <v>2643</v>
      </c>
      <c r="V1676" s="72" t="s">
        <v>2643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4756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3452</v>
      </c>
      <c r="L1677" s="68"/>
      <c r="M1677" s="64" t="s">
        <v>2327</v>
      </c>
      <c r="N1677" s="13"/>
      <c r="O1677"/>
      <c r="P1677" t="str">
        <f t="shared" si="259"/>
        <v/>
      </c>
      <c r="Q1677"/>
      <c r="R1677"/>
      <c r="S1677" s="43">
        <f t="shared" si="262"/>
        <v>228</v>
      </c>
      <c r="T1677" s="96" t="s">
        <v>2643</v>
      </c>
      <c r="U1677" s="72" t="s">
        <v>2643</v>
      </c>
      <c r="V1677" s="72" t="s">
        <v>2643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4830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3452</v>
      </c>
      <c r="L1678" s="68"/>
      <c r="M1678" s="64" t="s">
        <v>2328</v>
      </c>
      <c r="N1678" s="13"/>
      <c r="O1678"/>
      <c r="P1678" t="str">
        <f t="shared" si="259"/>
        <v/>
      </c>
      <c r="Q1678"/>
      <c r="R1678"/>
      <c r="S1678" s="43">
        <f t="shared" si="262"/>
        <v>229</v>
      </c>
      <c r="T1678" s="96" t="s">
        <v>3176</v>
      </c>
      <c r="U1678" s="72" t="s">
        <v>3083</v>
      </c>
      <c r="V1678" s="72" t="s">
        <v>2643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4831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3452</v>
      </c>
      <c r="L1679" s="68"/>
      <c r="M1679" s="64" t="s">
        <v>2330</v>
      </c>
      <c r="N1679" s="13"/>
      <c r="O1679"/>
      <c r="P1679" t="str">
        <f t="shared" si="259"/>
        <v/>
      </c>
      <c r="Q1679"/>
      <c r="R1679"/>
      <c r="S1679" s="43">
        <f t="shared" si="262"/>
        <v>230</v>
      </c>
      <c r="T1679" s="96" t="s">
        <v>3176</v>
      </c>
      <c r="U1679" s="97" t="s">
        <v>3083</v>
      </c>
      <c r="V1679" s="98" t="s">
        <v>2643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4832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3452</v>
      </c>
      <c r="L1680" s="68"/>
      <c r="M1680" s="64" t="s">
        <v>2333</v>
      </c>
      <c r="N1680" s="13"/>
      <c r="O1680"/>
      <c r="P1680" t="str">
        <f t="shared" si="259"/>
        <v/>
      </c>
      <c r="Q1680"/>
      <c r="R1680"/>
      <c r="S1680" s="43">
        <f t="shared" si="262"/>
        <v>230</v>
      </c>
      <c r="T1680" s="96" t="s">
        <v>2643</v>
      </c>
      <c r="U1680" s="97" t="s">
        <v>3076</v>
      </c>
      <c r="V1680" s="98" t="s">
        <v>2643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4833</v>
      </c>
      <c r="D1681" s="63" t="s">
        <v>7</v>
      </c>
      <c r="E1681" s="66" t="s">
        <v>3071</v>
      </c>
      <c r="F1681" s="66" t="s">
        <v>3071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3452</v>
      </c>
      <c r="L1681" s="68"/>
      <c r="M1681" s="64" t="s">
        <v>3073</v>
      </c>
      <c r="N1681" s="13"/>
      <c r="O1681"/>
      <c r="P1681" t="str">
        <f t="shared" si="259"/>
        <v/>
      </c>
      <c r="Q1681"/>
      <c r="R1681"/>
      <c r="S1681" s="43">
        <f t="shared" si="262"/>
        <v>231</v>
      </c>
      <c r="T1681" s="96" t="s">
        <v>3157</v>
      </c>
      <c r="U1681" s="72" t="s">
        <v>2643</v>
      </c>
      <c r="V1681" s="72" t="s">
        <v>2643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4834</v>
      </c>
      <c r="D1682" s="60" t="s">
        <v>7</v>
      </c>
      <c r="E1682" s="76" t="s">
        <v>3072</v>
      </c>
      <c r="F1682" s="76" t="s">
        <v>3072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3452</v>
      </c>
      <c r="L1682" s="68"/>
      <c r="M1682" s="64" t="s">
        <v>3074</v>
      </c>
      <c r="N1682" s="20"/>
      <c r="O1682"/>
      <c r="P1682" t="str">
        <f t="shared" si="259"/>
        <v/>
      </c>
      <c r="Q1682"/>
      <c r="R1682"/>
      <c r="S1682" s="43">
        <f t="shared" si="262"/>
        <v>232</v>
      </c>
      <c r="T1682" s="96" t="s">
        <v>3157</v>
      </c>
      <c r="U1682" s="72" t="s">
        <v>2643</v>
      </c>
      <c r="V1682" s="72" t="s">
        <v>2643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4835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3452</v>
      </c>
      <c r="L1683" s="68"/>
      <c r="M1683" s="64" t="s">
        <v>2335</v>
      </c>
      <c r="N1683" s="20"/>
      <c r="O1683"/>
      <c r="P1683" t="str">
        <f t="shared" si="259"/>
        <v/>
      </c>
      <c r="Q1683"/>
      <c r="R1683"/>
      <c r="S1683" s="43">
        <f t="shared" si="262"/>
        <v>232</v>
      </c>
      <c r="T1683" s="96" t="s">
        <v>2643</v>
      </c>
      <c r="U1683" s="72" t="s">
        <v>3076</v>
      </c>
      <c r="V1683" s="72" t="s">
        <v>2643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4836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3452</v>
      </c>
      <c r="L1684" s="68"/>
      <c r="M1684" s="64" t="s">
        <v>2336</v>
      </c>
      <c r="N1684" s="13"/>
      <c r="O1684"/>
      <c r="P1684" t="str">
        <f t="shared" si="259"/>
        <v/>
      </c>
      <c r="Q1684"/>
      <c r="R1684"/>
      <c r="S1684" s="43">
        <f t="shared" si="262"/>
        <v>232</v>
      </c>
      <c r="T1684" s="96" t="s">
        <v>2643</v>
      </c>
      <c r="U1684" s="72" t="s">
        <v>3076</v>
      </c>
      <c r="V1684" s="72" t="s">
        <v>2643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4837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3452</v>
      </c>
      <c r="L1685" s="68"/>
      <c r="M1685" s="64" t="s">
        <v>2337</v>
      </c>
      <c r="N1685" s="13"/>
      <c r="O1685"/>
      <c r="P1685" t="str">
        <f t="shared" si="259"/>
        <v/>
      </c>
      <c r="Q1685"/>
      <c r="R1685"/>
      <c r="S1685" s="43">
        <f t="shared" si="262"/>
        <v>232</v>
      </c>
      <c r="T1685" s="96" t="s">
        <v>2643</v>
      </c>
      <c r="U1685" s="72" t="s">
        <v>3076</v>
      </c>
      <c r="V1685" s="72" t="s">
        <v>2643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4838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3452</v>
      </c>
      <c r="L1686" s="68"/>
      <c r="M1686" s="64" t="s">
        <v>2338</v>
      </c>
      <c r="N1686" s="13"/>
      <c r="O1686"/>
      <c r="P1686" t="str">
        <f t="shared" si="259"/>
        <v/>
      </c>
      <c r="Q1686"/>
      <c r="R1686"/>
      <c r="S1686" s="43">
        <f t="shared" si="262"/>
        <v>232</v>
      </c>
      <c r="T1686" s="96" t="s">
        <v>2643</v>
      </c>
      <c r="U1686" s="72" t="s">
        <v>3076</v>
      </c>
      <c r="V1686" s="72" t="s">
        <v>2643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4839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3452</v>
      </c>
      <c r="L1687" s="68"/>
      <c r="M1687" s="64" t="s">
        <v>2563</v>
      </c>
      <c r="N1687" s="13"/>
      <c r="O1687"/>
      <c r="P1687" t="str">
        <f t="shared" si="259"/>
        <v/>
      </c>
      <c r="Q1687"/>
      <c r="R1687"/>
      <c r="S1687" s="43">
        <f t="shared" si="262"/>
        <v>232</v>
      </c>
      <c r="T1687" s="96" t="s">
        <v>2643</v>
      </c>
      <c r="U1687" s="72" t="s">
        <v>3076</v>
      </c>
      <c r="V1687" s="72" t="s">
        <v>2643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4840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3452</v>
      </c>
      <c r="L1688" s="68"/>
      <c r="M1688" s="64" t="s">
        <v>2342</v>
      </c>
      <c r="N1688" s="13"/>
      <c r="O1688"/>
      <c r="P1688" t="str">
        <f t="shared" si="259"/>
        <v/>
      </c>
      <c r="Q1688"/>
      <c r="R1688"/>
      <c r="S1688" s="43">
        <f t="shared" si="262"/>
        <v>232</v>
      </c>
      <c r="T1688" s="96" t="s">
        <v>2643</v>
      </c>
      <c r="U1688" s="72" t="s">
        <v>3076</v>
      </c>
      <c r="V1688" s="72" t="s">
        <v>2643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4841</v>
      </c>
      <c r="D1689" s="63" t="s">
        <v>7</v>
      </c>
      <c r="E1689" s="66" t="s">
        <v>4556</v>
      </c>
      <c r="F1689" s="66" t="s">
        <v>4555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3452</v>
      </c>
      <c r="L1689" s="68"/>
      <c r="M1689" s="64" t="s">
        <v>2343</v>
      </c>
      <c r="N1689" s="13"/>
      <c r="O1689"/>
      <c r="P1689" t="str">
        <f t="shared" si="259"/>
        <v>NOT EQUAL</v>
      </c>
      <c r="Q1689"/>
      <c r="R1689"/>
      <c r="S1689" s="43">
        <f t="shared" si="262"/>
        <v>233</v>
      </c>
      <c r="T1689" s="96" t="s">
        <v>2643</v>
      </c>
      <c r="U1689" s="72" t="s">
        <v>2643</v>
      </c>
      <c r="V1689" s="72" t="s">
        <v>2643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4944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3452</v>
      </c>
      <c r="L1690" s="68"/>
      <c r="M1690" s="64" t="s">
        <v>2347</v>
      </c>
      <c r="N1690" s="13"/>
      <c r="O1690"/>
      <c r="P1690" t="str">
        <f t="shared" si="259"/>
        <v/>
      </c>
      <c r="Q1690"/>
      <c r="R1690"/>
      <c r="S1690" s="43">
        <f t="shared" si="262"/>
        <v>233</v>
      </c>
      <c r="T1690" s="96" t="s">
        <v>2643</v>
      </c>
      <c r="U1690" s="72" t="s">
        <v>2643</v>
      </c>
      <c r="V1690" s="72" t="s">
        <v>2643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4944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3452</v>
      </c>
      <c r="L1691" s="68"/>
      <c r="M1691" s="64" t="s">
        <v>2348</v>
      </c>
      <c r="N1691" s="13"/>
      <c r="O1691"/>
      <c r="P1691" t="str">
        <f t="shared" si="259"/>
        <v/>
      </c>
      <c r="Q1691"/>
      <c r="R1691"/>
      <c r="S1691" s="43">
        <f t="shared" si="262"/>
        <v>233</v>
      </c>
      <c r="T1691" s="96" t="s">
        <v>2643</v>
      </c>
      <c r="U1691" s="72" t="s">
        <v>2643</v>
      </c>
      <c r="V1691" s="72" t="s">
        <v>2643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4842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3452</v>
      </c>
      <c r="L1692" s="68"/>
      <c r="M1692" s="64" t="s">
        <v>2349</v>
      </c>
      <c r="N1692" s="13"/>
      <c r="O1692"/>
      <c r="P1692" t="str">
        <f t="shared" si="259"/>
        <v/>
      </c>
      <c r="Q1692"/>
      <c r="R1692"/>
      <c r="S1692" s="43">
        <f t="shared" si="262"/>
        <v>234</v>
      </c>
      <c r="T1692" s="96" t="s">
        <v>3151</v>
      </c>
      <c r="U1692" s="72" t="s">
        <v>2643</v>
      </c>
      <c r="V1692" s="72" t="s">
        <v>2643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4944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3450</v>
      </c>
      <c r="L1693" s="68"/>
      <c r="M1693" s="64" t="s">
        <v>2350</v>
      </c>
      <c r="N1693" s="13"/>
      <c r="O1693"/>
      <c r="P1693" t="str">
        <f t="shared" si="259"/>
        <v/>
      </c>
      <c r="Q1693"/>
      <c r="R1693"/>
      <c r="S1693" s="43">
        <f t="shared" si="262"/>
        <v>234</v>
      </c>
      <c r="T1693" s="96" t="s">
        <v>2643</v>
      </c>
      <c r="U1693" s="72" t="s">
        <v>2643</v>
      </c>
      <c r="V1693" s="72" t="s">
        <v>2643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4843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3452</v>
      </c>
      <c r="L1694" s="68"/>
      <c r="M1694" s="64" t="s">
        <v>2351</v>
      </c>
      <c r="N1694" s="13"/>
      <c r="O1694"/>
      <c r="P1694" t="str">
        <f t="shared" si="259"/>
        <v/>
      </c>
      <c r="Q1694"/>
      <c r="R1694"/>
      <c r="S1694" s="43">
        <f t="shared" si="262"/>
        <v>235</v>
      </c>
      <c r="T1694" s="96" t="s">
        <v>3151</v>
      </c>
      <c r="U1694" s="72" t="s">
        <v>2643</v>
      </c>
      <c r="V1694" s="72" t="s">
        <v>2643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4844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3452</v>
      </c>
      <c r="L1695" s="68"/>
      <c r="M1695" s="64" t="s">
        <v>4421</v>
      </c>
      <c r="N1695" s="13"/>
      <c r="O1695"/>
      <c r="P1695" t="str">
        <f t="shared" si="259"/>
        <v/>
      </c>
      <c r="Q1695"/>
      <c r="R1695"/>
      <c r="S1695" s="43">
        <f t="shared" si="262"/>
        <v>235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4845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3452</v>
      </c>
      <c r="L1696" s="68"/>
      <c r="M1696" s="64" t="s">
        <v>4422</v>
      </c>
      <c r="N1696" s="13"/>
      <c r="O1696"/>
      <c r="P1696" t="str">
        <f t="shared" si="259"/>
        <v/>
      </c>
      <c r="Q1696"/>
      <c r="R1696"/>
      <c r="S1696" s="43">
        <f t="shared" si="262"/>
        <v>235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4846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3452</v>
      </c>
      <c r="L1697" s="68"/>
      <c r="M1697" s="64" t="s">
        <v>4423</v>
      </c>
      <c r="N1697" s="13"/>
      <c r="O1697"/>
      <c r="P1697" t="str">
        <f t="shared" si="259"/>
        <v/>
      </c>
      <c r="Q1697"/>
      <c r="R1697"/>
      <c r="S1697" s="43">
        <f t="shared" si="262"/>
        <v>235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4944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3452</v>
      </c>
      <c r="L1698" s="68"/>
      <c r="M1698" s="64" t="s">
        <v>2354</v>
      </c>
      <c r="N1698" s="13"/>
      <c r="O1698"/>
      <c r="P1698" t="str">
        <f t="shared" si="259"/>
        <v/>
      </c>
      <c r="Q1698"/>
      <c r="R1698"/>
      <c r="S1698" s="43">
        <f t="shared" si="262"/>
        <v>235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4944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3452</v>
      </c>
      <c r="L1699" s="68"/>
      <c r="M1699" s="64" t="s">
        <v>4424</v>
      </c>
      <c r="N1699" s="13"/>
      <c r="O1699"/>
      <c r="P1699" t="str">
        <f t="shared" si="259"/>
        <v/>
      </c>
      <c r="Q1699"/>
      <c r="R1699"/>
      <c r="S1699" s="43">
        <f t="shared" si="262"/>
        <v>235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4944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3452</v>
      </c>
      <c r="L1700" s="68"/>
      <c r="M1700" s="64" t="s">
        <v>4425</v>
      </c>
      <c r="N1700" s="13"/>
      <c r="O1700"/>
      <c r="P1700" t="str">
        <f t="shared" si="259"/>
        <v/>
      </c>
      <c r="Q1700"/>
      <c r="R1700"/>
      <c r="S1700" s="43">
        <f t="shared" si="262"/>
        <v>235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4847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3452</v>
      </c>
      <c r="L1701" s="68"/>
      <c r="M1701" s="64" t="s">
        <v>4426</v>
      </c>
      <c r="N1701" s="13"/>
      <c r="O1701"/>
      <c r="P1701" t="str">
        <f t="shared" si="259"/>
        <v/>
      </c>
      <c r="Q1701"/>
      <c r="R1701"/>
      <c r="S1701" s="43">
        <f t="shared" si="262"/>
        <v>235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4848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3452</v>
      </c>
      <c r="L1702" s="68"/>
      <c r="M1702" s="64" t="s">
        <v>4427</v>
      </c>
      <c r="N1702" s="13"/>
      <c r="O1702"/>
      <c r="P1702" t="str">
        <f t="shared" si="259"/>
        <v/>
      </c>
      <c r="Q1702"/>
      <c r="R1702"/>
      <c r="S1702" s="43">
        <f t="shared" si="262"/>
        <v>235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4849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3452</v>
      </c>
      <c r="L1703" s="68"/>
      <c r="M1703" s="64" t="s">
        <v>2387</v>
      </c>
      <c r="N1703" s="13"/>
      <c r="O1703"/>
      <c r="P1703" t="str">
        <f t="shared" si="259"/>
        <v/>
      </c>
      <c r="Q1703"/>
      <c r="R1703"/>
      <c r="S1703" s="43">
        <f t="shared" si="262"/>
        <v>236</v>
      </c>
      <c r="T1703" s="96" t="s">
        <v>3151</v>
      </c>
      <c r="U1703" s="72" t="s">
        <v>2643</v>
      </c>
      <c r="V1703" s="72" t="s">
        <v>2643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4944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3452</v>
      </c>
      <c r="L1704" s="68"/>
      <c r="M1704" s="64" t="s">
        <v>2698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236</v>
      </c>
      <c r="T1704" s="96" t="s">
        <v>2643</v>
      </c>
      <c r="U1704" s="72" t="s">
        <v>2643</v>
      </c>
      <c r="V1704" s="72" t="s">
        <v>2643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4850</v>
      </c>
      <c r="D1705" s="60" t="s">
        <v>7</v>
      </c>
      <c r="E1705" s="66" t="s">
        <v>2752</v>
      </c>
      <c r="F1705" s="66" t="s">
        <v>2752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3452</v>
      </c>
      <c r="L1705" s="68"/>
      <c r="M1705" s="64" t="s">
        <v>2754</v>
      </c>
      <c r="N1705" s="13"/>
      <c r="O1705"/>
      <c r="P1705" t="str">
        <f t="shared" si="270"/>
        <v/>
      </c>
      <c r="Q1705"/>
      <c r="R1705"/>
      <c r="S1705" s="43">
        <f t="shared" si="262"/>
        <v>237</v>
      </c>
      <c r="T1705" s="96" t="s">
        <v>3174</v>
      </c>
      <c r="U1705" s="72" t="s">
        <v>2643</v>
      </c>
      <c r="V1705" s="72" t="s">
        <v>2643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4851</v>
      </c>
      <c r="D1706" s="60" t="s">
        <v>7</v>
      </c>
      <c r="E1706" s="66" t="s">
        <v>2753</v>
      </c>
      <c r="F1706" s="66" t="s">
        <v>2753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3452</v>
      </c>
      <c r="L1706" s="68"/>
      <c r="M1706" s="64" t="s">
        <v>2755</v>
      </c>
      <c r="N1706" s="18"/>
      <c r="O1706"/>
      <c r="P1706" t="str">
        <f t="shared" si="270"/>
        <v/>
      </c>
      <c r="Q1706"/>
      <c r="R1706"/>
      <c r="S1706" s="43">
        <f t="shared" si="262"/>
        <v>238</v>
      </c>
      <c r="T1706" s="96" t="s">
        <v>3174</v>
      </c>
      <c r="U1706" s="72" t="s">
        <v>2643</v>
      </c>
      <c r="V1706" s="72" t="s">
        <v>2643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4852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3452</v>
      </c>
      <c r="L1707" s="68"/>
      <c r="M1707" s="64" t="s">
        <v>2394</v>
      </c>
      <c r="N1707" s="18"/>
      <c r="O1707"/>
      <c r="P1707" t="str">
        <f t="shared" si="270"/>
        <v/>
      </c>
      <c r="Q1707"/>
      <c r="R1707"/>
      <c r="S1707" s="43">
        <f t="shared" si="262"/>
        <v>239</v>
      </c>
      <c r="T1707" s="96" t="s">
        <v>3151</v>
      </c>
      <c r="U1707" s="72" t="s">
        <v>2643</v>
      </c>
      <c r="V1707" s="72" t="s">
        <v>2643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4944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3452</v>
      </c>
      <c r="L1708" s="68"/>
      <c r="M1708" s="64" t="s">
        <v>2396</v>
      </c>
      <c r="N1708" s="13"/>
      <c r="O1708"/>
      <c r="P1708" t="str">
        <f t="shared" si="270"/>
        <v/>
      </c>
      <c r="Q1708"/>
      <c r="R1708"/>
      <c r="S1708" s="43">
        <f t="shared" si="262"/>
        <v>239</v>
      </c>
      <c r="T1708" s="96" t="s">
        <v>2643</v>
      </c>
      <c r="U1708" s="72" t="s">
        <v>2643</v>
      </c>
      <c r="V1708" s="72" t="s">
        <v>2643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4944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3452</v>
      </c>
      <c r="L1709" s="68"/>
      <c r="M1709" s="64" t="s">
        <v>2398</v>
      </c>
      <c r="N1709" s="13"/>
      <c r="O1709"/>
      <c r="P1709" t="str">
        <f t="shared" si="270"/>
        <v/>
      </c>
      <c r="Q1709"/>
      <c r="R1709"/>
      <c r="S1709" s="43">
        <f t="shared" si="262"/>
        <v>239</v>
      </c>
      <c r="T1709" s="96" t="s">
        <v>2643</v>
      </c>
      <c r="U1709" s="72" t="s">
        <v>2643</v>
      </c>
      <c r="V1709" s="72" t="s">
        <v>2643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4944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121" t="s">
        <v>3450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239</v>
      </c>
      <c r="T1710" s="116" t="s">
        <v>2643</v>
      </c>
      <c r="U1710" s="123" t="s">
        <v>2643</v>
      </c>
      <c r="V1710" s="123" t="s">
        <v>2643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4944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121" t="s">
        <v>3450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239</v>
      </c>
      <c r="T1711" s="116" t="s">
        <v>2643</v>
      </c>
      <c r="U1711" s="123" t="s">
        <v>2643</v>
      </c>
      <c r="V1711" s="123" t="s">
        <v>2643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4944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121" t="s">
        <v>3450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239</v>
      </c>
      <c r="T1712" s="116" t="s">
        <v>2643</v>
      </c>
      <c r="U1712" s="123" t="s">
        <v>2643</v>
      </c>
      <c r="V1712" s="123" t="s">
        <v>2643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4944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3452</v>
      </c>
      <c r="L1713" s="68"/>
      <c r="M1713" s="64" t="s">
        <v>2402</v>
      </c>
      <c r="N1713" s="13"/>
      <c r="O1713"/>
      <c r="P1713" t="str">
        <f t="shared" si="270"/>
        <v>NOT EQUAL</v>
      </c>
      <c r="Q1713"/>
      <c r="R1713"/>
      <c r="S1713" s="43">
        <f t="shared" si="262"/>
        <v>240</v>
      </c>
      <c r="T1713" s="96" t="s">
        <v>3150</v>
      </c>
      <c r="U1713" s="72" t="s">
        <v>2643</v>
      </c>
      <c r="V1713" s="72" t="s">
        <v>2643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4944</v>
      </c>
      <c r="D1714" s="60" t="s">
        <v>3453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3452</v>
      </c>
      <c r="L1714" s="68" t="s">
        <v>1072</v>
      </c>
      <c r="M1714" s="64" t="s">
        <v>2403</v>
      </c>
      <c r="N1714" s="13"/>
      <c r="O1714"/>
      <c r="P1714" t="str">
        <f t="shared" si="270"/>
        <v/>
      </c>
      <c r="Q1714"/>
      <c r="R1714"/>
      <c r="S1714" s="43">
        <f t="shared" si="262"/>
        <v>241</v>
      </c>
      <c r="T1714" s="96" t="s">
        <v>3150</v>
      </c>
      <c r="U1714" s="72" t="s">
        <v>3083</v>
      </c>
      <c r="V1714" s="72" t="s">
        <v>2643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4854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3452</v>
      </c>
      <c r="L1715" s="60"/>
      <c r="M1715" s="64" t="s">
        <v>2404</v>
      </c>
      <c r="N1715" s="13"/>
      <c r="O1715"/>
      <c r="P1715" t="str">
        <f t="shared" si="270"/>
        <v>NOT EQUAL</v>
      </c>
      <c r="Q1715"/>
      <c r="R1715"/>
      <c r="S1715" s="43">
        <f t="shared" si="262"/>
        <v>242</v>
      </c>
      <c r="T1715" s="96" t="s">
        <v>3150</v>
      </c>
      <c r="U1715" s="72" t="s">
        <v>3083</v>
      </c>
      <c r="V1715" s="72" t="s">
        <v>2643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4944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121" t="s">
        <v>3450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242</v>
      </c>
      <c r="T1716" s="116" t="s">
        <v>2643</v>
      </c>
      <c r="U1716" s="123" t="s">
        <v>2643</v>
      </c>
      <c r="V1716" s="123" t="s">
        <v>2643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4855</v>
      </c>
      <c r="D1717" s="60" t="s">
        <v>3453</v>
      </c>
      <c r="E1717" s="66" t="s">
        <v>3145</v>
      </c>
      <c r="F1717" s="66" t="s">
        <v>3147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3452</v>
      </c>
      <c r="L1717" s="68" t="s">
        <v>2660</v>
      </c>
      <c r="M1717" s="64" t="s">
        <v>2406</v>
      </c>
      <c r="N1717" s="13"/>
      <c r="O1717"/>
      <c r="P1717" t="str">
        <f t="shared" si="270"/>
        <v>NOT EQUAL</v>
      </c>
      <c r="Q1717"/>
      <c r="R1717"/>
      <c r="S1717" s="43">
        <f t="shared" si="262"/>
        <v>242</v>
      </c>
      <c r="T1717" s="96" t="s">
        <v>2643</v>
      </c>
      <c r="U1717" s="72" t="s">
        <v>2643</v>
      </c>
      <c r="V1717" s="72" t="s">
        <v>2643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4944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121" t="s">
        <v>3450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242</v>
      </c>
      <c r="T1718" s="116" t="s">
        <v>2643</v>
      </c>
      <c r="U1718" s="123" t="s">
        <v>2643</v>
      </c>
      <c r="V1718" s="123" t="s">
        <v>2643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4856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3452</v>
      </c>
      <c r="L1719" s="68"/>
      <c r="M1719" s="64" t="s">
        <v>2408</v>
      </c>
      <c r="N1719" s="13"/>
      <c r="O1719"/>
      <c r="P1719" t="str">
        <f t="shared" si="270"/>
        <v>NOT EQUAL</v>
      </c>
      <c r="Q1719"/>
      <c r="R1719"/>
      <c r="S1719" s="43">
        <f t="shared" si="262"/>
        <v>243</v>
      </c>
      <c r="T1719" s="99" t="s">
        <v>3176</v>
      </c>
      <c r="U1719" s="72" t="s">
        <v>2643</v>
      </c>
      <c r="V1719" s="72" t="s">
        <v>2643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4857</v>
      </c>
      <c r="D1720" s="60" t="s">
        <v>3453</v>
      </c>
      <c r="E1720" s="66" t="s">
        <v>3146</v>
      </c>
      <c r="F1720" s="66" t="s">
        <v>3148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3452</v>
      </c>
      <c r="L1720" s="68" t="s">
        <v>2661</v>
      </c>
      <c r="M1720" s="64" t="s">
        <v>2409</v>
      </c>
      <c r="N1720" s="13"/>
      <c r="O1720"/>
      <c r="P1720" t="str">
        <f t="shared" si="270"/>
        <v>NOT EQUAL</v>
      </c>
      <c r="Q1720"/>
      <c r="R1720"/>
      <c r="S1720" s="43">
        <f t="shared" si="262"/>
        <v>243</v>
      </c>
      <c r="T1720" s="96" t="s">
        <v>2643</v>
      </c>
      <c r="U1720" s="72" t="s">
        <v>2643</v>
      </c>
      <c r="V1720" s="72" t="s">
        <v>2643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4858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3452</v>
      </c>
      <c r="L1721" s="60"/>
      <c r="M1721" s="64" t="s">
        <v>2410</v>
      </c>
      <c r="N1721" s="13"/>
      <c r="O1721"/>
      <c r="P1721" t="str">
        <f t="shared" si="270"/>
        <v/>
      </c>
      <c r="Q1721"/>
      <c r="R1721"/>
      <c r="S1721" s="43">
        <f t="shared" si="262"/>
        <v>244</v>
      </c>
      <c r="T1721" s="96" t="s">
        <v>3150</v>
      </c>
      <c r="U1721" s="72" t="s">
        <v>2643</v>
      </c>
      <c r="V1721" s="72" t="s">
        <v>2643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4859</v>
      </c>
      <c r="D1722" s="60" t="s">
        <v>2989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3452</v>
      </c>
      <c r="L1722" s="68"/>
      <c r="M1722" s="64" t="s">
        <v>4428</v>
      </c>
      <c r="N1722" s="13"/>
      <c r="O1722"/>
      <c r="P1722" t="str">
        <f t="shared" si="270"/>
        <v/>
      </c>
      <c r="Q1722"/>
      <c r="R1722"/>
      <c r="S1722" s="43">
        <f t="shared" si="262"/>
        <v>245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4860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3452</v>
      </c>
      <c r="L1723" s="68"/>
      <c r="M1723" s="64" t="s">
        <v>2414</v>
      </c>
      <c r="N1723" s="13"/>
      <c r="O1723"/>
      <c r="P1723" t="str">
        <f t="shared" si="270"/>
        <v/>
      </c>
      <c r="Q1723"/>
      <c r="R1723"/>
      <c r="S1723" s="43">
        <f t="shared" si="262"/>
        <v>246</v>
      </c>
      <c r="T1723" s="96" t="s">
        <v>3178</v>
      </c>
      <c r="U1723" s="72" t="s">
        <v>2643</v>
      </c>
      <c r="V1723" s="72" t="s">
        <v>2643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4861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3452</v>
      </c>
      <c r="L1724" s="68"/>
      <c r="M1724" s="64" t="s">
        <v>2415</v>
      </c>
      <c r="N1724" s="13"/>
      <c r="O1724"/>
      <c r="P1724" t="str">
        <f t="shared" si="270"/>
        <v/>
      </c>
      <c r="Q1724"/>
      <c r="R1724"/>
      <c r="S1724" s="43">
        <f t="shared" si="262"/>
        <v>247</v>
      </c>
      <c r="T1724" s="96" t="s">
        <v>3178</v>
      </c>
      <c r="U1724" s="72" t="s">
        <v>2643</v>
      </c>
      <c r="V1724" s="72" t="s">
        <v>2643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4862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3452</v>
      </c>
      <c r="L1725" s="68"/>
      <c r="M1725" s="64" t="s">
        <v>2416</v>
      </c>
      <c r="N1725" s="13"/>
      <c r="O1725"/>
      <c r="P1725" t="str">
        <f t="shared" si="270"/>
        <v/>
      </c>
      <c r="Q1725"/>
      <c r="R1725"/>
      <c r="S1725" s="43">
        <f t="shared" si="262"/>
        <v>248</v>
      </c>
      <c r="T1725" s="96" t="s">
        <v>3178</v>
      </c>
      <c r="U1725" s="72" t="s">
        <v>2643</v>
      </c>
      <c r="V1725" s="72" t="s">
        <v>2643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4863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3452</v>
      </c>
      <c r="L1726" s="68"/>
      <c r="M1726" s="64" t="s">
        <v>2417</v>
      </c>
      <c r="N1726" s="13"/>
      <c r="O1726"/>
      <c r="P1726" t="str">
        <f t="shared" si="270"/>
        <v/>
      </c>
      <c r="Q1726"/>
      <c r="R1726"/>
      <c r="S1726" s="43">
        <f t="shared" si="262"/>
        <v>249</v>
      </c>
      <c r="T1726" s="96" t="s">
        <v>3179</v>
      </c>
      <c r="U1726" s="72" t="s">
        <v>2643</v>
      </c>
      <c r="V1726" s="72" t="s">
        <v>2643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4864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3452</v>
      </c>
      <c r="L1727" s="68"/>
      <c r="M1727" s="64" t="s">
        <v>2418</v>
      </c>
      <c r="N1727" s="13"/>
      <c r="O1727"/>
      <c r="P1727" t="str">
        <f t="shared" si="270"/>
        <v/>
      </c>
      <c r="Q1727"/>
      <c r="R1727"/>
      <c r="S1727" s="43">
        <f t="shared" si="262"/>
        <v>250</v>
      </c>
      <c r="T1727" s="99" t="s">
        <v>3178</v>
      </c>
      <c r="U1727" s="72" t="s">
        <v>2643</v>
      </c>
      <c r="V1727" s="72" t="s">
        <v>2643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4944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3452</v>
      </c>
      <c r="L1728" s="68"/>
      <c r="M1728" s="64" t="s">
        <v>2420</v>
      </c>
      <c r="N1728" s="13"/>
      <c r="O1728"/>
      <c r="P1728" t="str">
        <f t="shared" si="270"/>
        <v/>
      </c>
      <c r="Q1728"/>
      <c r="R1728"/>
      <c r="S1728" s="43">
        <f t="shared" si="262"/>
        <v>250</v>
      </c>
      <c r="T1728" s="96" t="s">
        <v>2643</v>
      </c>
      <c r="U1728" s="72" t="s">
        <v>2643</v>
      </c>
      <c r="V1728" s="72" t="s">
        <v>2643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4944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3452</v>
      </c>
      <c r="L1729" s="68"/>
      <c r="M1729" s="64" t="s">
        <v>2424</v>
      </c>
      <c r="N1729" s="13"/>
      <c r="O1729"/>
      <c r="P1729" t="str">
        <f t="shared" si="270"/>
        <v/>
      </c>
      <c r="Q1729"/>
      <c r="R1729"/>
      <c r="S1729" s="43">
        <f t="shared" si="262"/>
        <v>250</v>
      </c>
      <c r="T1729" s="96" t="s">
        <v>2643</v>
      </c>
      <c r="U1729" s="72" t="s">
        <v>2643</v>
      </c>
      <c r="V1729" s="72" t="s">
        <v>2643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4944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3452</v>
      </c>
      <c r="L1730" s="68"/>
      <c r="M1730" s="64" t="s">
        <v>2425</v>
      </c>
      <c r="N1730" s="13"/>
      <c r="O1730"/>
      <c r="P1730" t="str">
        <f t="shared" si="270"/>
        <v/>
      </c>
      <c r="Q1730"/>
      <c r="R1730"/>
      <c r="S1730" s="43">
        <f t="shared" si="262"/>
        <v>250</v>
      </c>
      <c r="T1730" s="96" t="s">
        <v>2643</v>
      </c>
      <c r="U1730" s="72" t="s">
        <v>2643</v>
      </c>
      <c r="V1730" s="72" t="s">
        <v>2643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4865</v>
      </c>
      <c r="D1731" s="60" t="s">
        <v>3453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3452</v>
      </c>
      <c r="L1731" s="68" t="s">
        <v>20</v>
      </c>
      <c r="M1731" s="64" t="s">
        <v>2427</v>
      </c>
      <c r="N1731" s="13"/>
      <c r="O1731"/>
      <c r="P1731" t="str">
        <f t="shared" si="270"/>
        <v/>
      </c>
      <c r="Q1731"/>
      <c r="R1731"/>
      <c r="S1731" s="43">
        <f t="shared" si="262"/>
        <v>251</v>
      </c>
      <c r="T1731" s="96" t="s">
        <v>3177</v>
      </c>
      <c r="U1731" s="72" t="s">
        <v>2643</v>
      </c>
      <c r="V1731" s="72" t="s">
        <v>3078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4944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3452</v>
      </c>
      <c r="L1732" s="60"/>
      <c r="M1732" s="64" t="s">
        <v>2428</v>
      </c>
      <c r="N1732" s="13"/>
      <c r="O1732"/>
      <c r="P1732" t="str">
        <f t="shared" si="270"/>
        <v/>
      </c>
      <c r="Q1732"/>
      <c r="R1732"/>
      <c r="S1732" s="43">
        <f t="shared" si="262"/>
        <v>251</v>
      </c>
      <c r="T1732" s="96" t="s">
        <v>2643</v>
      </c>
      <c r="U1732" s="72" t="s">
        <v>2643</v>
      </c>
      <c r="V1732" s="72" t="s">
        <v>2643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4944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3452</v>
      </c>
      <c r="L1733" s="68"/>
      <c r="M1733" s="64" t="s">
        <v>2429</v>
      </c>
      <c r="N1733" s="13"/>
      <c r="O1733"/>
      <c r="P1733" t="str">
        <f t="shared" si="270"/>
        <v/>
      </c>
      <c r="Q1733"/>
      <c r="R1733"/>
      <c r="S1733" s="43">
        <f t="shared" si="262"/>
        <v>251</v>
      </c>
      <c r="T1733" s="96" t="s">
        <v>2643</v>
      </c>
      <c r="U1733" s="72" t="s">
        <v>2643</v>
      </c>
      <c r="V1733" s="72" t="s">
        <v>2643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4866</v>
      </c>
      <c r="D1734" s="60" t="s">
        <v>3453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3452</v>
      </c>
      <c r="L1734" s="68"/>
      <c r="M1734" s="64" t="s">
        <v>2430</v>
      </c>
      <c r="N1734" s="13"/>
      <c r="O1734"/>
      <c r="P1734" t="str">
        <f t="shared" si="270"/>
        <v/>
      </c>
      <c r="Q1734"/>
      <c r="R1734"/>
      <c r="S1734" s="43">
        <f t="shared" si="262"/>
        <v>252</v>
      </c>
      <c r="T1734" s="96" t="s">
        <v>3155</v>
      </c>
      <c r="U1734" s="72" t="s">
        <v>2643</v>
      </c>
      <c r="V1734" s="72" t="s">
        <v>3080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4752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3452</v>
      </c>
      <c r="L1735" s="68"/>
      <c r="M1735" s="64" t="s">
        <v>2431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253</v>
      </c>
      <c r="T1735" s="96" t="s">
        <v>3151</v>
      </c>
      <c r="U1735" s="72" t="s">
        <v>2643</v>
      </c>
      <c r="V1735" s="72" t="s">
        <v>2643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4944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3452</v>
      </c>
      <c r="L1736" s="68"/>
      <c r="M1736" s="64" t="s">
        <v>2433</v>
      </c>
      <c r="N1736" s="13"/>
      <c r="O1736"/>
      <c r="P1736" t="str">
        <f t="shared" si="270"/>
        <v/>
      </c>
      <c r="Q1736"/>
      <c r="R1736"/>
      <c r="S1736" s="43">
        <f t="shared" si="282"/>
        <v>253</v>
      </c>
      <c r="T1736" s="96" t="s">
        <v>2643</v>
      </c>
      <c r="U1736" s="72" t="s">
        <v>2643</v>
      </c>
      <c r="V1736" s="72" t="s">
        <v>2643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4944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3452</v>
      </c>
      <c r="L1737" s="68"/>
      <c r="M1737" s="64" t="s">
        <v>2434</v>
      </c>
      <c r="N1737" s="13"/>
      <c r="O1737"/>
      <c r="P1737" t="str">
        <f t="shared" si="270"/>
        <v/>
      </c>
      <c r="Q1737"/>
      <c r="R1737"/>
      <c r="S1737" s="43">
        <f t="shared" si="282"/>
        <v>253</v>
      </c>
      <c r="T1737" s="96" t="s">
        <v>2643</v>
      </c>
      <c r="U1737" s="72" t="s">
        <v>2643</v>
      </c>
      <c r="V1737" s="72" t="s">
        <v>2643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4944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3452</v>
      </c>
      <c r="L1738" s="68"/>
      <c r="M1738" s="64" t="s">
        <v>2435</v>
      </c>
      <c r="N1738" s="13"/>
      <c r="O1738"/>
      <c r="P1738" t="str">
        <f t="shared" si="270"/>
        <v/>
      </c>
      <c r="Q1738"/>
      <c r="R1738"/>
      <c r="S1738" s="43">
        <f t="shared" si="282"/>
        <v>253</v>
      </c>
      <c r="T1738" s="96" t="s">
        <v>2643</v>
      </c>
      <c r="U1738" s="72" t="s">
        <v>2643</v>
      </c>
      <c r="V1738" s="72" t="s">
        <v>2643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4944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3452</v>
      </c>
      <c r="L1739" s="68"/>
      <c r="M1739" s="64" t="s">
        <v>2436</v>
      </c>
      <c r="N1739" s="13"/>
      <c r="O1739"/>
      <c r="P1739" t="str">
        <f t="shared" si="270"/>
        <v/>
      </c>
      <c r="Q1739"/>
      <c r="R1739"/>
      <c r="S1739" s="43">
        <f t="shared" si="282"/>
        <v>253</v>
      </c>
      <c r="T1739" s="96" t="s">
        <v>2643</v>
      </c>
      <c r="U1739" s="72" t="s">
        <v>2643</v>
      </c>
      <c r="V1739" s="72" t="s">
        <v>2643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4944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3452</v>
      </c>
      <c r="L1740" s="68"/>
      <c r="M1740" s="64" t="s">
        <v>2437</v>
      </c>
      <c r="N1740" s="13"/>
      <c r="O1740"/>
      <c r="P1740" t="str">
        <f t="shared" si="270"/>
        <v/>
      </c>
      <c r="Q1740"/>
      <c r="R1740"/>
      <c r="S1740" s="43">
        <f t="shared" si="282"/>
        <v>253</v>
      </c>
      <c r="T1740" s="96" t="s">
        <v>2643</v>
      </c>
      <c r="U1740" s="72" t="s">
        <v>2643</v>
      </c>
      <c r="V1740" s="72" t="s">
        <v>2643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4944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3452</v>
      </c>
      <c r="L1741" s="68"/>
      <c r="M1741" s="64" t="s">
        <v>2438</v>
      </c>
      <c r="N1741" s="13"/>
      <c r="O1741"/>
      <c r="P1741" t="str">
        <f t="shared" si="270"/>
        <v/>
      </c>
      <c r="Q1741"/>
      <c r="R1741"/>
      <c r="S1741" s="43">
        <f t="shared" si="282"/>
        <v>253</v>
      </c>
      <c r="T1741" s="96" t="s">
        <v>2643</v>
      </c>
      <c r="U1741" s="72" t="s">
        <v>2643</v>
      </c>
      <c r="V1741" s="72" t="s">
        <v>2643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4944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3452</v>
      </c>
      <c r="L1742" s="68"/>
      <c r="M1742" s="64" t="s">
        <v>2439</v>
      </c>
      <c r="N1742" s="13"/>
      <c r="O1742"/>
      <c r="P1742" t="str">
        <f t="shared" si="270"/>
        <v/>
      </c>
      <c r="Q1742"/>
      <c r="R1742"/>
      <c r="S1742" s="43">
        <f t="shared" si="282"/>
        <v>253</v>
      </c>
      <c r="T1742" s="96" t="s">
        <v>2643</v>
      </c>
      <c r="U1742" s="72" t="s">
        <v>2643</v>
      </c>
      <c r="V1742" s="72" t="s">
        <v>2643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4944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3452</v>
      </c>
      <c r="L1743" s="68"/>
      <c r="M1743" s="64" t="s">
        <v>2440</v>
      </c>
      <c r="N1743" s="13"/>
      <c r="O1743"/>
      <c r="P1743" t="str">
        <f t="shared" si="270"/>
        <v/>
      </c>
      <c r="Q1743"/>
      <c r="R1743"/>
      <c r="S1743" s="43">
        <f t="shared" si="282"/>
        <v>253</v>
      </c>
      <c r="T1743" s="96" t="s">
        <v>2643</v>
      </c>
      <c r="U1743" s="72" t="s">
        <v>2643</v>
      </c>
      <c r="V1743" s="72" t="s">
        <v>2643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4867</v>
      </c>
      <c r="D1744" s="60" t="s">
        <v>3988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3452</v>
      </c>
      <c r="L1744" s="65"/>
      <c r="M1744" s="64" t="s">
        <v>2441</v>
      </c>
      <c r="N1744" s="13"/>
      <c r="O1744"/>
      <c r="P1744" t="str">
        <f t="shared" si="270"/>
        <v/>
      </c>
      <c r="Q1744"/>
      <c r="R1744"/>
      <c r="S1744" s="43">
        <f t="shared" si="282"/>
        <v>253</v>
      </c>
      <c r="T1744" s="96" t="s">
        <v>2643</v>
      </c>
      <c r="U1744" s="72" t="s">
        <v>2643</v>
      </c>
      <c r="V1744" s="72" t="s">
        <v>2643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4944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3452</v>
      </c>
      <c r="L1745" s="68"/>
      <c r="M1745" s="64" t="s">
        <v>2442</v>
      </c>
      <c r="N1745" s="13"/>
      <c r="O1745"/>
      <c r="P1745" t="str">
        <f t="shared" si="270"/>
        <v/>
      </c>
      <c r="Q1745"/>
      <c r="R1745"/>
      <c r="S1745" s="43">
        <f t="shared" si="282"/>
        <v>253</v>
      </c>
      <c r="T1745" s="96" t="s">
        <v>2643</v>
      </c>
      <c r="U1745" s="72" t="s">
        <v>2643</v>
      </c>
      <c r="V1745" s="72" t="s">
        <v>2643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4944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3452</v>
      </c>
      <c r="L1746" s="68"/>
      <c r="M1746" s="64" t="s">
        <v>2443</v>
      </c>
      <c r="N1746" s="13"/>
      <c r="O1746"/>
      <c r="P1746" t="str">
        <f t="shared" si="270"/>
        <v/>
      </c>
      <c r="Q1746"/>
      <c r="R1746"/>
      <c r="S1746" s="43">
        <f t="shared" si="282"/>
        <v>253</v>
      </c>
      <c r="T1746" s="96" t="s">
        <v>2643</v>
      </c>
      <c r="U1746" s="72" t="s">
        <v>2643</v>
      </c>
      <c r="V1746" s="72" t="s">
        <v>2643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4944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3452</v>
      </c>
      <c r="L1747" s="65"/>
      <c r="M1747" s="64" t="s">
        <v>2444</v>
      </c>
      <c r="N1747" s="13"/>
      <c r="O1747"/>
      <c r="P1747" t="str">
        <f t="shared" si="270"/>
        <v/>
      </c>
      <c r="Q1747"/>
      <c r="R1747"/>
      <c r="S1747" s="43">
        <f t="shared" si="282"/>
        <v>253</v>
      </c>
      <c r="T1747" s="96" t="s">
        <v>2643</v>
      </c>
      <c r="U1747" s="72" t="s">
        <v>2643</v>
      </c>
      <c r="V1747" s="72" t="s">
        <v>2643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4944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3452</v>
      </c>
      <c r="L1748" s="68"/>
      <c r="M1748" s="64" t="s">
        <v>2445</v>
      </c>
      <c r="N1748" s="13"/>
      <c r="O1748"/>
      <c r="P1748" t="str">
        <f t="shared" si="270"/>
        <v/>
      </c>
      <c r="Q1748"/>
      <c r="R1748"/>
      <c r="S1748" s="43">
        <f t="shared" si="282"/>
        <v>253</v>
      </c>
      <c r="T1748" s="96" t="s">
        <v>2643</v>
      </c>
      <c r="U1748" s="72" t="s">
        <v>2643</v>
      </c>
      <c r="V1748" s="72" t="s">
        <v>2643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4944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3452</v>
      </c>
      <c r="L1749" s="68"/>
      <c r="M1749" s="64" t="s">
        <v>2446</v>
      </c>
      <c r="N1749" s="13"/>
      <c r="O1749"/>
      <c r="P1749" t="str">
        <f t="shared" si="270"/>
        <v/>
      </c>
      <c r="Q1749"/>
      <c r="R1749"/>
      <c r="S1749" s="43">
        <f t="shared" si="282"/>
        <v>253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0"/>
        <v/>
      </c>
      <c r="Q1750"/>
      <c r="R1750"/>
      <c r="S1750" s="43">
        <f t="shared" si="282"/>
        <v>253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4949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3450</v>
      </c>
      <c r="L1751" s="68" t="s">
        <v>3989</v>
      </c>
      <c r="M1751" s="64" t="s">
        <v>2485</v>
      </c>
      <c r="N1751" s="13"/>
      <c r="O1751"/>
      <c r="P1751"/>
      <c r="Q1751"/>
      <c r="R1751"/>
      <c r="S1751" s="43">
        <f t="shared" si="282"/>
        <v>253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0"/>
        <v/>
      </c>
      <c r="Q1752"/>
      <c r="R1752"/>
      <c r="S1752" s="43">
        <f t="shared" si="282"/>
        <v>253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4868</v>
      </c>
      <c r="D1753" s="60" t="s">
        <v>7</v>
      </c>
      <c r="E1753" s="66" t="s">
        <v>2809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3450</v>
      </c>
      <c r="L1753" s="60"/>
      <c r="M1753" s="64" t="s">
        <v>4429</v>
      </c>
      <c r="N1753" s="13"/>
      <c r="O1753"/>
      <c r="P1753"/>
      <c r="Q1753"/>
      <c r="R1753"/>
      <c r="S1753" s="43">
        <f t="shared" si="282"/>
        <v>253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4869</v>
      </c>
      <c r="D1754" s="60" t="s">
        <v>3453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3987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253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4944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3450</v>
      </c>
      <c r="L1755" s="60"/>
      <c r="M1755" s="64" t="s">
        <v>2502</v>
      </c>
      <c r="N1755" s="13"/>
      <c r="O1755"/>
      <c r="P1755" t="str">
        <f t="shared" si="270"/>
        <v/>
      </c>
      <c r="Q1755"/>
      <c r="R1755"/>
      <c r="S1755" s="43">
        <f t="shared" si="282"/>
        <v>253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4944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3450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253</v>
      </c>
      <c r="T1756" s="116" t="s">
        <v>2643</v>
      </c>
      <c r="U1756" s="123" t="s">
        <v>2643</v>
      </c>
      <c r="V1756" s="123" t="s">
        <v>2643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4944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3450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253</v>
      </c>
      <c r="T1757" s="116" t="s">
        <v>2643</v>
      </c>
      <c r="U1757" s="123" t="s">
        <v>2643</v>
      </c>
      <c r="V1757" s="123" t="s">
        <v>2643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4944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3450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253</v>
      </c>
      <c r="T1758" s="116" t="s">
        <v>2643</v>
      </c>
      <c r="U1758" s="123" t="s">
        <v>2643</v>
      </c>
      <c r="V1758" s="123" t="s">
        <v>2643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4644</v>
      </c>
      <c r="D1759" s="60" t="s">
        <v>2823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3450</v>
      </c>
      <c r="L1759" s="68"/>
      <c r="M1759" s="64" t="s">
        <v>4000</v>
      </c>
      <c r="N1759" s="13"/>
      <c r="O1759"/>
      <c r="P1759" t="str">
        <f t="shared" si="270"/>
        <v/>
      </c>
      <c r="Q1759"/>
      <c r="R1759"/>
      <c r="S1759" s="43">
        <f t="shared" si="282"/>
        <v>253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4870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3450</v>
      </c>
      <c r="L1760" s="68"/>
      <c r="M1760" s="64" t="s">
        <v>4001</v>
      </c>
      <c r="N1760" s="13"/>
      <c r="O1760"/>
      <c r="P1760" t="str">
        <f t="shared" si="270"/>
        <v/>
      </c>
      <c r="Q1760"/>
      <c r="R1760"/>
      <c r="S1760" s="43">
        <f t="shared" si="282"/>
        <v>253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4944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3450</v>
      </c>
      <c r="L1761" s="60"/>
      <c r="M1761" s="64" t="s">
        <v>4430</v>
      </c>
      <c r="N1761" s="13"/>
      <c r="O1761"/>
      <c r="P1761" t="str">
        <f t="shared" si="270"/>
        <v>NOT EQUAL</v>
      </c>
      <c r="Q1761"/>
      <c r="R1761"/>
      <c r="S1761" s="43">
        <f t="shared" si="282"/>
        <v>253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4944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3450</v>
      </c>
      <c r="L1762" s="68"/>
      <c r="M1762" s="64" t="s">
        <v>4431</v>
      </c>
      <c r="N1762" s="13"/>
      <c r="O1762"/>
      <c r="P1762" t="str">
        <f t="shared" si="270"/>
        <v>NOT EQUAL</v>
      </c>
      <c r="Q1762"/>
      <c r="R1762"/>
      <c r="S1762" s="43">
        <f t="shared" si="282"/>
        <v>253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4871</v>
      </c>
      <c r="D1763" s="60" t="s">
        <v>7</v>
      </c>
      <c r="E1763" s="66" t="s">
        <v>2804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3450</v>
      </c>
      <c r="L1763" s="68"/>
      <c r="M1763" s="64" t="s">
        <v>4432</v>
      </c>
      <c r="N1763" s="13"/>
      <c r="O1763"/>
      <c r="P1763" t="str">
        <f t="shared" si="270"/>
        <v>NOT EQUAL</v>
      </c>
      <c r="Q1763"/>
      <c r="R1763"/>
      <c r="S1763" s="43">
        <f t="shared" si="282"/>
        <v>253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4944</v>
      </c>
      <c r="D1764" s="60" t="s">
        <v>7</v>
      </c>
      <c r="E1764" s="66" t="s">
        <v>2812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3450</v>
      </c>
      <c r="L1764" s="68"/>
      <c r="M1764" s="64" t="s">
        <v>4433</v>
      </c>
      <c r="N1764" s="13"/>
      <c r="O1764"/>
      <c r="P1764" t="str">
        <f t="shared" si="270"/>
        <v>NOT EQUAL</v>
      </c>
      <c r="Q1764"/>
      <c r="R1764"/>
      <c r="S1764" s="43">
        <f t="shared" si="282"/>
        <v>253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4872</v>
      </c>
      <c r="D1765" s="60" t="s">
        <v>7</v>
      </c>
      <c r="E1765" s="66" t="s">
        <v>2805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3450</v>
      </c>
      <c r="L1765" s="68"/>
      <c r="M1765" s="64" t="s">
        <v>4434</v>
      </c>
      <c r="N1765" s="13"/>
      <c r="O1765"/>
      <c r="P1765" t="str">
        <f t="shared" si="270"/>
        <v>NOT EQUAL</v>
      </c>
      <c r="Q1765"/>
      <c r="R1765"/>
      <c r="S1765" s="43">
        <f t="shared" si="282"/>
        <v>253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4944</v>
      </c>
      <c r="D1766" s="60" t="s">
        <v>7</v>
      </c>
      <c r="E1766" s="66" t="s">
        <v>2813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3450</v>
      </c>
      <c r="L1766" s="68"/>
      <c r="M1766" s="64" t="s">
        <v>4435</v>
      </c>
      <c r="N1766" s="13"/>
      <c r="O1766"/>
      <c r="P1766" t="str">
        <f t="shared" si="270"/>
        <v>NOT EQUAL</v>
      </c>
      <c r="Q1766"/>
      <c r="R1766"/>
      <c r="S1766" s="43">
        <f t="shared" si="282"/>
        <v>253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4873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3450</v>
      </c>
      <c r="L1767" s="68"/>
      <c r="M1767" s="64" t="s">
        <v>4436</v>
      </c>
      <c r="N1767" s="13"/>
      <c r="O1767"/>
      <c r="P1767" t="str">
        <f t="shared" si="270"/>
        <v/>
      </c>
      <c r="Q1767"/>
      <c r="R1767"/>
      <c r="S1767" s="43">
        <f t="shared" si="282"/>
        <v>254</v>
      </c>
      <c r="T1767" s="96"/>
      <c r="U1767" s="72" t="s">
        <v>3083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4874</v>
      </c>
      <c r="D1768" s="60" t="s">
        <v>7</v>
      </c>
      <c r="E1768" s="66" t="s">
        <v>2806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3450</v>
      </c>
      <c r="L1768" s="68"/>
      <c r="M1768" s="64" t="s">
        <v>4437</v>
      </c>
      <c r="N1768" s="13"/>
      <c r="O1768"/>
      <c r="P1768" t="str">
        <f t="shared" si="270"/>
        <v>NOT EQUAL</v>
      </c>
      <c r="Q1768"/>
      <c r="R1768"/>
      <c r="S1768" s="43">
        <f t="shared" si="282"/>
        <v>254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4944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3450</v>
      </c>
      <c r="L1769" s="68"/>
      <c r="M1769" s="64" t="s">
        <v>4438</v>
      </c>
      <c r="N1769" s="13"/>
      <c r="O1769"/>
      <c r="P1769" t="str">
        <f t="shared" si="270"/>
        <v>NOT EQUAL</v>
      </c>
      <c r="Q1769"/>
      <c r="R1769"/>
      <c r="S1769" s="43">
        <f t="shared" si="282"/>
        <v>254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4875</v>
      </c>
      <c r="D1770" s="60" t="s">
        <v>3453</v>
      </c>
      <c r="E1770" s="66" t="s">
        <v>2814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3452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255</v>
      </c>
      <c r="T1770" s="96" t="s">
        <v>2643</v>
      </c>
      <c r="U1770" s="72" t="s">
        <v>2643</v>
      </c>
      <c r="V1770" s="72" t="s">
        <v>3216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4876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3450</v>
      </c>
      <c r="L1771" s="68"/>
      <c r="M1771" s="64" t="s">
        <v>4439</v>
      </c>
      <c r="N1771" s="13"/>
      <c r="O1771"/>
      <c r="P1771" t="str">
        <f t="shared" si="290"/>
        <v/>
      </c>
      <c r="Q1771"/>
      <c r="R1771"/>
      <c r="S1771" s="43">
        <f t="shared" si="282"/>
        <v>255</v>
      </c>
      <c r="T1771" s="96"/>
      <c r="U1771" s="72"/>
      <c r="V1771" s="72"/>
      <c r="W1771" s="44" t="str">
        <f t="shared" si="283"/>
        <v/>
      </c>
      <c r="X1771" s="25" t="str">
        <f t="shared" si="284"/>
        <v/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4877</v>
      </c>
      <c r="D1772" s="60" t="s">
        <v>3453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3452</v>
      </c>
      <c r="L1772" s="60"/>
      <c r="M1772" s="64" t="s">
        <v>2508</v>
      </c>
      <c r="N1772" s="13"/>
      <c r="O1772"/>
      <c r="P1772" t="str">
        <f t="shared" si="290"/>
        <v/>
      </c>
      <c r="Q1772"/>
      <c r="R1772"/>
      <c r="S1772" s="43">
        <f t="shared" si="282"/>
        <v>255</v>
      </c>
      <c r="T1772" s="96" t="s">
        <v>2643</v>
      </c>
      <c r="U1772" s="72" t="s">
        <v>2643</v>
      </c>
      <c r="V1772" s="72" t="s">
        <v>2643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4950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3450</v>
      </c>
      <c r="L1773" s="68"/>
      <c r="M1773" s="64" t="s">
        <v>2509</v>
      </c>
      <c r="N1773" s="13"/>
      <c r="O1773"/>
      <c r="P1773" t="str">
        <f t="shared" si="290"/>
        <v/>
      </c>
      <c r="Q1773"/>
      <c r="R1773"/>
      <c r="S1773" s="43">
        <f t="shared" si="282"/>
        <v>255</v>
      </c>
      <c r="T1773" s="96" t="s">
        <v>2643</v>
      </c>
      <c r="U1773" s="72" t="s">
        <v>2643</v>
      </c>
      <c r="V1773" s="72" t="s">
        <v>2643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4878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3452</v>
      </c>
      <c r="L1774" s="68"/>
      <c r="M1774" s="64" t="s">
        <v>2510</v>
      </c>
      <c r="N1774" s="13"/>
      <c r="O1774"/>
      <c r="P1774" t="str">
        <f t="shared" si="290"/>
        <v/>
      </c>
      <c r="Q1774"/>
      <c r="R1774"/>
      <c r="S1774" s="43">
        <f t="shared" si="282"/>
        <v>256</v>
      </c>
      <c r="T1774" s="96" t="s">
        <v>3150</v>
      </c>
      <c r="U1774" s="72" t="s">
        <v>2643</v>
      </c>
      <c r="V1774" s="72" t="s">
        <v>2643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4944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3452</v>
      </c>
      <c r="L1775" s="68"/>
      <c r="M1775" s="64" t="s">
        <v>2511</v>
      </c>
      <c r="N1775" s="13"/>
      <c r="O1775"/>
      <c r="P1775" t="str">
        <f t="shared" si="290"/>
        <v>NOT EQUAL</v>
      </c>
      <c r="Q1775"/>
      <c r="R1775"/>
      <c r="S1775" s="43">
        <f t="shared" si="282"/>
        <v>256</v>
      </c>
      <c r="T1775" s="96" t="s">
        <v>2643</v>
      </c>
      <c r="U1775" s="72" t="s">
        <v>3076</v>
      </c>
      <c r="V1775" s="72" t="s">
        <v>2643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4879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3452</v>
      </c>
      <c r="L1776" s="68"/>
      <c r="M1776" s="64" t="s">
        <v>2536</v>
      </c>
      <c r="N1776" s="13"/>
      <c r="O1776"/>
      <c r="P1776" t="str">
        <f t="shared" si="290"/>
        <v/>
      </c>
      <c r="Q1776"/>
      <c r="R1776"/>
      <c r="S1776" s="43">
        <f t="shared" si="282"/>
        <v>257</v>
      </c>
      <c r="T1776" s="96" t="s">
        <v>3157</v>
      </c>
      <c r="U1776" s="72" t="s">
        <v>2643</v>
      </c>
      <c r="V1776" s="72" t="s">
        <v>3088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4880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3452</v>
      </c>
      <c r="L1777" s="68"/>
      <c r="M1777" s="64" t="s">
        <v>2537</v>
      </c>
      <c r="N1777" s="13"/>
      <c r="O1777"/>
      <c r="P1777" t="str">
        <f t="shared" si="290"/>
        <v/>
      </c>
      <c r="Q1777"/>
      <c r="R1777"/>
      <c r="S1777" s="43">
        <f t="shared" si="282"/>
        <v>258</v>
      </c>
      <c r="T1777" s="96" t="s">
        <v>3157</v>
      </c>
      <c r="U1777" s="72" t="s">
        <v>2643</v>
      </c>
      <c r="V1777" s="72" t="s">
        <v>3089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4613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3452</v>
      </c>
      <c r="L1778" s="68"/>
      <c r="M1778" s="64" t="s">
        <v>2555</v>
      </c>
      <c r="N1778" s="13"/>
      <c r="O1778"/>
      <c r="P1778" t="str">
        <f t="shared" si="290"/>
        <v/>
      </c>
      <c r="Q1778"/>
      <c r="R1778"/>
      <c r="S1778" s="43">
        <f t="shared" si="282"/>
        <v>258</v>
      </c>
      <c r="T1778" s="96" t="s">
        <v>2643</v>
      </c>
      <c r="U1778" s="72" t="s">
        <v>3076</v>
      </c>
      <c r="V1778" s="72" t="s">
        <v>2643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4615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3452</v>
      </c>
      <c r="L1779" s="68"/>
      <c r="M1779" s="64" t="s">
        <v>2556</v>
      </c>
      <c r="N1779" s="13"/>
      <c r="O1779"/>
      <c r="P1779" t="str">
        <f t="shared" si="290"/>
        <v/>
      </c>
      <c r="Q1779"/>
      <c r="R1779"/>
      <c r="S1779" s="43">
        <f t="shared" si="282"/>
        <v>258</v>
      </c>
      <c r="T1779" s="96" t="s">
        <v>2643</v>
      </c>
      <c r="U1779" s="72" t="s">
        <v>3076</v>
      </c>
      <c r="V1779" s="72" t="s">
        <v>2643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4617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3452</v>
      </c>
      <c r="L1780" s="68"/>
      <c r="M1780" s="64" t="s">
        <v>2557</v>
      </c>
      <c r="N1780" s="13"/>
      <c r="O1780"/>
      <c r="P1780" t="str">
        <f t="shared" si="290"/>
        <v/>
      </c>
      <c r="Q1780"/>
      <c r="R1780"/>
      <c r="S1780" s="43">
        <f t="shared" si="282"/>
        <v>258</v>
      </c>
      <c r="T1780" s="96" t="s">
        <v>2643</v>
      </c>
      <c r="U1780" s="72" t="s">
        <v>3076</v>
      </c>
      <c r="V1780" s="72" t="s">
        <v>2643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4944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3452</v>
      </c>
      <c r="L1781" s="68"/>
      <c r="M1781" s="64" t="s">
        <v>2558</v>
      </c>
      <c r="N1781" s="13"/>
      <c r="O1781"/>
      <c r="P1781" t="str">
        <f t="shared" si="290"/>
        <v/>
      </c>
      <c r="Q1781"/>
      <c r="R1781"/>
      <c r="S1781" s="43">
        <f t="shared" si="282"/>
        <v>259</v>
      </c>
      <c r="T1781" s="96" t="s">
        <v>3151</v>
      </c>
      <c r="U1781" s="72" t="s">
        <v>2643</v>
      </c>
      <c r="V1781" s="72" t="s">
        <v>2643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4944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3452</v>
      </c>
      <c r="L1782" s="68"/>
      <c r="M1782" s="64" t="s">
        <v>2559</v>
      </c>
      <c r="N1782" s="13"/>
      <c r="O1782"/>
      <c r="P1782" t="str">
        <f t="shared" si="290"/>
        <v/>
      </c>
      <c r="Q1782"/>
      <c r="R1782"/>
      <c r="S1782" s="43">
        <f t="shared" si="282"/>
        <v>260</v>
      </c>
      <c r="T1782" s="96" t="s">
        <v>3151</v>
      </c>
      <c r="U1782" s="72" t="s">
        <v>2643</v>
      </c>
      <c r="V1782" s="72" t="s">
        <v>2643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4944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3452</v>
      </c>
      <c r="L1783" s="68"/>
      <c r="M1783" s="64" t="s">
        <v>2560</v>
      </c>
      <c r="N1783" s="13"/>
      <c r="O1783"/>
      <c r="P1783" t="str">
        <f t="shared" si="290"/>
        <v/>
      </c>
      <c r="Q1783"/>
      <c r="R1783"/>
      <c r="S1783" s="43">
        <f t="shared" si="282"/>
        <v>261</v>
      </c>
      <c r="T1783" s="96" t="s">
        <v>3151</v>
      </c>
      <c r="U1783" s="72" t="s">
        <v>2643</v>
      </c>
      <c r="V1783" s="72" t="s">
        <v>2643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4944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3452</v>
      </c>
      <c r="L1784" s="68"/>
      <c r="M1784" s="64" t="s">
        <v>2561</v>
      </c>
      <c r="N1784" s="13"/>
      <c r="O1784"/>
      <c r="P1784" t="str">
        <f t="shared" si="290"/>
        <v/>
      </c>
      <c r="Q1784"/>
      <c r="R1784"/>
      <c r="S1784" s="43">
        <f t="shared" si="282"/>
        <v>261</v>
      </c>
      <c r="T1784" s="96" t="s">
        <v>2643</v>
      </c>
      <c r="U1784" s="72" t="s">
        <v>3076</v>
      </c>
      <c r="V1784" s="72" t="s">
        <v>2643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4944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3452</v>
      </c>
      <c r="L1785" s="68"/>
      <c r="M1785" s="64" t="s">
        <v>2562</v>
      </c>
      <c r="N1785" s="13"/>
      <c r="O1785"/>
      <c r="P1785" t="str">
        <f t="shared" si="290"/>
        <v/>
      </c>
      <c r="Q1785"/>
      <c r="R1785"/>
      <c r="S1785" s="43">
        <f t="shared" si="282"/>
        <v>262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0"/>
        <v/>
      </c>
      <c r="Q1786"/>
      <c r="R1786"/>
      <c r="S1786" s="43">
        <f t="shared" si="282"/>
        <v>262</v>
      </c>
      <c r="T1786" s="96" t="s">
        <v>2643</v>
      </c>
      <c r="U1786" s="72" t="s">
        <v>2643</v>
      </c>
      <c r="V1786" s="72" t="s">
        <v>2643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2"/>
        <v>262</v>
      </c>
      <c r="T1787" s="96" t="s">
        <v>2643</v>
      </c>
      <c r="U1787" s="72" t="s">
        <v>2643</v>
      </c>
      <c r="V1787" s="72" t="s">
        <v>2643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2"/>
        <v>262</v>
      </c>
      <c r="T1788" s="96" t="s">
        <v>2643</v>
      </c>
      <c r="U1788" s="72" t="s">
        <v>2643</v>
      </c>
      <c r="V1788" s="72" t="s">
        <v>2643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2"/>
        <v>262</v>
      </c>
      <c r="T1789" s="96" t="s">
        <v>2643</v>
      </c>
      <c r="U1789" s="72" t="s">
        <v>2643</v>
      </c>
      <c r="V1789" s="72" t="s">
        <v>2643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1">IF(X1790&lt;&gt;"",S1789+1,S1789)</f>
        <v>262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1"/>
        <v>262</v>
      </c>
      <c r="T1791" s="96" t="s">
        <v>2643</v>
      </c>
      <c r="U1791" s="72" t="s">
        <v>2643</v>
      </c>
      <c r="V1791" s="72" t="s">
        <v>2643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4881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3450</v>
      </c>
      <c r="L1792" s="105" t="s">
        <v>1669</v>
      </c>
      <c r="M1792" s="106" t="s">
        <v>2627</v>
      </c>
      <c r="N1792" s="106"/>
      <c r="S1792" s="43">
        <f t="shared" si="291"/>
        <v>262</v>
      </c>
      <c r="T1792" s="96" t="s">
        <v>3224</v>
      </c>
      <c r="U1792" s="72" t="s">
        <v>2643</v>
      </c>
      <c r="V1792" s="72" t="s">
        <v>2643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4881</v>
      </c>
      <c r="D1793" s="101" t="s">
        <v>5054</v>
      </c>
      <c r="E1793" s="102" t="s">
        <v>4551</v>
      </c>
      <c r="F1793" s="102" t="s">
        <v>4551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3450</v>
      </c>
      <c r="L1793" s="101" t="s">
        <v>4552</v>
      </c>
      <c r="M1793" s="106" t="s">
        <v>5053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262</v>
      </c>
      <c r="T1793" s="96" t="s">
        <v>3224</v>
      </c>
      <c r="U1793" s="72" t="s">
        <v>2643</v>
      </c>
      <c r="V1793" s="72" t="s">
        <v>2643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ITM_NO_BASE_SCREEN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4881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3450</v>
      </c>
      <c r="L1794" s="101" t="s">
        <v>1670</v>
      </c>
      <c r="M1794" s="106" t="s">
        <v>2631</v>
      </c>
      <c r="N1794" s="106"/>
      <c r="O1794"/>
      <c r="P1794" t="str">
        <f t="shared" si="297"/>
        <v/>
      </c>
      <c r="Q1794"/>
      <c r="R1794"/>
      <c r="S1794" s="43">
        <f t="shared" si="298"/>
        <v>262</v>
      </c>
      <c r="T1794" s="96" t="s">
        <v>3224</v>
      </c>
      <c r="U1794" s="72" t="s">
        <v>2643</v>
      </c>
      <c r="V1794" s="72" t="s">
        <v>2643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4944</v>
      </c>
      <c r="D1795" s="101" t="s">
        <v>7</v>
      </c>
      <c r="E1795" s="102" t="s">
        <v>3990</v>
      </c>
      <c r="F1795" s="102" t="s">
        <v>3990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3450</v>
      </c>
      <c r="L1795" s="101"/>
      <c r="M1795" s="106" t="s">
        <v>4440</v>
      </c>
      <c r="N1795" s="106"/>
      <c r="O1795"/>
      <c r="P1795" t="str">
        <f t="shared" si="297"/>
        <v/>
      </c>
      <c r="Q1795"/>
      <c r="R1795"/>
      <c r="S1795" s="43">
        <f t="shared" si="298"/>
        <v>262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4867</v>
      </c>
      <c r="D1796" s="101">
        <v>0</v>
      </c>
      <c r="E1796" s="104" t="s">
        <v>2728</v>
      </c>
      <c r="F1796" s="104" t="s">
        <v>2728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3450</v>
      </c>
      <c r="L1796" s="105"/>
      <c r="M1796" s="106" t="s">
        <v>2729</v>
      </c>
      <c r="N1796" s="106"/>
      <c r="O1796"/>
      <c r="P1796" t="str">
        <f t="shared" si="297"/>
        <v/>
      </c>
      <c r="Q1796"/>
      <c r="R1796"/>
      <c r="S1796" s="43">
        <f t="shared" si="298"/>
        <v>262</v>
      </c>
      <c r="T1796" s="96" t="s">
        <v>3224</v>
      </c>
      <c r="U1796" s="72" t="s">
        <v>2643</v>
      </c>
      <c r="V1796" s="72" t="s">
        <v>2643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4882</v>
      </c>
      <c r="D1797" s="101">
        <v>85</v>
      </c>
      <c r="E1797" s="102" t="s">
        <v>2730</v>
      </c>
      <c r="F1797" s="102" t="s">
        <v>2730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3452</v>
      </c>
      <c r="L1797" s="105" t="s">
        <v>2671</v>
      </c>
      <c r="M1797" s="106" t="s">
        <v>2733</v>
      </c>
      <c r="N1797" s="106"/>
      <c r="O1797"/>
      <c r="P1797" t="str">
        <f t="shared" si="297"/>
        <v/>
      </c>
      <c r="Q1797"/>
      <c r="R1797"/>
      <c r="S1797" s="43">
        <f t="shared" si="298"/>
        <v>262</v>
      </c>
      <c r="T1797" s="96" t="s">
        <v>3228</v>
      </c>
      <c r="U1797" s="72" t="s">
        <v>2643</v>
      </c>
      <c r="V1797" s="72" t="s">
        <v>2643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4882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3452</v>
      </c>
      <c r="L1798" s="101" t="s">
        <v>2671</v>
      </c>
      <c r="M1798" s="106" t="s">
        <v>2672</v>
      </c>
      <c r="N1798" s="102"/>
      <c r="O1798"/>
      <c r="P1798" t="str">
        <f t="shared" si="297"/>
        <v/>
      </c>
      <c r="Q1798"/>
      <c r="R1798"/>
      <c r="S1798" s="43">
        <f t="shared" si="298"/>
        <v>262</v>
      </c>
      <c r="T1798" s="96" t="s">
        <v>3228</v>
      </c>
      <c r="U1798" s="72" t="s">
        <v>2643</v>
      </c>
      <c r="V1798" s="72" t="s">
        <v>2643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4882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3452</v>
      </c>
      <c r="L1799" s="101" t="s">
        <v>2671</v>
      </c>
      <c r="M1799" s="106" t="s">
        <v>2673</v>
      </c>
      <c r="N1799" s="102"/>
      <c r="O1799"/>
      <c r="P1799" t="str">
        <f t="shared" si="297"/>
        <v/>
      </c>
      <c r="Q1799"/>
      <c r="R1799"/>
      <c r="S1799" s="43">
        <f t="shared" si="298"/>
        <v>262</v>
      </c>
      <c r="T1799" s="96" t="s">
        <v>3228</v>
      </c>
      <c r="U1799" s="72" t="s">
        <v>2643</v>
      </c>
      <c r="V1799" s="72" t="s">
        <v>2643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4882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3452</v>
      </c>
      <c r="L1800" s="101" t="s">
        <v>2671</v>
      </c>
      <c r="M1800" s="106" t="s">
        <v>2674</v>
      </c>
      <c r="N1800" s="102"/>
      <c r="O1800"/>
      <c r="P1800" t="str">
        <f t="shared" si="297"/>
        <v/>
      </c>
      <c r="Q1800"/>
      <c r="R1800"/>
      <c r="S1800" s="43">
        <f t="shared" si="298"/>
        <v>262</v>
      </c>
      <c r="T1800" s="96" t="s">
        <v>3228</v>
      </c>
      <c r="U1800" s="72" t="s">
        <v>2643</v>
      </c>
      <c r="V1800" s="72" t="s">
        <v>2643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4882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3452</v>
      </c>
      <c r="L1801" s="101" t="s">
        <v>2671</v>
      </c>
      <c r="M1801" s="106" t="s">
        <v>2675</v>
      </c>
      <c r="N1801" s="102"/>
      <c r="O1801"/>
      <c r="P1801" t="str">
        <f t="shared" si="297"/>
        <v/>
      </c>
      <c r="Q1801"/>
      <c r="R1801"/>
      <c r="S1801" s="43">
        <f t="shared" si="298"/>
        <v>262</v>
      </c>
      <c r="T1801" s="96" t="s">
        <v>3228</v>
      </c>
      <c r="U1801" s="72" t="s">
        <v>2643</v>
      </c>
      <c r="V1801" s="72" t="s">
        <v>2643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4882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3452</v>
      </c>
      <c r="L1802" s="101" t="s">
        <v>2671</v>
      </c>
      <c r="M1802" s="106" t="s">
        <v>2676</v>
      </c>
      <c r="N1802" s="102"/>
      <c r="O1802"/>
      <c r="P1802" t="str">
        <f t="shared" si="297"/>
        <v/>
      </c>
      <c r="Q1802"/>
      <c r="R1802"/>
      <c r="S1802" s="43">
        <f t="shared" si="298"/>
        <v>262</v>
      </c>
      <c r="T1802" s="96" t="s">
        <v>3228</v>
      </c>
      <c r="U1802" s="72" t="s">
        <v>2643</v>
      </c>
      <c r="V1802" s="72" t="s">
        <v>2643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4882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3452</v>
      </c>
      <c r="L1803" s="101" t="s">
        <v>2671</v>
      </c>
      <c r="M1803" s="106" t="s">
        <v>2677</v>
      </c>
      <c r="N1803" s="102"/>
      <c r="O1803"/>
      <c r="P1803" t="str">
        <f t="shared" si="297"/>
        <v/>
      </c>
      <c r="Q1803"/>
      <c r="R1803"/>
      <c r="S1803" s="43">
        <f t="shared" si="298"/>
        <v>262</v>
      </c>
      <c r="T1803" s="96" t="s">
        <v>3228</v>
      </c>
      <c r="U1803" s="72" t="s">
        <v>2643</v>
      </c>
      <c r="V1803" s="72" t="s">
        <v>2643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4882</v>
      </c>
      <c r="D1804" s="101">
        <v>109</v>
      </c>
      <c r="E1804" s="102" t="s">
        <v>2731</v>
      </c>
      <c r="F1804" s="102" t="s">
        <v>2731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3452</v>
      </c>
      <c r="L1804" s="101" t="s">
        <v>2671</v>
      </c>
      <c r="M1804" s="106" t="s">
        <v>2734</v>
      </c>
      <c r="N1804" s="102"/>
      <c r="O1804"/>
      <c r="P1804" t="str">
        <f t="shared" si="297"/>
        <v/>
      </c>
      <c r="Q1804"/>
      <c r="R1804"/>
      <c r="S1804" s="43">
        <f t="shared" si="298"/>
        <v>262</v>
      </c>
      <c r="T1804" s="96" t="s">
        <v>3228</v>
      </c>
      <c r="U1804" s="72" t="s">
        <v>2643</v>
      </c>
      <c r="V1804" s="72" t="s">
        <v>2643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4882</v>
      </c>
      <c r="D1805" s="101">
        <v>112</v>
      </c>
      <c r="E1805" s="102" t="s">
        <v>2732</v>
      </c>
      <c r="F1805" s="102" t="s">
        <v>2732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3452</v>
      </c>
      <c r="L1805" s="101" t="s">
        <v>2671</v>
      </c>
      <c r="M1805" s="106" t="s">
        <v>2735</v>
      </c>
      <c r="N1805" s="102"/>
      <c r="O1805"/>
      <c r="P1805" t="str">
        <f t="shared" si="297"/>
        <v/>
      </c>
      <c r="Q1805"/>
      <c r="R1805"/>
      <c r="S1805" s="43">
        <f t="shared" si="298"/>
        <v>262</v>
      </c>
      <c r="T1805" s="96" t="s">
        <v>3228</v>
      </c>
      <c r="U1805" s="72" t="s">
        <v>2643</v>
      </c>
      <c r="V1805" s="72" t="s">
        <v>2643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4945</v>
      </c>
      <c r="D1806" s="101" t="s">
        <v>3991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3450</v>
      </c>
      <c r="L1806" s="101" t="s">
        <v>1123</v>
      </c>
      <c r="M1806" s="106" t="s">
        <v>3991</v>
      </c>
      <c r="N1806" s="102"/>
      <c r="O1806"/>
      <c r="P1806" t="str">
        <f t="shared" si="297"/>
        <v>NOT EQUAL</v>
      </c>
      <c r="Q1806"/>
      <c r="R1806"/>
      <c r="S1806" s="43">
        <f t="shared" si="298"/>
        <v>262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4945</v>
      </c>
      <c r="D1807" s="101" t="s">
        <v>3992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3450</v>
      </c>
      <c r="L1807" s="101" t="s">
        <v>1123</v>
      </c>
      <c r="M1807" s="106" t="s">
        <v>3992</v>
      </c>
      <c r="N1807" s="106"/>
      <c r="O1807"/>
      <c r="P1807" t="str">
        <f t="shared" si="297"/>
        <v>NOT EQUAL</v>
      </c>
      <c r="Q1807"/>
      <c r="R1807"/>
      <c r="S1807" s="43">
        <f t="shared" si="298"/>
        <v>262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4945</v>
      </c>
      <c r="D1808" s="101" t="s">
        <v>3993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3450</v>
      </c>
      <c r="L1808" s="101" t="s">
        <v>1123</v>
      </c>
      <c r="M1808" s="106" t="s">
        <v>3993</v>
      </c>
      <c r="N1808" s="106"/>
      <c r="O1808"/>
      <c r="P1808" t="str">
        <f t="shared" si="297"/>
        <v>NOT EQUAL</v>
      </c>
      <c r="Q1808"/>
      <c r="R1808"/>
      <c r="S1808" s="43">
        <f t="shared" si="298"/>
        <v>262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4944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3450</v>
      </c>
      <c r="L1809" s="101" t="s">
        <v>1664</v>
      </c>
      <c r="M1809" s="106" t="s">
        <v>4441</v>
      </c>
      <c r="N1809" s="106"/>
      <c r="O1809"/>
      <c r="P1809" t="str">
        <f t="shared" si="297"/>
        <v/>
      </c>
      <c r="Q1809"/>
      <c r="R1809"/>
      <c r="S1809" s="43">
        <f t="shared" si="298"/>
        <v>262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4944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3450</v>
      </c>
      <c r="L1810" s="101" t="s">
        <v>1664</v>
      </c>
      <c r="M1810" s="106" t="s">
        <v>4442</v>
      </c>
      <c r="N1810" s="106"/>
      <c r="O1810"/>
      <c r="P1810" t="str">
        <f t="shared" si="297"/>
        <v/>
      </c>
      <c r="Q1810"/>
      <c r="R1810"/>
      <c r="S1810" s="43">
        <f t="shared" si="298"/>
        <v>262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4944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3450</v>
      </c>
      <c r="L1811" s="101" t="s">
        <v>1664</v>
      </c>
      <c r="M1811" s="106" t="s">
        <v>4443</v>
      </c>
      <c r="N1811" s="106"/>
      <c r="O1811"/>
      <c r="P1811" t="str">
        <f t="shared" si="297"/>
        <v/>
      </c>
      <c r="Q1811"/>
      <c r="R1811"/>
      <c r="S1811" s="43">
        <f t="shared" si="298"/>
        <v>262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4944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3450</v>
      </c>
      <c r="L1812" s="101" t="s">
        <v>1664</v>
      </c>
      <c r="M1812" s="106" t="s">
        <v>4444</v>
      </c>
      <c r="N1812" s="106"/>
      <c r="O1812"/>
      <c r="P1812" t="str">
        <f t="shared" si="297"/>
        <v/>
      </c>
      <c r="Q1812"/>
      <c r="R1812"/>
      <c r="S1812" s="43">
        <f t="shared" si="298"/>
        <v>262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4944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3450</v>
      </c>
      <c r="L1813" s="101" t="s">
        <v>1664</v>
      </c>
      <c r="M1813" s="106" t="s">
        <v>4445</v>
      </c>
      <c r="N1813" s="106"/>
      <c r="O1813"/>
      <c r="P1813" t="str">
        <f t="shared" si="297"/>
        <v/>
      </c>
      <c r="Q1813"/>
      <c r="R1813"/>
      <c r="S1813" s="43">
        <f t="shared" si="298"/>
        <v>262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4944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3450</v>
      </c>
      <c r="L1814" s="101" t="s">
        <v>1664</v>
      </c>
      <c r="M1814" s="106" t="s">
        <v>4446</v>
      </c>
      <c r="N1814" s="106"/>
      <c r="O1814"/>
      <c r="P1814" t="str">
        <f t="shared" si="297"/>
        <v/>
      </c>
      <c r="Q1814"/>
      <c r="R1814"/>
      <c r="S1814" s="43">
        <f t="shared" si="298"/>
        <v>262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4944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3450</v>
      </c>
      <c r="L1815" s="101" t="s">
        <v>1664</v>
      </c>
      <c r="M1815" s="106" t="s">
        <v>4447</v>
      </c>
      <c r="N1815" s="106"/>
      <c r="O1815"/>
      <c r="P1815" t="str">
        <f t="shared" si="297"/>
        <v/>
      </c>
      <c r="Q1815"/>
      <c r="R1815"/>
      <c r="S1815" s="43">
        <f t="shared" si="298"/>
        <v>262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4944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3450</v>
      </c>
      <c r="L1816" s="101" t="s">
        <v>1664</v>
      </c>
      <c r="M1816" s="106" t="s">
        <v>4448</v>
      </c>
      <c r="N1816" s="106"/>
      <c r="O1816"/>
      <c r="P1816" t="str">
        <f t="shared" si="297"/>
        <v/>
      </c>
      <c r="Q1816"/>
      <c r="R1816"/>
      <c r="S1816" s="43">
        <f t="shared" si="298"/>
        <v>262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4944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3450</v>
      </c>
      <c r="L1817" s="101" t="s">
        <v>1664</v>
      </c>
      <c r="M1817" s="106" t="s">
        <v>4449</v>
      </c>
      <c r="N1817" s="106"/>
      <c r="O1817"/>
      <c r="P1817" t="str">
        <f t="shared" si="297"/>
        <v/>
      </c>
      <c r="Q1817"/>
      <c r="R1817"/>
      <c r="S1817" s="43">
        <f t="shared" si="298"/>
        <v>262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4944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3450</v>
      </c>
      <c r="L1818" s="101" t="s">
        <v>1664</v>
      </c>
      <c r="M1818" s="106" t="s">
        <v>4450</v>
      </c>
      <c r="N1818" s="106"/>
      <c r="O1818"/>
      <c r="P1818" t="str">
        <f t="shared" si="297"/>
        <v/>
      </c>
      <c r="Q1818"/>
      <c r="R1818"/>
      <c r="S1818" s="43">
        <f t="shared" si="298"/>
        <v>262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4944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3450</v>
      </c>
      <c r="L1819" s="101" t="s">
        <v>1664</v>
      </c>
      <c r="M1819" s="106" t="s">
        <v>4451</v>
      </c>
      <c r="N1819" s="106"/>
      <c r="O1819"/>
      <c r="P1819" t="str">
        <f t="shared" si="297"/>
        <v/>
      </c>
      <c r="Q1819"/>
      <c r="R1819"/>
      <c r="S1819" s="43">
        <f t="shared" si="298"/>
        <v>262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4944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3450</v>
      </c>
      <c r="L1820" s="101" t="s">
        <v>1664</v>
      </c>
      <c r="M1820" s="106" t="s">
        <v>4452</v>
      </c>
      <c r="N1820" s="106"/>
      <c r="O1820"/>
      <c r="P1820" t="str">
        <f t="shared" si="297"/>
        <v/>
      </c>
      <c r="Q1820"/>
      <c r="R1820"/>
      <c r="S1820" s="43">
        <f t="shared" si="298"/>
        <v>262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4944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3450</v>
      </c>
      <c r="L1821" s="101" t="s">
        <v>1664</v>
      </c>
      <c r="M1821" s="106" t="s">
        <v>4453</v>
      </c>
      <c r="N1821" s="106"/>
      <c r="O1821"/>
      <c r="P1821" t="str">
        <f t="shared" si="297"/>
        <v/>
      </c>
      <c r="Q1821"/>
      <c r="R1821"/>
      <c r="S1821" s="43">
        <f t="shared" si="298"/>
        <v>262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4944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3450</v>
      </c>
      <c r="L1822" s="101" t="s">
        <v>1664</v>
      </c>
      <c r="M1822" s="106" t="s">
        <v>4454</v>
      </c>
      <c r="N1822" s="106"/>
      <c r="O1822"/>
      <c r="P1822" t="str">
        <f t="shared" si="297"/>
        <v/>
      </c>
      <c r="Q1822"/>
      <c r="R1822"/>
      <c r="S1822" s="43">
        <f t="shared" si="298"/>
        <v>262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4944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3450</v>
      </c>
      <c r="L1823" s="101" t="s">
        <v>1664</v>
      </c>
      <c r="M1823" s="106" t="s">
        <v>4455</v>
      </c>
      <c r="N1823" s="106"/>
      <c r="O1823"/>
      <c r="P1823" t="str">
        <f t="shared" si="297"/>
        <v/>
      </c>
      <c r="Q1823"/>
      <c r="R1823"/>
      <c r="S1823" s="43">
        <f t="shared" si="298"/>
        <v>262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4944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3450</v>
      </c>
      <c r="L1824" s="101" t="s">
        <v>1664</v>
      </c>
      <c r="M1824" s="106" t="s">
        <v>4456</v>
      </c>
      <c r="N1824" s="106"/>
      <c r="O1824"/>
      <c r="P1824" t="str">
        <f t="shared" si="297"/>
        <v/>
      </c>
      <c r="Q1824"/>
      <c r="R1824"/>
      <c r="S1824" s="43">
        <f t="shared" si="298"/>
        <v>262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4944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3450</v>
      </c>
      <c r="L1825" s="101" t="s">
        <v>1664</v>
      </c>
      <c r="M1825" s="106" t="s">
        <v>4457</v>
      </c>
      <c r="N1825" s="106"/>
      <c r="O1825"/>
      <c r="P1825" t="str">
        <f t="shared" si="297"/>
        <v/>
      </c>
      <c r="Q1825"/>
      <c r="R1825"/>
      <c r="S1825" s="43">
        <f t="shared" si="298"/>
        <v>262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4944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3450</v>
      </c>
      <c r="L1826" s="101" t="s">
        <v>1664</v>
      </c>
      <c r="M1826" s="106" t="s">
        <v>4458</v>
      </c>
      <c r="N1826" s="106"/>
      <c r="O1826"/>
      <c r="P1826" t="str">
        <f t="shared" si="297"/>
        <v/>
      </c>
      <c r="Q1826"/>
      <c r="R1826"/>
      <c r="S1826" s="43">
        <f t="shared" si="298"/>
        <v>262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4944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3450</v>
      </c>
      <c r="L1827" s="101" t="s">
        <v>1664</v>
      </c>
      <c r="M1827" s="106" t="s">
        <v>4459</v>
      </c>
      <c r="N1827" s="106"/>
      <c r="O1827"/>
      <c r="P1827" t="str">
        <f t="shared" si="297"/>
        <v/>
      </c>
      <c r="Q1827"/>
      <c r="R1827"/>
      <c r="S1827" s="43">
        <f t="shared" si="298"/>
        <v>262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4944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3450</v>
      </c>
      <c r="L1828" s="101" t="s">
        <v>1664</v>
      </c>
      <c r="M1828" s="106" t="s">
        <v>4460</v>
      </c>
      <c r="N1828" s="106"/>
      <c r="O1828"/>
      <c r="P1828" t="str">
        <f t="shared" si="297"/>
        <v/>
      </c>
      <c r="Q1828"/>
      <c r="R1828"/>
      <c r="S1828" s="43">
        <f t="shared" si="298"/>
        <v>262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4944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3450</v>
      </c>
      <c r="L1829" s="101" t="s">
        <v>1664</v>
      </c>
      <c r="M1829" s="106" t="s">
        <v>4461</v>
      </c>
      <c r="N1829" s="106"/>
      <c r="O1829"/>
      <c r="P1829" t="str">
        <f t="shared" si="297"/>
        <v/>
      </c>
      <c r="Q1829"/>
      <c r="R1829"/>
      <c r="S1829" s="43">
        <f t="shared" si="298"/>
        <v>262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4944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3450</v>
      </c>
      <c r="L1830" s="101" t="s">
        <v>1664</v>
      </c>
      <c r="M1830" s="106" t="s">
        <v>4462</v>
      </c>
      <c r="N1830" s="106"/>
      <c r="O1830"/>
      <c r="P1830" t="str">
        <f t="shared" si="297"/>
        <v/>
      </c>
      <c r="Q1830"/>
      <c r="R1830"/>
      <c r="S1830" s="43">
        <f t="shared" si="298"/>
        <v>262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4944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3450</v>
      </c>
      <c r="L1831" s="101" t="s">
        <v>1664</v>
      </c>
      <c r="M1831" s="106" t="s">
        <v>4463</v>
      </c>
      <c r="N1831" s="106"/>
      <c r="O1831"/>
      <c r="P1831" t="str">
        <f t="shared" si="297"/>
        <v/>
      </c>
      <c r="Q1831"/>
      <c r="R1831"/>
      <c r="S1831" s="43">
        <f t="shared" si="298"/>
        <v>262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4944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3450</v>
      </c>
      <c r="L1832" s="101" t="s">
        <v>1664</v>
      </c>
      <c r="M1832" s="106" t="s">
        <v>4464</v>
      </c>
      <c r="N1832" s="106"/>
      <c r="O1832"/>
      <c r="P1832" t="str">
        <f t="shared" si="297"/>
        <v/>
      </c>
      <c r="Q1832"/>
      <c r="R1832"/>
      <c r="S1832" s="43">
        <f t="shared" si="298"/>
        <v>262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4944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3450</v>
      </c>
      <c r="L1833" s="101" t="s">
        <v>1664</v>
      </c>
      <c r="M1833" s="106" t="s">
        <v>4465</v>
      </c>
      <c r="N1833" s="106"/>
      <c r="O1833"/>
      <c r="P1833" t="str">
        <f t="shared" si="297"/>
        <v/>
      </c>
      <c r="Q1833"/>
      <c r="R1833"/>
      <c r="S1833" s="43">
        <f t="shared" si="298"/>
        <v>262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4944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3450</v>
      </c>
      <c r="L1834" s="101" t="s">
        <v>1664</v>
      </c>
      <c r="M1834" s="106" t="s">
        <v>4466</v>
      </c>
      <c r="N1834" s="106"/>
      <c r="O1834"/>
      <c r="P1834" t="str">
        <f t="shared" si="297"/>
        <v/>
      </c>
      <c r="Q1834"/>
      <c r="R1834"/>
      <c r="S1834" s="43">
        <f t="shared" si="298"/>
        <v>262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4944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3450</v>
      </c>
      <c r="L1835" s="101" t="s">
        <v>1664</v>
      </c>
      <c r="M1835" s="106" t="s">
        <v>4467</v>
      </c>
      <c r="N1835" s="106"/>
      <c r="O1835"/>
      <c r="P1835" t="str">
        <f t="shared" si="297"/>
        <v/>
      </c>
      <c r="Q1835"/>
      <c r="R1835"/>
      <c r="S1835" s="43">
        <f t="shared" si="298"/>
        <v>262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4944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3450</v>
      </c>
      <c r="L1836" s="101" t="s">
        <v>1664</v>
      </c>
      <c r="M1836" s="106" t="s">
        <v>4468</v>
      </c>
      <c r="N1836" s="106"/>
      <c r="O1836"/>
      <c r="P1836" t="str">
        <f t="shared" si="297"/>
        <v/>
      </c>
      <c r="Q1836"/>
      <c r="R1836"/>
      <c r="S1836" s="43">
        <f t="shared" si="298"/>
        <v>262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4944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3450</v>
      </c>
      <c r="L1837" s="101" t="s">
        <v>1664</v>
      </c>
      <c r="M1837" s="106" t="s">
        <v>4469</v>
      </c>
      <c r="N1837" s="106"/>
      <c r="O1837"/>
      <c r="P1837" t="str">
        <f t="shared" si="297"/>
        <v/>
      </c>
      <c r="Q1837"/>
      <c r="R1837"/>
      <c r="S1837" s="43">
        <f t="shared" si="298"/>
        <v>262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4944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3450</v>
      </c>
      <c r="L1838" s="101" t="s">
        <v>1664</v>
      </c>
      <c r="M1838" s="106" t="s">
        <v>4470</v>
      </c>
      <c r="N1838" s="106"/>
      <c r="O1838"/>
      <c r="P1838" t="str">
        <f t="shared" si="297"/>
        <v/>
      </c>
      <c r="Q1838"/>
      <c r="R1838"/>
      <c r="S1838" s="43">
        <f t="shared" si="298"/>
        <v>262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4944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3450</v>
      </c>
      <c r="L1839" s="101" t="s">
        <v>1664</v>
      </c>
      <c r="M1839" s="106" t="s">
        <v>4471</v>
      </c>
      <c r="N1839" s="106"/>
      <c r="O1839"/>
      <c r="P1839" t="str">
        <f t="shared" si="297"/>
        <v/>
      </c>
      <c r="Q1839"/>
      <c r="R1839"/>
      <c r="S1839" s="43">
        <f t="shared" si="298"/>
        <v>262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4944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3450</v>
      </c>
      <c r="L1840" s="101" t="s">
        <v>1664</v>
      </c>
      <c r="M1840" s="106" t="s">
        <v>4472</v>
      </c>
      <c r="N1840" s="106"/>
      <c r="O1840"/>
      <c r="P1840" t="str">
        <f t="shared" si="297"/>
        <v/>
      </c>
      <c r="Q1840"/>
      <c r="R1840"/>
      <c r="S1840" s="43">
        <f t="shared" si="298"/>
        <v>262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4944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3450</v>
      </c>
      <c r="L1841" s="101" t="s">
        <v>1664</v>
      </c>
      <c r="M1841" s="106" t="s">
        <v>4473</v>
      </c>
      <c r="N1841" s="106"/>
      <c r="O1841"/>
      <c r="P1841" t="str">
        <f t="shared" si="297"/>
        <v/>
      </c>
      <c r="Q1841"/>
      <c r="R1841"/>
      <c r="S1841" s="43">
        <f t="shared" si="298"/>
        <v>262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4945</v>
      </c>
      <c r="D1842" s="101" t="s">
        <v>3994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3450</v>
      </c>
      <c r="L1842" s="101" t="s">
        <v>1123</v>
      </c>
      <c r="M1842" s="106" t="s">
        <v>3994</v>
      </c>
      <c r="N1842" s="106"/>
      <c r="O1842"/>
      <c r="P1842" t="str">
        <f t="shared" si="297"/>
        <v>NOT EQUAL</v>
      </c>
      <c r="Q1842"/>
      <c r="R1842"/>
      <c r="S1842" s="43">
        <f t="shared" si="298"/>
        <v>262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4945</v>
      </c>
      <c r="D1843" s="101" t="s">
        <v>3995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3450</v>
      </c>
      <c r="L1843" s="101" t="s">
        <v>1123</v>
      </c>
      <c r="M1843" s="106" t="s">
        <v>3995</v>
      </c>
      <c r="N1843" s="106"/>
      <c r="O1843"/>
      <c r="P1843" t="str">
        <f t="shared" si="297"/>
        <v>NOT EQUAL</v>
      </c>
      <c r="Q1843"/>
      <c r="R1843"/>
      <c r="S1843" s="43">
        <f t="shared" si="298"/>
        <v>262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4945</v>
      </c>
      <c r="D1844" s="101" t="s">
        <v>3996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3450</v>
      </c>
      <c r="L1844" s="101" t="s">
        <v>1123</v>
      </c>
      <c r="M1844" s="106" t="s">
        <v>3996</v>
      </c>
      <c r="N1844" s="106"/>
      <c r="O1844"/>
      <c r="P1844" t="str">
        <f t="shared" si="297"/>
        <v>NOT EQUAL</v>
      </c>
      <c r="Q1844"/>
      <c r="R1844"/>
      <c r="S1844" s="43">
        <f t="shared" si="298"/>
        <v>262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4870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3452</v>
      </c>
      <c r="L1845" s="101" t="s">
        <v>1066</v>
      </c>
      <c r="M1845" s="106" t="s">
        <v>2606</v>
      </c>
      <c r="N1845" s="106"/>
      <c r="O1845"/>
      <c r="P1845" t="str">
        <f t="shared" si="297"/>
        <v/>
      </c>
      <c r="Q1845"/>
      <c r="R1845"/>
      <c r="S1845" s="43">
        <f t="shared" si="298"/>
        <v>263</v>
      </c>
      <c r="T1845" s="96" t="s">
        <v>3155</v>
      </c>
      <c r="U1845" s="72" t="s">
        <v>3083</v>
      </c>
      <c r="V1845" s="72" t="s">
        <v>2643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4883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3452</v>
      </c>
      <c r="L1846" s="101" t="s">
        <v>2660</v>
      </c>
      <c r="M1846" s="106" t="s">
        <v>2816</v>
      </c>
      <c r="N1846" s="106"/>
      <c r="O1846"/>
      <c r="P1846" t="str">
        <f t="shared" si="297"/>
        <v>NOT EQUAL</v>
      </c>
      <c r="Q1846"/>
      <c r="R1846"/>
      <c r="S1846" s="43">
        <f t="shared" si="298"/>
        <v>264</v>
      </c>
      <c r="T1846" s="96" t="s">
        <v>3155</v>
      </c>
      <c r="U1846" s="72" t="s">
        <v>2643</v>
      </c>
      <c r="V1846" s="72" t="s">
        <v>2643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4884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3452</v>
      </c>
      <c r="L1847" s="101" t="s">
        <v>2661</v>
      </c>
      <c r="M1847" s="106" t="s">
        <v>2817</v>
      </c>
      <c r="N1847" s="106"/>
      <c r="O1847"/>
      <c r="P1847" t="str">
        <f t="shared" si="297"/>
        <v>NOT EQUAL</v>
      </c>
      <c r="Q1847"/>
      <c r="R1847"/>
      <c r="S1847" s="43">
        <f t="shared" si="298"/>
        <v>265</v>
      </c>
      <c r="T1847" s="96" t="s">
        <v>3155</v>
      </c>
      <c r="U1847" s="72" t="s">
        <v>2643</v>
      </c>
      <c r="V1847" s="72" t="s">
        <v>2643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4885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3450</v>
      </c>
      <c r="L1848" s="101"/>
      <c r="M1848" s="106" t="s">
        <v>3101</v>
      </c>
      <c r="N1848" s="106"/>
      <c r="O1848"/>
      <c r="P1848" t="str">
        <f t="shared" si="297"/>
        <v/>
      </c>
      <c r="Q1848"/>
      <c r="R1848"/>
      <c r="S1848" s="43">
        <f t="shared" si="298"/>
        <v>266</v>
      </c>
      <c r="T1848" s="96" t="s">
        <v>3174</v>
      </c>
      <c r="U1848" s="72" t="s">
        <v>3083</v>
      </c>
      <c r="V1848" s="72" t="s">
        <v>2643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4885</v>
      </c>
      <c r="D1849" s="101">
        <v>0</v>
      </c>
      <c r="E1849" s="104" t="s">
        <v>3103</v>
      </c>
      <c r="F1849" s="104" t="s">
        <v>3103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3450</v>
      </c>
      <c r="L1849" s="101"/>
      <c r="M1849" s="106" t="s">
        <v>3102</v>
      </c>
      <c r="N1849" s="106"/>
      <c r="O1849"/>
      <c r="P1849" t="str">
        <f t="shared" si="297"/>
        <v/>
      </c>
      <c r="Q1849"/>
      <c r="R1849"/>
      <c r="S1849" s="43">
        <f t="shared" si="298"/>
        <v>267</v>
      </c>
      <c r="T1849" s="96" t="s">
        <v>3174</v>
      </c>
      <c r="U1849" s="72" t="s">
        <v>3083</v>
      </c>
      <c r="V1849" s="72" t="s">
        <v>2643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4881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3450</v>
      </c>
      <c r="L1850" s="101" t="s">
        <v>1102</v>
      </c>
      <c r="M1850" s="106" t="s">
        <v>2566</v>
      </c>
      <c r="N1850" s="106"/>
      <c r="O1850"/>
      <c r="P1850" t="str">
        <f t="shared" si="297"/>
        <v/>
      </c>
      <c r="Q1850"/>
      <c r="R1850"/>
      <c r="S1850" s="43">
        <f t="shared" si="298"/>
        <v>267</v>
      </c>
      <c r="T1850" s="96" t="s">
        <v>3174</v>
      </c>
      <c r="U1850" s="72" t="s">
        <v>2643</v>
      </c>
      <c r="V1850" s="72" t="s">
        <v>2643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4881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3450</v>
      </c>
      <c r="L1851" s="101" t="s">
        <v>1104</v>
      </c>
      <c r="M1851" s="106" t="s">
        <v>2567</v>
      </c>
      <c r="N1851" s="106"/>
      <c r="O1851"/>
      <c r="P1851" t="str">
        <f t="shared" si="297"/>
        <v/>
      </c>
      <c r="Q1851"/>
      <c r="R1851"/>
      <c r="S1851" s="43">
        <f t="shared" si="298"/>
        <v>267</v>
      </c>
      <c r="T1851" s="96" t="s">
        <v>3174</v>
      </c>
      <c r="U1851" s="72" t="s">
        <v>2643</v>
      </c>
      <c r="V1851" s="72" t="s">
        <v>2643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4881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3450</v>
      </c>
      <c r="L1852" s="101" t="s">
        <v>1106</v>
      </c>
      <c r="M1852" s="106" t="s">
        <v>2568</v>
      </c>
      <c r="N1852" s="106"/>
      <c r="O1852"/>
      <c r="P1852" t="str">
        <f t="shared" si="297"/>
        <v/>
      </c>
      <c r="Q1852"/>
      <c r="R1852"/>
      <c r="S1852" s="43">
        <f t="shared" si="298"/>
        <v>267</v>
      </c>
      <c r="T1852" s="96" t="s">
        <v>3174</v>
      </c>
      <c r="U1852" s="72" t="s">
        <v>2643</v>
      </c>
      <c r="V1852" s="72" t="s">
        <v>2643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4881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3450</v>
      </c>
      <c r="L1853" s="101" t="s">
        <v>64</v>
      </c>
      <c r="M1853" s="106" t="s">
        <v>2583</v>
      </c>
      <c r="N1853" s="106"/>
      <c r="O1853"/>
      <c r="P1853" t="str">
        <f t="shared" si="297"/>
        <v/>
      </c>
      <c r="Q1853"/>
      <c r="R1853"/>
      <c r="S1853" s="43">
        <f t="shared" si="298"/>
        <v>267</v>
      </c>
      <c r="T1853" s="96" t="s">
        <v>3174</v>
      </c>
      <c r="U1853" s="72" t="s">
        <v>2643</v>
      </c>
      <c r="V1853" s="72" t="s">
        <v>2643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4881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3450</v>
      </c>
      <c r="L1854" s="101" t="s">
        <v>64</v>
      </c>
      <c r="M1854" s="106" t="s">
        <v>2584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267</v>
      </c>
      <c r="T1854" s="96" t="s">
        <v>3174</v>
      </c>
      <c r="U1854" s="72" t="s">
        <v>2643</v>
      </c>
      <c r="V1854" s="72" t="s">
        <v>2643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4944</v>
      </c>
      <c r="D1855" s="130" t="s">
        <v>7</v>
      </c>
      <c r="E1855" s="11" t="s">
        <v>581</v>
      </c>
      <c r="F1855" s="11" t="s">
        <v>5033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5034</v>
      </c>
      <c r="L1855" s="130" t="s">
        <v>5035</v>
      </c>
      <c r="M1855" s="13" t="s">
        <v>5036</v>
      </c>
      <c r="N1855" s="13" t="s">
        <v>5037</v>
      </c>
      <c r="O1855"/>
      <c r="P1855" t="str">
        <f t="shared" si="304"/>
        <v>NOT EQUAL</v>
      </c>
      <c r="Q1855"/>
      <c r="R1855"/>
      <c r="S1855">
        <f t="shared" si="305"/>
        <v>267</v>
      </c>
      <c r="T1855" s="2" t="s">
        <v>3174</v>
      </c>
      <c r="U1855" s="132" t="s">
        <v>3076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4881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3450</v>
      </c>
      <c r="L1856" s="101" t="s">
        <v>1102</v>
      </c>
      <c r="M1856" s="106" t="s">
        <v>2588</v>
      </c>
      <c r="N1856" s="106"/>
      <c r="O1856"/>
      <c r="P1856" t="str">
        <f t="shared" si="304"/>
        <v>NOT EQUAL</v>
      </c>
      <c r="Q1856"/>
      <c r="R1856"/>
      <c r="S1856" s="43">
        <f t="shared" si="305"/>
        <v>267</v>
      </c>
      <c r="T1856" s="96" t="s">
        <v>3174</v>
      </c>
      <c r="U1856" s="72" t="s">
        <v>2643</v>
      </c>
      <c r="V1856" s="72" t="s">
        <v>2643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4881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3450</v>
      </c>
      <c r="L1857" s="101" t="s">
        <v>1102</v>
      </c>
      <c r="M1857" s="106" t="s">
        <v>2589</v>
      </c>
      <c r="N1857" s="106"/>
      <c r="O1857"/>
      <c r="P1857" t="str">
        <f t="shared" si="304"/>
        <v>NOT EQUAL</v>
      </c>
      <c r="Q1857"/>
      <c r="R1857"/>
      <c r="S1857" s="43">
        <f t="shared" si="305"/>
        <v>267</v>
      </c>
      <c r="T1857" s="96" t="s">
        <v>3174</v>
      </c>
      <c r="U1857" s="72" t="s">
        <v>2643</v>
      </c>
      <c r="V1857" s="72" t="s">
        <v>2643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4881</v>
      </c>
      <c r="D1858" s="101" t="s">
        <v>2769</v>
      </c>
      <c r="E1858" s="102" t="s">
        <v>2767</v>
      </c>
      <c r="F1858" s="102" t="s">
        <v>2760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3450</v>
      </c>
      <c r="L1858" s="101" t="s">
        <v>2764</v>
      </c>
      <c r="M1858" s="106" t="s">
        <v>2768</v>
      </c>
      <c r="N1858" s="106"/>
      <c r="O1858"/>
      <c r="P1858" t="str">
        <f t="shared" si="304"/>
        <v>NOT EQUAL</v>
      </c>
      <c r="Q1858"/>
      <c r="R1858"/>
      <c r="S1858" s="43">
        <f t="shared" si="305"/>
        <v>267</v>
      </c>
      <c r="T1858" s="96" t="s">
        <v>3174</v>
      </c>
      <c r="U1858" s="72" t="s">
        <v>2643</v>
      </c>
      <c r="V1858" s="72" t="s">
        <v>2643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4881</v>
      </c>
      <c r="D1859" s="101" t="s">
        <v>2770</v>
      </c>
      <c r="E1859" s="104" t="s">
        <v>2759</v>
      </c>
      <c r="F1859" s="104" t="s">
        <v>2763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3450</v>
      </c>
      <c r="L1859" s="101" t="s">
        <v>2764</v>
      </c>
      <c r="M1859" s="106" t="s">
        <v>2766</v>
      </c>
      <c r="N1859" s="106"/>
      <c r="O1859"/>
      <c r="P1859" t="str">
        <f t="shared" si="304"/>
        <v>NOT EQUAL</v>
      </c>
      <c r="Q1859"/>
      <c r="R1859"/>
      <c r="S1859" s="43">
        <f t="shared" si="305"/>
        <v>267</v>
      </c>
      <c r="T1859" s="96" t="s">
        <v>3174</v>
      </c>
      <c r="U1859" s="72" t="s">
        <v>2643</v>
      </c>
      <c r="V1859" s="72" t="s">
        <v>2643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4881</v>
      </c>
      <c r="D1860" s="101" t="s">
        <v>2771</v>
      </c>
      <c r="E1860" s="104" t="s">
        <v>2762</v>
      </c>
      <c r="F1860" s="104" t="s">
        <v>2761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3450</v>
      </c>
      <c r="L1860" s="101" t="s">
        <v>2764</v>
      </c>
      <c r="M1860" s="106" t="s">
        <v>2765</v>
      </c>
      <c r="N1860" s="106"/>
      <c r="O1860"/>
      <c r="P1860" t="str">
        <f t="shared" si="304"/>
        <v>NOT EQUAL</v>
      </c>
      <c r="Q1860"/>
      <c r="R1860"/>
      <c r="S1860" s="43">
        <f t="shared" si="305"/>
        <v>267</v>
      </c>
      <c r="T1860" s="96" t="s">
        <v>3174</v>
      </c>
      <c r="U1860" s="72" t="s">
        <v>2643</v>
      </c>
      <c r="V1860" s="72" t="s">
        <v>2643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4881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3452</v>
      </c>
      <c r="L1861" s="101"/>
      <c r="M1861" s="106" t="s">
        <v>2607</v>
      </c>
      <c r="N1861" s="106"/>
      <c r="O1861"/>
      <c r="P1861" t="str">
        <f t="shared" si="304"/>
        <v/>
      </c>
      <c r="Q1861"/>
      <c r="R1861"/>
      <c r="S1861" s="43">
        <f t="shared" si="305"/>
        <v>267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4"/>
        <v/>
      </c>
      <c r="Q1862"/>
      <c r="R1862"/>
      <c r="S1862" s="43">
        <f t="shared" si="305"/>
        <v>267</v>
      </c>
      <c r="T1862" s="96" t="s">
        <v>2643</v>
      </c>
      <c r="U1862" s="72" t="s">
        <v>2643</v>
      </c>
      <c r="V1862" s="72" t="s">
        <v>2643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4881</v>
      </c>
      <c r="D1863" s="101" t="s">
        <v>3001</v>
      </c>
      <c r="E1863" s="102" t="s">
        <v>3002</v>
      </c>
      <c r="F1863" s="102" t="s">
        <v>3004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3450</v>
      </c>
      <c r="L1863" s="105"/>
      <c r="M1863" s="106" t="s">
        <v>3003</v>
      </c>
      <c r="N1863" s="106"/>
      <c r="S1863" s="43">
        <f t="shared" si="305"/>
        <v>267</v>
      </c>
      <c r="T1863" s="96" t="s">
        <v>3174</v>
      </c>
      <c r="U1863" s="72" t="s">
        <v>2643</v>
      </c>
      <c r="V1863" s="72" t="s">
        <v>2643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4886</v>
      </c>
      <c r="D1864" s="101">
        <v>45</v>
      </c>
      <c r="E1864" s="102" t="s">
        <v>3412</v>
      </c>
      <c r="F1864" s="102" t="s">
        <v>3412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3450</v>
      </c>
      <c r="L1864" s="101"/>
      <c r="M1864" s="106" t="s">
        <v>2815</v>
      </c>
      <c r="N1864" s="106"/>
      <c r="O1864"/>
      <c r="P1864" t="str">
        <f t="shared" si="304"/>
        <v/>
      </c>
      <c r="Q1864"/>
      <c r="R1864"/>
      <c r="S1864" s="43">
        <f t="shared" si="305"/>
        <v>268</v>
      </c>
      <c r="T1864" s="96" t="s">
        <v>3218</v>
      </c>
      <c r="U1864" s="72" t="s">
        <v>2643</v>
      </c>
      <c r="V1864" s="72" t="s">
        <v>3413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4887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3450</v>
      </c>
      <c r="L1865" s="101" t="s">
        <v>1110</v>
      </c>
      <c r="M1865" s="106" t="s">
        <v>2570</v>
      </c>
      <c r="N1865" s="106"/>
      <c r="O1865"/>
      <c r="P1865" t="str">
        <f t="shared" si="304"/>
        <v/>
      </c>
      <c r="Q1865"/>
      <c r="R1865"/>
      <c r="S1865" s="43">
        <f t="shared" si="305"/>
        <v>269</v>
      </c>
      <c r="T1865" s="96" t="s">
        <v>3175</v>
      </c>
      <c r="U1865" s="72" t="s">
        <v>3083</v>
      </c>
      <c r="V1865" s="72" t="s">
        <v>2643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4888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3450</v>
      </c>
      <c r="L1866" s="101" t="s">
        <v>1117</v>
      </c>
      <c r="M1866" s="106" t="s">
        <v>2581</v>
      </c>
      <c r="N1866" s="106"/>
      <c r="O1866"/>
      <c r="P1866" t="str">
        <f t="shared" si="304"/>
        <v/>
      </c>
      <c r="Q1866"/>
      <c r="R1866"/>
      <c r="S1866" s="43">
        <f t="shared" si="305"/>
        <v>270</v>
      </c>
      <c r="T1866" s="96" t="s">
        <v>3175</v>
      </c>
      <c r="U1866" s="72" t="s">
        <v>3083</v>
      </c>
      <c r="V1866" s="72" t="s">
        <v>2643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4889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3452</v>
      </c>
      <c r="L1867" s="101"/>
      <c r="M1867" s="106" t="s">
        <v>3070</v>
      </c>
      <c r="N1867" s="106"/>
      <c r="O1867"/>
      <c r="P1867" t="str">
        <f t="shared" si="304"/>
        <v/>
      </c>
      <c r="Q1867"/>
      <c r="R1867"/>
      <c r="S1867" s="43">
        <f t="shared" si="305"/>
        <v>271</v>
      </c>
      <c r="T1867" s="96" t="s">
        <v>3175</v>
      </c>
      <c r="U1867" s="72" t="s">
        <v>2643</v>
      </c>
      <c r="V1867" s="72" t="s">
        <v>2643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4890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3452</v>
      </c>
      <c r="L1868" s="109"/>
      <c r="M1868" s="106" t="s">
        <v>3069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272</v>
      </c>
      <c r="T1868" s="96" t="s">
        <v>3175</v>
      </c>
      <c r="U1868" s="72" t="s">
        <v>2643</v>
      </c>
      <c r="V1868" s="72" t="s">
        <v>2643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4891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3452</v>
      </c>
      <c r="L1869" s="109" t="s">
        <v>1129</v>
      </c>
      <c r="M1869" s="106" t="s">
        <v>2585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273</v>
      </c>
      <c r="T1869" s="96" t="s">
        <v>3158</v>
      </c>
      <c r="U1869" s="72" t="s">
        <v>2643</v>
      </c>
      <c r="V1869" s="72" t="s">
        <v>2643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4892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3452</v>
      </c>
      <c r="L1870" s="101" t="s">
        <v>1665</v>
      </c>
      <c r="M1870" s="106" t="s">
        <v>2586</v>
      </c>
      <c r="N1870" s="106"/>
      <c r="O1870"/>
      <c r="P1870" t="str">
        <f t="shared" si="304"/>
        <v>NOT EQUAL</v>
      </c>
      <c r="Q1870"/>
      <c r="R1870"/>
      <c r="S1870" s="43">
        <f t="shared" si="305"/>
        <v>274</v>
      </c>
      <c r="T1870" s="96" t="s">
        <v>3158</v>
      </c>
      <c r="U1870" s="72" t="s">
        <v>2643</v>
      </c>
      <c r="V1870" s="72" t="s">
        <v>2643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4893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3452</v>
      </c>
      <c r="L1871" s="101" t="s">
        <v>1666</v>
      </c>
      <c r="M1871" s="106" t="s">
        <v>2587</v>
      </c>
      <c r="N1871" s="106"/>
      <c r="O1871"/>
      <c r="P1871" t="str">
        <f t="shared" si="304"/>
        <v>NOT EQUAL</v>
      </c>
      <c r="Q1871"/>
      <c r="R1871"/>
      <c r="S1871" s="43">
        <f t="shared" si="305"/>
        <v>275</v>
      </c>
      <c r="T1871" s="96" t="s">
        <v>3158</v>
      </c>
      <c r="U1871" s="72" t="s">
        <v>2643</v>
      </c>
      <c r="V1871" s="72" t="s">
        <v>2643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4886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3450</v>
      </c>
      <c r="L1872" s="101" t="s">
        <v>1135</v>
      </c>
      <c r="M1872" s="106" t="s">
        <v>2590</v>
      </c>
      <c r="N1872" s="106"/>
      <c r="O1872"/>
      <c r="P1872" t="str">
        <f t="shared" si="304"/>
        <v/>
      </c>
      <c r="Q1872"/>
      <c r="R1872"/>
      <c r="S1872" s="43">
        <f t="shared" si="305"/>
        <v>276</v>
      </c>
      <c r="T1872" s="96" t="s">
        <v>3158</v>
      </c>
      <c r="U1872" s="72" t="s">
        <v>2643</v>
      </c>
      <c r="V1872" s="72" t="s">
        <v>3081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4886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3452</v>
      </c>
      <c r="L1873" s="101" t="s">
        <v>1135</v>
      </c>
      <c r="M1873" s="106" t="s">
        <v>2591</v>
      </c>
      <c r="N1873" s="106"/>
      <c r="O1873"/>
      <c r="P1873" t="str">
        <f t="shared" si="304"/>
        <v/>
      </c>
      <c r="Q1873"/>
      <c r="R1873"/>
      <c r="S1873" s="43">
        <f t="shared" si="305"/>
        <v>277</v>
      </c>
      <c r="T1873" s="96" t="s">
        <v>3158</v>
      </c>
      <c r="U1873" s="72" t="s">
        <v>2643</v>
      </c>
      <c r="V1873" s="72" t="s">
        <v>3082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4886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3452</v>
      </c>
      <c r="L1874" s="101" t="s">
        <v>1135</v>
      </c>
      <c r="M1874" s="106" t="s">
        <v>2592</v>
      </c>
      <c r="N1874" s="106"/>
      <c r="O1874"/>
      <c r="P1874" t="str">
        <f t="shared" si="304"/>
        <v>NOT EQUAL</v>
      </c>
      <c r="Q1874"/>
      <c r="R1874"/>
      <c r="S1874" s="43">
        <f t="shared" si="305"/>
        <v>278</v>
      </c>
      <c r="T1874" s="96" t="s">
        <v>3158</v>
      </c>
      <c r="U1874" s="72" t="s">
        <v>2643</v>
      </c>
      <c r="V1874" s="72" t="s">
        <v>2643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4886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3452</v>
      </c>
      <c r="L1875" s="101" t="s">
        <v>1135</v>
      </c>
      <c r="M1875" s="106" t="s">
        <v>2593</v>
      </c>
      <c r="N1875" s="106"/>
      <c r="O1875"/>
      <c r="P1875" t="str">
        <f t="shared" si="304"/>
        <v>NOT EQUAL</v>
      </c>
      <c r="Q1875"/>
      <c r="R1875"/>
      <c r="S1875" s="43">
        <f t="shared" si="305"/>
        <v>279</v>
      </c>
      <c r="T1875" s="96" t="s">
        <v>3158</v>
      </c>
      <c r="U1875" s="72" t="s">
        <v>2643</v>
      </c>
      <c r="V1875" s="72" t="s">
        <v>2643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4886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3452</v>
      </c>
      <c r="L1876" s="101" t="s">
        <v>1135</v>
      </c>
      <c r="M1876" s="106" t="s">
        <v>2595</v>
      </c>
      <c r="N1876" s="106"/>
      <c r="O1876"/>
      <c r="P1876" t="str">
        <f t="shared" si="304"/>
        <v/>
      </c>
      <c r="Q1876"/>
      <c r="R1876"/>
      <c r="S1876" s="43">
        <f t="shared" si="305"/>
        <v>280</v>
      </c>
      <c r="T1876" s="96" t="s">
        <v>3158</v>
      </c>
      <c r="U1876" s="72" t="s">
        <v>2643</v>
      </c>
      <c r="V1876" s="72" t="s">
        <v>2643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4886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3452</v>
      </c>
      <c r="L1877" s="101" t="s">
        <v>1135</v>
      </c>
      <c r="M1877" s="106" t="s">
        <v>2596</v>
      </c>
      <c r="N1877" s="106"/>
      <c r="O1877"/>
      <c r="P1877" t="str">
        <f t="shared" si="304"/>
        <v/>
      </c>
      <c r="Q1877"/>
      <c r="R1877"/>
      <c r="S1877" s="43">
        <f t="shared" si="305"/>
        <v>281</v>
      </c>
      <c r="T1877" s="96" t="s">
        <v>3158</v>
      </c>
      <c r="U1877" s="72" t="s">
        <v>2643</v>
      </c>
      <c r="V1877" s="72" t="s">
        <v>2643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4886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3452</v>
      </c>
      <c r="L1878" s="101" t="s">
        <v>1135</v>
      </c>
      <c r="M1878" s="106" t="s">
        <v>2597</v>
      </c>
      <c r="N1878" s="106"/>
      <c r="O1878"/>
      <c r="P1878" t="str">
        <f t="shared" si="304"/>
        <v/>
      </c>
      <c r="Q1878"/>
      <c r="R1878"/>
      <c r="S1878" s="43">
        <f t="shared" si="305"/>
        <v>282</v>
      </c>
      <c r="T1878" s="96" t="s">
        <v>3158</v>
      </c>
      <c r="U1878" s="72" t="s">
        <v>2643</v>
      </c>
      <c r="V1878" s="72" t="s">
        <v>2643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4886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3452</v>
      </c>
      <c r="L1879" s="101" t="s">
        <v>1135</v>
      </c>
      <c r="M1879" s="106" t="s">
        <v>2598</v>
      </c>
      <c r="N1879" s="106"/>
      <c r="O1879"/>
      <c r="P1879" t="str">
        <f t="shared" si="304"/>
        <v/>
      </c>
      <c r="Q1879"/>
      <c r="R1879"/>
      <c r="S1879" s="43">
        <f t="shared" si="305"/>
        <v>283</v>
      </c>
      <c r="T1879" s="96" t="s">
        <v>3158</v>
      </c>
      <c r="U1879" s="72" t="s">
        <v>2643</v>
      </c>
      <c r="V1879" s="72" t="s">
        <v>2643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4886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3452</v>
      </c>
      <c r="L1880" s="101" t="s">
        <v>1135</v>
      </c>
      <c r="M1880" s="106" t="s">
        <v>2599</v>
      </c>
      <c r="N1880" s="106"/>
      <c r="O1880"/>
      <c r="P1880" t="str">
        <f t="shared" si="304"/>
        <v/>
      </c>
      <c r="Q1880"/>
      <c r="R1880"/>
      <c r="S1880" s="43">
        <f t="shared" si="305"/>
        <v>284</v>
      </c>
      <c r="T1880" s="96" t="s">
        <v>3158</v>
      </c>
      <c r="U1880" s="72" t="s">
        <v>2643</v>
      </c>
      <c r="V1880" s="72" t="s">
        <v>2643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4886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3452</v>
      </c>
      <c r="L1881" s="101" t="s">
        <v>1135</v>
      </c>
      <c r="M1881" s="106" t="s">
        <v>2600</v>
      </c>
      <c r="N1881" s="106"/>
      <c r="O1881"/>
      <c r="P1881" t="str">
        <f t="shared" si="304"/>
        <v/>
      </c>
      <c r="Q1881"/>
      <c r="R1881"/>
      <c r="S1881" s="43">
        <f t="shared" si="305"/>
        <v>285</v>
      </c>
      <c r="T1881" s="96" t="s">
        <v>3158</v>
      </c>
      <c r="U1881" s="72" t="s">
        <v>2643</v>
      </c>
      <c r="V1881" s="72" t="s">
        <v>2643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4886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3452</v>
      </c>
      <c r="L1882" s="101" t="s">
        <v>1135</v>
      </c>
      <c r="M1882" s="106" t="s">
        <v>2601</v>
      </c>
      <c r="N1882" s="106"/>
      <c r="O1882"/>
      <c r="P1882" t="str">
        <f t="shared" si="304"/>
        <v/>
      </c>
      <c r="Q1882"/>
      <c r="R1882"/>
      <c r="S1882" s="43">
        <f t="shared" si="305"/>
        <v>286</v>
      </c>
      <c r="T1882" s="96" t="s">
        <v>3158</v>
      </c>
      <c r="U1882" s="72" t="s">
        <v>2643</v>
      </c>
      <c r="V1882" s="72" t="s">
        <v>2643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4886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3452</v>
      </c>
      <c r="L1883" s="101" t="s">
        <v>1135</v>
      </c>
      <c r="M1883" s="106" t="s">
        <v>2602</v>
      </c>
      <c r="N1883" s="106"/>
      <c r="O1883"/>
      <c r="P1883" t="str">
        <f t="shared" si="304"/>
        <v>NOT EQUAL</v>
      </c>
      <c r="Q1883"/>
      <c r="R1883"/>
      <c r="S1883" s="43">
        <f t="shared" si="305"/>
        <v>287</v>
      </c>
      <c r="T1883" s="96" t="s">
        <v>3158</v>
      </c>
      <c r="U1883" s="72" t="s">
        <v>2643</v>
      </c>
      <c r="V1883" s="72" t="s">
        <v>2643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4886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3452</v>
      </c>
      <c r="L1884" s="101" t="s">
        <v>1135</v>
      </c>
      <c r="M1884" s="106" t="s">
        <v>2603</v>
      </c>
      <c r="N1884" s="106"/>
      <c r="O1884"/>
      <c r="P1884" t="str">
        <f t="shared" si="304"/>
        <v>NOT EQUAL</v>
      </c>
      <c r="Q1884"/>
      <c r="R1884"/>
      <c r="S1884" s="43">
        <f t="shared" si="305"/>
        <v>288</v>
      </c>
      <c r="T1884" s="96" t="s">
        <v>3158</v>
      </c>
      <c r="U1884" s="72" t="s">
        <v>2643</v>
      </c>
      <c r="V1884" s="72" t="s">
        <v>3092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4886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3452</v>
      </c>
      <c r="L1885" s="101" t="s">
        <v>1135</v>
      </c>
      <c r="M1885" s="106" t="s">
        <v>2604</v>
      </c>
      <c r="N1885" s="106"/>
      <c r="O1885"/>
      <c r="P1885" t="str">
        <f t="shared" si="304"/>
        <v>NOT EQUAL</v>
      </c>
      <c r="Q1885"/>
      <c r="R1885"/>
      <c r="S1885" s="43">
        <f t="shared" si="305"/>
        <v>289</v>
      </c>
      <c r="T1885" s="96" t="s">
        <v>3158</v>
      </c>
      <c r="U1885" s="72" t="s">
        <v>2643</v>
      </c>
      <c r="V1885" s="72" t="s">
        <v>2643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4886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3452</v>
      </c>
      <c r="L1886" s="101" t="s">
        <v>1135</v>
      </c>
      <c r="M1886" s="106" t="s">
        <v>2605</v>
      </c>
      <c r="N1886" s="106"/>
      <c r="O1886"/>
      <c r="P1886" t="str">
        <f t="shared" si="304"/>
        <v/>
      </c>
      <c r="Q1886"/>
      <c r="R1886"/>
      <c r="S1886" s="43">
        <f t="shared" si="305"/>
        <v>290</v>
      </c>
      <c r="T1886" s="96" t="s">
        <v>3158</v>
      </c>
      <c r="U1886" s="72" t="s">
        <v>2643</v>
      </c>
      <c r="V1886" s="72" t="s">
        <v>2643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4894</v>
      </c>
      <c r="D1887" s="101" t="s">
        <v>7</v>
      </c>
      <c r="E1887" s="102" t="s">
        <v>3182</v>
      </c>
      <c r="F1887" s="102" t="s">
        <v>3182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3450</v>
      </c>
      <c r="L1887" s="101"/>
      <c r="M1887" s="106" t="s">
        <v>3183</v>
      </c>
      <c r="N1887" s="106"/>
      <c r="O1887"/>
      <c r="P1887" t="str">
        <f t="shared" si="304"/>
        <v/>
      </c>
      <c r="Q1887"/>
      <c r="R1887"/>
      <c r="S1887" s="43">
        <f t="shared" si="305"/>
        <v>290</v>
      </c>
      <c r="T1887" s="96" t="s">
        <v>3237</v>
      </c>
      <c r="U1887" s="72" t="s">
        <v>2643</v>
      </c>
      <c r="V1887" s="72" t="s">
        <v>2643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4895</v>
      </c>
      <c r="D1888" s="101" t="s">
        <v>7</v>
      </c>
      <c r="E1888" s="104" t="s">
        <v>3194</v>
      </c>
      <c r="F1888" s="104" t="s">
        <v>3194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3452</v>
      </c>
      <c r="L1888" s="101"/>
      <c r="M1888" s="106" t="s">
        <v>3195</v>
      </c>
      <c r="N1888" s="106"/>
      <c r="O1888"/>
      <c r="P1888" t="str">
        <f t="shared" si="304"/>
        <v/>
      </c>
      <c r="Q1888"/>
      <c r="R1888"/>
      <c r="S1888" s="43">
        <f t="shared" si="305"/>
        <v>291</v>
      </c>
      <c r="T1888" s="96" t="s">
        <v>3227</v>
      </c>
      <c r="U1888" s="72" t="s">
        <v>2643</v>
      </c>
      <c r="V1888" s="72" t="s">
        <v>2643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4896</v>
      </c>
      <c r="D1889" s="101">
        <v>2</v>
      </c>
      <c r="E1889" s="104" t="s">
        <v>3143</v>
      </c>
      <c r="F1889" s="104" t="s">
        <v>3143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3452</v>
      </c>
      <c r="L1889" s="101" t="s">
        <v>1113</v>
      </c>
      <c r="M1889" s="106" t="s">
        <v>2573</v>
      </c>
      <c r="N1889" s="106"/>
      <c r="O1889"/>
      <c r="P1889" t="str">
        <f t="shared" si="304"/>
        <v/>
      </c>
      <c r="Q1889"/>
      <c r="R1889"/>
      <c r="S1889" s="43">
        <f t="shared" si="305"/>
        <v>292</v>
      </c>
      <c r="T1889" s="96" t="s">
        <v>3217</v>
      </c>
      <c r="U1889" s="72" t="s">
        <v>2643</v>
      </c>
      <c r="V1889" s="72" t="s">
        <v>3232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4896</v>
      </c>
      <c r="D1890" s="101">
        <v>8</v>
      </c>
      <c r="E1890" s="102" t="s">
        <v>3144</v>
      </c>
      <c r="F1890" s="102" t="s">
        <v>3144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3452</v>
      </c>
      <c r="L1890" s="101" t="s">
        <v>1113</v>
      </c>
      <c r="M1890" s="106" t="s">
        <v>2574</v>
      </c>
      <c r="N1890" s="106"/>
      <c r="O1890"/>
      <c r="P1890" t="str">
        <f t="shared" si="304"/>
        <v/>
      </c>
      <c r="Q1890"/>
      <c r="R1890"/>
      <c r="S1890" s="43">
        <f t="shared" si="305"/>
        <v>293</v>
      </c>
      <c r="T1890" s="96" t="s">
        <v>3217</v>
      </c>
      <c r="U1890" s="72" t="s">
        <v>2643</v>
      </c>
      <c r="V1890" s="72" t="s">
        <v>3233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4896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3452</v>
      </c>
      <c r="L1891" s="101" t="s">
        <v>1113</v>
      </c>
      <c r="M1891" s="106" t="s">
        <v>2575</v>
      </c>
      <c r="N1891" s="106"/>
      <c r="O1891"/>
      <c r="P1891" t="str">
        <f t="shared" si="304"/>
        <v/>
      </c>
      <c r="Q1891"/>
      <c r="R1891"/>
      <c r="S1891" s="43">
        <f t="shared" si="305"/>
        <v>294</v>
      </c>
      <c r="T1891" s="96" t="s">
        <v>3217</v>
      </c>
      <c r="U1891" s="72" t="s">
        <v>2643</v>
      </c>
      <c r="V1891" s="100" t="s">
        <v>3234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4896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3452</v>
      </c>
      <c r="L1892" s="101" t="s">
        <v>1113</v>
      </c>
      <c r="M1892" s="106" t="s">
        <v>2576</v>
      </c>
      <c r="N1892" s="106"/>
      <c r="O1892"/>
      <c r="P1892" t="str">
        <f t="shared" si="304"/>
        <v/>
      </c>
      <c r="Q1892"/>
      <c r="R1892"/>
      <c r="S1892" s="43">
        <f t="shared" si="305"/>
        <v>295</v>
      </c>
      <c r="T1892" s="96" t="s">
        <v>3217</v>
      </c>
      <c r="U1892" s="72" t="s">
        <v>2643</v>
      </c>
      <c r="V1892" s="100" t="s">
        <v>3235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4823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3450</v>
      </c>
      <c r="L1893" s="101" t="s">
        <v>1113</v>
      </c>
      <c r="M1893" s="106" t="s">
        <v>2577</v>
      </c>
      <c r="N1893" s="106"/>
      <c r="O1893"/>
      <c r="P1893" t="str">
        <f t="shared" si="304"/>
        <v/>
      </c>
      <c r="Q1893"/>
      <c r="R1893"/>
      <c r="S1893" s="43">
        <f t="shared" si="305"/>
        <v>295</v>
      </c>
      <c r="T1893" s="96" t="s">
        <v>3217</v>
      </c>
      <c r="U1893" s="72" t="s">
        <v>2643</v>
      </c>
      <c r="V1893" s="100" t="s">
        <v>2643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4823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3450</v>
      </c>
      <c r="L1894" s="101" t="s">
        <v>1113</v>
      </c>
      <c r="M1894" s="106" t="s">
        <v>2578</v>
      </c>
      <c r="N1894" s="106"/>
      <c r="O1894"/>
      <c r="P1894" t="str">
        <f t="shared" si="304"/>
        <v/>
      </c>
      <c r="Q1894"/>
      <c r="R1894"/>
      <c r="S1894" s="43">
        <f t="shared" si="305"/>
        <v>295</v>
      </c>
      <c r="T1894" s="96" t="s">
        <v>3217</v>
      </c>
      <c r="U1894" s="72" t="s">
        <v>2643</v>
      </c>
      <c r="V1894" s="72" t="s">
        <v>2643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4823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3450</v>
      </c>
      <c r="L1895" s="101" t="s">
        <v>1113</v>
      </c>
      <c r="M1895" s="106" t="s">
        <v>2579</v>
      </c>
      <c r="N1895" s="106"/>
      <c r="O1895"/>
      <c r="P1895" t="str">
        <f t="shared" si="304"/>
        <v/>
      </c>
      <c r="Q1895"/>
      <c r="R1895"/>
      <c r="S1895" s="43">
        <f t="shared" si="305"/>
        <v>295</v>
      </c>
      <c r="T1895" s="96" t="s">
        <v>3217</v>
      </c>
      <c r="U1895" s="72" t="s">
        <v>2643</v>
      </c>
      <c r="V1895" s="72" t="s">
        <v>2643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4823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3450</v>
      </c>
      <c r="L1896" s="101" t="s">
        <v>1113</v>
      </c>
      <c r="M1896" s="106" t="s">
        <v>2580</v>
      </c>
      <c r="N1896" s="106"/>
      <c r="O1896"/>
      <c r="P1896" t="str">
        <f t="shared" si="304"/>
        <v/>
      </c>
      <c r="Q1896"/>
      <c r="R1896"/>
      <c r="S1896" s="43">
        <f t="shared" si="305"/>
        <v>295</v>
      </c>
      <c r="T1896" s="96" t="s">
        <v>3217</v>
      </c>
      <c r="U1896" s="72" t="s">
        <v>2643</v>
      </c>
      <c r="V1896" s="72" t="s">
        <v>2643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4897</v>
      </c>
      <c r="D1897" s="101" t="s">
        <v>7</v>
      </c>
      <c r="E1897" s="102" t="s">
        <v>2819</v>
      </c>
      <c r="F1897" s="102" t="s">
        <v>2819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3452</v>
      </c>
      <c r="L1897" s="101" t="s">
        <v>3997</v>
      </c>
      <c r="M1897" s="106" t="s">
        <v>2818</v>
      </c>
      <c r="N1897" s="106"/>
      <c r="O1897"/>
      <c r="P1897" t="str">
        <f t="shared" si="304"/>
        <v/>
      </c>
      <c r="Q1897"/>
      <c r="R1897"/>
      <c r="S1897" s="43">
        <f t="shared" si="305"/>
        <v>296</v>
      </c>
      <c r="T1897" s="96" t="s">
        <v>3217</v>
      </c>
      <c r="U1897" s="72" t="s">
        <v>3083</v>
      </c>
      <c r="V1897" s="72" t="s">
        <v>2643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4898</v>
      </c>
      <c r="D1898" s="101" t="s">
        <v>7</v>
      </c>
      <c r="E1898" s="102" t="s">
        <v>3187</v>
      </c>
      <c r="F1898" s="102" t="s">
        <v>3187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3452</v>
      </c>
      <c r="L1898" s="101"/>
      <c r="M1898" s="106" t="s">
        <v>3186</v>
      </c>
      <c r="N1898" s="106"/>
      <c r="O1898"/>
      <c r="P1898" t="str">
        <f t="shared" si="304"/>
        <v/>
      </c>
      <c r="Q1898"/>
      <c r="R1898"/>
      <c r="S1898" s="43">
        <f t="shared" si="305"/>
        <v>296</v>
      </c>
      <c r="T1898" s="96" t="s">
        <v>3217</v>
      </c>
      <c r="U1898" s="72" t="s">
        <v>2643</v>
      </c>
      <c r="V1898" s="72" t="s">
        <v>2643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4886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3450</v>
      </c>
      <c r="L1899" s="101" t="s">
        <v>1184</v>
      </c>
      <c r="M1899" s="106" t="s">
        <v>2636</v>
      </c>
      <c r="N1899" s="106"/>
      <c r="O1899"/>
      <c r="P1899" t="str">
        <f t="shared" si="304"/>
        <v>NOT EQUAL</v>
      </c>
      <c r="Q1899"/>
      <c r="R1899"/>
      <c r="S1899" s="43">
        <f t="shared" si="305"/>
        <v>296</v>
      </c>
      <c r="T1899" s="96" t="s">
        <v>3226</v>
      </c>
      <c r="U1899" s="72" t="s">
        <v>2643</v>
      </c>
      <c r="V1899" s="72" t="s">
        <v>2643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4886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3450</v>
      </c>
      <c r="L1900" s="101" t="s">
        <v>1184</v>
      </c>
      <c r="M1900" s="106" t="s">
        <v>2637</v>
      </c>
      <c r="N1900" s="106"/>
      <c r="O1900"/>
      <c r="P1900" t="str">
        <f t="shared" si="304"/>
        <v>NOT EQUAL</v>
      </c>
      <c r="Q1900"/>
      <c r="R1900"/>
      <c r="S1900" s="43">
        <f t="shared" si="305"/>
        <v>296</v>
      </c>
      <c r="T1900" s="96" t="s">
        <v>3226</v>
      </c>
      <c r="U1900" s="72" t="s">
        <v>2643</v>
      </c>
      <c r="V1900" s="72" t="s">
        <v>2643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4886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3450</v>
      </c>
      <c r="L1901" s="101" t="s">
        <v>1184</v>
      </c>
      <c r="M1901" s="106" t="s">
        <v>2638</v>
      </c>
      <c r="N1901" s="106"/>
      <c r="O1901"/>
      <c r="P1901" t="str">
        <f t="shared" si="304"/>
        <v>NOT EQUAL</v>
      </c>
      <c r="Q1901"/>
      <c r="R1901"/>
      <c r="S1901" s="43">
        <f t="shared" si="305"/>
        <v>296</v>
      </c>
      <c r="T1901" s="96" t="s">
        <v>3226</v>
      </c>
      <c r="U1901" s="72" t="s">
        <v>2643</v>
      </c>
      <c r="V1901" s="72" t="s">
        <v>2643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4886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3450</v>
      </c>
      <c r="L1902" s="101" t="s">
        <v>1184</v>
      </c>
      <c r="M1902" s="106" t="s">
        <v>2639</v>
      </c>
      <c r="N1902" s="106"/>
      <c r="O1902"/>
      <c r="P1902" t="str">
        <f t="shared" si="304"/>
        <v>NOT EQUAL</v>
      </c>
      <c r="Q1902"/>
      <c r="R1902"/>
      <c r="S1902" s="43">
        <f t="shared" si="305"/>
        <v>296</v>
      </c>
      <c r="T1902" s="96" t="s">
        <v>3226</v>
      </c>
      <c r="U1902" s="72" t="s">
        <v>2643</v>
      </c>
      <c r="V1902" s="72" t="s">
        <v>2643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4886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3450</v>
      </c>
      <c r="L1903" s="101" t="s">
        <v>1184</v>
      </c>
      <c r="M1903" s="106" t="s">
        <v>2640</v>
      </c>
      <c r="N1903" s="106"/>
      <c r="O1903"/>
      <c r="P1903" t="str">
        <f t="shared" si="304"/>
        <v>NOT EQUAL</v>
      </c>
      <c r="Q1903"/>
      <c r="R1903"/>
      <c r="S1903" s="43">
        <f t="shared" si="305"/>
        <v>296</v>
      </c>
      <c r="T1903" s="96" t="s">
        <v>3226</v>
      </c>
      <c r="U1903" s="72" t="s">
        <v>2643</v>
      </c>
      <c r="V1903" s="72" t="s">
        <v>2643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4886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3450</v>
      </c>
      <c r="L1904" s="101" t="s">
        <v>1184</v>
      </c>
      <c r="M1904" s="106" t="s">
        <v>2641</v>
      </c>
      <c r="N1904" s="106"/>
      <c r="O1904"/>
      <c r="P1904" t="str">
        <f t="shared" si="304"/>
        <v>NOT EQUAL</v>
      </c>
      <c r="Q1904"/>
      <c r="R1904"/>
      <c r="S1904" s="43">
        <f t="shared" si="305"/>
        <v>296</v>
      </c>
      <c r="T1904" s="96" t="s">
        <v>3226</v>
      </c>
      <c r="U1904" s="72" t="s">
        <v>2643</v>
      </c>
      <c r="V1904" s="72" t="s">
        <v>2643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4886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3450</v>
      </c>
      <c r="L1905" s="101" t="s">
        <v>1184</v>
      </c>
      <c r="M1905" s="106" t="s">
        <v>2642</v>
      </c>
      <c r="N1905" s="106"/>
      <c r="O1905"/>
      <c r="P1905" t="str">
        <f t="shared" si="304"/>
        <v/>
      </c>
      <c r="Q1905"/>
      <c r="R1905"/>
      <c r="S1905" s="43">
        <f t="shared" si="305"/>
        <v>296</v>
      </c>
      <c r="T1905" s="96" t="s">
        <v>3226</v>
      </c>
      <c r="U1905" s="72" t="s">
        <v>2643</v>
      </c>
      <c r="V1905" s="72" t="s">
        <v>2643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4899</v>
      </c>
      <c r="D1906" s="101" t="s">
        <v>7</v>
      </c>
      <c r="E1906" s="102" t="s">
        <v>3445</v>
      </c>
      <c r="F1906" s="102" t="s">
        <v>3445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3450</v>
      </c>
      <c r="L1906" s="101" t="s">
        <v>3424</v>
      </c>
      <c r="M1906" s="106" t="s">
        <v>3446</v>
      </c>
      <c r="N1906" s="106"/>
      <c r="O1906"/>
      <c r="P1906" t="str">
        <f t="shared" si="304"/>
        <v/>
      </c>
      <c r="Q1906"/>
      <c r="R1906"/>
      <c r="S1906" s="43">
        <f t="shared" si="305"/>
        <v>296</v>
      </c>
      <c r="T1906" s="96" t="s">
        <v>3174</v>
      </c>
      <c r="U1906" s="72" t="s">
        <v>2643</v>
      </c>
      <c r="V1906" s="72" t="s">
        <v>2643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4900</v>
      </c>
      <c r="D1907" s="101" t="s">
        <v>7</v>
      </c>
      <c r="E1907" s="102" t="s">
        <v>3447</v>
      </c>
      <c r="F1907" s="102" t="s">
        <v>3447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3450</v>
      </c>
      <c r="L1907" s="101" t="s">
        <v>3424</v>
      </c>
      <c r="M1907" s="106" t="s">
        <v>3448</v>
      </c>
      <c r="N1907" s="106"/>
      <c r="O1907"/>
      <c r="P1907" t="str">
        <f t="shared" si="304"/>
        <v/>
      </c>
      <c r="Q1907"/>
      <c r="R1907"/>
      <c r="S1907" s="43">
        <f t="shared" si="305"/>
        <v>296</v>
      </c>
      <c r="T1907" s="96" t="s">
        <v>3174</v>
      </c>
      <c r="U1907" s="72" t="s">
        <v>2643</v>
      </c>
      <c r="V1907" s="72" t="s">
        <v>2643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4944</v>
      </c>
      <c r="D1908" s="101" t="s">
        <v>7</v>
      </c>
      <c r="E1908" s="102" t="s">
        <v>3998</v>
      </c>
      <c r="F1908" s="102" t="s">
        <v>3998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3450</v>
      </c>
      <c r="L1908" s="101"/>
      <c r="M1908" s="106" t="s">
        <v>4474</v>
      </c>
      <c r="N1908" s="106"/>
      <c r="O1908"/>
      <c r="P1908" t="str">
        <f t="shared" si="304"/>
        <v/>
      </c>
      <c r="Q1908"/>
      <c r="R1908"/>
      <c r="S1908" s="43">
        <f t="shared" si="305"/>
        <v>296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4944</v>
      </c>
      <c r="D1909" s="101" t="s">
        <v>7</v>
      </c>
      <c r="E1909" s="104" t="s">
        <v>3999</v>
      </c>
      <c r="F1909" s="104" t="s">
        <v>3999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3450</v>
      </c>
      <c r="L1909" s="105"/>
      <c r="M1909" s="106" t="s">
        <v>4475</v>
      </c>
      <c r="N1909" s="106"/>
      <c r="O1909"/>
      <c r="P1909" t="str">
        <f t="shared" si="304"/>
        <v/>
      </c>
      <c r="Q1909"/>
      <c r="R1909"/>
      <c r="S1909" s="43">
        <f t="shared" si="305"/>
        <v>296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4944</v>
      </c>
      <c r="D1910" s="101" t="s">
        <v>7</v>
      </c>
      <c r="E1910" s="106" t="s">
        <v>5038</v>
      </c>
      <c r="F1910" s="106" t="s">
        <v>5039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3450</v>
      </c>
      <c r="L1910" s="105" t="s">
        <v>5035</v>
      </c>
      <c r="M1910" s="106" t="s">
        <v>5040</v>
      </c>
      <c r="N1910" s="106"/>
      <c r="O1910"/>
      <c r="P1910" t="str">
        <f t="shared" si="304"/>
        <v>NOT EQUAL</v>
      </c>
      <c r="Q1910"/>
      <c r="R1910"/>
      <c r="S1910">
        <f t="shared" si="305"/>
        <v>297</v>
      </c>
      <c r="T1910" s="96" t="s">
        <v>3174</v>
      </c>
      <c r="U1910" s="72" t="s">
        <v>3076</v>
      </c>
      <c r="V1910" s="72" t="s">
        <v>5041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4944</v>
      </c>
      <c r="D1911" s="101" t="s">
        <v>7</v>
      </c>
      <c r="E1911" s="102" t="s">
        <v>5042</v>
      </c>
      <c r="F1911" s="102" t="s">
        <v>5043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3450</v>
      </c>
      <c r="L1911" s="101" t="s">
        <v>5035</v>
      </c>
      <c r="M1911" s="106" t="s">
        <v>5044</v>
      </c>
      <c r="N1911" s="106"/>
      <c r="O1911"/>
      <c r="P1911" t="str">
        <f t="shared" si="304"/>
        <v>NOT EQUAL</v>
      </c>
      <c r="Q1911"/>
      <c r="R1911"/>
      <c r="S1911">
        <f t="shared" si="305"/>
        <v>298</v>
      </c>
      <c r="T1911" s="96" t="s">
        <v>3174</v>
      </c>
      <c r="U1911" s="72" t="s">
        <v>2643</v>
      </c>
      <c r="V1911" s="72" t="s">
        <v>5045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4901</v>
      </c>
      <c r="D1912" s="101" t="s">
        <v>7</v>
      </c>
      <c r="E1912" s="102" t="s">
        <v>2758</v>
      </c>
      <c r="F1912" s="102" t="s">
        <v>2758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3450</v>
      </c>
      <c r="L1912" s="101"/>
      <c r="M1912" s="106" t="s">
        <v>2757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299</v>
      </c>
      <c r="T1912" s="96"/>
      <c r="U1912" s="72" t="s">
        <v>3083</v>
      </c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4"/>
        <v/>
      </c>
      <c r="Q1913"/>
      <c r="R1913"/>
      <c r="S1913" s="43">
        <f t="shared" si="305"/>
        <v>299</v>
      </c>
      <c r="T1913" s="96" t="s">
        <v>2643</v>
      </c>
      <c r="U1913" s="72" t="s">
        <v>2643</v>
      </c>
      <c r="V1913" s="72" t="s">
        <v>2643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5"/>
        <v>299</v>
      </c>
      <c r="T1914" s="96" t="s">
        <v>2643</v>
      </c>
      <c r="U1914" s="72" t="s">
        <v>2643</v>
      </c>
      <c r="V1914" s="72" t="s">
        <v>2643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4902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3452</v>
      </c>
      <c r="L1915" s="105" t="s">
        <v>1118</v>
      </c>
      <c r="M1915" s="106" t="s">
        <v>2582</v>
      </c>
      <c r="N1915" s="106"/>
      <c r="S1915" s="43">
        <f t="shared" si="305"/>
        <v>300</v>
      </c>
      <c r="T1915" s="96" t="s">
        <v>3181</v>
      </c>
      <c r="U1915" s="72" t="s">
        <v>2643</v>
      </c>
      <c r="V1915" s="72" t="s">
        <v>2643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4903</v>
      </c>
      <c r="D1916" s="101" t="s">
        <v>7</v>
      </c>
      <c r="E1916" s="102" t="s">
        <v>581</v>
      </c>
      <c r="F1916" s="102" t="s">
        <v>3113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3450</v>
      </c>
      <c r="L1916" s="101"/>
      <c r="M1916" s="106" t="s">
        <v>3114</v>
      </c>
      <c r="N1916" s="106"/>
      <c r="O1916"/>
      <c r="P1916" t="str">
        <f t="shared" si="304"/>
        <v>NOT EQUAL</v>
      </c>
      <c r="Q1916"/>
      <c r="R1916"/>
      <c r="S1916" s="43">
        <f t="shared" si="305"/>
        <v>300</v>
      </c>
      <c r="T1916" s="96" t="s">
        <v>3181</v>
      </c>
      <c r="U1916" s="72" t="s">
        <v>2643</v>
      </c>
      <c r="V1916" s="72" t="s">
        <v>2643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4944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3450</v>
      </c>
      <c r="L1917" s="101" t="s">
        <v>2685</v>
      </c>
      <c r="M1917" s="106" t="s">
        <v>2615</v>
      </c>
      <c r="N1917" s="106"/>
      <c r="O1917"/>
      <c r="P1917" t="str">
        <f t="shared" si="304"/>
        <v>NOT EQUAL</v>
      </c>
      <c r="Q1917"/>
      <c r="R1917"/>
      <c r="S1917" s="43">
        <f t="shared" si="305"/>
        <v>300</v>
      </c>
      <c r="T1917" s="96" t="s">
        <v>3222</v>
      </c>
      <c r="U1917" s="72" t="s">
        <v>2643</v>
      </c>
      <c r="V1917" s="72" t="s">
        <v>2643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4904</v>
      </c>
      <c r="D1918" s="101" t="s">
        <v>3108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3450</v>
      </c>
      <c r="L1918" s="101" t="s">
        <v>2685</v>
      </c>
      <c r="M1918" s="106" t="s">
        <v>2690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300</v>
      </c>
      <c r="T1918" s="96" t="s">
        <v>3222</v>
      </c>
      <c r="U1918" s="72" t="s">
        <v>2643</v>
      </c>
      <c r="V1918" s="72" t="s">
        <v>2643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4905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3450</v>
      </c>
      <c r="L1919" s="101" t="s">
        <v>2685</v>
      </c>
      <c r="M1919" s="106" t="s">
        <v>2691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300</v>
      </c>
      <c r="T1919" s="96" t="s">
        <v>3222</v>
      </c>
      <c r="U1919" s="72" t="s">
        <v>2643</v>
      </c>
      <c r="V1919" s="72" t="s">
        <v>2643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4906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3450</v>
      </c>
      <c r="L1920" s="101" t="s">
        <v>2685</v>
      </c>
      <c r="M1920" s="106" t="s">
        <v>2692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300</v>
      </c>
      <c r="T1920" s="96" t="s">
        <v>3222</v>
      </c>
      <c r="U1920" s="72" t="s">
        <v>2643</v>
      </c>
      <c r="V1920" s="72" t="s">
        <v>2643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4907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3450</v>
      </c>
      <c r="L1921" s="101" t="s">
        <v>1175</v>
      </c>
      <c r="M1921" s="106" t="s">
        <v>2628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300</v>
      </c>
      <c r="T1921" s="96" t="s">
        <v>3225</v>
      </c>
      <c r="U1921" s="72" t="s">
        <v>2643</v>
      </c>
      <c r="V1921" s="72" t="s">
        <v>2643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4902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3452</v>
      </c>
      <c r="L1922" s="101" t="s">
        <v>1175</v>
      </c>
      <c r="M1922" s="106" t="s">
        <v>2629</v>
      </c>
      <c r="N1922" s="106"/>
      <c r="O1922"/>
      <c r="P1922" t="str">
        <f t="shared" si="319"/>
        <v/>
      </c>
      <c r="Q1922"/>
      <c r="R1922"/>
      <c r="S1922" s="43">
        <f t="shared" si="320"/>
        <v>300</v>
      </c>
      <c r="T1922" s="96" t="s">
        <v>3225</v>
      </c>
      <c r="U1922" s="72" t="s">
        <v>2643</v>
      </c>
      <c r="V1922" s="72" t="s">
        <v>2643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4907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3450</v>
      </c>
      <c r="L1923" s="101" t="s">
        <v>1175</v>
      </c>
      <c r="M1923" s="106" t="s">
        <v>2630</v>
      </c>
      <c r="N1923" s="106"/>
      <c r="O1923"/>
      <c r="P1923" t="str">
        <f t="shared" si="319"/>
        <v/>
      </c>
      <c r="Q1923"/>
      <c r="R1923"/>
      <c r="S1923" s="43">
        <f t="shared" si="320"/>
        <v>300</v>
      </c>
      <c r="T1923" s="96" t="s">
        <v>3225</v>
      </c>
      <c r="U1923" s="72" t="s">
        <v>2643</v>
      </c>
      <c r="V1923" s="72" t="s">
        <v>2643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4907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3450</v>
      </c>
      <c r="L1924" s="101" t="s">
        <v>1175</v>
      </c>
      <c r="M1924" s="106" t="s">
        <v>2632</v>
      </c>
      <c r="N1924" s="106"/>
      <c r="O1924"/>
      <c r="P1924" t="str">
        <f t="shared" si="319"/>
        <v/>
      </c>
      <c r="Q1924"/>
      <c r="R1924"/>
      <c r="S1924" s="43">
        <f t="shared" si="320"/>
        <v>300</v>
      </c>
      <c r="T1924" s="96" t="s">
        <v>3225</v>
      </c>
      <c r="U1924" s="72" t="s">
        <v>2643</v>
      </c>
      <c r="V1924" s="72" t="s">
        <v>2643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4907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3450</v>
      </c>
      <c r="L1925" s="101" t="s">
        <v>1175</v>
      </c>
      <c r="M1925" s="106" t="s">
        <v>2633</v>
      </c>
      <c r="N1925" s="106"/>
      <c r="O1925"/>
      <c r="P1925" t="str">
        <f t="shared" si="319"/>
        <v/>
      </c>
      <c r="Q1925"/>
      <c r="R1925"/>
      <c r="S1925" s="43">
        <f t="shared" si="320"/>
        <v>300</v>
      </c>
      <c r="T1925" s="96" t="s">
        <v>3225</v>
      </c>
      <c r="U1925" s="72" t="s">
        <v>2643</v>
      </c>
      <c r="V1925" s="72" t="s">
        <v>2643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4908</v>
      </c>
      <c r="D1926" s="101" t="s">
        <v>2975</v>
      </c>
      <c r="E1926" s="102" t="s">
        <v>2981</v>
      </c>
      <c r="F1926" s="102" t="s">
        <v>2981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3450</v>
      </c>
      <c r="L1926" s="101" t="s">
        <v>2970</v>
      </c>
      <c r="M1926" s="106" t="s">
        <v>2971</v>
      </c>
      <c r="N1926" s="106"/>
      <c r="O1926"/>
      <c r="P1926" t="str">
        <f t="shared" si="319"/>
        <v/>
      </c>
      <c r="Q1926"/>
      <c r="R1926"/>
      <c r="S1926" s="43">
        <f t="shared" si="320"/>
        <v>300</v>
      </c>
      <c r="T1926" s="96" t="s">
        <v>3220</v>
      </c>
      <c r="U1926" s="72" t="s">
        <v>2643</v>
      </c>
      <c r="V1926" s="72" t="s">
        <v>2643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4886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3450</v>
      </c>
      <c r="L1927" s="101" t="s">
        <v>1668</v>
      </c>
      <c r="M1927" s="106" t="s">
        <v>2609</v>
      </c>
      <c r="N1927" s="106"/>
      <c r="O1927"/>
      <c r="P1927" t="str">
        <f t="shared" si="319"/>
        <v/>
      </c>
      <c r="Q1927"/>
      <c r="R1927"/>
      <c r="S1927" s="43">
        <f t="shared" si="320"/>
        <v>300</v>
      </c>
      <c r="T1927" s="96" t="s">
        <v>3220</v>
      </c>
      <c r="U1927" s="72" t="s">
        <v>2643</v>
      </c>
      <c r="V1927" s="72" t="s">
        <v>2643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4908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3450</v>
      </c>
      <c r="L1928" s="101"/>
      <c r="M1928" s="106" t="s">
        <v>2610</v>
      </c>
      <c r="N1928" s="106"/>
      <c r="O1928"/>
      <c r="P1928" t="str">
        <f t="shared" si="319"/>
        <v/>
      </c>
      <c r="Q1928"/>
      <c r="R1928"/>
      <c r="S1928" s="43">
        <f t="shared" si="320"/>
        <v>300</v>
      </c>
      <c r="T1928" s="96" t="s">
        <v>3220</v>
      </c>
      <c r="U1928" s="72" t="s">
        <v>2643</v>
      </c>
      <c r="V1928" s="72" t="s">
        <v>2643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4908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3450</v>
      </c>
      <c r="L1929" s="101"/>
      <c r="M1929" s="106" t="s">
        <v>2611</v>
      </c>
      <c r="N1929" s="106"/>
      <c r="O1929"/>
      <c r="P1929" t="str">
        <f t="shared" si="319"/>
        <v/>
      </c>
      <c r="Q1929"/>
      <c r="R1929"/>
      <c r="S1929" s="43">
        <f t="shared" si="320"/>
        <v>300</v>
      </c>
      <c r="T1929" s="96" t="s">
        <v>3220</v>
      </c>
      <c r="U1929" s="72" t="s">
        <v>2643</v>
      </c>
      <c r="V1929" s="72" t="s">
        <v>2643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4908</v>
      </c>
      <c r="D1930" s="101" t="s">
        <v>1162</v>
      </c>
      <c r="E1930" s="102" t="s">
        <v>2986</v>
      </c>
      <c r="F1930" s="102" t="s">
        <v>2986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3450</v>
      </c>
      <c r="L1930" s="101" t="s">
        <v>1148</v>
      </c>
      <c r="M1930" s="106" t="s">
        <v>2612</v>
      </c>
      <c r="N1930" s="106"/>
      <c r="O1930"/>
      <c r="P1930" t="str">
        <f t="shared" si="319"/>
        <v/>
      </c>
      <c r="Q1930"/>
      <c r="R1930"/>
      <c r="S1930" s="43">
        <f t="shared" si="320"/>
        <v>300</v>
      </c>
      <c r="T1930" s="96" t="s">
        <v>3220</v>
      </c>
      <c r="U1930" s="72" t="s">
        <v>2643</v>
      </c>
      <c r="V1930" s="72" t="s">
        <v>2643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4908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3450</v>
      </c>
      <c r="L1931" s="101"/>
      <c r="M1931" s="106" t="s">
        <v>2613</v>
      </c>
      <c r="N1931" s="106"/>
      <c r="O1931"/>
      <c r="P1931" t="str">
        <f t="shared" si="319"/>
        <v/>
      </c>
      <c r="Q1931"/>
      <c r="R1931"/>
      <c r="S1931" s="43">
        <f t="shared" si="320"/>
        <v>300</v>
      </c>
      <c r="T1931" s="96" t="s">
        <v>3220</v>
      </c>
      <c r="U1931" s="72" t="s">
        <v>2643</v>
      </c>
      <c r="V1931" s="72" t="s">
        <v>2643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4909</v>
      </c>
      <c r="D1932" s="101" t="s">
        <v>4000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3450</v>
      </c>
      <c r="L1932" s="101"/>
      <c r="M1932" s="106" t="s">
        <v>2614</v>
      </c>
      <c r="N1932" s="106"/>
      <c r="O1932"/>
      <c r="P1932" t="str">
        <f t="shared" si="319"/>
        <v/>
      </c>
      <c r="Q1932"/>
      <c r="R1932"/>
      <c r="S1932" s="43">
        <f t="shared" si="320"/>
        <v>300</v>
      </c>
      <c r="T1932" s="96" t="s">
        <v>3220</v>
      </c>
      <c r="U1932" s="72" t="s">
        <v>2643</v>
      </c>
      <c r="V1932" s="72" t="s">
        <v>2643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4909</v>
      </c>
      <c r="D1933" s="101" t="s">
        <v>4001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3450</v>
      </c>
      <c r="L1933" s="101"/>
      <c r="M1933" s="106" t="s">
        <v>2616</v>
      </c>
      <c r="N1933" s="106"/>
      <c r="O1933"/>
      <c r="P1933" t="str">
        <f t="shared" si="319"/>
        <v/>
      </c>
      <c r="Q1933"/>
      <c r="R1933"/>
      <c r="S1933" s="43">
        <f t="shared" si="320"/>
        <v>300</v>
      </c>
      <c r="T1933" s="96" t="s">
        <v>3220</v>
      </c>
      <c r="U1933" s="72" t="s">
        <v>2643</v>
      </c>
      <c r="V1933" s="72" t="s">
        <v>2643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4909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3450</v>
      </c>
      <c r="L1934" s="101"/>
      <c r="M1934" s="106" t="s">
        <v>2617</v>
      </c>
      <c r="N1934" s="106"/>
      <c r="O1934"/>
      <c r="P1934" t="str">
        <f t="shared" si="319"/>
        <v/>
      </c>
      <c r="Q1934"/>
      <c r="R1934"/>
      <c r="S1934" s="43">
        <f t="shared" si="320"/>
        <v>300</v>
      </c>
      <c r="T1934" s="96" t="s">
        <v>3220</v>
      </c>
      <c r="U1934" s="72" t="s">
        <v>2643</v>
      </c>
      <c r="V1934" s="72" t="s">
        <v>2643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4909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3450</v>
      </c>
      <c r="L1935" s="101" t="s">
        <v>1148</v>
      </c>
      <c r="M1935" s="106" t="s">
        <v>2618</v>
      </c>
      <c r="N1935" s="106"/>
      <c r="O1935"/>
      <c r="P1935" t="str">
        <f t="shared" si="319"/>
        <v/>
      </c>
      <c r="Q1935"/>
      <c r="R1935"/>
      <c r="S1935" s="43">
        <f t="shared" si="320"/>
        <v>300</v>
      </c>
      <c r="T1935" s="96" t="s">
        <v>3220</v>
      </c>
      <c r="U1935" s="72" t="s">
        <v>2643</v>
      </c>
      <c r="V1935" s="72" t="s">
        <v>2643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4909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3450</v>
      </c>
      <c r="L1936" s="101" t="s">
        <v>1148</v>
      </c>
      <c r="M1936" s="106" t="s">
        <v>2619</v>
      </c>
      <c r="N1936" s="106"/>
      <c r="O1936"/>
      <c r="P1936" t="str">
        <f t="shared" si="319"/>
        <v/>
      </c>
      <c r="Q1936"/>
      <c r="R1936"/>
      <c r="S1936" s="43">
        <f t="shared" si="320"/>
        <v>300</v>
      </c>
      <c r="T1936" s="96" t="s">
        <v>3220</v>
      </c>
      <c r="U1936" s="72" t="s">
        <v>2643</v>
      </c>
      <c r="V1936" s="72" t="s">
        <v>2643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4909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3450</v>
      </c>
      <c r="L1937" s="101"/>
      <c r="M1937" s="106" t="s">
        <v>2620</v>
      </c>
      <c r="N1937" s="106"/>
      <c r="O1937"/>
      <c r="P1937" t="str">
        <f t="shared" si="319"/>
        <v/>
      </c>
      <c r="Q1937"/>
      <c r="R1937"/>
      <c r="S1937" s="43">
        <f t="shared" si="320"/>
        <v>300</v>
      </c>
      <c r="T1937" s="96" t="s">
        <v>3220</v>
      </c>
      <c r="U1937" s="72" t="s">
        <v>2643</v>
      </c>
      <c r="V1937" s="72" t="s">
        <v>2643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4910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3450</v>
      </c>
      <c r="L1938" s="101"/>
      <c r="M1938" s="106" t="s">
        <v>2621</v>
      </c>
      <c r="N1938" s="106"/>
      <c r="O1938"/>
      <c r="P1938" t="str">
        <f t="shared" si="319"/>
        <v/>
      </c>
      <c r="Q1938"/>
      <c r="R1938"/>
      <c r="S1938" s="43">
        <f t="shared" si="320"/>
        <v>300</v>
      </c>
      <c r="T1938" s="96" t="s">
        <v>3220</v>
      </c>
      <c r="U1938" s="72" t="s">
        <v>2643</v>
      </c>
      <c r="V1938" s="72" t="s">
        <v>2643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4908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3450</v>
      </c>
      <c r="L1939" s="101"/>
      <c r="M1939" s="106" t="s">
        <v>2622</v>
      </c>
      <c r="N1939" s="106"/>
      <c r="O1939"/>
      <c r="P1939" t="str">
        <f t="shared" si="319"/>
        <v/>
      </c>
      <c r="Q1939"/>
      <c r="R1939"/>
      <c r="S1939" s="43">
        <f t="shared" si="320"/>
        <v>300</v>
      </c>
      <c r="T1939" s="96" t="s">
        <v>3220</v>
      </c>
      <c r="U1939" s="72" t="s">
        <v>2643</v>
      </c>
      <c r="V1939" s="72" t="s">
        <v>2643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4908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3450</v>
      </c>
      <c r="L1940" s="101"/>
      <c r="M1940" s="106" t="s">
        <v>2623</v>
      </c>
      <c r="N1940" s="106"/>
      <c r="O1940"/>
      <c r="P1940" t="str">
        <f t="shared" si="319"/>
        <v/>
      </c>
      <c r="Q1940"/>
      <c r="R1940"/>
      <c r="S1940" s="43">
        <f t="shared" si="320"/>
        <v>300</v>
      </c>
      <c r="T1940" s="96" t="s">
        <v>3220</v>
      </c>
      <c r="U1940" s="72" t="s">
        <v>2643</v>
      </c>
      <c r="V1940" s="72" t="s">
        <v>2643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4907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3450</v>
      </c>
      <c r="L1941" s="101" t="s">
        <v>1175</v>
      </c>
      <c r="M1941" s="106" t="s">
        <v>2626</v>
      </c>
      <c r="N1941" s="106"/>
      <c r="O1941"/>
      <c r="P1941" t="str">
        <f t="shared" si="319"/>
        <v/>
      </c>
      <c r="Q1941"/>
      <c r="R1941"/>
      <c r="S1941" s="43">
        <f t="shared" si="320"/>
        <v>300</v>
      </c>
      <c r="T1941" s="96" t="s">
        <v>3220</v>
      </c>
      <c r="U1941" s="72" t="s">
        <v>2643</v>
      </c>
      <c r="V1941" s="72" t="s">
        <v>2643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4911</v>
      </c>
      <c r="D1942" s="101" t="s">
        <v>7</v>
      </c>
      <c r="E1942" s="102" t="s">
        <v>3116</v>
      </c>
      <c r="F1942" s="102" t="s">
        <v>3116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3450</v>
      </c>
      <c r="L1942" s="101"/>
      <c r="M1942" s="106" t="s">
        <v>3118</v>
      </c>
      <c r="N1942" s="106"/>
      <c r="O1942"/>
      <c r="P1942" t="str">
        <f t="shared" si="319"/>
        <v/>
      </c>
      <c r="Q1942"/>
      <c r="R1942"/>
      <c r="S1942" s="43">
        <f t="shared" si="320"/>
        <v>301</v>
      </c>
      <c r="T1942" s="96" t="s">
        <v>3220</v>
      </c>
      <c r="U1942" s="72" t="s">
        <v>3083</v>
      </c>
      <c r="V1942" s="72" t="s">
        <v>2643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4908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3450</v>
      </c>
      <c r="L1943" s="101"/>
      <c r="M1943" s="106" t="s">
        <v>2704</v>
      </c>
      <c r="N1943" s="106"/>
      <c r="O1943"/>
      <c r="P1943" t="str">
        <f t="shared" si="319"/>
        <v/>
      </c>
      <c r="Q1943"/>
      <c r="R1943"/>
      <c r="S1943" s="43">
        <f t="shared" si="320"/>
        <v>301</v>
      </c>
      <c r="T1943" s="96" t="s">
        <v>3220</v>
      </c>
      <c r="U1943" s="72" t="s">
        <v>2643</v>
      </c>
      <c r="V1943" s="72" t="s">
        <v>2643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4908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3450</v>
      </c>
      <c r="L1944" s="101"/>
      <c r="M1944" s="106" t="s">
        <v>2707</v>
      </c>
      <c r="N1944" s="106"/>
      <c r="O1944"/>
      <c r="P1944" t="str">
        <f t="shared" si="319"/>
        <v/>
      </c>
      <c r="Q1944"/>
      <c r="R1944"/>
      <c r="S1944" s="43">
        <f t="shared" si="320"/>
        <v>301</v>
      </c>
      <c r="T1944" s="96" t="s">
        <v>3220</v>
      </c>
      <c r="U1944" s="72" t="s">
        <v>2643</v>
      </c>
      <c r="V1944" s="72" t="s">
        <v>2643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4908</v>
      </c>
      <c r="D1945" s="105" t="s">
        <v>2739</v>
      </c>
      <c r="E1945" s="102" t="s">
        <v>2741</v>
      </c>
      <c r="F1945" s="102" t="s">
        <v>2741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3450</v>
      </c>
      <c r="L1945" s="101"/>
      <c r="M1945" s="106" t="s">
        <v>2737</v>
      </c>
      <c r="N1945" s="106"/>
      <c r="O1945"/>
      <c r="P1945" t="str">
        <f t="shared" si="319"/>
        <v/>
      </c>
      <c r="Q1945"/>
      <c r="R1945"/>
      <c r="S1945" s="43">
        <f t="shared" si="320"/>
        <v>301</v>
      </c>
      <c r="T1945" s="96" t="s">
        <v>3220</v>
      </c>
      <c r="U1945" s="72" t="s">
        <v>2643</v>
      </c>
      <c r="V1945" s="72" t="s">
        <v>2643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4908</v>
      </c>
      <c r="D1946" s="101" t="s">
        <v>2740</v>
      </c>
      <c r="E1946" s="102" t="s">
        <v>2742</v>
      </c>
      <c r="F1946" s="102" t="s">
        <v>2742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3450</v>
      </c>
      <c r="L1946" s="101"/>
      <c r="M1946" s="106" t="s">
        <v>2738</v>
      </c>
      <c r="N1946" s="106"/>
      <c r="O1946"/>
      <c r="P1946" t="str">
        <f t="shared" si="319"/>
        <v/>
      </c>
      <c r="Q1946"/>
      <c r="R1946"/>
      <c r="S1946" s="43">
        <f t="shared" si="320"/>
        <v>301</v>
      </c>
      <c r="T1946" s="96" t="s">
        <v>3220</v>
      </c>
      <c r="U1946" s="72" t="s">
        <v>2643</v>
      </c>
      <c r="V1946" s="72" t="s">
        <v>2643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4908</v>
      </c>
      <c r="D1947" s="105" t="s">
        <v>2746</v>
      </c>
      <c r="E1947" s="102" t="s">
        <v>2748</v>
      </c>
      <c r="F1947" s="102" t="s">
        <v>2748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3450</v>
      </c>
      <c r="L1947" s="101"/>
      <c r="M1947" s="106" t="s">
        <v>2744</v>
      </c>
      <c r="N1947" s="106"/>
      <c r="O1947"/>
      <c r="P1947" t="str">
        <f t="shared" si="319"/>
        <v/>
      </c>
      <c r="Q1947"/>
      <c r="R1947"/>
      <c r="S1947" s="43">
        <f t="shared" si="320"/>
        <v>301</v>
      </c>
      <c r="T1947" s="96" t="s">
        <v>3220</v>
      </c>
      <c r="U1947" s="72" t="s">
        <v>2643</v>
      </c>
      <c r="V1947" s="72" t="s">
        <v>2643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4908</v>
      </c>
      <c r="D1948" s="101" t="s">
        <v>2747</v>
      </c>
      <c r="E1948" s="102" t="s">
        <v>2749</v>
      </c>
      <c r="F1948" s="102" t="s">
        <v>2749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3450</v>
      </c>
      <c r="L1948" s="105"/>
      <c r="M1948" s="106" t="s">
        <v>2745</v>
      </c>
      <c r="N1948" s="106"/>
      <c r="O1948"/>
      <c r="P1948" t="str">
        <f t="shared" si="319"/>
        <v/>
      </c>
      <c r="Q1948"/>
      <c r="R1948"/>
      <c r="S1948" s="43">
        <f t="shared" si="320"/>
        <v>301</v>
      </c>
      <c r="T1948" s="96" t="s">
        <v>3220</v>
      </c>
      <c r="U1948" s="72" t="s">
        <v>2643</v>
      </c>
      <c r="V1948" s="72" t="s">
        <v>2643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4908</v>
      </c>
      <c r="D1949" s="105" t="s">
        <v>2750</v>
      </c>
      <c r="E1949" s="102" t="s">
        <v>2756</v>
      </c>
      <c r="F1949" s="102" t="s">
        <v>2756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3450</v>
      </c>
      <c r="L1949" s="105"/>
      <c r="M1949" s="106" t="s">
        <v>2751</v>
      </c>
      <c r="N1949" s="106"/>
      <c r="O1949"/>
      <c r="P1949" t="str">
        <f t="shared" si="319"/>
        <v/>
      </c>
      <c r="Q1949"/>
      <c r="R1949"/>
      <c r="S1949" s="43">
        <f t="shared" si="320"/>
        <v>301</v>
      </c>
      <c r="T1949" s="96" t="s">
        <v>3220</v>
      </c>
      <c r="U1949" s="72" t="s">
        <v>2643</v>
      </c>
      <c r="V1949" s="72" t="s">
        <v>2643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4908</v>
      </c>
      <c r="D1950" s="105" t="s">
        <v>2982</v>
      </c>
      <c r="E1950" s="102" t="s">
        <v>2980</v>
      </c>
      <c r="F1950" s="102" t="s">
        <v>2980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3450</v>
      </c>
      <c r="L1950" s="105" t="s">
        <v>2970</v>
      </c>
      <c r="M1950" s="106" t="s">
        <v>2972</v>
      </c>
      <c r="N1950" s="106"/>
      <c r="O1950"/>
      <c r="P1950" t="str">
        <f t="shared" si="319"/>
        <v/>
      </c>
      <c r="Q1950"/>
      <c r="R1950"/>
      <c r="S1950" s="43">
        <f t="shared" si="320"/>
        <v>301</v>
      </c>
      <c r="T1950" s="96" t="s">
        <v>3220</v>
      </c>
      <c r="U1950" s="72" t="s">
        <v>2643</v>
      </c>
      <c r="V1950" s="72" t="s">
        <v>2643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4908</v>
      </c>
      <c r="D1951" s="101" t="s">
        <v>2973</v>
      </c>
      <c r="E1951" s="104" t="s">
        <v>2979</v>
      </c>
      <c r="F1951" s="104" t="s">
        <v>2979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3450</v>
      </c>
      <c r="L1951" s="101" t="s">
        <v>2970</v>
      </c>
      <c r="M1951" s="106" t="s">
        <v>2974</v>
      </c>
      <c r="N1951" s="106"/>
      <c r="O1951"/>
      <c r="P1951" t="str">
        <f t="shared" si="319"/>
        <v/>
      </c>
      <c r="Q1951"/>
      <c r="R1951"/>
      <c r="S1951" s="43">
        <f t="shared" si="320"/>
        <v>301</v>
      </c>
      <c r="T1951" s="96" t="s">
        <v>3220</v>
      </c>
      <c r="U1951" s="72" t="s">
        <v>2643</v>
      </c>
      <c r="V1951" s="72" t="s">
        <v>2643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4908</v>
      </c>
      <c r="D1952" s="111" t="s">
        <v>2977</v>
      </c>
      <c r="E1952" s="104" t="s">
        <v>2978</v>
      </c>
      <c r="F1952" s="104" t="s">
        <v>2978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3450</v>
      </c>
      <c r="L1952" s="101"/>
      <c r="M1952" s="106" t="s">
        <v>2976</v>
      </c>
      <c r="N1952" s="106"/>
      <c r="O1952"/>
      <c r="P1952" t="str">
        <f t="shared" si="319"/>
        <v/>
      </c>
      <c r="Q1952"/>
      <c r="R1952"/>
      <c r="S1952" s="43">
        <f t="shared" si="320"/>
        <v>301</v>
      </c>
      <c r="T1952" s="96" t="s">
        <v>3220</v>
      </c>
      <c r="U1952" s="72" t="s">
        <v>2643</v>
      </c>
      <c r="V1952" s="72" t="s">
        <v>2643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4908</v>
      </c>
      <c r="D1953" s="101" t="s">
        <v>2983</v>
      </c>
      <c r="E1953" s="102" t="s">
        <v>2984</v>
      </c>
      <c r="F1953" s="102" t="s">
        <v>2984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3450</v>
      </c>
      <c r="L1953" s="105" t="s">
        <v>2970</v>
      </c>
      <c r="M1953" s="106" t="s">
        <v>2985</v>
      </c>
      <c r="N1953" s="106"/>
      <c r="O1953"/>
      <c r="P1953" t="str">
        <f t="shared" si="319"/>
        <v/>
      </c>
      <c r="Q1953"/>
      <c r="R1953"/>
      <c r="S1953" s="43">
        <f t="shared" si="320"/>
        <v>301</v>
      </c>
      <c r="T1953" s="96" t="s">
        <v>3220</v>
      </c>
      <c r="U1953" s="72" t="s">
        <v>2643</v>
      </c>
      <c r="V1953" s="72" t="s">
        <v>2643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4908</v>
      </c>
      <c r="D1954" s="101" t="s">
        <v>3024</v>
      </c>
      <c r="E1954" s="104" t="s">
        <v>3025</v>
      </c>
      <c r="F1954" s="104" t="s">
        <v>3025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3450</v>
      </c>
      <c r="L1954" s="101" t="s">
        <v>2970</v>
      </c>
      <c r="M1954" s="106" t="s">
        <v>3026</v>
      </c>
      <c r="N1954" s="106"/>
      <c r="O1954"/>
      <c r="P1954" t="str">
        <f t="shared" si="319"/>
        <v/>
      </c>
      <c r="Q1954"/>
      <c r="R1954"/>
      <c r="S1954" s="43">
        <f t="shared" si="320"/>
        <v>301</v>
      </c>
      <c r="T1954" s="96" t="s">
        <v>3220</v>
      </c>
      <c r="U1954" s="72" t="s">
        <v>2643</v>
      </c>
      <c r="V1954" s="72" t="s">
        <v>2643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4908</v>
      </c>
      <c r="D1955" s="112" t="s">
        <v>3097</v>
      </c>
      <c r="E1955" s="104" t="s">
        <v>3098</v>
      </c>
      <c r="F1955" s="104" t="s">
        <v>3098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3450</v>
      </c>
      <c r="L1955" s="101" t="s">
        <v>3099</v>
      </c>
      <c r="M1955" s="106" t="s">
        <v>3100</v>
      </c>
      <c r="N1955" s="106"/>
      <c r="O1955"/>
      <c r="P1955" t="str">
        <f t="shared" si="319"/>
        <v/>
      </c>
      <c r="Q1955"/>
      <c r="R1955"/>
      <c r="S1955" s="43">
        <f t="shared" si="320"/>
        <v>301</v>
      </c>
      <c r="T1955" s="96" t="s">
        <v>3220</v>
      </c>
      <c r="U1955" s="72" t="s">
        <v>2643</v>
      </c>
      <c r="V1955" s="72" t="s">
        <v>2643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4912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3450</v>
      </c>
      <c r="L1956" s="112" t="s">
        <v>1170</v>
      </c>
      <c r="M1956" s="106" t="s">
        <v>2625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301</v>
      </c>
      <c r="T1956" s="96" t="s">
        <v>3223</v>
      </c>
      <c r="U1956" s="72" t="s">
        <v>2643</v>
      </c>
      <c r="V1956" s="72" t="s">
        <v>2643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4944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3450</v>
      </c>
      <c r="L1957" s="101" t="s">
        <v>1184</v>
      </c>
      <c r="M1957" s="106" t="s">
        <v>2635</v>
      </c>
      <c r="N1957" s="106"/>
      <c r="O1957"/>
      <c r="P1957" t="str">
        <f t="shared" si="319"/>
        <v/>
      </c>
      <c r="Q1957"/>
      <c r="R1957"/>
      <c r="S1957" s="43">
        <f t="shared" si="320"/>
        <v>301</v>
      </c>
      <c r="T1957" s="96" t="s">
        <v>3185</v>
      </c>
      <c r="U1957" s="72" t="s">
        <v>2643</v>
      </c>
      <c r="V1957" s="72" t="s">
        <v>2643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4944</v>
      </c>
      <c r="D1958" s="101" t="s">
        <v>7</v>
      </c>
      <c r="E1958" s="102" t="s">
        <v>150</v>
      </c>
      <c r="F1958" s="102" t="s">
        <v>3028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3450</v>
      </c>
      <c r="L1958" s="101"/>
      <c r="M1958" s="106" t="s">
        <v>2624</v>
      </c>
      <c r="N1958" s="106"/>
      <c r="O1958"/>
      <c r="P1958" t="str">
        <f t="shared" si="319"/>
        <v>NOT EQUAL</v>
      </c>
      <c r="Q1958"/>
      <c r="R1958"/>
      <c r="S1958" s="43">
        <f t="shared" si="320"/>
        <v>301</v>
      </c>
      <c r="T1958" s="96" t="s">
        <v>3185</v>
      </c>
      <c r="U1958" s="72" t="s">
        <v>2643</v>
      </c>
      <c r="V1958" s="72" t="s">
        <v>2643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4944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3450</v>
      </c>
      <c r="L1959" s="101" t="s">
        <v>1108</v>
      </c>
      <c r="M1959" s="106" t="s">
        <v>2569</v>
      </c>
      <c r="N1959" s="106"/>
      <c r="O1959"/>
      <c r="P1959" t="str">
        <f t="shared" si="319"/>
        <v/>
      </c>
      <c r="Q1959"/>
      <c r="R1959"/>
      <c r="S1959" s="43">
        <f t="shared" si="320"/>
        <v>301</v>
      </c>
      <c r="T1959" s="96" t="s">
        <v>3185</v>
      </c>
      <c r="U1959" s="72" t="s">
        <v>2643</v>
      </c>
      <c r="V1959" s="72" t="s">
        <v>2643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4944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3450</v>
      </c>
      <c r="L1960" s="101" t="s">
        <v>1111</v>
      </c>
      <c r="M1960" s="106" t="s">
        <v>2571</v>
      </c>
      <c r="N1960" s="106"/>
      <c r="O1960"/>
      <c r="P1960" t="str">
        <f t="shared" si="319"/>
        <v/>
      </c>
      <c r="Q1960"/>
      <c r="R1960"/>
      <c r="S1960" s="43">
        <f t="shared" si="320"/>
        <v>301</v>
      </c>
      <c r="T1960" s="96" t="s">
        <v>3185</v>
      </c>
      <c r="U1960" s="72" t="s">
        <v>2643</v>
      </c>
      <c r="V1960" s="72" t="s">
        <v>2643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4944</v>
      </c>
      <c r="D1961" s="101" t="s">
        <v>7</v>
      </c>
      <c r="E1961" s="102" t="s">
        <v>2801</v>
      </c>
      <c r="F1961" s="102" t="s">
        <v>2801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3450</v>
      </c>
      <c r="L1961" s="101" t="s">
        <v>1112</v>
      </c>
      <c r="M1961" s="106" t="s">
        <v>2572</v>
      </c>
      <c r="N1961" s="106"/>
      <c r="O1961"/>
      <c r="P1961" t="str">
        <f t="shared" si="319"/>
        <v/>
      </c>
      <c r="Q1961"/>
      <c r="R1961"/>
      <c r="S1961" s="43">
        <f t="shared" si="320"/>
        <v>301</v>
      </c>
      <c r="T1961" s="96" t="s">
        <v>3185</v>
      </c>
      <c r="U1961" s="72" t="s">
        <v>2643</v>
      </c>
      <c r="V1961" s="72" t="s">
        <v>2643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4944</v>
      </c>
      <c r="D1962" s="101" t="s">
        <v>7</v>
      </c>
      <c r="E1962" s="102" t="s">
        <v>3121</v>
      </c>
      <c r="F1962" s="102" t="s">
        <v>3121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3450</v>
      </c>
      <c r="L1962" s="101"/>
      <c r="M1962" s="106" t="s">
        <v>2953</v>
      </c>
      <c r="N1962" s="106"/>
      <c r="O1962"/>
      <c r="P1962" t="str">
        <f t="shared" si="319"/>
        <v/>
      </c>
      <c r="Q1962"/>
      <c r="R1962"/>
      <c r="S1962" s="43">
        <f t="shared" si="320"/>
        <v>301</v>
      </c>
      <c r="T1962" s="96" t="s">
        <v>3185</v>
      </c>
      <c r="U1962" s="72" t="s">
        <v>2643</v>
      </c>
      <c r="V1962" s="72" t="s">
        <v>2643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4944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3452</v>
      </c>
      <c r="L1963" s="105" t="s">
        <v>1135</v>
      </c>
      <c r="M1963" s="106" t="s">
        <v>2594</v>
      </c>
      <c r="N1963" s="106"/>
      <c r="O1963"/>
      <c r="P1963" t="str">
        <f t="shared" si="319"/>
        <v>NOT EQUAL</v>
      </c>
      <c r="Q1963"/>
      <c r="R1963"/>
      <c r="S1963" s="43">
        <f t="shared" si="320"/>
        <v>301</v>
      </c>
      <c r="T1963" s="96" t="s">
        <v>3185</v>
      </c>
      <c r="U1963" s="72" t="s">
        <v>2643</v>
      </c>
      <c r="V1963" s="72" t="s">
        <v>2643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4913</v>
      </c>
      <c r="D1964" s="101" t="s">
        <v>3441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3450</v>
      </c>
      <c r="L1964" s="101"/>
      <c r="M1964" s="106" t="s">
        <v>3441</v>
      </c>
      <c r="N1964" s="106"/>
      <c r="O1964"/>
      <c r="P1964" t="str">
        <f t="shared" si="319"/>
        <v/>
      </c>
      <c r="Q1964"/>
      <c r="R1964"/>
      <c r="S1964" s="43">
        <f t="shared" si="320"/>
        <v>301</v>
      </c>
      <c r="T1964" s="96" t="s">
        <v>3236</v>
      </c>
      <c r="U1964" s="72" t="s">
        <v>2643</v>
      </c>
      <c r="V1964" s="72" t="s">
        <v>2643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4944</v>
      </c>
      <c r="D1965" s="101" t="s">
        <v>7</v>
      </c>
      <c r="E1965" s="104" t="s">
        <v>2736</v>
      </c>
      <c r="F1965" s="104" t="s">
        <v>2736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3450</v>
      </c>
      <c r="L1965" s="101"/>
      <c r="M1965" s="106" t="s">
        <v>2608</v>
      </c>
      <c r="N1965" s="106"/>
      <c r="O1965"/>
      <c r="P1965" t="str">
        <f t="shared" si="319"/>
        <v/>
      </c>
      <c r="Q1965"/>
      <c r="R1965"/>
      <c r="S1965" s="43">
        <f t="shared" si="320"/>
        <v>301</v>
      </c>
      <c r="T1965" s="96" t="s">
        <v>3185</v>
      </c>
      <c r="U1965" s="72" t="s">
        <v>2643</v>
      </c>
      <c r="V1965" s="72" t="s">
        <v>2643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4913</v>
      </c>
      <c r="D1966" s="101" t="s">
        <v>3442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3450</v>
      </c>
      <c r="L1966" s="101"/>
      <c r="M1966" s="106" t="s">
        <v>3442</v>
      </c>
      <c r="N1966" s="106"/>
      <c r="O1966"/>
      <c r="P1966" t="str">
        <f t="shared" si="319"/>
        <v/>
      </c>
      <c r="Q1966"/>
      <c r="R1966"/>
      <c r="S1966" s="43">
        <f t="shared" si="320"/>
        <v>301</v>
      </c>
      <c r="T1966" s="96" t="s">
        <v>3236</v>
      </c>
      <c r="U1966" s="72" t="s">
        <v>2643</v>
      </c>
      <c r="V1966" s="72" t="s">
        <v>2643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4913</v>
      </c>
      <c r="D1967" s="101" t="s">
        <v>3439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3450</v>
      </c>
      <c r="L1967" s="101"/>
      <c r="M1967" s="106" t="s">
        <v>3439</v>
      </c>
      <c r="N1967" s="106"/>
      <c r="O1967"/>
      <c r="P1967" t="str">
        <f t="shared" si="319"/>
        <v/>
      </c>
      <c r="Q1967"/>
      <c r="R1967"/>
      <c r="S1967" s="43">
        <f t="shared" si="320"/>
        <v>301</v>
      </c>
      <c r="T1967" s="96" t="s">
        <v>3236</v>
      </c>
      <c r="U1967" s="72" t="s">
        <v>2643</v>
      </c>
      <c r="V1967" s="72" t="s">
        <v>2643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4913</v>
      </c>
      <c r="D1968" s="101" t="s">
        <v>3440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3450</v>
      </c>
      <c r="L1968" s="101"/>
      <c r="M1968" s="106" t="s">
        <v>3440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301</v>
      </c>
      <c r="T1968" s="96" t="s">
        <v>3236</v>
      </c>
      <c r="U1968" s="72" t="s">
        <v>2643</v>
      </c>
      <c r="V1968" s="72" t="s">
        <v>2643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4944</v>
      </c>
      <c r="D1969" s="101" t="s">
        <v>7</v>
      </c>
      <c r="E1969" s="104" t="s">
        <v>150</v>
      </c>
      <c r="F1969" s="104" t="s">
        <v>3029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3450</v>
      </c>
      <c r="L1969" s="101" t="s">
        <v>2970</v>
      </c>
      <c r="M1969" s="106" t="s">
        <v>3027</v>
      </c>
      <c r="N1969" s="106"/>
      <c r="O1969"/>
      <c r="P1969" t="str">
        <f t="shared" si="327"/>
        <v>NOT EQUAL</v>
      </c>
      <c r="Q1969"/>
      <c r="R1969"/>
      <c r="S1969" s="43">
        <f t="shared" si="328"/>
        <v>301</v>
      </c>
      <c r="T1969" s="96" t="s">
        <v>3185</v>
      </c>
      <c r="U1969" s="72" t="s">
        <v>2643</v>
      </c>
      <c r="V1969" s="72" t="s">
        <v>2643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4944</v>
      </c>
      <c r="D1970" s="101" t="s">
        <v>7</v>
      </c>
      <c r="E1970" s="104" t="s">
        <v>3106</v>
      </c>
      <c r="F1970" s="102" t="s">
        <v>3106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3450</v>
      </c>
      <c r="L1970" s="101"/>
      <c r="M1970" s="106" t="s">
        <v>3107</v>
      </c>
      <c r="N1970" s="106"/>
      <c r="O1970"/>
      <c r="P1970" t="str">
        <f t="shared" si="319"/>
        <v/>
      </c>
      <c r="Q1970"/>
      <c r="R1970"/>
      <c r="S1970" s="43">
        <f t="shared" si="320"/>
        <v>301</v>
      </c>
      <c r="T1970" s="96" t="s">
        <v>3185</v>
      </c>
      <c r="U1970" s="72" t="s">
        <v>2643</v>
      </c>
      <c r="V1970" s="72" t="s">
        <v>2643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4944</v>
      </c>
      <c r="D1971" s="101" t="s">
        <v>7</v>
      </c>
      <c r="E1971" s="104" t="s">
        <v>3119</v>
      </c>
      <c r="F1971" s="104" t="s">
        <v>3119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3450</v>
      </c>
      <c r="L1971" s="101"/>
      <c r="M1971" s="106" t="s">
        <v>3120</v>
      </c>
      <c r="N1971" s="106"/>
      <c r="O1971"/>
      <c r="P1971" t="str">
        <f t="shared" si="319"/>
        <v/>
      </c>
      <c r="Q1971"/>
      <c r="R1971"/>
      <c r="S1971" s="43">
        <f t="shared" si="320"/>
        <v>301</v>
      </c>
      <c r="T1971" s="96" t="s">
        <v>3185</v>
      </c>
      <c r="U1971" s="72" t="s">
        <v>2643</v>
      </c>
      <c r="V1971" s="72" t="s">
        <v>2643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4850</v>
      </c>
      <c r="D1972" s="101" t="s">
        <v>7</v>
      </c>
      <c r="E1972" s="104" t="s">
        <v>2965</v>
      </c>
      <c r="F1972" s="104" t="s">
        <v>2965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3452</v>
      </c>
      <c r="L1972" s="101"/>
      <c r="M1972" s="106" t="s">
        <v>2966</v>
      </c>
      <c r="N1972" s="106"/>
      <c r="O1972"/>
      <c r="P1972" t="str">
        <f t="shared" si="319"/>
        <v/>
      </c>
      <c r="Q1972"/>
      <c r="R1972"/>
      <c r="S1972" s="43">
        <f t="shared" si="320"/>
        <v>301</v>
      </c>
      <c r="T1972" s="96" t="s">
        <v>3221</v>
      </c>
      <c r="U1972" s="72" t="s">
        <v>2643</v>
      </c>
      <c r="V1972" s="72" t="s">
        <v>2643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4951</v>
      </c>
      <c r="D1973" s="101" t="s">
        <v>7</v>
      </c>
      <c r="E1973" s="102" t="s">
        <v>1516</v>
      </c>
      <c r="F1973" s="102" t="s">
        <v>2743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3450</v>
      </c>
      <c r="L1973" s="105" t="s">
        <v>373</v>
      </c>
      <c r="M1973" s="106" t="s">
        <v>2955</v>
      </c>
      <c r="N1973" s="106"/>
      <c r="O1973"/>
      <c r="P1973" t="str">
        <f t="shared" si="319"/>
        <v>NOT EQUAL</v>
      </c>
      <c r="Q1973"/>
      <c r="R1973"/>
      <c r="S1973" s="43">
        <f t="shared" si="320"/>
        <v>301</v>
      </c>
      <c r="T1973" s="96" t="s">
        <v>3221</v>
      </c>
      <c r="U1973" s="72" t="s">
        <v>2643</v>
      </c>
      <c r="V1973" s="72" t="s">
        <v>2643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4881</v>
      </c>
      <c r="D1974" s="101" t="s">
        <v>2928</v>
      </c>
      <c r="E1974" s="102" t="s">
        <v>2930</v>
      </c>
      <c r="F1974" s="102" t="s">
        <v>2930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3450</v>
      </c>
      <c r="L1974" s="101"/>
      <c r="M1974" s="106" t="s">
        <v>2931</v>
      </c>
      <c r="N1974" s="106"/>
      <c r="O1974"/>
      <c r="P1974" t="str">
        <f t="shared" si="319"/>
        <v/>
      </c>
      <c r="Q1974"/>
      <c r="R1974"/>
      <c r="S1974" s="43">
        <f t="shared" si="320"/>
        <v>302</v>
      </c>
      <c r="T1974" s="96" t="s">
        <v>3219</v>
      </c>
      <c r="U1974" s="72" t="s">
        <v>3083</v>
      </c>
      <c r="V1974" s="72" t="s">
        <v>2643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4881</v>
      </c>
      <c r="D1975" s="101" t="s">
        <v>2929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3450</v>
      </c>
      <c r="L1975" s="101"/>
      <c r="M1975" s="106" t="s">
        <v>2932</v>
      </c>
      <c r="N1975" s="106"/>
      <c r="O1975"/>
      <c r="P1975" t="str">
        <f t="shared" si="319"/>
        <v/>
      </c>
      <c r="Q1975"/>
      <c r="R1975"/>
      <c r="S1975" s="43">
        <f t="shared" si="320"/>
        <v>303</v>
      </c>
      <c r="T1975" s="96" t="s">
        <v>3219</v>
      </c>
      <c r="U1975" s="72" t="s">
        <v>3083</v>
      </c>
      <c r="V1975" s="72" t="s">
        <v>2643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4881</v>
      </c>
      <c r="D1976" s="101" t="s">
        <v>2938</v>
      </c>
      <c r="E1976" s="104" t="s">
        <v>2939</v>
      </c>
      <c r="F1976" s="104" t="s">
        <v>2939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3450</v>
      </c>
      <c r="L1976" s="101"/>
      <c r="M1976" s="106" t="s">
        <v>2940</v>
      </c>
      <c r="N1976" s="106"/>
      <c r="O1976"/>
      <c r="P1976" t="str">
        <f t="shared" si="319"/>
        <v/>
      </c>
      <c r="Q1976"/>
      <c r="R1976"/>
      <c r="S1976" s="43">
        <f t="shared" si="320"/>
        <v>304</v>
      </c>
      <c r="T1976" s="96" t="s">
        <v>3219</v>
      </c>
      <c r="U1976" s="72" t="s">
        <v>3083</v>
      </c>
      <c r="V1976" s="72" t="s">
        <v>2643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4881</v>
      </c>
      <c r="D1977" s="101" t="s">
        <v>2941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3450</v>
      </c>
      <c r="L1977" s="105"/>
      <c r="M1977" s="106" t="s">
        <v>2942</v>
      </c>
      <c r="N1977" s="106"/>
      <c r="O1977"/>
      <c r="P1977" t="str">
        <f t="shared" si="319"/>
        <v/>
      </c>
      <c r="Q1977"/>
      <c r="R1977"/>
      <c r="S1977" s="43">
        <f t="shared" si="320"/>
        <v>305</v>
      </c>
      <c r="T1977" s="96" t="s">
        <v>3219</v>
      </c>
      <c r="U1977" s="72" t="s">
        <v>3083</v>
      </c>
      <c r="V1977" s="72" t="s">
        <v>2643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4881</v>
      </c>
      <c r="D1978" s="101" t="s">
        <v>2967</v>
      </c>
      <c r="E1978" s="102" t="s">
        <v>2875</v>
      </c>
      <c r="F1978" s="102" t="s">
        <v>2875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3450</v>
      </c>
      <c r="L1978" s="105"/>
      <c r="M1978" s="106" t="s">
        <v>2969</v>
      </c>
      <c r="N1978" s="106"/>
      <c r="O1978"/>
      <c r="P1978" t="str">
        <f t="shared" si="319"/>
        <v/>
      </c>
      <c r="Q1978"/>
      <c r="R1978"/>
      <c r="S1978" s="43">
        <f t="shared" si="320"/>
        <v>305</v>
      </c>
      <c r="T1978" s="96" t="s">
        <v>3219</v>
      </c>
      <c r="U1978" s="72" t="s">
        <v>2643</v>
      </c>
      <c r="V1978" s="72" t="s">
        <v>2643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4914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3450</v>
      </c>
      <c r="L1979" s="105" t="s">
        <v>2926</v>
      </c>
      <c r="M1979" s="106" t="s">
        <v>2968</v>
      </c>
      <c r="N1979" s="106"/>
      <c r="O1979"/>
      <c r="P1979" t="str">
        <f t="shared" si="319"/>
        <v/>
      </c>
      <c r="Q1979"/>
      <c r="R1979"/>
      <c r="S1979" s="43">
        <f t="shared" si="320"/>
        <v>305</v>
      </c>
      <c r="T1979" s="96" t="s">
        <v>3219</v>
      </c>
      <c r="U1979" s="72" t="s">
        <v>2643</v>
      </c>
      <c r="V1979" s="72" t="s">
        <v>2643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4881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3450</v>
      </c>
      <c r="L1980" s="113" t="s">
        <v>2926</v>
      </c>
      <c r="M1980" s="106" t="s">
        <v>1753</v>
      </c>
      <c r="N1980" s="106"/>
      <c r="O1980"/>
      <c r="P1980" t="str">
        <f t="shared" si="319"/>
        <v/>
      </c>
      <c r="Q1980"/>
      <c r="R1980"/>
      <c r="S1980" s="43">
        <f t="shared" si="320"/>
        <v>305</v>
      </c>
      <c r="T1980" s="96" t="s">
        <v>3219</v>
      </c>
      <c r="U1980" s="72" t="s">
        <v>2643</v>
      </c>
      <c r="V1980" s="72" t="s">
        <v>2643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4881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3450</v>
      </c>
      <c r="L1981" s="113" t="s">
        <v>2926</v>
      </c>
      <c r="M1981" s="106" t="s">
        <v>1754</v>
      </c>
      <c r="N1981" s="106"/>
      <c r="O1981"/>
      <c r="P1981" t="str">
        <f t="shared" si="319"/>
        <v/>
      </c>
      <c r="Q1981"/>
      <c r="R1981"/>
      <c r="S1981" s="43">
        <f t="shared" si="320"/>
        <v>305</v>
      </c>
      <c r="T1981" s="96" t="s">
        <v>3219</v>
      </c>
      <c r="U1981" s="72" t="s">
        <v>2643</v>
      </c>
      <c r="V1981" s="72" t="s">
        <v>2643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4881</v>
      </c>
      <c r="D1982" s="101" t="s">
        <v>2933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3450</v>
      </c>
      <c r="L1982" s="113"/>
      <c r="M1982" s="106" t="s">
        <v>2934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305</v>
      </c>
      <c r="T1982" s="96" t="s">
        <v>3219</v>
      </c>
      <c r="U1982" s="72" t="s">
        <v>2643</v>
      </c>
      <c r="V1982" s="72" t="s">
        <v>2643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4881</v>
      </c>
      <c r="D1983" s="101" t="s">
        <v>2935</v>
      </c>
      <c r="E1983" s="102" t="s">
        <v>2936</v>
      </c>
      <c r="F1983" s="102" t="s">
        <v>2936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3450</v>
      </c>
      <c r="L1983" s="105"/>
      <c r="M1983" s="106" t="s">
        <v>2937</v>
      </c>
      <c r="N1983" s="106"/>
      <c r="O1983"/>
      <c r="P1983" t="str">
        <f t="shared" si="333"/>
        <v/>
      </c>
      <c r="Q1983"/>
      <c r="R1983"/>
      <c r="S1983" s="43">
        <f t="shared" si="334"/>
        <v>305</v>
      </c>
      <c r="T1983" s="96" t="s">
        <v>3219</v>
      </c>
      <c r="U1983" s="72" t="s">
        <v>2643</v>
      </c>
      <c r="V1983" s="72" t="s">
        <v>2643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4881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3450</v>
      </c>
      <c r="L1984" s="105" t="s">
        <v>2926</v>
      </c>
      <c r="M1984" s="106" t="s">
        <v>2115</v>
      </c>
      <c r="N1984" s="106"/>
      <c r="O1984"/>
      <c r="P1984" t="str">
        <f t="shared" si="333"/>
        <v/>
      </c>
      <c r="Q1984"/>
      <c r="R1984"/>
      <c r="S1984" s="43">
        <f t="shared" si="334"/>
        <v>305</v>
      </c>
      <c r="T1984" s="96" t="s">
        <v>3219</v>
      </c>
      <c r="U1984" s="72" t="s">
        <v>2643</v>
      </c>
      <c r="V1984" s="72" t="s">
        <v>2643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4881</v>
      </c>
      <c r="D1985" s="101" t="s">
        <v>2957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3450</v>
      </c>
      <c r="L1985" s="113" t="s">
        <v>2926</v>
      </c>
      <c r="M1985" s="106" t="s">
        <v>2146</v>
      </c>
      <c r="N1985" s="106"/>
      <c r="O1985"/>
      <c r="P1985" t="str">
        <f t="shared" si="333"/>
        <v/>
      </c>
      <c r="Q1985"/>
      <c r="R1985"/>
      <c r="S1985" s="43">
        <f t="shared" si="334"/>
        <v>305</v>
      </c>
      <c r="T1985" s="96" t="s">
        <v>3219</v>
      </c>
      <c r="U1985" s="72" t="s">
        <v>2643</v>
      </c>
      <c r="V1985" s="72" t="s">
        <v>2643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4881</v>
      </c>
      <c r="D1986" s="101" t="s">
        <v>2958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3450</v>
      </c>
      <c r="L1986" s="113" t="s">
        <v>2926</v>
      </c>
      <c r="M1986" s="106" t="s">
        <v>2147</v>
      </c>
      <c r="N1986" s="106"/>
      <c r="O1986"/>
      <c r="P1986" t="str">
        <f t="shared" si="333"/>
        <v/>
      </c>
      <c r="Q1986"/>
      <c r="R1986"/>
      <c r="S1986" s="43">
        <f t="shared" si="334"/>
        <v>305</v>
      </c>
      <c r="T1986" s="96" t="s">
        <v>3219</v>
      </c>
      <c r="U1986" s="72" t="s">
        <v>2643</v>
      </c>
      <c r="V1986" s="72" t="s">
        <v>2643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4881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3450</v>
      </c>
      <c r="L1987" s="113" t="s">
        <v>2926</v>
      </c>
      <c r="M1987" s="106" t="s">
        <v>2152</v>
      </c>
      <c r="N1987" s="106"/>
      <c r="O1987"/>
      <c r="P1987" t="str">
        <f t="shared" si="333"/>
        <v/>
      </c>
      <c r="Q1987"/>
      <c r="R1987"/>
      <c r="S1987" s="43">
        <f t="shared" si="334"/>
        <v>305</v>
      </c>
      <c r="T1987" s="96" t="s">
        <v>3219</v>
      </c>
      <c r="U1987" s="72" t="s">
        <v>2643</v>
      </c>
      <c r="V1987" s="72" t="s">
        <v>2643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4881</v>
      </c>
      <c r="D1988" s="101" t="s">
        <v>2959</v>
      </c>
      <c r="E1988" s="102" t="s">
        <v>2961</v>
      </c>
      <c r="F1988" s="102" t="s">
        <v>2961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3450</v>
      </c>
      <c r="L1988" s="113" t="s">
        <v>2926</v>
      </c>
      <c r="M1988" s="106" t="s">
        <v>2963</v>
      </c>
      <c r="N1988" s="106"/>
      <c r="O1988"/>
      <c r="P1988" t="str">
        <f t="shared" si="333"/>
        <v/>
      </c>
      <c r="Q1988"/>
      <c r="R1988"/>
      <c r="S1988" s="43">
        <f t="shared" si="334"/>
        <v>305</v>
      </c>
      <c r="T1988" s="96" t="s">
        <v>3219</v>
      </c>
      <c r="U1988" s="72" t="s">
        <v>2643</v>
      </c>
      <c r="V1988" s="72" t="s">
        <v>2643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4881</v>
      </c>
      <c r="D1989" s="101" t="s">
        <v>2960</v>
      </c>
      <c r="E1989" s="102" t="s">
        <v>2962</v>
      </c>
      <c r="F1989" s="102" t="s">
        <v>2962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3450</v>
      </c>
      <c r="L1989" s="113" t="s">
        <v>2926</v>
      </c>
      <c r="M1989" s="106" t="s">
        <v>2964</v>
      </c>
      <c r="N1989" s="106"/>
      <c r="O1989"/>
      <c r="P1989" t="str">
        <f t="shared" si="333"/>
        <v/>
      </c>
      <c r="Q1989"/>
      <c r="R1989"/>
      <c r="S1989" s="43">
        <f t="shared" si="334"/>
        <v>305</v>
      </c>
      <c r="T1989" s="96" t="s">
        <v>3219</v>
      </c>
      <c r="U1989" s="72" t="s">
        <v>2643</v>
      </c>
      <c r="V1989" s="72" t="s">
        <v>2643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4913</v>
      </c>
      <c r="D1990" s="101" t="s">
        <v>3104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3450</v>
      </c>
      <c r="L1990" s="113"/>
      <c r="M1990" s="106" t="s">
        <v>3104</v>
      </c>
      <c r="N1990" s="106"/>
      <c r="O1990"/>
      <c r="P1990" t="str">
        <f t="shared" si="333"/>
        <v/>
      </c>
      <c r="Q1990"/>
      <c r="R1990"/>
      <c r="S1990" s="43">
        <f t="shared" si="334"/>
        <v>305</v>
      </c>
      <c r="T1990" s="96" t="s">
        <v>3236</v>
      </c>
      <c r="U1990" s="72" t="s">
        <v>2643</v>
      </c>
      <c r="V1990" s="72" t="s">
        <v>2643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4913</v>
      </c>
      <c r="D1991" s="101" t="s">
        <v>3105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3450</v>
      </c>
      <c r="L1991" s="101"/>
      <c r="M1991" s="106" t="s">
        <v>3105</v>
      </c>
      <c r="N1991" s="106"/>
      <c r="O1991"/>
      <c r="P1991" t="str">
        <f t="shared" si="333"/>
        <v/>
      </c>
      <c r="Q1991"/>
      <c r="R1991"/>
      <c r="S1991" s="43">
        <f t="shared" si="334"/>
        <v>305</v>
      </c>
      <c r="T1991" s="96" t="s">
        <v>3236</v>
      </c>
      <c r="U1991" s="72" t="s">
        <v>2643</v>
      </c>
      <c r="V1991" s="72" t="s">
        <v>2643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4913</v>
      </c>
      <c r="D1992" s="101" t="s">
        <v>3124</v>
      </c>
      <c r="E1992" s="104" t="s">
        <v>3126</v>
      </c>
      <c r="F1992" s="104" t="s">
        <v>3126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3450</v>
      </c>
      <c r="L1992" s="101"/>
      <c r="M1992" s="106" t="s">
        <v>3124</v>
      </c>
      <c r="N1992" s="106"/>
      <c r="O1992"/>
      <c r="P1992" t="str">
        <f t="shared" si="333"/>
        <v/>
      </c>
      <c r="Q1992"/>
      <c r="R1992"/>
      <c r="S1992" s="43">
        <f t="shared" si="334"/>
        <v>305</v>
      </c>
      <c r="T1992" s="96" t="s">
        <v>3236</v>
      </c>
      <c r="U1992" s="72" t="s">
        <v>2643</v>
      </c>
      <c r="V1992" s="72" t="s">
        <v>2643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4913</v>
      </c>
      <c r="D1993" s="101" t="s">
        <v>3125</v>
      </c>
      <c r="E1993" s="104" t="s">
        <v>3127</v>
      </c>
      <c r="F1993" s="104" t="s">
        <v>3127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3450</v>
      </c>
      <c r="L1993" s="101"/>
      <c r="M1993" s="106" t="s">
        <v>3125</v>
      </c>
      <c r="N1993" s="106"/>
      <c r="O1993"/>
      <c r="P1993" t="str">
        <f t="shared" si="333"/>
        <v/>
      </c>
      <c r="Q1993"/>
      <c r="R1993"/>
      <c r="S1993" s="43">
        <f t="shared" si="334"/>
        <v>305</v>
      </c>
      <c r="T1993" s="96" t="s">
        <v>3236</v>
      </c>
      <c r="U1993" s="72" t="s">
        <v>2643</v>
      </c>
      <c r="V1993" s="72" t="s">
        <v>2643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4915</v>
      </c>
      <c r="D1994" s="101" t="s">
        <v>7</v>
      </c>
      <c r="E1994" s="104" t="s">
        <v>3122</v>
      </c>
      <c r="F1994" s="104" t="s">
        <v>3122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3450</v>
      </c>
      <c r="L1994" s="101"/>
      <c r="M1994" s="106" t="s">
        <v>3123</v>
      </c>
      <c r="N1994" s="106"/>
      <c r="O1994"/>
      <c r="P1994" t="str">
        <f t="shared" si="333"/>
        <v/>
      </c>
      <c r="Q1994"/>
      <c r="R1994"/>
      <c r="S1994" s="43">
        <f t="shared" si="334"/>
        <v>305</v>
      </c>
      <c r="T1994" s="96" t="s">
        <v>3236</v>
      </c>
      <c r="U1994" s="72" t="s">
        <v>2643</v>
      </c>
      <c r="V1994" s="72" t="s">
        <v>2643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4916</v>
      </c>
      <c r="D1995" s="101" t="s">
        <v>7</v>
      </c>
      <c r="E1995" s="104" t="s">
        <v>3115</v>
      </c>
      <c r="F1995" s="104" t="s">
        <v>3115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3450</v>
      </c>
      <c r="L1995" s="101"/>
      <c r="M1995" s="106" t="s">
        <v>3117</v>
      </c>
      <c r="N1995" s="106"/>
      <c r="O1995"/>
      <c r="P1995" t="str">
        <f t="shared" si="333"/>
        <v/>
      </c>
      <c r="Q1995"/>
      <c r="R1995"/>
      <c r="S1995" s="43">
        <f t="shared" si="334"/>
        <v>305</v>
      </c>
      <c r="T1995" s="96" t="s">
        <v>3236</v>
      </c>
      <c r="U1995" s="72" t="s">
        <v>2643</v>
      </c>
      <c r="V1995" s="72" t="s">
        <v>2643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4917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3452</v>
      </c>
      <c r="L1996" s="101" t="s">
        <v>2665</v>
      </c>
      <c r="M1996" s="106" t="s">
        <v>2666</v>
      </c>
      <c r="N1996" s="106"/>
      <c r="O1996"/>
      <c r="P1996" t="str">
        <f t="shared" si="333"/>
        <v/>
      </c>
      <c r="Q1996"/>
      <c r="R1996"/>
      <c r="S1996" s="43">
        <f t="shared" si="334"/>
        <v>306</v>
      </c>
      <c r="T1996" s="96" t="s">
        <v>3150</v>
      </c>
      <c r="U1996" s="72" t="s">
        <v>2643</v>
      </c>
      <c r="V1996" s="72" t="s">
        <v>2643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4918</v>
      </c>
      <c r="D1997" s="101" t="s">
        <v>1194</v>
      </c>
      <c r="E1997" s="102" t="s">
        <v>3159</v>
      </c>
      <c r="F1997" s="102" t="s">
        <v>3159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3452</v>
      </c>
      <c r="L1997" s="101"/>
      <c r="M1997" s="106" t="s">
        <v>3136</v>
      </c>
      <c r="N1997" s="106"/>
      <c r="O1997"/>
      <c r="P1997" t="str">
        <f t="shared" si="333"/>
        <v/>
      </c>
      <c r="Q1997"/>
      <c r="R1997"/>
      <c r="S1997" s="43">
        <f t="shared" si="334"/>
        <v>307</v>
      </c>
      <c r="T1997" s="96" t="s">
        <v>3150</v>
      </c>
      <c r="U1997" s="72" t="s">
        <v>3083</v>
      </c>
      <c r="V1997" s="72" t="s">
        <v>3167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4918</v>
      </c>
      <c r="D1998" s="101" t="s">
        <v>1195</v>
      </c>
      <c r="E1998" s="102" t="s">
        <v>3160</v>
      </c>
      <c r="F1998" s="102" t="s">
        <v>3166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3452</v>
      </c>
      <c r="L1998" s="101"/>
      <c r="M1998" s="106" t="s">
        <v>3138</v>
      </c>
      <c r="N1998" s="106"/>
      <c r="O1998"/>
      <c r="P1998" t="str">
        <f t="shared" si="333"/>
        <v/>
      </c>
      <c r="Q1998"/>
      <c r="R1998"/>
      <c r="S1998" s="43">
        <f t="shared" si="334"/>
        <v>308</v>
      </c>
      <c r="T1998" s="96" t="s">
        <v>3150</v>
      </c>
      <c r="U1998" s="72" t="s">
        <v>3083</v>
      </c>
      <c r="V1998" s="72" t="s">
        <v>3168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4918</v>
      </c>
      <c r="D1999" s="101" t="s">
        <v>1196</v>
      </c>
      <c r="E1999" s="102" t="s">
        <v>3161</v>
      </c>
      <c r="F1999" s="102" t="s">
        <v>3161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3452</v>
      </c>
      <c r="L1999" s="101"/>
      <c r="M1999" s="106" t="s">
        <v>3142</v>
      </c>
      <c r="N1999" s="106"/>
      <c r="O1999"/>
      <c r="P1999" t="str">
        <f t="shared" si="333"/>
        <v/>
      </c>
      <c r="Q1999"/>
      <c r="R1999"/>
      <c r="S1999" s="43">
        <f t="shared" si="334"/>
        <v>309</v>
      </c>
      <c r="T1999" s="96" t="s">
        <v>3150</v>
      </c>
      <c r="U1999" s="72" t="s">
        <v>3083</v>
      </c>
      <c r="V1999" s="72" t="s">
        <v>3169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4918</v>
      </c>
      <c r="D2000" s="101" t="s">
        <v>1201</v>
      </c>
      <c r="E2000" s="102" t="s">
        <v>3162</v>
      </c>
      <c r="F2000" s="102" t="s">
        <v>3162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3452</v>
      </c>
      <c r="L2000" s="101"/>
      <c r="M2000" s="106" t="s">
        <v>3137</v>
      </c>
      <c r="N2000" s="106"/>
      <c r="O2000"/>
      <c r="P2000" t="str">
        <f t="shared" si="333"/>
        <v/>
      </c>
      <c r="Q2000"/>
      <c r="R2000"/>
      <c r="S2000" s="43">
        <f t="shared" si="334"/>
        <v>310</v>
      </c>
      <c r="T2000" s="96" t="s">
        <v>3150</v>
      </c>
      <c r="U2000" s="72" t="s">
        <v>3083</v>
      </c>
      <c r="V2000" s="72" t="s">
        <v>3172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4918</v>
      </c>
      <c r="D2001" s="101" t="s">
        <v>1203</v>
      </c>
      <c r="E2001" s="102" t="s">
        <v>3163</v>
      </c>
      <c r="F2001" s="102" t="s">
        <v>3163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3452</v>
      </c>
      <c r="L2001" s="101"/>
      <c r="M2001" s="106" t="s">
        <v>3140</v>
      </c>
      <c r="N2001" s="106"/>
      <c r="O2001"/>
      <c r="P2001" t="str">
        <f t="shared" si="333"/>
        <v/>
      </c>
      <c r="Q2001"/>
      <c r="R2001"/>
      <c r="S2001" s="43">
        <f t="shared" si="334"/>
        <v>311</v>
      </c>
      <c r="T2001" s="96" t="s">
        <v>3150</v>
      </c>
      <c r="U2001" s="72" t="s">
        <v>3083</v>
      </c>
      <c r="V2001" s="72" t="s">
        <v>3170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4918</v>
      </c>
      <c r="D2002" s="101" t="s">
        <v>3139</v>
      </c>
      <c r="E2002" s="102" t="s">
        <v>3164</v>
      </c>
      <c r="F2002" s="102" t="s">
        <v>3165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3452</v>
      </c>
      <c r="L2002" s="101"/>
      <c r="M2002" s="106" t="s">
        <v>3141</v>
      </c>
      <c r="N2002" s="106"/>
      <c r="O2002"/>
      <c r="P2002" t="str">
        <f t="shared" si="333"/>
        <v/>
      </c>
      <c r="Q2002"/>
      <c r="R2002"/>
      <c r="S2002" s="43">
        <f t="shared" si="334"/>
        <v>312</v>
      </c>
      <c r="T2002" s="96" t="s">
        <v>3150</v>
      </c>
      <c r="U2002" s="72" t="s">
        <v>3083</v>
      </c>
      <c r="V2002" s="72" t="s">
        <v>3171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4919</v>
      </c>
      <c r="D2003" s="101" t="s">
        <v>1149</v>
      </c>
      <c r="E2003" s="102" t="s">
        <v>581</v>
      </c>
      <c r="F2003" s="102" t="s">
        <v>4002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3450</v>
      </c>
      <c r="L2003" s="101" t="s">
        <v>1667</v>
      </c>
      <c r="M2003" s="106" t="s">
        <v>4476</v>
      </c>
      <c r="N2003" s="106"/>
      <c r="O2003"/>
      <c r="P2003" t="str">
        <f t="shared" si="333"/>
        <v>NOT EQUAL</v>
      </c>
      <c r="Q2003"/>
      <c r="R2003"/>
      <c r="S2003" s="43">
        <f t="shared" si="334"/>
        <v>312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4920</v>
      </c>
      <c r="D2004" s="101" t="s">
        <v>1149</v>
      </c>
      <c r="E2004" s="102" t="s">
        <v>581</v>
      </c>
      <c r="F2004" s="102" t="s">
        <v>4003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3450</v>
      </c>
      <c r="L2004" s="101" t="s">
        <v>1667</v>
      </c>
      <c r="M2004" s="106" t="s">
        <v>4477</v>
      </c>
      <c r="N2004" s="106"/>
      <c r="O2004"/>
      <c r="P2004" t="str">
        <f t="shared" si="333"/>
        <v>NOT EQUAL</v>
      </c>
      <c r="Q2004"/>
      <c r="R2004"/>
      <c r="S2004" s="43">
        <f t="shared" si="334"/>
        <v>312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4921</v>
      </c>
      <c r="D2005" s="101" t="s">
        <v>1149</v>
      </c>
      <c r="E2005" s="102" t="s">
        <v>581</v>
      </c>
      <c r="F2005" s="102" t="s">
        <v>4952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3450</v>
      </c>
      <c r="L2005" s="101" t="s">
        <v>1667</v>
      </c>
      <c r="M2005" s="106" t="s">
        <v>4993</v>
      </c>
      <c r="N2005" s="106"/>
      <c r="O2005"/>
      <c r="P2005" t="str">
        <f t="shared" si="333"/>
        <v>NOT EQUAL</v>
      </c>
      <c r="Q2005"/>
      <c r="R2005"/>
      <c r="S2005" s="43">
        <f t="shared" si="334"/>
        <v>312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4919</v>
      </c>
      <c r="D2006" s="101" t="s">
        <v>1150</v>
      </c>
      <c r="E2006" s="102" t="s">
        <v>581</v>
      </c>
      <c r="F2006" s="102" t="s">
        <v>4004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3450</v>
      </c>
      <c r="L2006" s="101" t="s">
        <v>1667</v>
      </c>
      <c r="M2006" s="106" t="s">
        <v>4478</v>
      </c>
      <c r="N2006" s="106"/>
      <c r="O2006"/>
      <c r="P2006" t="str">
        <f t="shared" si="333"/>
        <v>NOT EQUAL</v>
      </c>
      <c r="Q2006"/>
      <c r="R2006"/>
      <c r="S2006" s="43">
        <f t="shared" si="334"/>
        <v>312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4920</v>
      </c>
      <c r="D2007" s="101" t="s">
        <v>1150</v>
      </c>
      <c r="E2007" s="102" t="s">
        <v>581</v>
      </c>
      <c r="F2007" s="102" t="s">
        <v>4005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3450</v>
      </c>
      <c r="L2007" s="101" t="s">
        <v>1667</v>
      </c>
      <c r="M2007" s="106" t="s">
        <v>4479</v>
      </c>
      <c r="N2007" s="106"/>
      <c r="O2007"/>
      <c r="P2007" t="str">
        <f t="shared" si="333"/>
        <v>NOT EQUAL</v>
      </c>
      <c r="Q2007"/>
      <c r="R2007"/>
      <c r="S2007" s="43">
        <f t="shared" si="334"/>
        <v>312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4921</v>
      </c>
      <c r="D2008" s="101" t="s">
        <v>1150</v>
      </c>
      <c r="E2008" s="102" t="s">
        <v>581</v>
      </c>
      <c r="F2008" s="102" t="s">
        <v>4953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3450</v>
      </c>
      <c r="L2008" s="101" t="s">
        <v>1667</v>
      </c>
      <c r="M2008" s="106" t="s">
        <v>4994</v>
      </c>
      <c r="N2008" s="106"/>
      <c r="O2008"/>
      <c r="P2008" t="str">
        <f t="shared" si="333"/>
        <v>NOT EQUAL</v>
      </c>
      <c r="Q2008"/>
      <c r="R2008"/>
      <c r="S2008" s="43">
        <f t="shared" si="334"/>
        <v>312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4919</v>
      </c>
      <c r="D2009" s="101" t="s">
        <v>1151</v>
      </c>
      <c r="E2009" s="102" t="s">
        <v>581</v>
      </c>
      <c r="F2009" s="102" t="s">
        <v>4006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3450</v>
      </c>
      <c r="L2009" s="101" t="s">
        <v>1667</v>
      </c>
      <c r="M2009" s="106" t="s">
        <v>4480</v>
      </c>
      <c r="N2009" s="106"/>
      <c r="O2009"/>
      <c r="P2009" t="str">
        <f t="shared" si="333"/>
        <v>NOT EQUAL</v>
      </c>
      <c r="Q2009"/>
      <c r="R2009"/>
      <c r="S2009" s="43">
        <f t="shared" si="334"/>
        <v>312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4920</v>
      </c>
      <c r="D2010" s="101" t="s">
        <v>1151</v>
      </c>
      <c r="E2010" s="102" t="s">
        <v>581</v>
      </c>
      <c r="F2010" s="102" t="s">
        <v>4007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3450</v>
      </c>
      <c r="L2010" s="101" t="s">
        <v>1667</v>
      </c>
      <c r="M2010" s="106" t="s">
        <v>4481</v>
      </c>
      <c r="N2010" s="106"/>
      <c r="O2010"/>
      <c r="P2010" t="str">
        <f t="shared" si="333"/>
        <v>NOT EQUAL</v>
      </c>
      <c r="Q2010"/>
      <c r="R2010"/>
      <c r="S2010" s="43">
        <f t="shared" si="334"/>
        <v>312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4921</v>
      </c>
      <c r="D2011" s="101" t="s">
        <v>1151</v>
      </c>
      <c r="E2011" s="102" t="s">
        <v>581</v>
      </c>
      <c r="F2011" s="102" t="s">
        <v>4954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3450</v>
      </c>
      <c r="L2011" s="101" t="s">
        <v>1667</v>
      </c>
      <c r="M2011" s="106" t="s">
        <v>4995</v>
      </c>
      <c r="N2011" s="106"/>
      <c r="O2011"/>
      <c r="P2011" t="str">
        <f t="shared" si="333"/>
        <v>NOT EQUAL</v>
      </c>
      <c r="Q2011"/>
      <c r="R2011"/>
      <c r="S2011" s="43">
        <f t="shared" si="334"/>
        <v>312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4919</v>
      </c>
      <c r="D2012" s="101" t="s">
        <v>1152</v>
      </c>
      <c r="E2012" s="102" t="s">
        <v>581</v>
      </c>
      <c r="F2012" s="102" t="s">
        <v>4008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3450</v>
      </c>
      <c r="L2012" s="101" t="s">
        <v>1667</v>
      </c>
      <c r="M2012" s="106" t="s">
        <v>4482</v>
      </c>
      <c r="N2012" s="106"/>
      <c r="O2012"/>
      <c r="P2012" t="str">
        <f t="shared" si="333"/>
        <v>NOT EQUAL</v>
      </c>
      <c r="Q2012"/>
      <c r="R2012"/>
      <c r="S2012" s="43">
        <f t="shared" si="334"/>
        <v>312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4920</v>
      </c>
      <c r="D2013" s="101" t="s">
        <v>1152</v>
      </c>
      <c r="E2013" s="102" t="s">
        <v>581</v>
      </c>
      <c r="F2013" s="102" t="s">
        <v>4009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3450</v>
      </c>
      <c r="L2013" s="101" t="s">
        <v>1667</v>
      </c>
      <c r="M2013" s="106" t="s">
        <v>4483</v>
      </c>
      <c r="N2013" s="106"/>
      <c r="O2013"/>
      <c r="P2013" t="str">
        <f t="shared" si="333"/>
        <v>NOT EQUAL</v>
      </c>
      <c r="Q2013"/>
      <c r="R2013"/>
      <c r="S2013" s="43">
        <f t="shared" si="334"/>
        <v>312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4921</v>
      </c>
      <c r="D2014" s="101" t="s">
        <v>1152</v>
      </c>
      <c r="E2014" s="102" t="s">
        <v>581</v>
      </c>
      <c r="F2014" s="102" t="s">
        <v>4955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3450</v>
      </c>
      <c r="L2014" s="101" t="s">
        <v>1667</v>
      </c>
      <c r="M2014" s="106" t="s">
        <v>4996</v>
      </c>
      <c r="N2014" s="106"/>
      <c r="O2014"/>
      <c r="P2014" t="str">
        <f t="shared" si="333"/>
        <v>NOT EQUAL</v>
      </c>
      <c r="Q2014"/>
      <c r="R2014"/>
      <c r="S2014" s="43">
        <f t="shared" si="334"/>
        <v>312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4919</v>
      </c>
      <c r="D2015" s="101" t="s">
        <v>1153</v>
      </c>
      <c r="E2015" s="102" t="s">
        <v>581</v>
      </c>
      <c r="F2015" s="102" t="s">
        <v>4010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3450</v>
      </c>
      <c r="L2015" s="101" t="s">
        <v>1667</v>
      </c>
      <c r="M2015" s="106" t="s">
        <v>4484</v>
      </c>
      <c r="N2015" s="106"/>
      <c r="O2015"/>
      <c r="P2015" t="str">
        <f t="shared" si="333"/>
        <v>NOT EQUAL</v>
      </c>
      <c r="Q2015"/>
      <c r="R2015"/>
      <c r="S2015" s="43">
        <f t="shared" si="334"/>
        <v>312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4920</v>
      </c>
      <c r="D2016" s="101" t="s">
        <v>1153</v>
      </c>
      <c r="E2016" s="102" t="s">
        <v>581</v>
      </c>
      <c r="F2016" s="102" t="s">
        <v>4011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3450</v>
      </c>
      <c r="L2016" s="101" t="s">
        <v>1667</v>
      </c>
      <c r="M2016" s="106" t="s">
        <v>4485</v>
      </c>
      <c r="N2016" s="106"/>
      <c r="O2016"/>
      <c r="P2016" t="str">
        <f t="shared" si="333"/>
        <v>NOT EQUAL</v>
      </c>
      <c r="Q2016"/>
      <c r="R2016"/>
      <c r="S2016" s="43">
        <f t="shared" si="334"/>
        <v>312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4921</v>
      </c>
      <c r="D2017" s="101" t="s">
        <v>1153</v>
      </c>
      <c r="E2017" s="102" t="s">
        <v>581</v>
      </c>
      <c r="F2017" s="102" t="s">
        <v>4956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3450</v>
      </c>
      <c r="L2017" s="101" t="s">
        <v>1667</v>
      </c>
      <c r="M2017" s="106" t="s">
        <v>4997</v>
      </c>
      <c r="N2017" s="106"/>
      <c r="O2017"/>
      <c r="P2017" t="str">
        <f t="shared" si="333"/>
        <v>NOT EQUAL</v>
      </c>
      <c r="Q2017"/>
      <c r="R2017"/>
      <c r="S2017" s="43">
        <f t="shared" si="334"/>
        <v>312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4919</v>
      </c>
      <c r="D2018" s="101" t="s">
        <v>1154</v>
      </c>
      <c r="E2018" s="102" t="s">
        <v>581</v>
      </c>
      <c r="F2018" s="102" t="s">
        <v>4012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3450</v>
      </c>
      <c r="L2018" s="101" t="s">
        <v>1667</v>
      </c>
      <c r="M2018" s="106" t="s">
        <v>4486</v>
      </c>
      <c r="N2018" s="106"/>
      <c r="O2018"/>
      <c r="P2018" t="str">
        <f t="shared" si="333"/>
        <v>NOT EQUAL</v>
      </c>
      <c r="Q2018"/>
      <c r="R2018"/>
      <c r="S2018" s="43">
        <f t="shared" si="334"/>
        <v>312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4920</v>
      </c>
      <c r="D2019" s="101" t="s">
        <v>1154</v>
      </c>
      <c r="E2019" s="102" t="s">
        <v>581</v>
      </c>
      <c r="F2019" s="102" t="s">
        <v>4013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3450</v>
      </c>
      <c r="L2019" s="101" t="s">
        <v>1667</v>
      </c>
      <c r="M2019" s="106" t="s">
        <v>4487</v>
      </c>
      <c r="N2019" s="106"/>
      <c r="O2019"/>
      <c r="P2019" t="str">
        <f t="shared" si="333"/>
        <v>NOT EQUAL</v>
      </c>
      <c r="Q2019"/>
      <c r="R2019"/>
      <c r="S2019" s="43">
        <f t="shared" si="334"/>
        <v>312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4921</v>
      </c>
      <c r="D2020" s="101" t="s">
        <v>1154</v>
      </c>
      <c r="E2020" s="102" t="s">
        <v>581</v>
      </c>
      <c r="F2020" s="102" t="s">
        <v>4957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3450</v>
      </c>
      <c r="L2020" s="101" t="s">
        <v>1667</v>
      </c>
      <c r="M2020" s="106" t="s">
        <v>4998</v>
      </c>
      <c r="N2020" s="106"/>
      <c r="O2020"/>
      <c r="P2020" t="str">
        <f t="shared" si="333"/>
        <v>NOT EQUAL</v>
      </c>
      <c r="Q2020"/>
      <c r="R2020"/>
      <c r="S2020" s="43">
        <f t="shared" si="334"/>
        <v>312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4919</v>
      </c>
      <c r="D2021" s="101" t="s">
        <v>1155</v>
      </c>
      <c r="E2021" s="102" t="s">
        <v>581</v>
      </c>
      <c r="F2021" s="102" t="s">
        <v>4014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3450</v>
      </c>
      <c r="L2021" s="101" t="s">
        <v>1667</v>
      </c>
      <c r="M2021" s="106" t="s">
        <v>4488</v>
      </c>
      <c r="N2021" s="106"/>
      <c r="O2021"/>
      <c r="P2021" t="str">
        <f t="shared" si="333"/>
        <v>NOT EQUAL</v>
      </c>
      <c r="Q2021"/>
      <c r="R2021"/>
      <c r="S2021" s="43">
        <f t="shared" si="334"/>
        <v>312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4920</v>
      </c>
      <c r="D2022" s="101" t="s">
        <v>1155</v>
      </c>
      <c r="E2022" s="102" t="s">
        <v>581</v>
      </c>
      <c r="F2022" s="102" t="s">
        <v>4015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3450</v>
      </c>
      <c r="L2022" s="101" t="s">
        <v>1667</v>
      </c>
      <c r="M2022" s="106" t="s">
        <v>4489</v>
      </c>
      <c r="N2022" s="106"/>
      <c r="O2022"/>
      <c r="P2022" t="str">
        <f t="shared" si="333"/>
        <v>NOT EQUAL</v>
      </c>
      <c r="Q2022"/>
      <c r="R2022"/>
      <c r="S2022" s="43">
        <f t="shared" si="334"/>
        <v>312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4921</v>
      </c>
      <c r="D2023" s="101" t="s">
        <v>1155</v>
      </c>
      <c r="E2023" s="102" t="s">
        <v>581</v>
      </c>
      <c r="F2023" s="102" t="s">
        <v>4958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3450</v>
      </c>
      <c r="L2023" s="101" t="s">
        <v>1667</v>
      </c>
      <c r="M2023" s="106" t="s">
        <v>4999</v>
      </c>
      <c r="N2023" s="106"/>
      <c r="O2023"/>
      <c r="P2023" t="str">
        <f t="shared" si="333"/>
        <v>NOT EQUAL</v>
      </c>
      <c r="Q2023"/>
      <c r="R2023"/>
      <c r="S2023" s="43">
        <f t="shared" si="334"/>
        <v>312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4919</v>
      </c>
      <c r="D2024" s="101" t="s">
        <v>1156</v>
      </c>
      <c r="E2024" s="102" t="s">
        <v>581</v>
      </c>
      <c r="F2024" s="102" t="s">
        <v>4016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3450</v>
      </c>
      <c r="L2024" s="101" t="s">
        <v>1667</v>
      </c>
      <c r="M2024" s="106" t="s">
        <v>4490</v>
      </c>
      <c r="N2024" s="106"/>
      <c r="O2024"/>
      <c r="P2024" t="str">
        <f t="shared" si="333"/>
        <v>NOT EQUAL</v>
      </c>
      <c r="Q2024"/>
      <c r="R2024"/>
      <c r="S2024" s="43">
        <f t="shared" si="334"/>
        <v>312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4920</v>
      </c>
      <c r="D2025" s="101" t="s">
        <v>1156</v>
      </c>
      <c r="E2025" s="102" t="s">
        <v>581</v>
      </c>
      <c r="F2025" s="102" t="s">
        <v>4017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3450</v>
      </c>
      <c r="L2025" s="101" t="s">
        <v>1667</v>
      </c>
      <c r="M2025" s="106" t="s">
        <v>4491</v>
      </c>
      <c r="N2025" s="106"/>
      <c r="O2025"/>
      <c r="P2025" t="str">
        <f t="shared" si="333"/>
        <v>NOT EQUAL</v>
      </c>
      <c r="Q2025"/>
      <c r="R2025"/>
      <c r="S2025" s="43">
        <f t="shared" si="334"/>
        <v>312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4921</v>
      </c>
      <c r="D2026" s="101" t="s">
        <v>1156</v>
      </c>
      <c r="E2026" s="102" t="s">
        <v>581</v>
      </c>
      <c r="F2026" s="102" t="s">
        <v>4959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3450</v>
      </c>
      <c r="L2026" s="101" t="s">
        <v>1667</v>
      </c>
      <c r="M2026" s="106" t="s">
        <v>5000</v>
      </c>
      <c r="N2026" s="106"/>
      <c r="O2026"/>
      <c r="P2026" t="str">
        <f t="shared" si="333"/>
        <v>NOT EQUAL</v>
      </c>
      <c r="Q2026"/>
      <c r="R2026"/>
      <c r="S2026" s="43">
        <f t="shared" si="334"/>
        <v>312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4919</v>
      </c>
      <c r="D2027" s="101" t="s">
        <v>1157</v>
      </c>
      <c r="E2027" s="102" t="s">
        <v>581</v>
      </c>
      <c r="F2027" s="102" t="s">
        <v>4018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3450</v>
      </c>
      <c r="L2027" s="101" t="s">
        <v>1667</v>
      </c>
      <c r="M2027" s="106" t="s">
        <v>4492</v>
      </c>
      <c r="N2027" s="106"/>
      <c r="O2027"/>
      <c r="P2027" t="str">
        <f t="shared" si="333"/>
        <v>NOT EQUAL</v>
      </c>
      <c r="Q2027"/>
      <c r="R2027"/>
      <c r="S2027" s="43">
        <f t="shared" si="334"/>
        <v>312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4920</v>
      </c>
      <c r="D2028" s="101" t="s">
        <v>1157</v>
      </c>
      <c r="E2028" s="102" t="s">
        <v>581</v>
      </c>
      <c r="F2028" s="102" t="s">
        <v>4019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3450</v>
      </c>
      <c r="L2028" s="101" t="s">
        <v>1667</v>
      </c>
      <c r="M2028" s="106" t="s">
        <v>4493</v>
      </c>
      <c r="N2028" s="106"/>
      <c r="O2028"/>
      <c r="P2028" t="str">
        <f t="shared" si="333"/>
        <v>NOT EQUAL</v>
      </c>
      <c r="Q2028"/>
      <c r="R2028"/>
      <c r="S2028" s="43">
        <f t="shared" si="334"/>
        <v>312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4921</v>
      </c>
      <c r="D2029" s="101" t="s">
        <v>1157</v>
      </c>
      <c r="E2029" s="102" t="s">
        <v>581</v>
      </c>
      <c r="F2029" s="102" t="s">
        <v>4960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3450</v>
      </c>
      <c r="L2029" s="101" t="s">
        <v>1667</v>
      </c>
      <c r="M2029" s="106" t="s">
        <v>5001</v>
      </c>
      <c r="N2029" s="106"/>
      <c r="O2029"/>
      <c r="P2029" t="str">
        <f t="shared" si="333"/>
        <v>NOT EQUAL</v>
      </c>
      <c r="Q2029"/>
      <c r="R2029"/>
      <c r="S2029" s="43">
        <f t="shared" si="334"/>
        <v>312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4919</v>
      </c>
      <c r="D2030" s="101" t="s">
        <v>1158</v>
      </c>
      <c r="E2030" s="102" t="s">
        <v>581</v>
      </c>
      <c r="F2030" s="102" t="s">
        <v>4020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3450</v>
      </c>
      <c r="L2030" s="101" t="s">
        <v>1667</v>
      </c>
      <c r="M2030" s="106" t="s">
        <v>4494</v>
      </c>
      <c r="N2030" s="106"/>
      <c r="O2030"/>
      <c r="P2030" t="str">
        <f t="shared" si="333"/>
        <v>NOT EQUAL</v>
      </c>
      <c r="Q2030"/>
      <c r="R2030"/>
      <c r="S2030" s="43">
        <f t="shared" si="334"/>
        <v>312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4920</v>
      </c>
      <c r="D2031" s="101" t="s">
        <v>1158</v>
      </c>
      <c r="E2031" s="102" t="s">
        <v>581</v>
      </c>
      <c r="F2031" s="102" t="s">
        <v>4021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3450</v>
      </c>
      <c r="L2031" s="101" t="s">
        <v>1667</v>
      </c>
      <c r="M2031" s="106" t="s">
        <v>4495</v>
      </c>
      <c r="N2031" s="106"/>
      <c r="O2031"/>
      <c r="P2031" t="str">
        <f t="shared" si="333"/>
        <v>NOT EQUAL</v>
      </c>
      <c r="Q2031"/>
      <c r="R2031"/>
      <c r="S2031" s="43">
        <f t="shared" si="334"/>
        <v>312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4921</v>
      </c>
      <c r="D2032" s="101" t="s">
        <v>1158</v>
      </c>
      <c r="E2032" s="102" t="s">
        <v>581</v>
      </c>
      <c r="F2032" s="102" t="s">
        <v>4961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3450</v>
      </c>
      <c r="L2032" s="101" t="s">
        <v>1667</v>
      </c>
      <c r="M2032" s="106" t="s">
        <v>5002</v>
      </c>
      <c r="N2032" s="106"/>
      <c r="O2032"/>
      <c r="P2032" t="str">
        <f t="shared" si="333"/>
        <v>NOT EQUAL</v>
      </c>
      <c r="Q2032"/>
      <c r="R2032"/>
      <c r="S2032" s="43">
        <f t="shared" si="334"/>
        <v>312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4919</v>
      </c>
      <c r="D2033" s="101" t="s">
        <v>1224</v>
      </c>
      <c r="E2033" s="102" t="s">
        <v>581</v>
      </c>
      <c r="F2033" s="102" t="s">
        <v>4022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3450</v>
      </c>
      <c r="L2033" s="101" t="s">
        <v>1667</v>
      </c>
      <c r="M2033" s="106" t="s">
        <v>4496</v>
      </c>
      <c r="N2033" s="106"/>
      <c r="O2033"/>
      <c r="P2033" t="str">
        <f t="shared" si="333"/>
        <v>NOT EQUAL</v>
      </c>
      <c r="Q2033"/>
      <c r="R2033"/>
      <c r="S2033" s="43">
        <f t="shared" si="334"/>
        <v>312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4920</v>
      </c>
      <c r="D2034" s="101" t="s">
        <v>1224</v>
      </c>
      <c r="E2034" s="102" t="s">
        <v>581</v>
      </c>
      <c r="F2034" s="102" t="s">
        <v>4023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3450</v>
      </c>
      <c r="L2034" s="101" t="s">
        <v>1667</v>
      </c>
      <c r="M2034" s="106" t="s">
        <v>4497</v>
      </c>
      <c r="N2034" s="106"/>
      <c r="O2034"/>
      <c r="P2034" t="str">
        <f t="shared" si="333"/>
        <v>NOT EQUAL</v>
      </c>
      <c r="Q2034"/>
      <c r="R2034"/>
      <c r="S2034" s="43">
        <f t="shared" si="334"/>
        <v>312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4921</v>
      </c>
      <c r="D2035" s="101" t="s">
        <v>1224</v>
      </c>
      <c r="E2035" s="102" t="s">
        <v>581</v>
      </c>
      <c r="F2035" s="102" t="s">
        <v>4962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3450</v>
      </c>
      <c r="L2035" s="101" t="s">
        <v>1667</v>
      </c>
      <c r="M2035" s="106" t="s">
        <v>5003</v>
      </c>
      <c r="N2035" s="106"/>
      <c r="O2035"/>
      <c r="P2035" t="str">
        <f t="shared" si="333"/>
        <v>NOT EQUAL</v>
      </c>
      <c r="Q2035"/>
      <c r="R2035"/>
      <c r="S2035" s="43">
        <f t="shared" si="334"/>
        <v>312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4919</v>
      </c>
      <c r="D2036" s="101" t="s">
        <v>1225</v>
      </c>
      <c r="E2036" s="102" t="s">
        <v>581</v>
      </c>
      <c r="F2036" s="102" t="s">
        <v>4024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3450</v>
      </c>
      <c r="L2036" s="101" t="s">
        <v>1667</v>
      </c>
      <c r="M2036" s="106" t="s">
        <v>4498</v>
      </c>
      <c r="N2036" s="106"/>
      <c r="O2036"/>
      <c r="P2036" t="str">
        <f t="shared" si="333"/>
        <v>NOT EQUAL</v>
      </c>
      <c r="Q2036"/>
      <c r="R2036"/>
      <c r="S2036" s="43">
        <f t="shared" si="334"/>
        <v>312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4920</v>
      </c>
      <c r="D2037" s="101" t="s">
        <v>1225</v>
      </c>
      <c r="E2037" s="102" t="s">
        <v>581</v>
      </c>
      <c r="F2037" s="102" t="s">
        <v>4025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3450</v>
      </c>
      <c r="L2037" s="101" t="s">
        <v>1667</v>
      </c>
      <c r="M2037" s="106" t="s">
        <v>4499</v>
      </c>
      <c r="N2037" s="106"/>
      <c r="O2037"/>
      <c r="P2037" t="str">
        <f t="shared" si="333"/>
        <v>NOT EQUAL</v>
      </c>
      <c r="Q2037"/>
      <c r="R2037"/>
      <c r="S2037" s="43">
        <f t="shared" si="334"/>
        <v>312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4921</v>
      </c>
      <c r="D2038" s="101" t="s">
        <v>1225</v>
      </c>
      <c r="E2038" s="102" t="s">
        <v>581</v>
      </c>
      <c r="F2038" s="102" t="s">
        <v>4963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3450</v>
      </c>
      <c r="L2038" s="101" t="s">
        <v>1667</v>
      </c>
      <c r="M2038" s="106" t="s">
        <v>5004</v>
      </c>
      <c r="N2038" s="106"/>
      <c r="O2038"/>
      <c r="P2038" t="str">
        <f t="shared" si="333"/>
        <v>NOT EQUAL</v>
      </c>
      <c r="Q2038"/>
      <c r="R2038"/>
      <c r="S2038" s="43">
        <f t="shared" si="334"/>
        <v>312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4919</v>
      </c>
      <c r="D2039" s="101" t="s">
        <v>1226</v>
      </c>
      <c r="E2039" s="102" t="s">
        <v>581</v>
      </c>
      <c r="F2039" s="102" t="s">
        <v>4026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3450</v>
      </c>
      <c r="L2039" s="101" t="s">
        <v>1667</v>
      </c>
      <c r="M2039" s="106" t="s">
        <v>4500</v>
      </c>
      <c r="N2039" s="106"/>
      <c r="O2039"/>
      <c r="P2039" t="str">
        <f t="shared" si="333"/>
        <v>NOT EQUAL</v>
      </c>
      <c r="Q2039"/>
      <c r="R2039"/>
      <c r="S2039" s="43">
        <f t="shared" si="334"/>
        <v>312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4920</v>
      </c>
      <c r="D2040" s="101" t="s">
        <v>1226</v>
      </c>
      <c r="E2040" s="102" t="s">
        <v>581</v>
      </c>
      <c r="F2040" s="102" t="s">
        <v>4027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3450</v>
      </c>
      <c r="L2040" s="101" t="s">
        <v>1667</v>
      </c>
      <c r="M2040" s="106" t="s">
        <v>4501</v>
      </c>
      <c r="N2040" s="106"/>
      <c r="O2040"/>
      <c r="P2040" t="str">
        <f t="shared" si="333"/>
        <v>NOT EQUAL</v>
      </c>
      <c r="Q2040"/>
      <c r="R2040"/>
      <c r="S2040" s="43">
        <f t="shared" si="334"/>
        <v>312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4921</v>
      </c>
      <c r="D2041" s="101" t="s">
        <v>1226</v>
      </c>
      <c r="E2041" s="102" t="s">
        <v>581</v>
      </c>
      <c r="F2041" s="102" t="s">
        <v>4964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3450</v>
      </c>
      <c r="L2041" s="101" t="s">
        <v>1667</v>
      </c>
      <c r="M2041" s="106" t="s">
        <v>5005</v>
      </c>
      <c r="N2041" s="106"/>
      <c r="O2041"/>
      <c r="P2041" t="str">
        <f t="shared" si="333"/>
        <v>NOT EQUAL</v>
      </c>
      <c r="Q2041"/>
      <c r="R2041"/>
      <c r="S2041" s="43">
        <f t="shared" si="334"/>
        <v>312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4919</v>
      </c>
      <c r="D2042" s="101" t="s">
        <v>1227</v>
      </c>
      <c r="E2042" s="102" t="s">
        <v>581</v>
      </c>
      <c r="F2042" s="102" t="s">
        <v>4028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3450</v>
      </c>
      <c r="L2042" s="101" t="s">
        <v>1667</v>
      </c>
      <c r="M2042" s="106" t="s">
        <v>4502</v>
      </c>
      <c r="N2042" s="106"/>
      <c r="O2042"/>
      <c r="P2042" t="str">
        <f t="shared" si="333"/>
        <v>NOT EQUAL</v>
      </c>
      <c r="Q2042"/>
      <c r="R2042"/>
      <c r="S2042" s="43">
        <f t="shared" si="334"/>
        <v>312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4920</v>
      </c>
      <c r="D2043" s="101" t="s">
        <v>1227</v>
      </c>
      <c r="E2043" s="102" t="s">
        <v>581</v>
      </c>
      <c r="F2043" s="102" t="s">
        <v>4029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3450</v>
      </c>
      <c r="L2043" s="101" t="s">
        <v>1667</v>
      </c>
      <c r="M2043" s="106" t="s">
        <v>4503</v>
      </c>
      <c r="N2043" s="106"/>
      <c r="O2043"/>
      <c r="P2043" t="str">
        <f t="shared" si="333"/>
        <v>NOT EQUAL</v>
      </c>
      <c r="Q2043"/>
      <c r="R2043"/>
      <c r="S2043" s="43">
        <f t="shared" si="334"/>
        <v>312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4921</v>
      </c>
      <c r="D2044" s="101" t="s">
        <v>1227</v>
      </c>
      <c r="E2044" s="102" t="s">
        <v>581</v>
      </c>
      <c r="F2044" s="102" t="s">
        <v>4965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3450</v>
      </c>
      <c r="L2044" s="101" t="s">
        <v>1667</v>
      </c>
      <c r="M2044" s="106" t="s">
        <v>5006</v>
      </c>
      <c r="N2044" s="106"/>
      <c r="O2044"/>
      <c r="P2044" t="str">
        <f t="shared" si="333"/>
        <v>NOT EQUAL</v>
      </c>
      <c r="Q2044"/>
      <c r="R2044"/>
      <c r="S2044" s="43">
        <f t="shared" si="334"/>
        <v>312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4919</v>
      </c>
      <c r="D2045" s="101" t="s">
        <v>1228</v>
      </c>
      <c r="E2045" s="102" t="s">
        <v>581</v>
      </c>
      <c r="F2045" s="102" t="s">
        <v>4030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3450</v>
      </c>
      <c r="L2045" s="101" t="s">
        <v>1667</v>
      </c>
      <c r="M2045" s="106" t="s">
        <v>4504</v>
      </c>
      <c r="N2045" s="106"/>
      <c r="O2045"/>
      <c r="P2045" t="str">
        <f t="shared" si="333"/>
        <v>NOT EQUAL</v>
      </c>
      <c r="Q2045"/>
      <c r="R2045"/>
      <c r="S2045" s="43">
        <f t="shared" si="334"/>
        <v>312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4920</v>
      </c>
      <c r="D2046" s="101" t="s">
        <v>1228</v>
      </c>
      <c r="E2046" s="102" t="s">
        <v>581</v>
      </c>
      <c r="F2046" s="102" t="s">
        <v>4031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3450</v>
      </c>
      <c r="L2046" s="101" t="s">
        <v>1667</v>
      </c>
      <c r="M2046" s="106" t="s">
        <v>4505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312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4921</v>
      </c>
      <c r="D2047" s="101" t="s">
        <v>1228</v>
      </c>
      <c r="E2047" s="102" t="s">
        <v>581</v>
      </c>
      <c r="F2047" s="102" t="s">
        <v>4966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3450</v>
      </c>
      <c r="L2047" s="101" t="s">
        <v>1667</v>
      </c>
      <c r="M2047" s="106" t="s">
        <v>5007</v>
      </c>
      <c r="N2047" s="106"/>
      <c r="O2047"/>
      <c r="P2047" t="str">
        <f t="shared" si="341"/>
        <v>NOT EQUAL</v>
      </c>
      <c r="Q2047"/>
      <c r="R2047"/>
      <c r="S2047" s="43">
        <f t="shared" si="342"/>
        <v>312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4919</v>
      </c>
      <c r="D2048" s="101" t="s">
        <v>1229</v>
      </c>
      <c r="E2048" s="102" t="s">
        <v>581</v>
      </c>
      <c r="F2048" s="102" t="s">
        <v>4032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3450</v>
      </c>
      <c r="L2048" s="101" t="s">
        <v>1667</v>
      </c>
      <c r="M2048" s="106" t="s">
        <v>4506</v>
      </c>
      <c r="N2048" s="106"/>
      <c r="O2048"/>
      <c r="P2048" t="str">
        <f t="shared" si="341"/>
        <v>NOT EQUAL</v>
      </c>
      <c r="Q2048"/>
      <c r="R2048"/>
      <c r="S2048" s="43">
        <f t="shared" si="342"/>
        <v>312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4920</v>
      </c>
      <c r="D2049" s="101" t="s">
        <v>1229</v>
      </c>
      <c r="E2049" s="102" t="s">
        <v>581</v>
      </c>
      <c r="F2049" s="102" t="s">
        <v>4033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3450</v>
      </c>
      <c r="L2049" s="101" t="s">
        <v>1667</v>
      </c>
      <c r="M2049" s="106" t="s">
        <v>4507</v>
      </c>
      <c r="N2049" s="106"/>
      <c r="O2049"/>
      <c r="P2049" t="str">
        <f t="shared" si="341"/>
        <v>NOT EQUAL</v>
      </c>
      <c r="Q2049"/>
      <c r="R2049"/>
      <c r="S2049" s="43">
        <f t="shared" si="342"/>
        <v>312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4921</v>
      </c>
      <c r="D2050" s="101" t="s">
        <v>1229</v>
      </c>
      <c r="E2050" s="102" t="s">
        <v>581</v>
      </c>
      <c r="F2050" s="102" t="s">
        <v>4967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3450</v>
      </c>
      <c r="L2050" s="101" t="s">
        <v>1667</v>
      </c>
      <c r="M2050" s="106" t="s">
        <v>5008</v>
      </c>
      <c r="N2050" s="106"/>
      <c r="O2050"/>
      <c r="P2050" t="str">
        <f t="shared" si="341"/>
        <v>NOT EQUAL</v>
      </c>
      <c r="Q2050"/>
      <c r="R2050"/>
      <c r="S2050" s="43">
        <f t="shared" si="342"/>
        <v>312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4919</v>
      </c>
      <c r="D2051" s="101" t="s">
        <v>1230</v>
      </c>
      <c r="E2051" s="102" t="s">
        <v>581</v>
      </c>
      <c r="F2051" s="102" t="s">
        <v>4034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3450</v>
      </c>
      <c r="L2051" s="101" t="s">
        <v>1667</v>
      </c>
      <c r="M2051" s="106" t="s">
        <v>4508</v>
      </c>
      <c r="N2051" s="106"/>
      <c r="O2051"/>
      <c r="P2051" t="str">
        <f t="shared" si="341"/>
        <v>NOT EQUAL</v>
      </c>
      <c r="Q2051"/>
      <c r="R2051"/>
      <c r="S2051" s="43">
        <f t="shared" si="342"/>
        <v>312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4920</v>
      </c>
      <c r="D2052" s="101" t="s">
        <v>1230</v>
      </c>
      <c r="E2052" s="102" t="s">
        <v>581</v>
      </c>
      <c r="F2052" s="102" t="s">
        <v>4035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3450</v>
      </c>
      <c r="L2052" s="101" t="s">
        <v>1667</v>
      </c>
      <c r="M2052" s="106" t="s">
        <v>4509</v>
      </c>
      <c r="N2052" s="106"/>
      <c r="O2052"/>
      <c r="P2052" t="str">
        <f t="shared" si="341"/>
        <v>NOT EQUAL</v>
      </c>
      <c r="Q2052"/>
      <c r="R2052"/>
      <c r="S2052" s="43">
        <f t="shared" si="342"/>
        <v>312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4921</v>
      </c>
      <c r="D2053" s="101" t="s">
        <v>1230</v>
      </c>
      <c r="E2053" s="102" t="s">
        <v>581</v>
      </c>
      <c r="F2053" s="102" t="s">
        <v>4968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3450</v>
      </c>
      <c r="L2053" s="101" t="s">
        <v>1667</v>
      </c>
      <c r="M2053" s="106" t="s">
        <v>5009</v>
      </c>
      <c r="N2053" s="106"/>
      <c r="O2053"/>
      <c r="P2053" t="str">
        <f t="shared" si="341"/>
        <v>NOT EQUAL</v>
      </c>
      <c r="Q2053"/>
      <c r="R2053"/>
      <c r="S2053" s="43">
        <f t="shared" si="342"/>
        <v>312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4919</v>
      </c>
      <c r="D2054" s="101" t="s">
        <v>1231</v>
      </c>
      <c r="E2054" s="102" t="s">
        <v>581</v>
      </c>
      <c r="F2054" s="102" t="s">
        <v>4036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3450</v>
      </c>
      <c r="L2054" s="101" t="s">
        <v>1667</v>
      </c>
      <c r="M2054" s="106" t="s">
        <v>4510</v>
      </c>
      <c r="N2054" s="106"/>
      <c r="O2054"/>
      <c r="P2054" t="str">
        <f t="shared" si="341"/>
        <v>NOT EQUAL</v>
      </c>
      <c r="Q2054"/>
      <c r="R2054"/>
      <c r="S2054" s="43">
        <f t="shared" si="342"/>
        <v>312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4920</v>
      </c>
      <c r="D2055" s="101" t="s">
        <v>1231</v>
      </c>
      <c r="E2055" s="102" t="s">
        <v>581</v>
      </c>
      <c r="F2055" s="102" t="s">
        <v>4037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3450</v>
      </c>
      <c r="L2055" s="101" t="s">
        <v>1667</v>
      </c>
      <c r="M2055" s="106" t="s">
        <v>4511</v>
      </c>
      <c r="N2055" s="106"/>
      <c r="O2055"/>
      <c r="P2055" t="str">
        <f t="shared" si="341"/>
        <v>NOT EQUAL</v>
      </c>
      <c r="Q2055"/>
      <c r="R2055"/>
      <c r="S2055" s="43">
        <f t="shared" si="342"/>
        <v>312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4921</v>
      </c>
      <c r="D2056" s="101" t="s">
        <v>1231</v>
      </c>
      <c r="E2056" s="102" t="s">
        <v>581</v>
      </c>
      <c r="F2056" s="102" t="s">
        <v>4969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3450</v>
      </c>
      <c r="L2056" s="101" t="s">
        <v>1667</v>
      </c>
      <c r="M2056" s="106" t="s">
        <v>5010</v>
      </c>
      <c r="N2056" s="106"/>
      <c r="O2056"/>
      <c r="P2056" t="str">
        <f t="shared" si="341"/>
        <v>NOT EQUAL</v>
      </c>
      <c r="Q2056"/>
      <c r="R2056"/>
      <c r="S2056" s="43">
        <f t="shared" si="342"/>
        <v>312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4919</v>
      </c>
      <c r="D2057" s="101" t="s">
        <v>1232</v>
      </c>
      <c r="E2057" s="102" t="s">
        <v>581</v>
      </c>
      <c r="F2057" s="102" t="s">
        <v>4038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3450</v>
      </c>
      <c r="L2057" s="101" t="s">
        <v>1667</v>
      </c>
      <c r="M2057" s="106" t="s">
        <v>4512</v>
      </c>
      <c r="N2057" s="106"/>
      <c r="O2057"/>
      <c r="P2057" t="str">
        <f t="shared" si="341"/>
        <v>NOT EQUAL</v>
      </c>
      <c r="Q2057"/>
      <c r="R2057"/>
      <c r="S2057" s="43">
        <f t="shared" si="342"/>
        <v>312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4920</v>
      </c>
      <c r="D2058" s="101" t="s">
        <v>1232</v>
      </c>
      <c r="E2058" s="102" t="s">
        <v>581</v>
      </c>
      <c r="F2058" s="102" t="s">
        <v>4039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3450</v>
      </c>
      <c r="L2058" s="101" t="s">
        <v>1667</v>
      </c>
      <c r="M2058" s="106" t="s">
        <v>4513</v>
      </c>
      <c r="N2058" s="106"/>
      <c r="O2058"/>
      <c r="P2058" t="str">
        <f t="shared" si="341"/>
        <v>NOT EQUAL</v>
      </c>
      <c r="Q2058"/>
      <c r="R2058"/>
      <c r="S2058" s="43">
        <f t="shared" si="342"/>
        <v>312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4921</v>
      </c>
      <c r="D2059" s="101" t="s">
        <v>1232</v>
      </c>
      <c r="E2059" s="102" t="s">
        <v>581</v>
      </c>
      <c r="F2059" s="102" t="s">
        <v>4970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3450</v>
      </c>
      <c r="L2059" s="101" t="s">
        <v>1667</v>
      </c>
      <c r="M2059" s="106" t="s">
        <v>5011</v>
      </c>
      <c r="N2059" s="106"/>
      <c r="O2059"/>
      <c r="P2059" t="str">
        <f t="shared" si="341"/>
        <v>NOT EQUAL</v>
      </c>
      <c r="Q2059"/>
      <c r="R2059"/>
      <c r="S2059" s="43">
        <f t="shared" si="342"/>
        <v>312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4919</v>
      </c>
      <c r="D2060" s="101" t="s">
        <v>1233</v>
      </c>
      <c r="E2060" s="102" t="s">
        <v>581</v>
      </c>
      <c r="F2060" s="102" t="s">
        <v>4040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3450</v>
      </c>
      <c r="L2060" s="101" t="s">
        <v>1667</v>
      </c>
      <c r="M2060" s="106" t="s">
        <v>4514</v>
      </c>
      <c r="N2060" s="106"/>
      <c r="O2060"/>
      <c r="P2060" t="str">
        <f t="shared" si="341"/>
        <v>NOT EQUAL</v>
      </c>
      <c r="Q2060"/>
      <c r="R2060"/>
      <c r="S2060" s="43">
        <f t="shared" si="342"/>
        <v>312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4920</v>
      </c>
      <c r="D2061" s="101" t="s">
        <v>1233</v>
      </c>
      <c r="E2061" s="102" t="s">
        <v>581</v>
      </c>
      <c r="F2061" s="102" t="s">
        <v>4041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3450</v>
      </c>
      <c r="L2061" s="101" t="s">
        <v>1667</v>
      </c>
      <c r="M2061" s="106" t="s">
        <v>4515</v>
      </c>
      <c r="N2061" s="106"/>
      <c r="O2061"/>
      <c r="P2061" t="str">
        <f t="shared" si="341"/>
        <v>NOT EQUAL</v>
      </c>
      <c r="Q2061"/>
      <c r="R2061"/>
      <c r="S2061" s="43">
        <f t="shared" si="342"/>
        <v>312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4921</v>
      </c>
      <c r="D2062" s="101" t="s">
        <v>1233</v>
      </c>
      <c r="E2062" s="102" t="s">
        <v>581</v>
      </c>
      <c r="F2062" s="102" t="s">
        <v>4971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3450</v>
      </c>
      <c r="L2062" s="101" t="s">
        <v>1667</v>
      </c>
      <c r="M2062" s="106" t="s">
        <v>5012</v>
      </c>
      <c r="N2062" s="106"/>
      <c r="O2062"/>
      <c r="P2062" t="str">
        <f t="shared" si="341"/>
        <v>NOT EQUAL</v>
      </c>
      <c r="Q2062"/>
      <c r="R2062"/>
      <c r="S2062" s="43">
        <f t="shared" si="342"/>
        <v>312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4919</v>
      </c>
      <c r="D2063" s="101" t="s">
        <v>1234</v>
      </c>
      <c r="E2063" s="102" t="s">
        <v>581</v>
      </c>
      <c r="F2063" s="102" t="s">
        <v>4042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3450</v>
      </c>
      <c r="L2063" s="101" t="s">
        <v>1667</v>
      </c>
      <c r="M2063" s="106" t="s">
        <v>4516</v>
      </c>
      <c r="N2063" s="106"/>
      <c r="O2063"/>
      <c r="P2063" t="str">
        <f t="shared" si="341"/>
        <v>NOT EQUAL</v>
      </c>
      <c r="Q2063"/>
      <c r="R2063"/>
      <c r="S2063" s="43">
        <f t="shared" si="342"/>
        <v>312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4920</v>
      </c>
      <c r="D2064" s="101" t="s">
        <v>1234</v>
      </c>
      <c r="E2064" s="102" t="s">
        <v>581</v>
      </c>
      <c r="F2064" s="102" t="s">
        <v>4043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3450</v>
      </c>
      <c r="L2064" s="101" t="s">
        <v>1667</v>
      </c>
      <c r="M2064" s="106" t="s">
        <v>4517</v>
      </c>
      <c r="N2064" s="106"/>
      <c r="O2064"/>
      <c r="P2064" t="str">
        <f t="shared" si="341"/>
        <v>NOT EQUAL</v>
      </c>
      <c r="Q2064"/>
      <c r="R2064"/>
      <c r="S2064" s="43">
        <f t="shared" si="342"/>
        <v>312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4921</v>
      </c>
      <c r="D2065" s="101" t="s">
        <v>1234</v>
      </c>
      <c r="E2065" s="102" t="s">
        <v>581</v>
      </c>
      <c r="F2065" s="102" t="s">
        <v>4972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3450</v>
      </c>
      <c r="L2065" s="101" t="s">
        <v>1667</v>
      </c>
      <c r="M2065" s="106" t="s">
        <v>5013</v>
      </c>
      <c r="N2065" s="106"/>
      <c r="O2065"/>
      <c r="P2065" t="str">
        <f t="shared" si="341"/>
        <v>NOT EQUAL</v>
      </c>
      <c r="Q2065"/>
      <c r="R2065"/>
      <c r="S2065" s="43">
        <f t="shared" si="342"/>
        <v>312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4919</v>
      </c>
      <c r="D2066" s="101" t="s">
        <v>1235</v>
      </c>
      <c r="E2066" s="102" t="s">
        <v>581</v>
      </c>
      <c r="F2066" s="102" t="s">
        <v>4044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3450</v>
      </c>
      <c r="L2066" s="101" t="s">
        <v>1667</v>
      </c>
      <c r="M2066" s="106" t="s">
        <v>4518</v>
      </c>
      <c r="N2066" s="106"/>
      <c r="O2066"/>
      <c r="P2066" t="str">
        <f t="shared" si="341"/>
        <v>NOT EQUAL</v>
      </c>
      <c r="Q2066"/>
      <c r="R2066"/>
      <c r="S2066" s="43">
        <f t="shared" si="342"/>
        <v>312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4920</v>
      </c>
      <c r="D2067" s="101" t="s">
        <v>1235</v>
      </c>
      <c r="E2067" s="102" t="s">
        <v>581</v>
      </c>
      <c r="F2067" s="102" t="s">
        <v>4045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3450</v>
      </c>
      <c r="L2067" s="101" t="s">
        <v>1667</v>
      </c>
      <c r="M2067" s="106" t="s">
        <v>4519</v>
      </c>
      <c r="N2067" s="106"/>
      <c r="O2067"/>
      <c r="P2067" t="str">
        <f t="shared" si="341"/>
        <v>NOT EQUAL</v>
      </c>
      <c r="Q2067"/>
      <c r="R2067"/>
      <c r="S2067" s="43">
        <f t="shared" si="342"/>
        <v>312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4921</v>
      </c>
      <c r="D2068" s="101" t="s">
        <v>1235</v>
      </c>
      <c r="E2068" s="102" t="s">
        <v>581</v>
      </c>
      <c r="F2068" s="102" t="s">
        <v>4973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3450</v>
      </c>
      <c r="L2068" s="101" t="s">
        <v>1667</v>
      </c>
      <c r="M2068" s="106" t="s">
        <v>5014</v>
      </c>
      <c r="N2068" s="106"/>
      <c r="O2068"/>
      <c r="P2068" t="str">
        <f t="shared" si="341"/>
        <v>NOT EQUAL</v>
      </c>
      <c r="Q2068"/>
      <c r="R2068"/>
      <c r="S2068" s="43">
        <f t="shared" si="342"/>
        <v>312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4919</v>
      </c>
      <c r="D2069" s="101" t="s">
        <v>1236</v>
      </c>
      <c r="E2069" s="102" t="s">
        <v>581</v>
      </c>
      <c r="F2069" s="102" t="s">
        <v>4046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3450</v>
      </c>
      <c r="L2069" s="101" t="s">
        <v>1667</v>
      </c>
      <c r="M2069" s="106" t="s">
        <v>4520</v>
      </c>
      <c r="N2069" s="106"/>
      <c r="O2069"/>
      <c r="P2069" t="str">
        <f t="shared" si="341"/>
        <v>NOT EQUAL</v>
      </c>
      <c r="Q2069"/>
      <c r="R2069"/>
      <c r="S2069" s="43">
        <f t="shared" si="342"/>
        <v>312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4920</v>
      </c>
      <c r="D2070" s="101" t="s">
        <v>1236</v>
      </c>
      <c r="E2070" s="102" t="s">
        <v>581</v>
      </c>
      <c r="F2070" s="102" t="s">
        <v>4047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3450</v>
      </c>
      <c r="L2070" s="101" t="s">
        <v>1667</v>
      </c>
      <c r="M2070" s="106" t="s">
        <v>4521</v>
      </c>
      <c r="N2070" s="106"/>
      <c r="O2070"/>
      <c r="P2070" t="str">
        <f t="shared" si="341"/>
        <v>NOT EQUAL</v>
      </c>
      <c r="Q2070"/>
      <c r="R2070"/>
      <c r="S2070" s="43">
        <f t="shared" si="342"/>
        <v>312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4921</v>
      </c>
      <c r="D2071" s="101" t="s">
        <v>1236</v>
      </c>
      <c r="E2071" s="102" t="s">
        <v>581</v>
      </c>
      <c r="F2071" s="102" t="s">
        <v>4974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3450</v>
      </c>
      <c r="L2071" s="101" t="s">
        <v>1667</v>
      </c>
      <c r="M2071" s="106" t="s">
        <v>5015</v>
      </c>
      <c r="N2071" s="106"/>
      <c r="O2071"/>
      <c r="P2071" t="str">
        <f t="shared" si="341"/>
        <v>NOT EQUAL</v>
      </c>
      <c r="Q2071"/>
      <c r="R2071"/>
      <c r="S2071" s="43">
        <f t="shared" si="342"/>
        <v>312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4919</v>
      </c>
      <c r="D2072" s="101" t="s">
        <v>1237</v>
      </c>
      <c r="E2072" s="102" t="s">
        <v>581</v>
      </c>
      <c r="F2072" s="102" t="s">
        <v>4048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3450</v>
      </c>
      <c r="L2072" s="101" t="s">
        <v>1667</v>
      </c>
      <c r="M2072" s="106" t="s">
        <v>4522</v>
      </c>
      <c r="N2072" s="106"/>
      <c r="O2072"/>
      <c r="P2072" t="str">
        <f t="shared" si="341"/>
        <v>NOT EQUAL</v>
      </c>
      <c r="Q2072"/>
      <c r="R2072"/>
      <c r="S2072" s="43">
        <f t="shared" si="342"/>
        <v>312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4920</v>
      </c>
      <c r="D2073" s="101" t="s">
        <v>1237</v>
      </c>
      <c r="E2073" s="102" t="s">
        <v>581</v>
      </c>
      <c r="F2073" s="102" t="s">
        <v>4049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3450</v>
      </c>
      <c r="L2073" s="101" t="s">
        <v>1667</v>
      </c>
      <c r="M2073" s="106" t="s">
        <v>4523</v>
      </c>
      <c r="N2073" s="106"/>
      <c r="O2073"/>
      <c r="P2073" t="str">
        <f t="shared" si="341"/>
        <v>NOT EQUAL</v>
      </c>
      <c r="Q2073"/>
      <c r="R2073"/>
      <c r="S2073" s="43">
        <f t="shared" si="342"/>
        <v>312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4921</v>
      </c>
      <c r="D2074" s="101" t="s">
        <v>1237</v>
      </c>
      <c r="E2074" s="102" t="s">
        <v>581</v>
      </c>
      <c r="F2074" s="102" t="s">
        <v>4975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3450</v>
      </c>
      <c r="L2074" s="101" t="s">
        <v>1667</v>
      </c>
      <c r="M2074" s="106" t="s">
        <v>5016</v>
      </c>
      <c r="N2074" s="106"/>
      <c r="O2074"/>
      <c r="P2074" t="str">
        <f t="shared" si="341"/>
        <v>NOT EQUAL</v>
      </c>
      <c r="Q2074"/>
      <c r="R2074"/>
      <c r="S2074" s="43">
        <f t="shared" si="342"/>
        <v>312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4919</v>
      </c>
      <c r="D2075" s="101" t="s">
        <v>1238</v>
      </c>
      <c r="E2075" s="102" t="s">
        <v>581</v>
      </c>
      <c r="F2075" s="102" t="s">
        <v>4050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3450</v>
      </c>
      <c r="L2075" s="101" t="s">
        <v>1667</v>
      </c>
      <c r="M2075" s="106" t="s">
        <v>4524</v>
      </c>
      <c r="N2075" s="106"/>
      <c r="O2075"/>
      <c r="P2075" t="str">
        <f t="shared" si="341"/>
        <v>NOT EQUAL</v>
      </c>
      <c r="Q2075"/>
      <c r="R2075"/>
      <c r="S2075" s="43">
        <f t="shared" si="342"/>
        <v>312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4920</v>
      </c>
      <c r="D2076" s="101" t="s">
        <v>1238</v>
      </c>
      <c r="E2076" s="102" t="s">
        <v>581</v>
      </c>
      <c r="F2076" s="102" t="s">
        <v>4051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3450</v>
      </c>
      <c r="L2076" s="101" t="s">
        <v>1667</v>
      </c>
      <c r="M2076" s="106" t="s">
        <v>4525</v>
      </c>
      <c r="N2076" s="106"/>
      <c r="O2076"/>
      <c r="P2076" t="str">
        <f t="shared" si="341"/>
        <v>NOT EQUAL</v>
      </c>
      <c r="Q2076"/>
      <c r="R2076"/>
      <c r="S2076" s="43">
        <f t="shared" si="342"/>
        <v>312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4921</v>
      </c>
      <c r="D2077" s="101" t="s">
        <v>1238</v>
      </c>
      <c r="E2077" s="102" t="s">
        <v>581</v>
      </c>
      <c r="F2077" s="102" t="s">
        <v>4976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3450</v>
      </c>
      <c r="L2077" s="101" t="s">
        <v>1667</v>
      </c>
      <c r="M2077" s="106" t="s">
        <v>5017</v>
      </c>
      <c r="N2077" s="106"/>
      <c r="O2077"/>
      <c r="P2077" t="str">
        <f t="shared" si="341"/>
        <v>NOT EQUAL</v>
      </c>
      <c r="Q2077"/>
      <c r="R2077"/>
      <c r="S2077" s="43">
        <f t="shared" si="342"/>
        <v>312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4919</v>
      </c>
      <c r="D2078" s="101" t="s">
        <v>1239</v>
      </c>
      <c r="E2078" s="102" t="s">
        <v>581</v>
      </c>
      <c r="F2078" s="102" t="s">
        <v>4052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3450</v>
      </c>
      <c r="L2078" s="101" t="s">
        <v>1667</v>
      </c>
      <c r="M2078" s="106" t="s">
        <v>4526</v>
      </c>
      <c r="N2078" s="106"/>
      <c r="O2078"/>
      <c r="P2078" t="str">
        <f t="shared" si="341"/>
        <v>NOT EQUAL</v>
      </c>
      <c r="Q2078"/>
      <c r="R2078"/>
      <c r="S2078" s="43">
        <f t="shared" si="342"/>
        <v>312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4920</v>
      </c>
      <c r="D2079" s="101" t="s">
        <v>1239</v>
      </c>
      <c r="E2079" s="102" t="s">
        <v>581</v>
      </c>
      <c r="F2079" s="102" t="s">
        <v>4053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3450</v>
      </c>
      <c r="L2079" s="101" t="s">
        <v>1667</v>
      </c>
      <c r="M2079" s="106" t="s">
        <v>4527</v>
      </c>
      <c r="N2079" s="106"/>
      <c r="O2079"/>
      <c r="P2079" t="str">
        <f t="shared" si="341"/>
        <v>NOT EQUAL</v>
      </c>
      <c r="Q2079"/>
      <c r="R2079"/>
      <c r="S2079" s="43">
        <f t="shared" si="342"/>
        <v>312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4921</v>
      </c>
      <c r="D2080" s="101" t="s">
        <v>1239</v>
      </c>
      <c r="E2080" s="102" t="s">
        <v>581</v>
      </c>
      <c r="F2080" s="102" t="s">
        <v>4977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3450</v>
      </c>
      <c r="L2080" s="101" t="s">
        <v>1667</v>
      </c>
      <c r="M2080" s="106" t="s">
        <v>5018</v>
      </c>
      <c r="N2080" s="106"/>
      <c r="O2080"/>
      <c r="P2080" t="str">
        <f t="shared" si="341"/>
        <v>NOT EQUAL</v>
      </c>
      <c r="Q2080"/>
      <c r="R2080"/>
      <c r="S2080" s="43">
        <f t="shared" si="342"/>
        <v>312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4919</v>
      </c>
      <c r="D2081" s="101" t="s">
        <v>1240</v>
      </c>
      <c r="E2081" s="102" t="s">
        <v>581</v>
      </c>
      <c r="F2081" s="102" t="s">
        <v>4054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3450</v>
      </c>
      <c r="L2081" s="101" t="s">
        <v>1667</v>
      </c>
      <c r="M2081" s="106" t="s">
        <v>4528</v>
      </c>
      <c r="N2081" s="106"/>
      <c r="O2081"/>
      <c r="P2081" t="str">
        <f t="shared" si="341"/>
        <v>NOT EQUAL</v>
      </c>
      <c r="Q2081"/>
      <c r="R2081"/>
      <c r="S2081" s="43">
        <f t="shared" si="342"/>
        <v>312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4920</v>
      </c>
      <c r="D2082" s="101" t="s">
        <v>1240</v>
      </c>
      <c r="E2082" s="102" t="s">
        <v>581</v>
      </c>
      <c r="F2082" s="102" t="s">
        <v>4055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3450</v>
      </c>
      <c r="L2082" s="101" t="s">
        <v>1667</v>
      </c>
      <c r="M2082" s="106" t="s">
        <v>4529</v>
      </c>
      <c r="N2082" s="106"/>
      <c r="O2082"/>
      <c r="P2082" t="str">
        <f t="shared" si="341"/>
        <v>NOT EQUAL</v>
      </c>
      <c r="Q2082"/>
      <c r="R2082"/>
      <c r="S2082" s="43">
        <f t="shared" si="342"/>
        <v>312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4921</v>
      </c>
      <c r="D2083" s="101" t="s">
        <v>1240</v>
      </c>
      <c r="E2083" s="102" t="s">
        <v>581</v>
      </c>
      <c r="F2083" s="102" t="s">
        <v>4978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3450</v>
      </c>
      <c r="L2083" s="101" t="s">
        <v>1667</v>
      </c>
      <c r="M2083" s="106" t="s">
        <v>5019</v>
      </c>
      <c r="N2083" s="106"/>
      <c r="O2083"/>
      <c r="P2083" t="str">
        <f t="shared" si="341"/>
        <v>NOT EQUAL</v>
      </c>
      <c r="Q2083"/>
      <c r="R2083"/>
      <c r="S2083" s="43">
        <f t="shared" si="342"/>
        <v>312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4919</v>
      </c>
      <c r="D2084" s="101" t="s">
        <v>1241</v>
      </c>
      <c r="E2084" s="102" t="s">
        <v>581</v>
      </c>
      <c r="F2084" s="102" t="s">
        <v>4056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3450</v>
      </c>
      <c r="L2084" s="101" t="s">
        <v>1667</v>
      </c>
      <c r="M2084" s="106" t="s">
        <v>4530</v>
      </c>
      <c r="N2084" s="106"/>
      <c r="O2084"/>
      <c r="P2084" t="str">
        <f t="shared" si="341"/>
        <v>NOT EQUAL</v>
      </c>
      <c r="Q2084"/>
      <c r="R2084"/>
      <c r="S2084" s="43">
        <f t="shared" si="342"/>
        <v>312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4920</v>
      </c>
      <c r="D2085" s="101" t="s">
        <v>1241</v>
      </c>
      <c r="E2085" s="102" t="s">
        <v>581</v>
      </c>
      <c r="F2085" s="102" t="s">
        <v>4057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3450</v>
      </c>
      <c r="L2085" s="101" t="s">
        <v>1667</v>
      </c>
      <c r="M2085" s="106" t="s">
        <v>4531</v>
      </c>
      <c r="N2085" s="106"/>
      <c r="O2085"/>
      <c r="P2085" t="str">
        <f t="shared" si="341"/>
        <v>NOT EQUAL</v>
      </c>
      <c r="Q2085"/>
      <c r="R2085"/>
      <c r="S2085" s="43">
        <f t="shared" si="342"/>
        <v>312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4921</v>
      </c>
      <c r="D2086" s="101" t="s">
        <v>1241</v>
      </c>
      <c r="E2086" s="102" t="s">
        <v>581</v>
      </c>
      <c r="F2086" s="102" t="s">
        <v>4979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3450</v>
      </c>
      <c r="L2086" s="101" t="s">
        <v>1667</v>
      </c>
      <c r="M2086" s="106" t="s">
        <v>5020</v>
      </c>
      <c r="N2086" s="106"/>
      <c r="O2086"/>
      <c r="P2086" t="str">
        <f t="shared" si="341"/>
        <v>NOT EQUAL</v>
      </c>
      <c r="Q2086"/>
      <c r="R2086"/>
      <c r="S2086" s="43">
        <f t="shared" si="342"/>
        <v>312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4919</v>
      </c>
      <c r="D2087" s="101" t="s">
        <v>1242</v>
      </c>
      <c r="E2087" s="102" t="s">
        <v>581</v>
      </c>
      <c r="F2087" s="102" t="s">
        <v>4058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3450</v>
      </c>
      <c r="L2087" s="101" t="s">
        <v>1667</v>
      </c>
      <c r="M2087" s="106" t="s">
        <v>4532</v>
      </c>
      <c r="N2087" s="106"/>
      <c r="O2087"/>
      <c r="P2087" t="str">
        <f t="shared" si="341"/>
        <v>NOT EQUAL</v>
      </c>
      <c r="Q2087"/>
      <c r="R2087"/>
      <c r="S2087" s="43">
        <f t="shared" si="342"/>
        <v>312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4920</v>
      </c>
      <c r="D2088" s="101" t="s">
        <v>1242</v>
      </c>
      <c r="E2088" s="102" t="s">
        <v>581</v>
      </c>
      <c r="F2088" s="102" t="s">
        <v>4059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3450</v>
      </c>
      <c r="L2088" s="101" t="s">
        <v>1667</v>
      </c>
      <c r="M2088" s="106" t="s">
        <v>4533</v>
      </c>
      <c r="N2088" s="106"/>
      <c r="O2088"/>
      <c r="P2088" t="str">
        <f t="shared" si="341"/>
        <v>NOT EQUAL</v>
      </c>
      <c r="Q2088"/>
      <c r="R2088"/>
      <c r="S2088" s="43">
        <f t="shared" si="342"/>
        <v>312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4921</v>
      </c>
      <c r="D2089" s="101" t="s">
        <v>1242</v>
      </c>
      <c r="E2089" s="102" t="s">
        <v>581</v>
      </c>
      <c r="F2089" s="102" t="s">
        <v>4980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3450</v>
      </c>
      <c r="L2089" s="101" t="s">
        <v>1667</v>
      </c>
      <c r="M2089" s="106" t="s">
        <v>5021</v>
      </c>
      <c r="N2089" s="106"/>
      <c r="O2089"/>
      <c r="P2089" t="str">
        <f t="shared" si="341"/>
        <v>NOT EQUAL</v>
      </c>
      <c r="Q2089"/>
      <c r="R2089"/>
      <c r="S2089" s="43">
        <f t="shared" si="342"/>
        <v>312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4919</v>
      </c>
      <c r="D2090" s="101" t="s">
        <v>1243</v>
      </c>
      <c r="E2090" s="102" t="s">
        <v>581</v>
      </c>
      <c r="F2090" s="102" t="s">
        <v>4060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3450</v>
      </c>
      <c r="L2090" s="101" t="s">
        <v>1667</v>
      </c>
      <c r="M2090" s="106" t="s">
        <v>4534</v>
      </c>
      <c r="N2090" s="106"/>
      <c r="O2090"/>
      <c r="P2090" t="str">
        <f t="shared" si="341"/>
        <v>NOT EQUAL</v>
      </c>
      <c r="Q2090"/>
      <c r="R2090"/>
      <c r="S2090" s="43">
        <f t="shared" si="342"/>
        <v>312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4920</v>
      </c>
      <c r="D2091" s="101" t="s">
        <v>1243</v>
      </c>
      <c r="E2091" s="102" t="s">
        <v>581</v>
      </c>
      <c r="F2091" s="102" t="s">
        <v>4061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3450</v>
      </c>
      <c r="L2091" s="101" t="s">
        <v>1667</v>
      </c>
      <c r="M2091" s="106" t="s">
        <v>4535</v>
      </c>
      <c r="N2091" s="106"/>
      <c r="O2091"/>
      <c r="P2091" t="str">
        <f t="shared" si="341"/>
        <v>NOT EQUAL</v>
      </c>
      <c r="Q2091"/>
      <c r="R2091"/>
      <c r="S2091" s="43">
        <f t="shared" si="342"/>
        <v>312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4921</v>
      </c>
      <c r="D2092" s="101" t="s">
        <v>1243</v>
      </c>
      <c r="E2092" s="102" t="s">
        <v>581</v>
      </c>
      <c r="F2092" s="102" t="s">
        <v>4981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3450</v>
      </c>
      <c r="L2092" s="101" t="s">
        <v>1667</v>
      </c>
      <c r="M2092" s="106" t="s">
        <v>5022</v>
      </c>
      <c r="N2092" s="106"/>
      <c r="O2092"/>
      <c r="P2092" t="str">
        <f t="shared" si="341"/>
        <v>NOT EQUAL</v>
      </c>
      <c r="Q2092"/>
      <c r="R2092"/>
      <c r="S2092" s="43">
        <f t="shared" si="342"/>
        <v>312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4919</v>
      </c>
      <c r="D2093" s="101" t="s">
        <v>1244</v>
      </c>
      <c r="E2093" s="102" t="s">
        <v>581</v>
      </c>
      <c r="F2093" s="102" t="s">
        <v>4062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3450</v>
      </c>
      <c r="L2093" s="101" t="s">
        <v>1667</v>
      </c>
      <c r="M2093" s="106" t="s">
        <v>4536</v>
      </c>
      <c r="N2093" s="106"/>
      <c r="O2093"/>
      <c r="P2093" t="str">
        <f t="shared" si="341"/>
        <v>NOT EQUAL</v>
      </c>
      <c r="Q2093"/>
      <c r="R2093"/>
      <c r="S2093" s="43">
        <f t="shared" si="342"/>
        <v>312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4920</v>
      </c>
      <c r="D2094" s="101" t="s">
        <v>1244</v>
      </c>
      <c r="E2094" s="102" t="s">
        <v>581</v>
      </c>
      <c r="F2094" s="102" t="s">
        <v>4063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3450</v>
      </c>
      <c r="L2094" s="101" t="s">
        <v>1667</v>
      </c>
      <c r="M2094" s="106" t="s">
        <v>4537</v>
      </c>
      <c r="N2094" s="106"/>
      <c r="O2094"/>
      <c r="P2094" t="str">
        <f t="shared" si="341"/>
        <v>NOT EQUAL</v>
      </c>
      <c r="Q2094"/>
      <c r="R2094"/>
      <c r="S2094" s="43">
        <f t="shared" si="342"/>
        <v>312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4921</v>
      </c>
      <c r="D2095" s="101" t="s">
        <v>1244</v>
      </c>
      <c r="E2095" s="102" t="s">
        <v>581</v>
      </c>
      <c r="F2095" s="102" t="s">
        <v>4982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3450</v>
      </c>
      <c r="L2095" s="101" t="s">
        <v>1667</v>
      </c>
      <c r="M2095" s="106" t="s">
        <v>5023</v>
      </c>
      <c r="N2095" s="106"/>
      <c r="O2095"/>
      <c r="P2095" t="str">
        <f t="shared" si="341"/>
        <v>NOT EQUAL</v>
      </c>
      <c r="Q2095"/>
      <c r="R2095"/>
      <c r="S2095" s="43">
        <f t="shared" si="342"/>
        <v>312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4919</v>
      </c>
      <c r="D2096" s="101" t="s">
        <v>1245</v>
      </c>
      <c r="E2096" s="102" t="s">
        <v>581</v>
      </c>
      <c r="F2096" s="102" t="s">
        <v>4064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3450</v>
      </c>
      <c r="L2096" s="101" t="s">
        <v>1667</v>
      </c>
      <c r="M2096" s="106" t="s">
        <v>4538</v>
      </c>
      <c r="N2096" s="106"/>
      <c r="O2096"/>
      <c r="P2096" t="str">
        <f t="shared" si="341"/>
        <v>NOT EQUAL</v>
      </c>
      <c r="Q2096"/>
      <c r="R2096"/>
      <c r="S2096" s="43">
        <f t="shared" si="342"/>
        <v>312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4920</v>
      </c>
      <c r="D2097" s="101" t="s">
        <v>1245</v>
      </c>
      <c r="E2097" s="102" t="s">
        <v>581</v>
      </c>
      <c r="F2097" s="102" t="s">
        <v>4065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3450</v>
      </c>
      <c r="L2097" s="101" t="s">
        <v>1667</v>
      </c>
      <c r="M2097" s="106" t="s">
        <v>4539</v>
      </c>
      <c r="N2097" s="106"/>
      <c r="O2097"/>
      <c r="P2097" t="str">
        <f t="shared" si="341"/>
        <v>NOT EQUAL</v>
      </c>
      <c r="Q2097"/>
      <c r="R2097"/>
      <c r="S2097" s="43">
        <f t="shared" si="342"/>
        <v>312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4921</v>
      </c>
      <c r="D2098" s="101" t="s">
        <v>1245</v>
      </c>
      <c r="E2098" s="102" t="s">
        <v>581</v>
      </c>
      <c r="F2098" s="102" t="s">
        <v>4983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3450</v>
      </c>
      <c r="L2098" s="101" t="s">
        <v>1667</v>
      </c>
      <c r="M2098" s="106" t="s">
        <v>5024</v>
      </c>
      <c r="N2098" s="106"/>
      <c r="O2098"/>
      <c r="P2098" t="str">
        <f t="shared" si="341"/>
        <v>NOT EQUAL</v>
      </c>
      <c r="Q2098"/>
      <c r="R2098"/>
      <c r="S2098" s="43">
        <f t="shared" si="342"/>
        <v>312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4919</v>
      </c>
      <c r="D2099" s="101" t="s">
        <v>1246</v>
      </c>
      <c r="E2099" s="102" t="s">
        <v>581</v>
      </c>
      <c r="F2099" s="102" t="s">
        <v>4066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3450</v>
      </c>
      <c r="L2099" s="101" t="s">
        <v>1667</v>
      </c>
      <c r="M2099" s="106" t="s">
        <v>4540</v>
      </c>
      <c r="N2099" s="106"/>
      <c r="O2099"/>
      <c r="P2099" t="str">
        <f t="shared" si="341"/>
        <v>NOT EQUAL</v>
      </c>
      <c r="Q2099"/>
      <c r="R2099"/>
      <c r="S2099" s="43">
        <f t="shared" si="342"/>
        <v>312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4920</v>
      </c>
      <c r="D2100" s="101" t="s">
        <v>1246</v>
      </c>
      <c r="E2100" s="102" t="s">
        <v>581</v>
      </c>
      <c r="F2100" s="102" t="s">
        <v>4067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3450</v>
      </c>
      <c r="L2100" s="101" t="s">
        <v>1667</v>
      </c>
      <c r="M2100" s="106" t="s">
        <v>4541</v>
      </c>
      <c r="N2100" s="106"/>
      <c r="O2100"/>
      <c r="P2100" t="str">
        <f t="shared" si="341"/>
        <v>NOT EQUAL</v>
      </c>
      <c r="Q2100"/>
      <c r="R2100"/>
      <c r="S2100" s="43">
        <f t="shared" si="342"/>
        <v>312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4921</v>
      </c>
      <c r="D2101" s="101" t="s">
        <v>1246</v>
      </c>
      <c r="E2101" s="102" t="s">
        <v>581</v>
      </c>
      <c r="F2101" s="102" t="s">
        <v>4984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3450</v>
      </c>
      <c r="L2101" s="101" t="s">
        <v>1667</v>
      </c>
      <c r="M2101" s="106" t="s">
        <v>5025</v>
      </c>
      <c r="N2101" s="106"/>
      <c r="O2101"/>
      <c r="P2101" t="str">
        <f t="shared" si="341"/>
        <v>NOT EQUAL</v>
      </c>
      <c r="Q2101"/>
      <c r="R2101"/>
      <c r="S2101" s="43">
        <f t="shared" si="342"/>
        <v>312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4919</v>
      </c>
      <c r="D2102" s="101" t="s">
        <v>1247</v>
      </c>
      <c r="E2102" s="102" t="s">
        <v>581</v>
      </c>
      <c r="F2102" s="102" t="s">
        <v>4068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3450</v>
      </c>
      <c r="L2102" s="101" t="s">
        <v>1667</v>
      </c>
      <c r="M2102" s="106" t="s">
        <v>4542</v>
      </c>
      <c r="N2102" s="106"/>
      <c r="O2102"/>
      <c r="P2102" t="str">
        <f t="shared" si="341"/>
        <v>NOT EQUAL</v>
      </c>
      <c r="Q2102"/>
      <c r="R2102"/>
      <c r="S2102" s="43">
        <f t="shared" si="342"/>
        <v>312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4920</v>
      </c>
      <c r="D2103" s="101" t="s">
        <v>1247</v>
      </c>
      <c r="E2103" s="102" t="s">
        <v>581</v>
      </c>
      <c r="F2103" s="102" t="s">
        <v>4069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3450</v>
      </c>
      <c r="L2103" s="101" t="s">
        <v>1667</v>
      </c>
      <c r="M2103" s="106" t="s">
        <v>4543</v>
      </c>
      <c r="N2103" s="106"/>
      <c r="O2103"/>
      <c r="P2103" t="str">
        <f t="shared" si="341"/>
        <v>NOT EQUAL</v>
      </c>
      <c r="Q2103"/>
      <c r="R2103"/>
      <c r="S2103" s="43">
        <f t="shared" si="342"/>
        <v>312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4921</v>
      </c>
      <c r="D2104" s="101" t="s">
        <v>1247</v>
      </c>
      <c r="E2104" s="102" t="s">
        <v>581</v>
      </c>
      <c r="F2104" s="102" t="s">
        <v>4985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3450</v>
      </c>
      <c r="L2104" s="101" t="s">
        <v>1667</v>
      </c>
      <c r="M2104" s="106" t="s">
        <v>5026</v>
      </c>
      <c r="N2104" s="106"/>
      <c r="O2104"/>
      <c r="P2104" t="str">
        <f t="shared" si="341"/>
        <v>NOT EQUAL</v>
      </c>
      <c r="Q2104"/>
      <c r="R2104"/>
      <c r="S2104" s="43">
        <f t="shared" si="342"/>
        <v>312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4919</v>
      </c>
      <c r="D2105" s="101" t="s">
        <v>1248</v>
      </c>
      <c r="E2105" s="102" t="s">
        <v>581</v>
      </c>
      <c r="F2105" s="102" t="s">
        <v>4070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3450</v>
      </c>
      <c r="L2105" s="101" t="s">
        <v>1667</v>
      </c>
      <c r="M2105" s="106" t="s">
        <v>4544</v>
      </c>
      <c r="N2105" s="106"/>
      <c r="O2105"/>
      <c r="P2105" t="str">
        <f t="shared" si="341"/>
        <v>NOT EQUAL</v>
      </c>
      <c r="Q2105"/>
      <c r="R2105"/>
      <c r="S2105" s="43">
        <f t="shared" si="342"/>
        <v>312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4920</v>
      </c>
      <c r="D2106" s="101" t="s">
        <v>1248</v>
      </c>
      <c r="E2106" s="102" t="s">
        <v>581</v>
      </c>
      <c r="F2106" s="102" t="s">
        <v>4071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3450</v>
      </c>
      <c r="L2106" s="101" t="s">
        <v>1667</v>
      </c>
      <c r="M2106" s="106" t="s">
        <v>4545</v>
      </c>
      <c r="N2106" s="106"/>
      <c r="O2106"/>
      <c r="P2106" t="str">
        <f t="shared" si="341"/>
        <v>NOT EQUAL</v>
      </c>
      <c r="Q2106"/>
      <c r="R2106"/>
      <c r="S2106" s="43">
        <f t="shared" si="342"/>
        <v>312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4921</v>
      </c>
      <c r="D2107" s="101" t="s">
        <v>1248</v>
      </c>
      <c r="E2107" s="102" t="s">
        <v>581</v>
      </c>
      <c r="F2107" s="102" t="s">
        <v>4986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3450</v>
      </c>
      <c r="L2107" s="101" t="s">
        <v>1667</v>
      </c>
      <c r="M2107" s="106" t="s">
        <v>5027</v>
      </c>
      <c r="N2107" s="106"/>
      <c r="O2107"/>
      <c r="P2107" t="str">
        <f t="shared" si="341"/>
        <v>NOT EQUAL</v>
      </c>
      <c r="Q2107"/>
      <c r="R2107"/>
      <c r="S2107" s="43">
        <f t="shared" si="342"/>
        <v>312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4919</v>
      </c>
      <c r="D2108" s="101" t="s">
        <v>1249</v>
      </c>
      <c r="E2108" s="102" t="s">
        <v>581</v>
      </c>
      <c r="F2108" s="102" t="s">
        <v>4072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3450</v>
      </c>
      <c r="L2108" s="101" t="s">
        <v>1667</v>
      </c>
      <c r="M2108" s="106" t="s">
        <v>4546</v>
      </c>
      <c r="N2108" s="106"/>
      <c r="O2108"/>
      <c r="P2108" t="str">
        <f t="shared" si="341"/>
        <v>NOT EQUAL</v>
      </c>
      <c r="Q2108"/>
      <c r="R2108"/>
      <c r="S2108" s="43">
        <f t="shared" si="342"/>
        <v>312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4920</v>
      </c>
      <c r="D2109" s="101" t="s">
        <v>1249</v>
      </c>
      <c r="E2109" s="102" t="s">
        <v>581</v>
      </c>
      <c r="F2109" s="102" t="s">
        <v>4073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3450</v>
      </c>
      <c r="L2109" s="101" t="s">
        <v>1667</v>
      </c>
      <c r="M2109" s="106" t="s">
        <v>4547</v>
      </c>
      <c r="N2109" s="106"/>
      <c r="O2109"/>
      <c r="P2109" t="str">
        <f t="shared" si="341"/>
        <v>NOT EQUAL</v>
      </c>
      <c r="Q2109"/>
      <c r="R2109"/>
      <c r="S2109" s="43">
        <f t="shared" si="342"/>
        <v>312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4921</v>
      </c>
      <c r="D2110" s="101" t="s">
        <v>1249</v>
      </c>
      <c r="E2110" s="102" t="s">
        <v>581</v>
      </c>
      <c r="F2110" s="102" t="s">
        <v>4987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3450</v>
      </c>
      <c r="L2110" s="101" t="s">
        <v>1667</v>
      </c>
      <c r="M2110" s="106" t="s">
        <v>5028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312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4919</v>
      </c>
      <c r="D2111" s="101" t="s">
        <v>1250</v>
      </c>
      <c r="E2111" s="102" t="s">
        <v>581</v>
      </c>
      <c r="F2111" s="102" t="s">
        <v>4074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3450</v>
      </c>
      <c r="L2111" s="101" t="s">
        <v>1667</v>
      </c>
      <c r="M2111" s="106" t="s">
        <v>4548</v>
      </c>
      <c r="N2111" s="106"/>
      <c r="O2111"/>
      <c r="P2111" t="str">
        <f t="shared" si="349"/>
        <v>NOT EQUAL</v>
      </c>
      <c r="Q2111"/>
      <c r="R2111"/>
      <c r="S2111" s="43">
        <f t="shared" si="350"/>
        <v>312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4920</v>
      </c>
      <c r="D2112" s="101" t="s">
        <v>1250</v>
      </c>
      <c r="E2112" s="102" t="s">
        <v>581</v>
      </c>
      <c r="F2112" s="102" t="s">
        <v>4075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3450</v>
      </c>
      <c r="L2112" s="101" t="s">
        <v>1667</v>
      </c>
      <c r="M2112" s="106" t="s">
        <v>4549</v>
      </c>
      <c r="N2112" s="106"/>
      <c r="O2112"/>
      <c r="P2112" t="str">
        <f t="shared" si="349"/>
        <v>NOT EQUAL</v>
      </c>
      <c r="Q2112"/>
      <c r="R2112"/>
      <c r="S2112" s="43">
        <f t="shared" si="350"/>
        <v>312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4921</v>
      </c>
      <c r="D2113" s="101" t="s">
        <v>1250</v>
      </c>
      <c r="E2113" s="102" t="s">
        <v>581</v>
      </c>
      <c r="F2113" s="102" t="s">
        <v>4988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3450</v>
      </c>
      <c r="L2113" s="101" t="s">
        <v>1667</v>
      </c>
      <c r="M2113" s="106" t="s">
        <v>5029</v>
      </c>
      <c r="N2113" s="106"/>
      <c r="O2113"/>
      <c r="P2113" t="str">
        <f t="shared" si="349"/>
        <v>NOT EQUAL</v>
      </c>
      <c r="Q2113"/>
      <c r="R2113"/>
      <c r="S2113" s="43">
        <f t="shared" si="350"/>
        <v>312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4922</v>
      </c>
      <c r="D2114" s="101">
        <v>1</v>
      </c>
      <c r="E2114" s="102" t="s">
        <v>3030</v>
      </c>
      <c r="F2114" s="102" t="s">
        <v>3030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3452</v>
      </c>
      <c r="L2114" s="101" t="s">
        <v>2954</v>
      </c>
      <c r="M2114" s="106" t="s">
        <v>3031</v>
      </c>
      <c r="N2114" s="106"/>
      <c r="O2114"/>
      <c r="P2114" t="str">
        <f t="shared" si="349"/>
        <v/>
      </c>
      <c r="Q2114"/>
      <c r="R2114"/>
      <c r="S2114" s="43">
        <f t="shared" si="350"/>
        <v>313</v>
      </c>
      <c r="T2114" s="96" t="s">
        <v>3173</v>
      </c>
      <c r="U2114" s="72" t="s">
        <v>2643</v>
      </c>
      <c r="V2114" s="72" t="s">
        <v>2643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4922</v>
      </c>
      <c r="D2115" s="101">
        <v>2</v>
      </c>
      <c r="E2115" s="106" t="s">
        <v>3033</v>
      </c>
      <c r="F2115" s="106" t="s">
        <v>3033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3452</v>
      </c>
      <c r="L2115" s="109" t="s">
        <v>2954</v>
      </c>
      <c r="M2115" s="106" t="s">
        <v>3032</v>
      </c>
      <c r="N2115" s="106"/>
      <c r="O2115"/>
      <c r="P2115" t="str">
        <f t="shared" si="349"/>
        <v/>
      </c>
      <c r="Q2115"/>
      <c r="R2115"/>
      <c r="S2115" s="43">
        <f t="shared" si="350"/>
        <v>314</v>
      </c>
      <c r="T2115" s="96" t="s">
        <v>3173</v>
      </c>
      <c r="U2115" s="72" t="s">
        <v>2643</v>
      </c>
      <c r="V2115" s="72" t="s">
        <v>2643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4922</v>
      </c>
      <c r="D2116" s="101">
        <v>3</v>
      </c>
      <c r="E2116" s="106" t="s">
        <v>3050</v>
      </c>
      <c r="F2116" s="106" t="s">
        <v>3050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3452</v>
      </c>
      <c r="L2116" s="109" t="s">
        <v>2954</v>
      </c>
      <c r="M2116" s="106" t="s">
        <v>3034</v>
      </c>
      <c r="N2116" s="106"/>
      <c r="O2116"/>
      <c r="P2116" t="str">
        <f t="shared" si="349"/>
        <v/>
      </c>
      <c r="Q2116"/>
      <c r="R2116"/>
      <c r="S2116" s="43">
        <f t="shared" si="350"/>
        <v>315</v>
      </c>
      <c r="T2116" s="96" t="s">
        <v>3173</v>
      </c>
      <c r="U2116" s="72" t="s">
        <v>2643</v>
      </c>
      <c r="V2116" s="72" t="s">
        <v>2643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4922</v>
      </c>
      <c r="D2117" s="101">
        <v>4</v>
      </c>
      <c r="E2117" s="106" t="s">
        <v>3051</v>
      </c>
      <c r="F2117" s="106" t="s">
        <v>3051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3452</v>
      </c>
      <c r="L2117" s="109" t="s">
        <v>2954</v>
      </c>
      <c r="M2117" s="106" t="s">
        <v>3035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316</v>
      </c>
      <c r="T2117" s="96" t="s">
        <v>3173</v>
      </c>
      <c r="U2117" s="72" t="s">
        <v>2643</v>
      </c>
      <c r="V2117" s="72" t="s">
        <v>2643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4922</v>
      </c>
      <c r="D2118" s="101">
        <v>5</v>
      </c>
      <c r="E2118" s="106" t="s">
        <v>3052</v>
      </c>
      <c r="F2118" s="106" t="s">
        <v>3052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3452</v>
      </c>
      <c r="L2118" s="109" t="s">
        <v>2954</v>
      </c>
      <c r="M2118" s="106" t="s">
        <v>3036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317</v>
      </c>
      <c r="T2118" s="96" t="s">
        <v>3173</v>
      </c>
      <c r="U2118" s="72" t="s">
        <v>2643</v>
      </c>
      <c r="V2118" s="72" t="s">
        <v>2643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4922</v>
      </c>
      <c r="D2119" s="101">
        <v>6</v>
      </c>
      <c r="E2119" s="106" t="s">
        <v>3053</v>
      </c>
      <c r="F2119" s="106" t="s">
        <v>3053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3452</v>
      </c>
      <c r="L2119" s="109" t="s">
        <v>2954</v>
      </c>
      <c r="M2119" s="106" t="s">
        <v>3037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318</v>
      </c>
      <c r="T2119" s="96" t="s">
        <v>3173</v>
      </c>
      <c r="U2119" s="72" t="s">
        <v>2643</v>
      </c>
      <c r="V2119" s="72" t="s">
        <v>2643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4922</v>
      </c>
      <c r="D2120" s="101">
        <v>7</v>
      </c>
      <c r="E2120" s="106" t="s">
        <v>3054</v>
      </c>
      <c r="F2120" s="106" t="s">
        <v>3054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3452</v>
      </c>
      <c r="L2120" s="109" t="s">
        <v>2954</v>
      </c>
      <c r="M2120" s="106" t="s">
        <v>3038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319</v>
      </c>
      <c r="T2120" s="96" t="s">
        <v>3173</v>
      </c>
      <c r="U2120" s="72" t="s">
        <v>2643</v>
      </c>
      <c r="V2120" s="72" t="s">
        <v>2643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4922</v>
      </c>
      <c r="D2121" s="101">
        <v>8</v>
      </c>
      <c r="E2121" s="106" t="s">
        <v>3055</v>
      </c>
      <c r="F2121" s="106" t="s">
        <v>3055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3452</v>
      </c>
      <c r="L2121" s="109" t="s">
        <v>2954</v>
      </c>
      <c r="M2121" s="106" t="s">
        <v>3039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320</v>
      </c>
      <c r="T2121" s="96" t="s">
        <v>3173</v>
      </c>
      <c r="U2121" s="72" t="s">
        <v>2643</v>
      </c>
      <c r="V2121" s="72" t="s">
        <v>2643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4922</v>
      </c>
      <c r="D2122" s="101">
        <v>9</v>
      </c>
      <c r="E2122" s="106" t="s">
        <v>3056</v>
      </c>
      <c r="F2122" s="106" t="s">
        <v>3056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3452</v>
      </c>
      <c r="L2122" s="109" t="s">
        <v>2954</v>
      </c>
      <c r="M2122" s="106" t="s">
        <v>3040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321</v>
      </c>
      <c r="T2122" s="96" t="s">
        <v>3173</v>
      </c>
      <c r="U2122" s="72" t="s">
        <v>2643</v>
      </c>
      <c r="V2122" s="72" t="s">
        <v>2643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4922</v>
      </c>
      <c r="D2123" s="101">
        <v>10</v>
      </c>
      <c r="E2123" s="106" t="s">
        <v>3057</v>
      </c>
      <c r="F2123" s="106" t="s">
        <v>3057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3452</v>
      </c>
      <c r="L2123" s="109" t="s">
        <v>2954</v>
      </c>
      <c r="M2123" s="106" t="s">
        <v>3041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322</v>
      </c>
      <c r="T2123" s="96" t="s">
        <v>3173</v>
      </c>
      <c r="U2123" s="72" t="s">
        <v>2643</v>
      </c>
      <c r="V2123" s="72" t="s">
        <v>2643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4922</v>
      </c>
      <c r="D2124" s="101">
        <v>11</v>
      </c>
      <c r="E2124" s="106" t="s">
        <v>3058</v>
      </c>
      <c r="F2124" s="106" t="s">
        <v>3058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3452</v>
      </c>
      <c r="L2124" s="109" t="s">
        <v>2954</v>
      </c>
      <c r="M2124" s="106" t="s">
        <v>3042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323</v>
      </c>
      <c r="T2124" s="96" t="s">
        <v>3173</v>
      </c>
      <c r="U2124" s="72" t="s">
        <v>2643</v>
      </c>
      <c r="V2124" s="72" t="s">
        <v>2643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4922</v>
      </c>
      <c r="D2125" s="101">
        <v>12</v>
      </c>
      <c r="E2125" s="106" t="s">
        <v>3059</v>
      </c>
      <c r="F2125" s="106" t="s">
        <v>3059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3452</v>
      </c>
      <c r="L2125" s="109" t="s">
        <v>2954</v>
      </c>
      <c r="M2125" s="106" t="s">
        <v>3043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324</v>
      </c>
      <c r="T2125" s="96" t="s">
        <v>3173</v>
      </c>
      <c r="U2125" s="72" t="s">
        <v>2643</v>
      </c>
      <c r="V2125" s="72" t="s">
        <v>2643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4922</v>
      </c>
      <c r="D2126" s="101">
        <v>13</v>
      </c>
      <c r="E2126" s="106" t="s">
        <v>3060</v>
      </c>
      <c r="F2126" s="106" t="s">
        <v>3060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3452</v>
      </c>
      <c r="L2126" s="109" t="s">
        <v>2954</v>
      </c>
      <c r="M2126" s="106" t="s">
        <v>3044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325</v>
      </c>
      <c r="T2126" s="96" t="s">
        <v>3173</v>
      </c>
      <c r="U2126" s="72" t="s">
        <v>2643</v>
      </c>
      <c r="V2126" s="72" t="s">
        <v>2643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4922</v>
      </c>
      <c r="D2127" s="101">
        <v>14</v>
      </c>
      <c r="E2127" s="106" t="s">
        <v>3061</v>
      </c>
      <c r="F2127" s="106" t="s">
        <v>3061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3452</v>
      </c>
      <c r="L2127" s="109" t="s">
        <v>2954</v>
      </c>
      <c r="M2127" s="106" t="s">
        <v>3045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326</v>
      </c>
      <c r="T2127" s="96" t="s">
        <v>3173</v>
      </c>
      <c r="U2127" s="72" t="s">
        <v>2643</v>
      </c>
      <c r="V2127" s="72" t="s">
        <v>2643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4922</v>
      </c>
      <c r="D2128" s="101">
        <v>15</v>
      </c>
      <c r="E2128" s="106" t="s">
        <v>3062</v>
      </c>
      <c r="F2128" s="106" t="s">
        <v>3062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3452</v>
      </c>
      <c r="L2128" s="109" t="s">
        <v>2954</v>
      </c>
      <c r="M2128" s="106" t="s">
        <v>3046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327</v>
      </c>
      <c r="T2128" s="96" t="s">
        <v>3173</v>
      </c>
      <c r="U2128" s="72" t="s">
        <v>2643</v>
      </c>
      <c r="V2128" s="72" t="s">
        <v>2643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4922</v>
      </c>
      <c r="D2129" s="101">
        <v>16</v>
      </c>
      <c r="E2129" s="106" t="s">
        <v>3063</v>
      </c>
      <c r="F2129" s="106" t="s">
        <v>3063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3452</v>
      </c>
      <c r="L2129" s="109" t="s">
        <v>2954</v>
      </c>
      <c r="M2129" s="106" t="s">
        <v>3047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328</v>
      </c>
      <c r="T2129" s="96" t="s">
        <v>3173</v>
      </c>
      <c r="U2129" s="72" t="s">
        <v>2643</v>
      </c>
      <c r="V2129" s="72" t="s">
        <v>2643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4922</v>
      </c>
      <c r="D2130" s="101">
        <v>17</v>
      </c>
      <c r="E2130" s="106" t="s">
        <v>3064</v>
      </c>
      <c r="F2130" s="106" t="s">
        <v>3064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3452</v>
      </c>
      <c r="L2130" s="109" t="s">
        <v>2954</v>
      </c>
      <c r="M2130" s="106" t="s">
        <v>3048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329</v>
      </c>
      <c r="T2130" s="96" t="s">
        <v>3173</v>
      </c>
      <c r="U2130" s="72" t="s">
        <v>2643</v>
      </c>
      <c r="V2130" s="72" t="s">
        <v>2643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4922</v>
      </c>
      <c r="D2131" s="101">
        <v>18</v>
      </c>
      <c r="E2131" s="106" t="s">
        <v>3065</v>
      </c>
      <c r="F2131" s="106" t="s">
        <v>3065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3452</v>
      </c>
      <c r="L2131" s="109" t="s">
        <v>2954</v>
      </c>
      <c r="M2131" s="106" t="s">
        <v>3049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330</v>
      </c>
      <c r="T2131" s="96" t="s">
        <v>3173</v>
      </c>
      <c r="U2131" s="72" t="s">
        <v>2643</v>
      </c>
      <c r="V2131" s="72" t="s">
        <v>2643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4923</v>
      </c>
      <c r="D2132" s="101" t="s">
        <v>14</v>
      </c>
      <c r="E2132" s="106" t="s">
        <v>3111</v>
      </c>
      <c r="F2132" s="106" t="s">
        <v>3111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3450</v>
      </c>
      <c r="L2132" s="109"/>
      <c r="M2132" s="106" t="s">
        <v>3109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331</v>
      </c>
      <c r="T2132" s="96" t="s">
        <v>3173</v>
      </c>
      <c r="U2132" s="72" t="s">
        <v>3083</v>
      </c>
      <c r="V2132" s="72" t="s">
        <v>2643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4924</v>
      </c>
      <c r="D2133" s="101" t="s">
        <v>14</v>
      </c>
      <c r="E2133" s="104" t="s">
        <v>3112</v>
      </c>
      <c r="F2133" s="104" t="s">
        <v>3112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3452</v>
      </c>
      <c r="L2133" s="101"/>
      <c r="M2133" s="106" t="s">
        <v>3110</v>
      </c>
      <c r="N2133" s="106"/>
      <c r="O2133"/>
      <c r="P2133" t="str">
        <f t="shared" si="349"/>
        <v/>
      </c>
      <c r="Q2133"/>
      <c r="R2133"/>
      <c r="S2133" s="43">
        <f t="shared" si="350"/>
        <v>332</v>
      </c>
      <c r="T2133" s="96" t="s">
        <v>3173</v>
      </c>
      <c r="U2133" s="72" t="s">
        <v>3083</v>
      </c>
      <c r="V2133" s="72" t="s">
        <v>2643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4712</v>
      </c>
      <c r="D2134" s="101">
        <v>0</v>
      </c>
      <c r="E2134" s="104" t="s">
        <v>3368</v>
      </c>
      <c r="F2134" s="104" t="s">
        <v>3368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3452</v>
      </c>
      <c r="L2134" s="101" t="s">
        <v>3238</v>
      </c>
      <c r="M2134" s="106" t="s">
        <v>3369</v>
      </c>
      <c r="N2134" s="106"/>
      <c r="O2134"/>
      <c r="P2134" t="str">
        <f t="shared" si="349"/>
        <v/>
      </c>
      <c r="Q2134"/>
      <c r="R2134"/>
      <c r="S2134" s="43">
        <f t="shared" si="350"/>
        <v>332</v>
      </c>
      <c r="T2134" s="96" t="s">
        <v>3240</v>
      </c>
      <c r="U2134" s="72" t="s">
        <v>3076</v>
      </c>
      <c r="V2134" s="72" t="s">
        <v>2643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4712</v>
      </c>
      <c r="D2135" s="101">
        <v>1</v>
      </c>
      <c r="E2135" s="106" t="s">
        <v>3305</v>
      </c>
      <c r="F2135" s="106" t="s">
        <v>3305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3452</v>
      </c>
      <c r="L2135" s="109" t="s">
        <v>3238</v>
      </c>
      <c r="M2135" s="106" t="s">
        <v>3239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332</v>
      </c>
      <c r="T2135" s="96" t="s">
        <v>3240</v>
      </c>
      <c r="U2135" s="72" t="s">
        <v>3076</v>
      </c>
      <c r="V2135" s="72" t="s">
        <v>2643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4712</v>
      </c>
      <c r="D2136" s="101">
        <v>2</v>
      </c>
      <c r="E2136" s="106" t="s">
        <v>3306</v>
      </c>
      <c r="F2136" s="106" t="s">
        <v>3306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3452</v>
      </c>
      <c r="L2136" s="109" t="s">
        <v>3238</v>
      </c>
      <c r="M2136" s="106" t="s">
        <v>3241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332</v>
      </c>
      <c r="T2136" s="96" t="s">
        <v>3240</v>
      </c>
      <c r="U2136" s="72" t="s">
        <v>3076</v>
      </c>
      <c r="V2136" s="72" t="s">
        <v>2643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4712</v>
      </c>
      <c r="D2137" s="101">
        <v>3</v>
      </c>
      <c r="E2137" s="106" t="s">
        <v>3307</v>
      </c>
      <c r="F2137" s="106" t="s">
        <v>3307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3452</v>
      </c>
      <c r="L2137" s="109" t="s">
        <v>3238</v>
      </c>
      <c r="M2137" s="106" t="s">
        <v>3242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332</v>
      </c>
      <c r="T2137" s="96" t="s">
        <v>3240</v>
      </c>
      <c r="U2137" s="72" t="s">
        <v>3076</v>
      </c>
      <c r="V2137" s="72" t="s">
        <v>2643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4712</v>
      </c>
      <c r="D2138" s="101">
        <v>4</v>
      </c>
      <c r="E2138" s="106" t="s">
        <v>3308</v>
      </c>
      <c r="F2138" s="106" t="s">
        <v>3308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3452</v>
      </c>
      <c r="L2138" s="109" t="s">
        <v>3238</v>
      </c>
      <c r="M2138" s="106" t="s">
        <v>3243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332</v>
      </c>
      <c r="T2138" s="96" t="s">
        <v>3240</v>
      </c>
      <c r="U2138" s="72" t="s">
        <v>3076</v>
      </c>
      <c r="V2138" s="72" t="s">
        <v>2643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4712</v>
      </c>
      <c r="D2139" s="101">
        <v>5</v>
      </c>
      <c r="E2139" s="106" t="s">
        <v>3309</v>
      </c>
      <c r="F2139" s="106" t="s">
        <v>3309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3452</v>
      </c>
      <c r="L2139" s="109" t="s">
        <v>3238</v>
      </c>
      <c r="M2139" s="106" t="s">
        <v>3244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332</v>
      </c>
      <c r="T2139" s="96" t="s">
        <v>3240</v>
      </c>
      <c r="U2139" s="72" t="s">
        <v>3076</v>
      </c>
      <c r="V2139" s="72" t="s">
        <v>2643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4712</v>
      </c>
      <c r="D2140" s="101">
        <v>6</v>
      </c>
      <c r="E2140" s="106" t="s">
        <v>3310</v>
      </c>
      <c r="F2140" s="106" t="s">
        <v>3310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3452</v>
      </c>
      <c r="L2140" s="109" t="s">
        <v>3238</v>
      </c>
      <c r="M2140" s="106" t="s">
        <v>3245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332</v>
      </c>
      <c r="T2140" s="96" t="s">
        <v>3240</v>
      </c>
      <c r="U2140" s="72" t="s">
        <v>3076</v>
      </c>
      <c r="V2140" s="72" t="s">
        <v>2643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4712</v>
      </c>
      <c r="D2141" s="101">
        <v>7</v>
      </c>
      <c r="E2141" s="106" t="s">
        <v>3311</v>
      </c>
      <c r="F2141" s="106" t="s">
        <v>3311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3452</v>
      </c>
      <c r="L2141" s="109" t="s">
        <v>3238</v>
      </c>
      <c r="M2141" s="106" t="s">
        <v>3246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332</v>
      </c>
      <c r="T2141" s="96" t="s">
        <v>3240</v>
      </c>
      <c r="U2141" s="72" t="s">
        <v>3076</v>
      </c>
      <c r="V2141" s="72" t="s">
        <v>2643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4712</v>
      </c>
      <c r="D2142" s="101">
        <v>8</v>
      </c>
      <c r="E2142" s="106" t="s">
        <v>3312</v>
      </c>
      <c r="F2142" s="106" t="s">
        <v>3312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3452</v>
      </c>
      <c r="L2142" s="109" t="s">
        <v>3238</v>
      </c>
      <c r="M2142" s="106" t="s">
        <v>3247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332</v>
      </c>
      <c r="T2142" s="96" t="s">
        <v>3240</v>
      </c>
      <c r="U2142" s="72" t="s">
        <v>3076</v>
      </c>
      <c r="V2142" s="72" t="s">
        <v>2643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4712</v>
      </c>
      <c r="D2143" s="101">
        <v>9</v>
      </c>
      <c r="E2143" s="106" t="s">
        <v>3313</v>
      </c>
      <c r="F2143" s="106" t="s">
        <v>3313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3452</v>
      </c>
      <c r="L2143" s="109" t="s">
        <v>3238</v>
      </c>
      <c r="M2143" s="106" t="s">
        <v>3248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332</v>
      </c>
      <c r="T2143" s="96" t="s">
        <v>3240</v>
      </c>
      <c r="U2143" s="72" t="s">
        <v>3076</v>
      </c>
      <c r="V2143" s="72" t="s">
        <v>2643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4712</v>
      </c>
      <c r="D2144" s="101">
        <v>10</v>
      </c>
      <c r="E2144" s="106" t="s">
        <v>3314</v>
      </c>
      <c r="F2144" s="106" t="s">
        <v>3314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3452</v>
      </c>
      <c r="L2144" s="109" t="s">
        <v>3238</v>
      </c>
      <c r="M2144" s="106" t="s">
        <v>3249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332</v>
      </c>
      <c r="T2144" s="96" t="s">
        <v>3240</v>
      </c>
      <c r="U2144" s="72" t="s">
        <v>3076</v>
      </c>
      <c r="V2144" s="72" t="s">
        <v>2643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4712</v>
      </c>
      <c r="D2145" s="101">
        <v>11</v>
      </c>
      <c r="E2145" s="106" t="s">
        <v>3315</v>
      </c>
      <c r="F2145" s="106" t="s">
        <v>3315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3452</v>
      </c>
      <c r="L2145" s="109" t="s">
        <v>3238</v>
      </c>
      <c r="M2145" s="106" t="s">
        <v>3250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332</v>
      </c>
      <c r="T2145" s="96" t="s">
        <v>3240</v>
      </c>
      <c r="U2145" s="72" t="s">
        <v>3076</v>
      </c>
      <c r="V2145" s="72" t="s">
        <v>2643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4712</v>
      </c>
      <c r="D2146" s="101">
        <v>12</v>
      </c>
      <c r="E2146" s="106" t="s">
        <v>3316</v>
      </c>
      <c r="F2146" s="106" t="s">
        <v>3316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3452</v>
      </c>
      <c r="L2146" s="109" t="s">
        <v>3238</v>
      </c>
      <c r="M2146" s="106" t="s">
        <v>3251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332</v>
      </c>
      <c r="T2146" s="96" t="s">
        <v>3240</v>
      </c>
      <c r="U2146" s="72" t="s">
        <v>3076</v>
      </c>
      <c r="V2146" s="72" t="s">
        <v>2643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4712</v>
      </c>
      <c r="D2147" s="101">
        <v>13</v>
      </c>
      <c r="E2147" s="106" t="s">
        <v>3317</v>
      </c>
      <c r="F2147" s="106" t="s">
        <v>3317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3452</v>
      </c>
      <c r="L2147" s="109" t="s">
        <v>3238</v>
      </c>
      <c r="M2147" s="106" t="s">
        <v>3252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332</v>
      </c>
      <c r="T2147" s="96" t="s">
        <v>3240</v>
      </c>
      <c r="U2147" s="72" t="s">
        <v>3076</v>
      </c>
      <c r="V2147" s="72" t="s">
        <v>2643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4712</v>
      </c>
      <c r="D2148" s="101">
        <v>14</v>
      </c>
      <c r="E2148" s="106" t="s">
        <v>3318</v>
      </c>
      <c r="F2148" s="106" t="s">
        <v>3318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3452</v>
      </c>
      <c r="L2148" s="109" t="s">
        <v>3238</v>
      </c>
      <c r="M2148" s="106" t="s">
        <v>3253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332</v>
      </c>
      <c r="T2148" s="96" t="s">
        <v>3240</v>
      </c>
      <c r="U2148" s="72" t="s">
        <v>3076</v>
      </c>
      <c r="V2148" s="72" t="s">
        <v>2643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4712</v>
      </c>
      <c r="D2149" s="101">
        <v>15</v>
      </c>
      <c r="E2149" s="106" t="s">
        <v>3319</v>
      </c>
      <c r="F2149" s="106" t="s">
        <v>3319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3452</v>
      </c>
      <c r="L2149" s="109" t="s">
        <v>3238</v>
      </c>
      <c r="M2149" s="106" t="s">
        <v>3254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332</v>
      </c>
      <c r="T2149" s="96" t="s">
        <v>3240</v>
      </c>
      <c r="U2149" s="72" t="s">
        <v>3076</v>
      </c>
      <c r="V2149" s="72" t="s">
        <v>2643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4712</v>
      </c>
      <c r="D2150" s="101">
        <v>16</v>
      </c>
      <c r="E2150" s="106" t="s">
        <v>3320</v>
      </c>
      <c r="F2150" s="106" t="s">
        <v>3320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3452</v>
      </c>
      <c r="L2150" s="109" t="s">
        <v>3238</v>
      </c>
      <c r="M2150" s="106" t="s">
        <v>3255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332</v>
      </c>
      <c r="T2150" s="96" t="s">
        <v>3240</v>
      </c>
      <c r="U2150" s="72" t="s">
        <v>3076</v>
      </c>
      <c r="V2150" s="72" t="s">
        <v>2643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4712</v>
      </c>
      <c r="D2151" s="101">
        <v>17</v>
      </c>
      <c r="E2151" s="106" t="s">
        <v>3321</v>
      </c>
      <c r="F2151" s="106" t="s">
        <v>3321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3452</v>
      </c>
      <c r="L2151" s="109" t="s">
        <v>3238</v>
      </c>
      <c r="M2151" s="106" t="s">
        <v>3256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332</v>
      </c>
      <c r="T2151" s="96" t="s">
        <v>3240</v>
      </c>
      <c r="U2151" s="72" t="s">
        <v>3076</v>
      </c>
      <c r="V2151" s="72" t="s">
        <v>2643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4712</v>
      </c>
      <c r="D2152" s="101">
        <v>18</v>
      </c>
      <c r="E2152" s="106" t="s">
        <v>3322</v>
      </c>
      <c r="F2152" s="106" t="s">
        <v>3322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3452</v>
      </c>
      <c r="L2152" s="109" t="s">
        <v>3238</v>
      </c>
      <c r="M2152" s="106" t="s">
        <v>3257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332</v>
      </c>
      <c r="T2152" s="96" t="s">
        <v>3240</v>
      </c>
      <c r="U2152" s="72" t="s">
        <v>3076</v>
      </c>
      <c r="V2152" s="72" t="s">
        <v>2643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4712</v>
      </c>
      <c r="D2153" s="101">
        <v>19</v>
      </c>
      <c r="E2153" s="106" t="s">
        <v>3323</v>
      </c>
      <c r="F2153" s="106" t="s">
        <v>3323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3452</v>
      </c>
      <c r="L2153" s="109" t="s">
        <v>3238</v>
      </c>
      <c r="M2153" s="106" t="s">
        <v>3258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332</v>
      </c>
      <c r="T2153" s="96" t="s">
        <v>3240</v>
      </c>
      <c r="U2153" s="72" t="s">
        <v>3076</v>
      </c>
      <c r="V2153" s="72" t="s">
        <v>2643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4712</v>
      </c>
      <c r="D2154" s="101">
        <v>20</v>
      </c>
      <c r="E2154" s="106" t="s">
        <v>3324</v>
      </c>
      <c r="F2154" s="106" t="s">
        <v>3324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3452</v>
      </c>
      <c r="L2154" s="109" t="s">
        <v>3238</v>
      </c>
      <c r="M2154" s="106" t="s">
        <v>3259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332</v>
      </c>
      <c r="T2154" s="96" t="s">
        <v>3240</v>
      </c>
      <c r="U2154" s="72" t="s">
        <v>3076</v>
      </c>
      <c r="V2154" s="72" t="s">
        <v>2643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4712</v>
      </c>
      <c r="D2155" s="101">
        <v>21</v>
      </c>
      <c r="E2155" s="106" t="s">
        <v>3325</v>
      </c>
      <c r="F2155" s="106" t="s">
        <v>3325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3452</v>
      </c>
      <c r="L2155" s="109" t="s">
        <v>3238</v>
      </c>
      <c r="M2155" s="106" t="s">
        <v>3260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332</v>
      </c>
      <c r="T2155" s="96" t="s">
        <v>3240</v>
      </c>
      <c r="U2155" s="72" t="s">
        <v>3076</v>
      </c>
      <c r="V2155" s="72" t="s">
        <v>2643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4712</v>
      </c>
      <c r="D2156" s="101">
        <v>22</v>
      </c>
      <c r="E2156" s="106" t="s">
        <v>3326</v>
      </c>
      <c r="F2156" s="106" t="s">
        <v>3326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3452</v>
      </c>
      <c r="L2156" s="109" t="s">
        <v>3238</v>
      </c>
      <c r="M2156" s="106" t="s">
        <v>3261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332</v>
      </c>
      <c r="T2156" s="96" t="s">
        <v>3240</v>
      </c>
      <c r="U2156" s="72" t="s">
        <v>3076</v>
      </c>
      <c r="V2156" s="72" t="s">
        <v>2643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4712</v>
      </c>
      <c r="D2157" s="101">
        <v>23</v>
      </c>
      <c r="E2157" s="106" t="s">
        <v>3327</v>
      </c>
      <c r="F2157" s="106" t="s">
        <v>3327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3452</v>
      </c>
      <c r="L2157" s="109" t="s">
        <v>3238</v>
      </c>
      <c r="M2157" s="106" t="s">
        <v>3262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332</v>
      </c>
      <c r="T2157" s="96" t="s">
        <v>3240</v>
      </c>
      <c r="U2157" s="72" t="s">
        <v>3076</v>
      </c>
      <c r="V2157" s="72" t="s">
        <v>2643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4712</v>
      </c>
      <c r="D2158" s="101">
        <v>24</v>
      </c>
      <c r="E2158" s="106" t="s">
        <v>3328</v>
      </c>
      <c r="F2158" s="106" t="s">
        <v>3328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3452</v>
      </c>
      <c r="L2158" s="109" t="s">
        <v>3238</v>
      </c>
      <c r="M2158" s="106" t="s">
        <v>3263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332</v>
      </c>
      <c r="T2158" s="96" t="s">
        <v>3240</v>
      </c>
      <c r="U2158" s="72" t="s">
        <v>3076</v>
      </c>
      <c r="V2158" s="72" t="s">
        <v>2643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4712</v>
      </c>
      <c r="D2159" s="101">
        <v>25</v>
      </c>
      <c r="E2159" s="106" t="s">
        <v>3329</v>
      </c>
      <c r="F2159" s="106" t="s">
        <v>3329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3452</v>
      </c>
      <c r="L2159" s="109" t="s">
        <v>3238</v>
      </c>
      <c r="M2159" s="106" t="s">
        <v>3264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332</v>
      </c>
      <c r="T2159" s="96" t="s">
        <v>3240</v>
      </c>
      <c r="U2159" s="72" t="s">
        <v>3076</v>
      </c>
      <c r="V2159" s="72" t="s">
        <v>2643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4712</v>
      </c>
      <c r="D2160" s="101">
        <v>26</v>
      </c>
      <c r="E2160" s="106" t="s">
        <v>3330</v>
      </c>
      <c r="F2160" s="106" t="s">
        <v>3330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3452</v>
      </c>
      <c r="L2160" s="109" t="s">
        <v>3238</v>
      </c>
      <c r="M2160" s="106" t="s">
        <v>3265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332</v>
      </c>
      <c r="T2160" s="96" t="s">
        <v>3240</v>
      </c>
      <c r="U2160" s="72" t="s">
        <v>3076</v>
      </c>
      <c r="V2160" s="72" t="s">
        <v>2643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4712</v>
      </c>
      <c r="D2161" s="101">
        <v>27</v>
      </c>
      <c r="E2161" s="106" t="s">
        <v>3331</v>
      </c>
      <c r="F2161" s="106" t="s">
        <v>3331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3452</v>
      </c>
      <c r="L2161" s="109" t="s">
        <v>3238</v>
      </c>
      <c r="M2161" s="106" t="s">
        <v>3266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332</v>
      </c>
      <c r="T2161" s="96" t="s">
        <v>3240</v>
      </c>
      <c r="U2161" s="72" t="s">
        <v>3076</v>
      </c>
      <c r="V2161" s="72" t="s">
        <v>2643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4712</v>
      </c>
      <c r="D2162" s="101">
        <v>28</v>
      </c>
      <c r="E2162" s="106" t="s">
        <v>3332</v>
      </c>
      <c r="F2162" s="106" t="s">
        <v>3332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3452</v>
      </c>
      <c r="L2162" s="109" t="s">
        <v>3238</v>
      </c>
      <c r="M2162" s="106" t="s">
        <v>3267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332</v>
      </c>
      <c r="T2162" s="96" t="s">
        <v>3240</v>
      </c>
      <c r="U2162" s="72" t="s">
        <v>3076</v>
      </c>
      <c r="V2162" s="72" t="s">
        <v>2643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4712</v>
      </c>
      <c r="D2163" s="101">
        <v>29</v>
      </c>
      <c r="E2163" s="106" t="s">
        <v>3333</v>
      </c>
      <c r="F2163" s="106" t="s">
        <v>3333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3452</v>
      </c>
      <c r="L2163" s="109" t="s">
        <v>3238</v>
      </c>
      <c r="M2163" s="106" t="s">
        <v>3268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332</v>
      </c>
      <c r="T2163" s="96" t="s">
        <v>3240</v>
      </c>
      <c r="U2163" s="72" t="s">
        <v>3076</v>
      </c>
      <c r="V2163" s="72" t="s">
        <v>2643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4712</v>
      </c>
      <c r="D2164" s="101">
        <v>30</v>
      </c>
      <c r="E2164" s="106" t="s">
        <v>3334</v>
      </c>
      <c r="F2164" s="106" t="s">
        <v>3334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3452</v>
      </c>
      <c r="L2164" s="109" t="s">
        <v>3238</v>
      </c>
      <c r="M2164" s="106" t="s">
        <v>3269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332</v>
      </c>
      <c r="T2164" s="96" t="s">
        <v>3240</v>
      </c>
      <c r="U2164" s="72" t="s">
        <v>3076</v>
      </c>
      <c r="V2164" s="72" t="s">
        <v>2643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4712</v>
      </c>
      <c r="D2165" s="101">
        <v>31</v>
      </c>
      <c r="E2165" s="106" t="s">
        <v>3335</v>
      </c>
      <c r="F2165" s="106" t="s">
        <v>3335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3452</v>
      </c>
      <c r="L2165" s="109" t="s">
        <v>3238</v>
      </c>
      <c r="M2165" s="106" t="s">
        <v>3270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332</v>
      </c>
      <c r="T2165" s="96" t="s">
        <v>3240</v>
      </c>
      <c r="U2165" s="72" t="s">
        <v>3076</v>
      </c>
      <c r="V2165" s="72" t="s">
        <v>2643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4712</v>
      </c>
      <c r="D2166" s="101">
        <v>32</v>
      </c>
      <c r="E2166" s="106" t="s">
        <v>3336</v>
      </c>
      <c r="F2166" s="106" t="s">
        <v>3336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3452</v>
      </c>
      <c r="L2166" s="109" t="s">
        <v>3238</v>
      </c>
      <c r="M2166" s="106" t="s">
        <v>3271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332</v>
      </c>
      <c r="T2166" s="96" t="s">
        <v>3240</v>
      </c>
      <c r="U2166" s="72" t="s">
        <v>3076</v>
      </c>
      <c r="V2166" s="72" t="s">
        <v>2643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4712</v>
      </c>
      <c r="D2167" s="101">
        <v>33</v>
      </c>
      <c r="E2167" s="106" t="s">
        <v>3337</v>
      </c>
      <c r="F2167" s="106" t="s">
        <v>3337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3452</v>
      </c>
      <c r="L2167" s="109" t="s">
        <v>3238</v>
      </c>
      <c r="M2167" s="106" t="s">
        <v>3272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332</v>
      </c>
      <c r="T2167" s="96" t="s">
        <v>3240</v>
      </c>
      <c r="U2167" s="72" t="s">
        <v>3076</v>
      </c>
      <c r="V2167" s="72" t="s">
        <v>2643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4712</v>
      </c>
      <c r="D2168" s="101">
        <v>34</v>
      </c>
      <c r="E2168" s="106" t="s">
        <v>3338</v>
      </c>
      <c r="F2168" s="106" t="s">
        <v>3338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3452</v>
      </c>
      <c r="L2168" s="109" t="s">
        <v>3238</v>
      </c>
      <c r="M2168" s="106" t="s">
        <v>3273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332</v>
      </c>
      <c r="T2168" s="96" t="s">
        <v>3240</v>
      </c>
      <c r="U2168" s="72" t="s">
        <v>3076</v>
      </c>
      <c r="V2168" s="72" t="s">
        <v>2643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4712</v>
      </c>
      <c r="D2169" s="101">
        <v>35</v>
      </c>
      <c r="E2169" s="106" t="s">
        <v>3339</v>
      </c>
      <c r="F2169" s="106" t="s">
        <v>3339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3452</v>
      </c>
      <c r="L2169" s="109" t="s">
        <v>3238</v>
      </c>
      <c r="M2169" s="106" t="s">
        <v>3274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332</v>
      </c>
      <c r="T2169" s="96" t="s">
        <v>3240</v>
      </c>
      <c r="U2169" s="72" t="s">
        <v>3076</v>
      </c>
      <c r="V2169" s="72" t="s">
        <v>2643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4712</v>
      </c>
      <c r="D2170" s="101">
        <v>36</v>
      </c>
      <c r="E2170" s="106" t="s">
        <v>3340</v>
      </c>
      <c r="F2170" s="106" t="s">
        <v>3340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3452</v>
      </c>
      <c r="L2170" s="109" t="s">
        <v>3238</v>
      </c>
      <c r="M2170" s="106" t="s">
        <v>3275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332</v>
      </c>
      <c r="T2170" s="96" t="s">
        <v>3240</v>
      </c>
      <c r="U2170" s="72" t="s">
        <v>3076</v>
      </c>
      <c r="V2170" s="72" t="s">
        <v>2643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4712</v>
      </c>
      <c r="D2171" s="101">
        <v>37</v>
      </c>
      <c r="E2171" s="106" t="s">
        <v>3341</v>
      </c>
      <c r="F2171" s="106" t="s">
        <v>3341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3452</v>
      </c>
      <c r="L2171" s="109" t="s">
        <v>3238</v>
      </c>
      <c r="M2171" s="106" t="s">
        <v>3276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332</v>
      </c>
      <c r="T2171" s="96" t="s">
        <v>3240</v>
      </c>
      <c r="U2171" s="72" t="s">
        <v>3076</v>
      </c>
      <c r="V2171" s="72" t="s">
        <v>2643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4712</v>
      </c>
      <c r="D2172" s="101">
        <v>38</v>
      </c>
      <c r="E2172" s="106" t="s">
        <v>3342</v>
      </c>
      <c r="F2172" s="106" t="s">
        <v>3342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3452</v>
      </c>
      <c r="L2172" s="109" t="s">
        <v>3238</v>
      </c>
      <c r="M2172" s="106" t="s">
        <v>3277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332</v>
      </c>
      <c r="T2172" s="96" t="s">
        <v>3240</v>
      </c>
      <c r="U2172" s="72" t="s">
        <v>3076</v>
      </c>
      <c r="V2172" s="72" t="s">
        <v>2643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4712</v>
      </c>
      <c r="D2173" s="101">
        <v>39</v>
      </c>
      <c r="E2173" s="106" t="s">
        <v>3343</v>
      </c>
      <c r="F2173" s="106" t="s">
        <v>3343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3452</v>
      </c>
      <c r="L2173" s="109" t="s">
        <v>3238</v>
      </c>
      <c r="M2173" s="106" t="s">
        <v>3278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332</v>
      </c>
      <c r="T2173" s="96" t="s">
        <v>3240</v>
      </c>
      <c r="U2173" s="72" t="s">
        <v>3076</v>
      </c>
      <c r="V2173" s="72" t="s">
        <v>2643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4712</v>
      </c>
      <c r="D2174" s="101">
        <v>40</v>
      </c>
      <c r="E2174" s="106" t="s">
        <v>3344</v>
      </c>
      <c r="F2174" s="106" t="s">
        <v>3344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3452</v>
      </c>
      <c r="L2174" s="109" t="s">
        <v>3238</v>
      </c>
      <c r="M2174" s="106" t="s">
        <v>3279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332</v>
      </c>
      <c r="T2174" s="96" t="s">
        <v>3240</v>
      </c>
      <c r="U2174" s="72" t="s">
        <v>3076</v>
      </c>
      <c r="V2174" s="72" t="s">
        <v>2643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4712</v>
      </c>
      <c r="D2175" s="101">
        <v>41</v>
      </c>
      <c r="E2175" s="106" t="s">
        <v>3345</v>
      </c>
      <c r="F2175" s="106" t="s">
        <v>3345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3452</v>
      </c>
      <c r="L2175" s="109" t="s">
        <v>3238</v>
      </c>
      <c r="M2175" s="106" t="s">
        <v>3280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332</v>
      </c>
      <c r="T2175" s="96" t="s">
        <v>3240</v>
      </c>
      <c r="U2175" s="72" t="s">
        <v>3076</v>
      </c>
      <c r="V2175" s="72" t="s">
        <v>2643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4712</v>
      </c>
      <c r="D2176" s="101">
        <v>42</v>
      </c>
      <c r="E2176" s="106" t="s">
        <v>3346</v>
      </c>
      <c r="F2176" s="106" t="s">
        <v>3346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3452</v>
      </c>
      <c r="L2176" s="109" t="s">
        <v>3238</v>
      </c>
      <c r="M2176" s="106" t="s">
        <v>3281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332</v>
      </c>
      <c r="T2176" s="96" t="s">
        <v>3240</v>
      </c>
      <c r="U2176" s="72" t="s">
        <v>3076</v>
      </c>
      <c r="V2176" s="72" t="s">
        <v>2643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4712</v>
      </c>
      <c r="D2177" s="101">
        <v>43</v>
      </c>
      <c r="E2177" s="106" t="s">
        <v>3347</v>
      </c>
      <c r="F2177" s="106" t="s">
        <v>3347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3452</v>
      </c>
      <c r="L2177" s="109" t="s">
        <v>3238</v>
      </c>
      <c r="M2177" s="106" t="s">
        <v>3282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332</v>
      </c>
      <c r="T2177" s="96" t="s">
        <v>3240</v>
      </c>
      <c r="U2177" s="72" t="s">
        <v>3076</v>
      </c>
      <c r="V2177" s="72" t="s">
        <v>2643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4712</v>
      </c>
      <c r="D2178" s="101">
        <v>44</v>
      </c>
      <c r="E2178" s="106" t="s">
        <v>3348</v>
      </c>
      <c r="F2178" s="106" t="s">
        <v>3348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3452</v>
      </c>
      <c r="L2178" s="109" t="s">
        <v>3238</v>
      </c>
      <c r="M2178" s="106" t="s">
        <v>3283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332</v>
      </c>
      <c r="T2178" s="96" t="s">
        <v>3240</v>
      </c>
      <c r="U2178" s="72" t="s">
        <v>3076</v>
      </c>
      <c r="V2178" s="72" t="s">
        <v>2643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4712</v>
      </c>
      <c r="D2179" s="101">
        <v>45</v>
      </c>
      <c r="E2179" s="106" t="s">
        <v>3349</v>
      </c>
      <c r="F2179" s="106" t="s">
        <v>3349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3452</v>
      </c>
      <c r="L2179" s="109" t="s">
        <v>3238</v>
      </c>
      <c r="M2179" s="106" t="s">
        <v>3284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332</v>
      </c>
      <c r="T2179" s="96" t="s">
        <v>3240</v>
      </c>
      <c r="U2179" s="72" t="s">
        <v>3076</v>
      </c>
      <c r="V2179" s="72" t="s">
        <v>2643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4712</v>
      </c>
      <c r="D2180" s="101">
        <v>46</v>
      </c>
      <c r="E2180" s="106" t="s">
        <v>3350</v>
      </c>
      <c r="F2180" s="106" t="s">
        <v>3350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3452</v>
      </c>
      <c r="L2180" s="109" t="s">
        <v>3238</v>
      </c>
      <c r="M2180" s="106" t="s">
        <v>3285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332</v>
      </c>
      <c r="T2180" s="96" t="s">
        <v>3240</v>
      </c>
      <c r="U2180" s="72" t="s">
        <v>3076</v>
      </c>
      <c r="V2180" s="72" t="s">
        <v>2643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4712</v>
      </c>
      <c r="D2181" s="101">
        <v>47</v>
      </c>
      <c r="E2181" s="106" t="s">
        <v>3351</v>
      </c>
      <c r="F2181" s="106" t="s">
        <v>3351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3452</v>
      </c>
      <c r="L2181" s="109" t="s">
        <v>3238</v>
      </c>
      <c r="M2181" s="106" t="s">
        <v>3286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332</v>
      </c>
      <c r="T2181" s="96" t="s">
        <v>3240</v>
      </c>
      <c r="U2181" s="72" t="s">
        <v>3076</v>
      </c>
      <c r="V2181" s="72" t="s">
        <v>2643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4712</v>
      </c>
      <c r="D2182" s="101">
        <v>48</v>
      </c>
      <c r="E2182" s="106" t="s">
        <v>3352</v>
      </c>
      <c r="F2182" s="106" t="s">
        <v>3352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3452</v>
      </c>
      <c r="L2182" s="109" t="s">
        <v>3238</v>
      </c>
      <c r="M2182" s="106" t="s">
        <v>3287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332</v>
      </c>
      <c r="T2182" s="96" t="s">
        <v>3240</v>
      </c>
      <c r="U2182" s="72" t="s">
        <v>3076</v>
      </c>
      <c r="V2182" s="72" t="s">
        <v>2643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4712</v>
      </c>
      <c r="D2183" s="101">
        <v>49</v>
      </c>
      <c r="E2183" s="106" t="s">
        <v>3353</v>
      </c>
      <c r="F2183" s="106" t="s">
        <v>3353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3452</v>
      </c>
      <c r="L2183" s="109" t="s">
        <v>3238</v>
      </c>
      <c r="M2183" s="106" t="s">
        <v>3288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332</v>
      </c>
      <c r="T2183" s="96" t="s">
        <v>3240</v>
      </c>
      <c r="U2183" s="72" t="s">
        <v>3076</v>
      </c>
      <c r="V2183" s="72" t="s">
        <v>2643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4712</v>
      </c>
      <c r="D2184" s="101">
        <v>50</v>
      </c>
      <c r="E2184" s="106" t="s">
        <v>3354</v>
      </c>
      <c r="F2184" s="106" t="s">
        <v>3354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3452</v>
      </c>
      <c r="L2184" s="109" t="s">
        <v>3238</v>
      </c>
      <c r="M2184" s="106" t="s">
        <v>3289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332</v>
      </c>
      <c r="T2184" s="96" t="s">
        <v>3240</v>
      </c>
      <c r="U2184" s="72" t="s">
        <v>3076</v>
      </c>
      <c r="V2184" s="72" t="s">
        <v>2643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4712</v>
      </c>
      <c r="D2185" s="101">
        <v>51</v>
      </c>
      <c r="E2185" s="106" t="s">
        <v>3355</v>
      </c>
      <c r="F2185" s="106" t="s">
        <v>3355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3452</v>
      </c>
      <c r="L2185" s="109" t="s">
        <v>3238</v>
      </c>
      <c r="M2185" s="106" t="s">
        <v>3290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332</v>
      </c>
      <c r="T2185" s="96" t="s">
        <v>3240</v>
      </c>
      <c r="U2185" s="72" t="s">
        <v>3076</v>
      </c>
      <c r="V2185" s="72" t="s">
        <v>2643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4712</v>
      </c>
      <c r="D2186" s="101">
        <v>52</v>
      </c>
      <c r="E2186" s="106" t="s">
        <v>3356</v>
      </c>
      <c r="F2186" s="106" t="s">
        <v>3356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3452</v>
      </c>
      <c r="L2186" s="109" t="s">
        <v>3238</v>
      </c>
      <c r="M2186" s="106" t="s">
        <v>3291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332</v>
      </c>
      <c r="T2186" s="96" t="s">
        <v>3240</v>
      </c>
      <c r="U2186" s="72" t="s">
        <v>3076</v>
      </c>
      <c r="V2186" s="72" t="s">
        <v>2643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4712</v>
      </c>
      <c r="D2187" s="101">
        <v>53</v>
      </c>
      <c r="E2187" s="106" t="s">
        <v>3357</v>
      </c>
      <c r="F2187" s="106" t="s">
        <v>3357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3452</v>
      </c>
      <c r="L2187" s="109" t="s">
        <v>3238</v>
      </c>
      <c r="M2187" s="106" t="s">
        <v>3292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332</v>
      </c>
      <c r="T2187" s="96" t="s">
        <v>3240</v>
      </c>
      <c r="U2187" s="72" t="s">
        <v>3076</v>
      </c>
      <c r="V2187" s="72" t="s">
        <v>2643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4712</v>
      </c>
      <c r="D2188" s="101">
        <v>54</v>
      </c>
      <c r="E2188" s="106" t="s">
        <v>3358</v>
      </c>
      <c r="F2188" s="106" t="s">
        <v>3358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3452</v>
      </c>
      <c r="L2188" s="109" t="s">
        <v>3238</v>
      </c>
      <c r="M2188" s="106" t="s">
        <v>3293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332</v>
      </c>
      <c r="T2188" s="96" t="s">
        <v>3240</v>
      </c>
      <c r="U2188" s="72" t="s">
        <v>3076</v>
      </c>
      <c r="V2188" s="72" t="s">
        <v>2643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4712</v>
      </c>
      <c r="D2189" s="101">
        <v>55</v>
      </c>
      <c r="E2189" s="106" t="s">
        <v>3359</v>
      </c>
      <c r="F2189" s="106" t="s">
        <v>3359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3452</v>
      </c>
      <c r="L2189" s="109" t="s">
        <v>3238</v>
      </c>
      <c r="M2189" s="106" t="s">
        <v>3294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332</v>
      </c>
      <c r="T2189" s="96" t="s">
        <v>3240</v>
      </c>
      <c r="U2189" s="72" t="s">
        <v>3076</v>
      </c>
      <c r="V2189" s="72" t="s">
        <v>2643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4712</v>
      </c>
      <c r="D2190" s="101">
        <v>56</v>
      </c>
      <c r="E2190" s="106" t="s">
        <v>3360</v>
      </c>
      <c r="F2190" s="106" t="s">
        <v>3360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3452</v>
      </c>
      <c r="L2190" s="109" t="s">
        <v>3238</v>
      </c>
      <c r="M2190" s="106" t="s">
        <v>3295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332</v>
      </c>
      <c r="T2190" s="96" t="s">
        <v>3240</v>
      </c>
      <c r="U2190" s="72" t="s">
        <v>3076</v>
      </c>
      <c r="V2190" s="72" t="s">
        <v>2643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4712</v>
      </c>
      <c r="D2191" s="101">
        <v>57</v>
      </c>
      <c r="E2191" s="106" t="s">
        <v>3361</v>
      </c>
      <c r="F2191" s="106" t="s">
        <v>3361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3452</v>
      </c>
      <c r="L2191" s="109" t="s">
        <v>3238</v>
      </c>
      <c r="M2191" s="106" t="s">
        <v>3296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332</v>
      </c>
      <c r="T2191" s="96" t="s">
        <v>3240</v>
      </c>
      <c r="U2191" s="72" t="s">
        <v>3076</v>
      </c>
      <c r="V2191" s="72" t="s">
        <v>2643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4712</v>
      </c>
      <c r="D2192" s="101">
        <v>58</v>
      </c>
      <c r="E2192" s="106" t="s">
        <v>3362</v>
      </c>
      <c r="F2192" s="106" t="s">
        <v>3362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3452</v>
      </c>
      <c r="L2192" s="109" t="s">
        <v>3238</v>
      </c>
      <c r="M2192" s="106" t="s">
        <v>3297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332</v>
      </c>
      <c r="T2192" s="96" t="s">
        <v>3240</v>
      </c>
      <c r="U2192" s="72" t="s">
        <v>3076</v>
      </c>
      <c r="V2192" s="72" t="s">
        <v>2643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4712</v>
      </c>
      <c r="D2193" s="101">
        <v>59</v>
      </c>
      <c r="E2193" s="106" t="s">
        <v>3363</v>
      </c>
      <c r="F2193" s="106" t="s">
        <v>3363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3452</v>
      </c>
      <c r="L2193" s="109" t="s">
        <v>3238</v>
      </c>
      <c r="M2193" s="106" t="s">
        <v>3298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332</v>
      </c>
      <c r="T2193" s="96" t="s">
        <v>3240</v>
      </c>
      <c r="U2193" s="72" t="s">
        <v>3076</v>
      </c>
      <c r="V2193" s="72" t="s">
        <v>2643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4712</v>
      </c>
      <c r="D2194" s="101">
        <v>60</v>
      </c>
      <c r="E2194" s="106" t="s">
        <v>3364</v>
      </c>
      <c r="F2194" s="106" t="s">
        <v>3364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3452</v>
      </c>
      <c r="L2194" s="109" t="s">
        <v>3238</v>
      </c>
      <c r="M2194" s="106" t="s">
        <v>3299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332</v>
      </c>
      <c r="T2194" s="96" t="s">
        <v>3240</v>
      </c>
      <c r="U2194" s="72" t="s">
        <v>3076</v>
      </c>
      <c r="V2194" s="72" t="s">
        <v>2643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4712</v>
      </c>
      <c r="D2195" s="101">
        <v>61</v>
      </c>
      <c r="E2195" s="106" t="s">
        <v>3365</v>
      </c>
      <c r="F2195" s="106" t="s">
        <v>3365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3452</v>
      </c>
      <c r="L2195" s="109" t="s">
        <v>3238</v>
      </c>
      <c r="M2195" s="106" t="s">
        <v>3300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332</v>
      </c>
      <c r="T2195" s="96" t="s">
        <v>3240</v>
      </c>
      <c r="U2195" s="72" t="s">
        <v>3076</v>
      </c>
      <c r="V2195" s="72" t="s">
        <v>2643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4712</v>
      </c>
      <c r="D2196" s="101">
        <v>62</v>
      </c>
      <c r="E2196" s="106" t="s">
        <v>3366</v>
      </c>
      <c r="F2196" s="106" t="s">
        <v>3366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3452</v>
      </c>
      <c r="L2196" s="109" t="s">
        <v>3238</v>
      </c>
      <c r="M2196" s="106" t="s">
        <v>3301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332</v>
      </c>
      <c r="T2196" s="96" t="s">
        <v>3240</v>
      </c>
      <c r="U2196" s="72" t="s">
        <v>3076</v>
      </c>
      <c r="V2196" s="72" t="s">
        <v>2643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4712</v>
      </c>
      <c r="D2197" s="101">
        <v>63</v>
      </c>
      <c r="E2197" s="106" t="s">
        <v>3367</v>
      </c>
      <c r="F2197" s="106" t="s">
        <v>3367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3452</v>
      </c>
      <c r="L2197" s="109" t="s">
        <v>3238</v>
      </c>
      <c r="M2197" s="106" t="s">
        <v>3302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332</v>
      </c>
      <c r="T2197" s="96" t="s">
        <v>3240</v>
      </c>
      <c r="U2197" s="72" t="s">
        <v>3076</v>
      </c>
      <c r="V2197" s="72" t="s">
        <v>2643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4925</v>
      </c>
      <c r="D2198" s="101">
        <v>6</v>
      </c>
      <c r="E2198" s="106" t="s">
        <v>3370</v>
      </c>
      <c r="F2198" s="106" t="s">
        <v>3370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3452</v>
      </c>
      <c r="L2198" s="109" t="s">
        <v>3238</v>
      </c>
      <c r="M2198" s="106" t="s">
        <v>3384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332</v>
      </c>
      <c r="T2198" s="96" t="s">
        <v>3240</v>
      </c>
      <c r="U2198" s="72" t="s">
        <v>3076</v>
      </c>
      <c r="V2198" s="72" t="s">
        <v>2643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4925</v>
      </c>
      <c r="D2199" s="101">
        <v>8</v>
      </c>
      <c r="E2199" s="104" t="s">
        <v>3371</v>
      </c>
      <c r="F2199" s="106" t="s">
        <v>3371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3452</v>
      </c>
      <c r="L2199" s="109" t="s">
        <v>3238</v>
      </c>
      <c r="M2199" s="106" t="s">
        <v>3385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332</v>
      </c>
      <c r="T2199" s="96" t="s">
        <v>3240</v>
      </c>
      <c r="U2199" s="72" t="s">
        <v>3076</v>
      </c>
      <c r="V2199" s="72" t="s">
        <v>2643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4925</v>
      </c>
      <c r="D2200" s="101">
        <v>16</v>
      </c>
      <c r="E2200" s="104" t="s">
        <v>3372</v>
      </c>
      <c r="F2200" s="106" t="s">
        <v>3372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3452</v>
      </c>
      <c r="L2200" s="109" t="s">
        <v>3238</v>
      </c>
      <c r="M2200" s="106" t="s">
        <v>3386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332</v>
      </c>
      <c r="T2200" s="96" t="s">
        <v>3240</v>
      </c>
      <c r="U2200" s="72" t="s">
        <v>3076</v>
      </c>
      <c r="V2200" s="72" t="s">
        <v>2643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4925</v>
      </c>
      <c r="D2201" s="101">
        <v>32</v>
      </c>
      <c r="E2201" s="104" t="s">
        <v>3373</v>
      </c>
      <c r="F2201" s="106" t="s">
        <v>3373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3452</v>
      </c>
      <c r="L2201" s="109" t="s">
        <v>3238</v>
      </c>
      <c r="M2201" s="106" t="s">
        <v>3387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332</v>
      </c>
      <c r="T2201" s="96" t="s">
        <v>3240</v>
      </c>
      <c r="U2201" s="72" t="s">
        <v>3076</v>
      </c>
      <c r="V2201" s="72" t="s">
        <v>2643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4925</v>
      </c>
      <c r="D2202" s="101">
        <v>64</v>
      </c>
      <c r="E2202" s="104" t="s">
        <v>3374</v>
      </c>
      <c r="F2202" s="106" t="s">
        <v>3374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3452</v>
      </c>
      <c r="L2202" s="109" t="s">
        <v>3238</v>
      </c>
      <c r="M2202" s="106" t="s">
        <v>3388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332</v>
      </c>
      <c r="T2202" s="96" t="s">
        <v>3240</v>
      </c>
      <c r="U2202" s="72" t="s">
        <v>3076</v>
      </c>
      <c r="V2202" s="72" t="s">
        <v>2643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4926</v>
      </c>
      <c r="D2203" s="101">
        <v>6</v>
      </c>
      <c r="E2203" s="104" t="s">
        <v>3375</v>
      </c>
      <c r="F2203" s="106" t="s">
        <v>3375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3452</v>
      </c>
      <c r="L2203" s="109" t="s">
        <v>3238</v>
      </c>
      <c r="M2203" s="106" t="s">
        <v>3389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332</v>
      </c>
      <c r="T2203" s="96" t="s">
        <v>3240</v>
      </c>
      <c r="U2203" s="72" t="s">
        <v>3076</v>
      </c>
      <c r="V2203" s="72" t="s">
        <v>2643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4926</v>
      </c>
      <c r="D2204" s="101">
        <v>8</v>
      </c>
      <c r="E2204" s="104" t="s">
        <v>3376</v>
      </c>
      <c r="F2204" s="106" t="s">
        <v>3376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3452</v>
      </c>
      <c r="L2204" s="109" t="s">
        <v>3238</v>
      </c>
      <c r="M2204" s="106" t="s">
        <v>3390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332</v>
      </c>
      <c r="T2204" s="96" t="s">
        <v>3240</v>
      </c>
      <c r="U2204" s="72" t="s">
        <v>3076</v>
      </c>
      <c r="V2204" s="72" t="s">
        <v>2643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4926</v>
      </c>
      <c r="D2205" s="101">
        <v>16</v>
      </c>
      <c r="E2205" s="104" t="s">
        <v>3377</v>
      </c>
      <c r="F2205" s="106" t="s">
        <v>3377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3452</v>
      </c>
      <c r="L2205" s="109" t="s">
        <v>3238</v>
      </c>
      <c r="M2205" s="106" t="s">
        <v>3391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332</v>
      </c>
      <c r="T2205" s="96" t="s">
        <v>3240</v>
      </c>
      <c r="U2205" s="72" t="s">
        <v>3076</v>
      </c>
      <c r="V2205" s="72" t="s">
        <v>2643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4926</v>
      </c>
      <c r="D2206" s="101">
        <v>32</v>
      </c>
      <c r="E2206" s="104" t="s">
        <v>3378</v>
      </c>
      <c r="F2206" s="106" t="s">
        <v>3378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3452</v>
      </c>
      <c r="L2206" s="109" t="s">
        <v>3238</v>
      </c>
      <c r="M2206" s="106" t="s">
        <v>3392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332</v>
      </c>
      <c r="T2206" s="96" t="s">
        <v>3240</v>
      </c>
      <c r="U2206" s="72" t="s">
        <v>3076</v>
      </c>
      <c r="V2206" s="72" t="s">
        <v>2643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4926</v>
      </c>
      <c r="D2207" s="101">
        <v>64</v>
      </c>
      <c r="E2207" s="104" t="s">
        <v>3379</v>
      </c>
      <c r="F2207" s="106" t="s">
        <v>3379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3452</v>
      </c>
      <c r="L2207" s="109" t="s">
        <v>3238</v>
      </c>
      <c r="M2207" s="106" t="s">
        <v>3393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332</v>
      </c>
      <c r="T2207" s="96" t="s">
        <v>3240</v>
      </c>
      <c r="U2207" s="72" t="s">
        <v>3076</v>
      </c>
      <c r="V2207" s="72" t="s">
        <v>2643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4927</v>
      </c>
      <c r="D2208" s="101">
        <v>1</v>
      </c>
      <c r="E2208" s="104" t="s">
        <v>3380</v>
      </c>
      <c r="F2208" s="106" t="s">
        <v>3380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3452</v>
      </c>
      <c r="L2208" s="109" t="s">
        <v>3238</v>
      </c>
      <c r="M2208" s="106" t="s">
        <v>3394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332</v>
      </c>
      <c r="T2208" s="96" t="s">
        <v>3240</v>
      </c>
      <c r="U2208" s="72" t="s">
        <v>3076</v>
      </c>
      <c r="V2208" s="72" t="s">
        <v>2643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4927</v>
      </c>
      <c r="D2209" s="101">
        <v>2</v>
      </c>
      <c r="E2209" s="104" t="s">
        <v>3381</v>
      </c>
      <c r="F2209" s="104" t="s">
        <v>3381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3452</v>
      </c>
      <c r="L2209" s="109" t="s">
        <v>3238</v>
      </c>
      <c r="M2209" s="106" t="s">
        <v>3395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332</v>
      </c>
      <c r="T2209" s="96" t="s">
        <v>3240</v>
      </c>
      <c r="U2209" s="72" t="s">
        <v>3076</v>
      </c>
      <c r="V2209" s="72" t="s">
        <v>2643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4927</v>
      </c>
      <c r="D2210" s="101">
        <v>3</v>
      </c>
      <c r="E2210" s="104" t="s">
        <v>3382</v>
      </c>
      <c r="F2210" s="104" t="s">
        <v>3382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3452</v>
      </c>
      <c r="L2210" s="109" t="s">
        <v>3238</v>
      </c>
      <c r="M2210" s="106" t="s">
        <v>3396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332</v>
      </c>
      <c r="T2210" s="96" t="s">
        <v>3240</v>
      </c>
      <c r="U2210" s="72" t="s">
        <v>3076</v>
      </c>
      <c r="V2210" s="72" t="s">
        <v>2643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4927</v>
      </c>
      <c r="D2211" s="101">
        <v>4</v>
      </c>
      <c r="E2211" s="104" t="s">
        <v>3383</v>
      </c>
      <c r="F2211" s="104" t="s">
        <v>3383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3452</v>
      </c>
      <c r="L2211" s="109" t="s">
        <v>3238</v>
      </c>
      <c r="M2211" s="106" t="s">
        <v>3397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332</v>
      </c>
      <c r="T2211" s="96" t="s">
        <v>3240</v>
      </c>
      <c r="U2211" s="72" t="s">
        <v>3076</v>
      </c>
      <c r="V2211" s="72" t="s">
        <v>2643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4927</v>
      </c>
      <c r="D2212" s="101">
        <v>5</v>
      </c>
      <c r="E2212" s="104" t="s">
        <v>3407</v>
      </c>
      <c r="F2212" s="104" t="s">
        <v>3407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3452</v>
      </c>
      <c r="L2212" s="109" t="s">
        <v>3238</v>
      </c>
      <c r="M2212" s="106" t="s">
        <v>3398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332</v>
      </c>
      <c r="T2212" s="96" t="s">
        <v>3240</v>
      </c>
      <c r="U2212" s="72" t="s">
        <v>3076</v>
      </c>
      <c r="V2212" s="72" t="s">
        <v>2643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4927</v>
      </c>
      <c r="D2213" s="101">
        <v>6</v>
      </c>
      <c r="E2213" s="104" t="s">
        <v>3408</v>
      </c>
      <c r="F2213" s="104" t="s">
        <v>3408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3452</v>
      </c>
      <c r="L2213" s="109" t="s">
        <v>3238</v>
      </c>
      <c r="M2213" s="106" t="s">
        <v>3399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332</v>
      </c>
      <c r="T2213" s="96" t="s">
        <v>3240</v>
      </c>
      <c r="U2213" s="72" t="s">
        <v>3076</v>
      </c>
      <c r="V2213" s="72" t="s">
        <v>2643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4928</v>
      </c>
      <c r="D2214" s="101" t="s">
        <v>7</v>
      </c>
      <c r="E2214" s="104" t="s">
        <v>3433</v>
      </c>
      <c r="F2214" s="104" t="s">
        <v>3433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3452</v>
      </c>
      <c r="L2214" s="109" t="s">
        <v>3411</v>
      </c>
      <c r="M2214" s="106" t="s">
        <v>3400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332</v>
      </c>
      <c r="T2214" s="96" t="s">
        <v>3154</v>
      </c>
      <c r="U2214" s="72" t="s">
        <v>3076</v>
      </c>
      <c r="V2214" s="72" t="s">
        <v>2643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4929</v>
      </c>
      <c r="D2215" s="101" t="s">
        <v>14</v>
      </c>
      <c r="E2215" s="102" t="s">
        <v>3410</v>
      </c>
      <c r="F2215" s="102" t="s">
        <v>3410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3450</v>
      </c>
      <c r="L2215" s="109" t="s">
        <v>3238</v>
      </c>
      <c r="M2215" s="106" t="s">
        <v>3409</v>
      </c>
      <c r="N2215" s="106"/>
      <c r="O2215"/>
      <c r="P2215" t="str">
        <f t="shared" si="437"/>
        <v/>
      </c>
      <c r="Q2215"/>
      <c r="R2215"/>
      <c r="S2215" s="43">
        <f t="shared" si="438"/>
        <v>332</v>
      </c>
      <c r="T2215" s="96" t="s">
        <v>3240</v>
      </c>
      <c r="U2215" s="72" t="s">
        <v>3076</v>
      </c>
      <c r="V2215" s="72" t="s">
        <v>2643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4930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3450</v>
      </c>
      <c r="L2216" s="109" t="s">
        <v>1181</v>
      </c>
      <c r="M2216" s="106" t="s">
        <v>3432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332</v>
      </c>
      <c r="T2216" s="96" t="s">
        <v>2643</v>
      </c>
      <c r="U2216" s="72" t="s">
        <v>3076</v>
      </c>
      <c r="V2216" s="72" t="s">
        <v>2643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4931</v>
      </c>
      <c r="D2217" s="101" t="s">
        <v>7</v>
      </c>
      <c r="E2217" s="104" t="s">
        <v>3418</v>
      </c>
      <c r="F2217" s="104" t="s">
        <v>3418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3450</v>
      </c>
      <c r="L2217" s="109"/>
      <c r="M2217" s="106" t="s">
        <v>3419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333</v>
      </c>
      <c r="T2217" s="96" t="s">
        <v>3179</v>
      </c>
      <c r="U2217" s="72" t="s">
        <v>3083</v>
      </c>
      <c r="V2217" s="72" t="s">
        <v>2643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4932</v>
      </c>
      <c r="D2218" s="101" t="s">
        <v>7</v>
      </c>
      <c r="E2218" s="102" t="s">
        <v>3422</v>
      </c>
      <c r="F2218" s="102" t="s">
        <v>3422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3450</v>
      </c>
      <c r="L2218" s="105" t="s">
        <v>3424</v>
      </c>
      <c r="M2218" s="106" t="s">
        <v>3425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333</v>
      </c>
      <c r="T2218" s="96" t="s">
        <v>3174</v>
      </c>
      <c r="U2218" s="72" t="s">
        <v>2643</v>
      </c>
      <c r="V2218" s="72" t="s">
        <v>2643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4933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3450</v>
      </c>
      <c r="L2219" s="101" t="s">
        <v>3424</v>
      </c>
      <c r="M2219" s="106" t="s">
        <v>3426</v>
      </c>
      <c r="N2219" s="106"/>
      <c r="O2219"/>
      <c r="P2219" t="str">
        <f t="shared" si="449"/>
        <v/>
      </c>
      <c r="Q2219"/>
      <c r="R2219"/>
      <c r="S2219" s="43">
        <f t="shared" si="450"/>
        <v>333</v>
      </c>
      <c r="T2219" s="96" t="s">
        <v>3174</v>
      </c>
      <c r="U2219" s="72" t="s">
        <v>2643</v>
      </c>
      <c r="V2219" s="72" t="s">
        <v>2643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4934</v>
      </c>
      <c r="D2220" s="101" t="s">
        <v>7</v>
      </c>
      <c r="E2220" s="102" t="s">
        <v>3423</v>
      </c>
      <c r="F2220" s="102" t="s">
        <v>3423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3450</v>
      </c>
      <c r="L2220" s="101" t="s">
        <v>3424</v>
      </c>
      <c r="M2220" s="106" t="s">
        <v>3427</v>
      </c>
      <c r="N2220" s="106"/>
      <c r="O2220"/>
      <c r="P2220" t="str">
        <f t="shared" si="449"/>
        <v/>
      </c>
      <c r="Q2220"/>
      <c r="R2220"/>
      <c r="S2220" s="43">
        <f t="shared" si="450"/>
        <v>333</v>
      </c>
      <c r="T2220" s="96" t="s">
        <v>3174</v>
      </c>
      <c r="U2220" s="72" t="s">
        <v>2643</v>
      </c>
      <c r="V2220" s="72" t="s">
        <v>2643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4935</v>
      </c>
      <c r="D2221" s="101" t="s">
        <v>7</v>
      </c>
      <c r="E2221" s="102" t="s">
        <v>3428</v>
      </c>
      <c r="F2221" s="102" t="s">
        <v>3428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3450</v>
      </c>
      <c r="L2221" s="101" t="s">
        <v>2725</v>
      </c>
      <c r="M2221" s="106" t="s">
        <v>2726</v>
      </c>
      <c r="N2221" s="106"/>
      <c r="O2221"/>
      <c r="P2221" t="str">
        <f t="shared" si="449"/>
        <v/>
      </c>
      <c r="Q2221"/>
      <c r="R2221"/>
      <c r="S2221" s="43">
        <f t="shared" si="450"/>
        <v>333</v>
      </c>
      <c r="T2221" s="96" t="s">
        <v>3174</v>
      </c>
      <c r="U2221" s="72" t="s">
        <v>2643</v>
      </c>
      <c r="V2221" s="72" t="s">
        <v>2643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4936</v>
      </c>
      <c r="D2222" s="101" t="s">
        <v>7</v>
      </c>
      <c r="E2222" s="102" t="s">
        <v>3429</v>
      </c>
      <c r="F2222" s="102" t="s">
        <v>3429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3450</v>
      </c>
      <c r="L2222" s="101" t="s">
        <v>2725</v>
      </c>
      <c r="M2222" s="106" t="s">
        <v>3430</v>
      </c>
      <c r="N2222" s="106"/>
      <c r="O2222"/>
      <c r="P2222" t="str">
        <f t="shared" si="449"/>
        <v/>
      </c>
      <c r="Q2222"/>
      <c r="R2222"/>
      <c r="S2222" s="43">
        <f t="shared" si="450"/>
        <v>333</v>
      </c>
      <c r="T2222" s="96" t="s">
        <v>3174</v>
      </c>
      <c r="U2222" s="72" t="s">
        <v>2643</v>
      </c>
      <c r="V2222" s="72" t="s">
        <v>2643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4937</v>
      </c>
      <c r="D2223" s="101" t="s">
        <v>7</v>
      </c>
      <c r="E2223" s="102" t="s">
        <v>3128</v>
      </c>
      <c r="F2223" s="102" t="s">
        <v>3128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3450</v>
      </c>
      <c r="L2223" s="101"/>
      <c r="M2223" s="106" t="s">
        <v>3130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333</v>
      </c>
      <c r="T2223" s="96" t="s">
        <v>3226</v>
      </c>
      <c r="U2223" s="72" t="s">
        <v>2643</v>
      </c>
      <c r="V2223" s="72" t="s">
        <v>2643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4938</v>
      </c>
      <c r="D2224" s="101" t="s">
        <v>7</v>
      </c>
      <c r="E2224" s="102" t="s">
        <v>3129</v>
      </c>
      <c r="F2224" s="102" t="s">
        <v>3129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3450</v>
      </c>
      <c r="L2224" s="101"/>
      <c r="M2224" s="106" t="s">
        <v>3131</v>
      </c>
      <c r="N2224" s="106"/>
      <c r="O2224"/>
      <c r="P2224" t="str">
        <f t="shared" si="455"/>
        <v/>
      </c>
      <c r="Q2224"/>
      <c r="R2224"/>
      <c r="S2224" s="43">
        <f t="shared" si="456"/>
        <v>333</v>
      </c>
      <c r="T2224" s="96" t="s">
        <v>3226</v>
      </c>
      <c r="U2224" s="72" t="s">
        <v>2643</v>
      </c>
      <c r="V2224" s="72" t="s">
        <v>2643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4939</v>
      </c>
      <c r="D2225" s="101">
        <v>4</v>
      </c>
      <c r="E2225" s="102" t="s">
        <v>3420</v>
      </c>
      <c r="F2225" s="102" t="s">
        <v>3420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3450</v>
      </c>
      <c r="L2225" s="101"/>
      <c r="M2225" s="106" t="s">
        <v>3421</v>
      </c>
      <c r="N2225" s="106"/>
      <c r="O2225"/>
      <c r="P2225" t="str">
        <f t="shared" si="455"/>
        <v/>
      </c>
      <c r="Q2225"/>
      <c r="R2225"/>
      <c r="S2225" s="43">
        <f t="shared" si="456"/>
        <v>334</v>
      </c>
      <c r="T2225" s="96" t="s">
        <v>3179</v>
      </c>
      <c r="U2225" s="72" t="s">
        <v>3083</v>
      </c>
      <c r="V2225" s="72" t="s">
        <v>2643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4939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3450</v>
      </c>
      <c r="L2226" s="105" t="s">
        <v>1181</v>
      </c>
      <c r="M2226" s="106" t="s">
        <v>2634</v>
      </c>
      <c r="N2226" s="106"/>
      <c r="O2226"/>
      <c r="P2226" t="str">
        <f t="shared" si="455"/>
        <v/>
      </c>
      <c r="Q2226"/>
      <c r="R2226"/>
      <c r="S2226" s="43">
        <f t="shared" si="456"/>
        <v>334</v>
      </c>
      <c r="T2226" s="96" t="s">
        <v>3224</v>
      </c>
      <c r="U2226" s="72" t="s">
        <v>2643</v>
      </c>
      <c r="V2226" s="72" t="s">
        <v>2643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4939</v>
      </c>
      <c r="D2227" s="101">
        <v>11</v>
      </c>
      <c r="E2227" s="102" t="s">
        <v>2713</v>
      </c>
      <c r="F2227" s="102" t="s">
        <v>2713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3450</v>
      </c>
      <c r="L2227" s="101"/>
      <c r="M2227" s="106" t="s">
        <v>2719</v>
      </c>
      <c r="N2227" s="106"/>
      <c r="O2227"/>
      <c r="P2227" t="str">
        <f t="shared" si="455"/>
        <v/>
      </c>
      <c r="Q2227"/>
      <c r="R2227"/>
      <c r="S2227" s="43">
        <f t="shared" si="456"/>
        <v>334</v>
      </c>
      <c r="T2227" s="96" t="s">
        <v>3226</v>
      </c>
      <c r="U2227" s="72" t="s">
        <v>3076</v>
      </c>
      <c r="V2227" s="72" t="s">
        <v>2643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4939</v>
      </c>
      <c r="D2228" s="101">
        <v>12</v>
      </c>
      <c r="E2228" s="102" t="s">
        <v>2714</v>
      </c>
      <c r="F2228" s="102" t="s">
        <v>2714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3450</v>
      </c>
      <c r="L2228" s="101"/>
      <c r="M2228" s="106" t="s">
        <v>2720</v>
      </c>
      <c r="N2228" s="106"/>
      <c r="O2228"/>
      <c r="P2228" t="str">
        <f t="shared" si="455"/>
        <v/>
      </c>
      <c r="Q2228"/>
      <c r="R2228"/>
      <c r="S2228" s="43">
        <f t="shared" si="456"/>
        <v>334</v>
      </c>
      <c r="T2228" s="96" t="s">
        <v>3226</v>
      </c>
      <c r="U2228" s="72" t="s">
        <v>3076</v>
      </c>
      <c r="V2228" s="72" t="s">
        <v>2643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4939</v>
      </c>
      <c r="D2229" s="101">
        <v>13</v>
      </c>
      <c r="E2229" s="102" t="s">
        <v>2715</v>
      </c>
      <c r="F2229" s="102" t="s">
        <v>2715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3450</v>
      </c>
      <c r="L2229" s="101"/>
      <c r="M2229" s="106" t="s">
        <v>2721</v>
      </c>
      <c r="N2229" s="106"/>
      <c r="O2229"/>
      <c r="P2229" t="str">
        <f t="shared" si="455"/>
        <v/>
      </c>
      <c r="Q2229"/>
      <c r="R2229"/>
      <c r="S2229" s="43">
        <f t="shared" si="456"/>
        <v>334</v>
      </c>
      <c r="T2229" s="96" t="s">
        <v>3226</v>
      </c>
      <c r="U2229" s="72" t="s">
        <v>3076</v>
      </c>
      <c r="V2229" s="72" t="s">
        <v>2643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4939</v>
      </c>
      <c r="D2230" s="101">
        <v>14</v>
      </c>
      <c r="E2230" s="102" t="s">
        <v>2716</v>
      </c>
      <c r="F2230" s="102" t="s">
        <v>2716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3450</v>
      </c>
      <c r="L2230" s="101"/>
      <c r="M2230" s="106" t="s">
        <v>2722</v>
      </c>
      <c r="N2230" s="106"/>
      <c r="O2230"/>
      <c r="P2230" t="str">
        <f t="shared" si="455"/>
        <v/>
      </c>
      <c r="Q2230"/>
      <c r="R2230"/>
      <c r="S2230" s="43">
        <f t="shared" si="456"/>
        <v>334</v>
      </c>
      <c r="T2230" s="96" t="s">
        <v>3226</v>
      </c>
      <c r="U2230" s="72" t="s">
        <v>3076</v>
      </c>
      <c r="V2230" s="72" t="s">
        <v>2643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4939</v>
      </c>
      <c r="D2231" s="101">
        <v>15</v>
      </c>
      <c r="E2231" s="102" t="s">
        <v>2717</v>
      </c>
      <c r="F2231" s="102" t="s">
        <v>2717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3450</v>
      </c>
      <c r="L2231" s="101"/>
      <c r="M2231" s="106" t="s">
        <v>2723</v>
      </c>
      <c r="N2231" s="106"/>
      <c r="O2231"/>
      <c r="P2231" t="str">
        <f t="shared" si="455"/>
        <v/>
      </c>
      <c r="Q2231"/>
      <c r="R2231"/>
      <c r="S2231" s="43">
        <f t="shared" si="456"/>
        <v>334</v>
      </c>
      <c r="T2231" s="96" t="s">
        <v>3226</v>
      </c>
      <c r="U2231" s="72" t="s">
        <v>3076</v>
      </c>
      <c r="V2231" s="72" t="s">
        <v>2643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4939</v>
      </c>
      <c r="D2232" s="101">
        <v>16</v>
      </c>
      <c r="E2232" s="102" t="s">
        <v>2718</v>
      </c>
      <c r="F2232" s="102" t="s">
        <v>2718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3450</v>
      </c>
      <c r="L2232" s="101"/>
      <c r="M2232" s="106" t="s">
        <v>2724</v>
      </c>
      <c r="N2232" s="106"/>
      <c r="O2232"/>
      <c r="P2232" t="str">
        <f t="shared" si="455"/>
        <v/>
      </c>
      <c r="Q2232"/>
      <c r="R2232"/>
      <c r="S2232" s="43">
        <f t="shared" si="456"/>
        <v>334</v>
      </c>
      <c r="T2232" s="96" t="s">
        <v>3226</v>
      </c>
      <c r="U2232" s="72" t="s">
        <v>3076</v>
      </c>
      <c r="V2232" s="72" t="s">
        <v>2643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4940</v>
      </c>
      <c r="D2233" s="101" t="s">
        <v>7</v>
      </c>
      <c r="E2233" s="102" t="s">
        <v>3437</v>
      </c>
      <c r="F2233" s="102" t="s">
        <v>3437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3450</v>
      </c>
      <c r="L2233" s="101" t="s">
        <v>3424</v>
      </c>
      <c r="M2233" s="106" t="s">
        <v>3434</v>
      </c>
      <c r="N2233" s="106"/>
      <c r="O2233"/>
      <c r="P2233" t="str">
        <f t="shared" si="455"/>
        <v/>
      </c>
      <c r="Q2233"/>
      <c r="R2233"/>
      <c r="S2233" s="43">
        <f t="shared" si="456"/>
        <v>334</v>
      </c>
      <c r="T2233" s="96" t="s">
        <v>3174</v>
      </c>
      <c r="U2233" s="72" t="s">
        <v>2643</v>
      </c>
      <c r="V2233" s="72" t="s">
        <v>2643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4941</v>
      </c>
      <c r="D2234" s="101" t="s">
        <v>7</v>
      </c>
      <c r="E2234" s="102" t="s">
        <v>3438</v>
      </c>
      <c r="F2234" s="102" t="s">
        <v>3438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3450</v>
      </c>
      <c r="L2234" s="101" t="s">
        <v>3424</v>
      </c>
      <c r="M2234" s="106" t="s">
        <v>3435</v>
      </c>
      <c r="N2234" s="106"/>
      <c r="O2234"/>
      <c r="P2234" t="str">
        <f t="shared" si="455"/>
        <v/>
      </c>
      <c r="Q2234"/>
      <c r="R2234"/>
      <c r="S2234" s="43">
        <f t="shared" si="456"/>
        <v>334</v>
      </c>
      <c r="T2234" s="96" t="s">
        <v>3174</v>
      </c>
      <c r="U2234" s="72" t="s">
        <v>2643</v>
      </c>
      <c r="V2234" s="72" t="s">
        <v>2643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4942</v>
      </c>
      <c r="D2235" s="101" t="s">
        <v>7</v>
      </c>
      <c r="E2235" s="102" t="s">
        <v>3436</v>
      </c>
      <c r="F2235" s="102" t="s">
        <v>3436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3450</v>
      </c>
      <c r="L2235" s="101" t="s">
        <v>3424</v>
      </c>
      <c r="M2235" s="106" t="s">
        <v>4550</v>
      </c>
      <c r="N2235" s="106"/>
      <c r="O2235"/>
      <c r="P2235" t="str">
        <f t="shared" si="455"/>
        <v/>
      </c>
      <c r="Q2235"/>
      <c r="R2235"/>
      <c r="S2235" s="43">
        <f t="shared" si="456"/>
        <v>334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4943</v>
      </c>
      <c r="D2236" s="101" t="s">
        <v>7</v>
      </c>
      <c r="E2236" s="102" t="s">
        <v>3443</v>
      </c>
      <c r="F2236" s="102" t="s">
        <v>3443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3450</v>
      </c>
      <c r="L2236" s="101" t="s">
        <v>3424</v>
      </c>
      <c r="M2236" s="106" t="s">
        <v>3444</v>
      </c>
      <c r="N2236" s="106"/>
      <c r="O2236"/>
      <c r="P2236" t="str">
        <f t="shared" si="455"/>
        <v/>
      </c>
      <c r="Q2236"/>
      <c r="R2236"/>
      <c r="S2236" s="43">
        <f t="shared" si="456"/>
        <v>334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4944</v>
      </c>
      <c r="D2237" s="101" t="s">
        <v>7</v>
      </c>
      <c r="E2237" s="102" t="s">
        <v>3416</v>
      </c>
      <c r="F2237" s="102" t="s">
        <v>3416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3450</v>
      </c>
      <c r="L2237" s="101"/>
      <c r="M2237" s="106" t="s">
        <v>3417</v>
      </c>
      <c r="N2237" s="106"/>
      <c r="O2237"/>
      <c r="P2237" t="str">
        <f t="shared" si="455"/>
        <v/>
      </c>
      <c r="Q2237"/>
      <c r="R2237"/>
      <c r="S2237" s="43">
        <f t="shared" si="456"/>
        <v>334</v>
      </c>
      <c r="T2237" s="96" t="s">
        <v>2643</v>
      </c>
      <c r="U2237" s="72" t="s">
        <v>2643</v>
      </c>
      <c r="V2237" s="72" t="s">
        <v>2643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4944</v>
      </c>
      <c r="D2238" s="101" t="s">
        <v>7</v>
      </c>
      <c r="E2238" s="102" t="s">
        <v>581</v>
      </c>
      <c r="F2238" s="102" t="s">
        <v>4992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3450</v>
      </c>
      <c r="L2238" s="101"/>
      <c r="M2238" s="106" t="s">
        <v>5030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334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4944</v>
      </c>
      <c r="D2239" s="101" t="s">
        <v>7</v>
      </c>
      <c r="E2239" s="102" t="s">
        <v>4990</v>
      </c>
      <c r="F2239" s="102" t="s">
        <v>4990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3450</v>
      </c>
      <c r="L2239" s="101"/>
      <c r="M2239" s="106" t="s">
        <v>5031</v>
      </c>
      <c r="N2239" s="106"/>
      <c r="O2239"/>
      <c r="P2239" t="str">
        <f t="shared" si="463"/>
        <v/>
      </c>
      <c r="Q2239"/>
      <c r="R2239"/>
      <c r="S2239" s="43">
        <f t="shared" si="464"/>
        <v>334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4944</v>
      </c>
      <c r="D2240" s="101" t="s">
        <v>7</v>
      </c>
      <c r="E2240" s="102" t="s">
        <v>4991</v>
      </c>
      <c r="F2240" s="102" t="s">
        <v>4991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3450</v>
      </c>
      <c r="L2240" s="101"/>
      <c r="M2240" s="106" t="s">
        <v>5032</v>
      </c>
      <c r="N2240" s="106"/>
      <c r="O2240"/>
      <c r="P2240" t="str">
        <f t="shared" si="463"/>
        <v/>
      </c>
      <c r="Q2240"/>
      <c r="R2240"/>
      <c r="S2240" s="43">
        <f t="shared" si="464"/>
        <v>334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4945</v>
      </c>
      <c r="D2241" s="101" t="s">
        <v>4989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3450</v>
      </c>
      <c r="L2241" s="101"/>
      <c r="M2241" s="106" t="s">
        <v>4989</v>
      </c>
      <c r="N2241" s="106"/>
      <c r="O2241"/>
      <c r="P2241" t="str">
        <f t="shared" si="463"/>
        <v/>
      </c>
      <c r="Q2241"/>
      <c r="R2241"/>
      <c r="S2241" s="43">
        <f t="shared" si="464"/>
        <v>334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49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48" priority="1854" operator="containsText" text="DISABLED">
      <formula>NOT(ISERROR(SEARCH("DISABLED",J1)))</formula>
    </cfRule>
    <cfRule type="containsText" dxfId="1447" priority="1855" operator="containsText" text="ENABLED">
      <formula>NOT(ISERROR(SEARCH("ENABLED",J1)))</formula>
    </cfRule>
  </conditionalFormatting>
  <conditionalFormatting sqref="J3:J4">
    <cfRule type="containsText" dxfId="1446" priority="1852" operator="containsText" text="DISABLED">
      <formula>NOT(ISERROR(SEARCH("DISABLED",J3)))</formula>
    </cfRule>
    <cfRule type="containsText" dxfId="1445" priority="1853" operator="containsText" text="ENABLED">
      <formula>NOT(ISERROR(SEARCH("ENABLED",J3)))</formula>
    </cfRule>
  </conditionalFormatting>
  <conditionalFormatting sqref="O2:V2">
    <cfRule type="cellIs" dxfId="1444" priority="1850" operator="greaterThan">
      <formula>0</formula>
    </cfRule>
  </conditionalFormatting>
  <conditionalFormatting sqref="W2225 W2242 W2255:W1048576">
    <cfRule type="cellIs" dxfId="1443" priority="1849" operator="greaterThan">
      <formula>0</formula>
    </cfRule>
  </conditionalFormatting>
  <conditionalFormatting sqref="W2">
    <cfRule type="cellIs" dxfId="1442" priority="1847" operator="greaterThan">
      <formula>0</formula>
    </cfRule>
  </conditionalFormatting>
  <conditionalFormatting sqref="J2080">
    <cfRule type="containsText" dxfId="1441" priority="1841" operator="containsText" text="DISABLED">
      <formula>NOT(ISERROR(SEARCH("DISABLED",J2080)))</formula>
    </cfRule>
    <cfRule type="containsText" dxfId="1440" priority="1842" operator="containsText" text="ENABLED">
      <formula>NOT(ISERROR(SEARCH("ENABLED",J2080)))</formula>
    </cfRule>
  </conditionalFormatting>
  <conditionalFormatting sqref="J2109:J2114">
    <cfRule type="containsText" dxfId="1439" priority="1837" operator="containsText" text="DISABLED">
      <formula>NOT(ISERROR(SEARCH("DISABLED",J2109)))</formula>
    </cfRule>
    <cfRule type="containsText" dxfId="1438" priority="1838" operator="containsText" text="ENABLED">
      <formula>NOT(ISERROR(SEARCH("ENABLED",J2109)))</formula>
    </cfRule>
  </conditionalFormatting>
  <conditionalFormatting sqref="J2072">
    <cfRule type="containsText" dxfId="1437" priority="1835" operator="containsText" text="DISABLED">
      <formula>NOT(ISERROR(SEARCH("DISABLED",J2072)))</formula>
    </cfRule>
    <cfRule type="containsText" dxfId="1436" priority="1836" operator="containsText" text="ENABLED">
      <formula>NOT(ISERROR(SEARCH("ENABLED",J2072)))</formula>
    </cfRule>
  </conditionalFormatting>
  <conditionalFormatting sqref="J2074">
    <cfRule type="containsText" dxfId="1435" priority="1833" operator="containsText" text="DISABLED">
      <formula>NOT(ISERROR(SEARCH("DISABLED",J2074)))</formula>
    </cfRule>
    <cfRule type="containsText" dxfId="1434" priority="1834" operator="containsText" text="ENABLED">
      <formula>NOT(ISERROR(SEARCH("ENABLED",J2074)))</formula>
    </cfRule>
  </conditionalFormatting>
  <conditionalFormatting sqref="J2078">
    <cfRule type="containsText" dxfId="1433" priority="1827" operator="containsText" text="DISABLED">
      <formula>NOT(ISERROR(SEARCH("DISABLED",J2078)))</formula>
    </cfRule>
    <cfRule type="containsText" dxfId="1432" priority="1828" operator="containsText" text="ENABLED">
      <formula>NOT(ISERROR(SEARCH("ENABLED",J2078)))</formula>
    </cfRule>
  </conditionalFormatting>
  <conditionalFormatting sqref="J2076">
    <cfRule type="containsText" dxfId="1431" priority="1825" operator="containsText" text="DISABLED">
      <formula>NOT(ISERROR(SEARCH("DISABLED",J2076)))</formula>
    </cfRule>
    <cfRule type="containsText" dxfId="1430" priority="1826" operator="containsText" text="ENABLED">
      <formula>NOT(ISERROR(SEARCH("ENABLED",J2076)))</formula>
    </cfRule>
  </conditionalFormatting>
  <conditionalFormatting sqref="J2115">
    <cfRule type="containsText" dxfId="1429" priority="1823" operator="containsText" text="DISABLED">
      <formula>NOT(ISERROR(SEARCH("DISABLED",J2115)))</formula>
    </cfRule>
    <cfRule type="containsText" dxfId="1428" priority="1824" operator="containsText" text="ENABLED">
      <formula>NOT(ISERROR(SEARCH("ENABLED",J2115)))</formula>
    </cfRule>
  </conditionalFormatting>
  <conditionalFormatting sqref="J2116">
    <cfRule type="containsText" dxfId="1427" priority="1821" operator="containsText" text="DISABLED">
      <formula>NOT(ISERROR(SEARCH("DISABLED",J2116)))</formula>
    </cfRule>
    <cfRule type="containsText" dxfId="1426" priority="1822" operator="containsText" text="ENABLED">
      <formula>NOT(ISERROR(SEARCH("ENABLED",J2116)))</formula>
    </cfRule>
  </conditionalFormatting>
  <conditionalFormatting sqref="J1922">
    <cfRule type="containsText" dxfId="1425" priority="1815" operator="containsText" text="DISABLED">
      <formula>NOT(ISERROR(SEARCH("DISABLED",J1922)))</formula>
    </cfRule>
    <cfRule type="containsText" dxfId="1424" priority="1816" operator="containsText" text="ENABLED">
      <formula>NOT(ISERROR(SEARCH("ENABLED",J1922)))</formula>
    </cfRule>
  </conditionalFormatting>
  <conditionalFormatting sqref="J2118:J2124">
    <cfRule type="containsText" dxfId="1423" priority="1813" operator="containsText" text="DISABLED">
      <formula>NOT(ISERROR(SEARCH("DISABLED",J2118)))</formula>
    </cfRule>
    <cfRule type="containsText" dxfId="1422" priority="1814" operator="containsText" text="ENABLED">
      <formula>NOT(ISERROR(SEARCH("ENABLED",J2118)))</formula>
    </cfRule>
  </conditionalFormatting>
  <conditionalFormatting sqref="J2125">
    <cfRule type="containsText" dxfId="1421" priority="1811" operator="containsText" text="DISABLED">
      <formula>NOT(ISERROR(SEARCH("DISABLED",J2125)))</formula>
    </cfRule>
    <cfRule type="containsText" dxfId="1420" priority="1812" operator="containsText" text="ENABLED">
      <formula>NOT(ISERROR(SEARCH("ENABLED",J2125)))</formula>
    </cfRule>
  </conditionalFormatting>
  <conditionalFormatting sqref="J2127">
    <cfRule type="containsText" dxfId="1419" priority="1805" operator="containsText" text="DISABLED">
      <formula>NOT(ISERROR(SEARCH("DISABLED",J2127)))</formula>
    </cfRule>
    <cfRule type="containsText" dxfId="1418" priority="1806" operator="containsText" text="ENABLED">
      <formula>NOT(ISERROR(SEARCH("ENABLED",J2127)))</formula>
    </cfRule>
  </conditionalFormatting>
  <conditionalFormatting sqref="J2128:J2130">
    <cfRule type="containsText" dxfId="1417" priority="1803" operator="containsText" text="DISABLED">
      <formula>NOT(ISERROR(SEARCH("DISABLED",J2128)))</formula>
    </cfRule>
    <cfRule type="containsText" dxfId="1416" priority="1804" operator="containsText" text="ENABLED">
      <formula>NOT(ISERROR(SEARCH("ENABLED",J2128)))</formula>
    </cfRule>
  </conditionalFormatting>
  <conditionalFormatting sqref="J2131">
    <cfRule type="containsText" dxfId="1415" priority="1801" operator="containsText" text="DISABLED">
      <formula>NOT(ISERROR(SEARCH("DISABLED",J2131)))</formula>
    </cfRule>
    <cfRule type="containsText" dxfId="1414" priority="1802" operator="containsText" text="ENABLED">
      <formula>NOT(ISERROR(SEARCH("ENABLED",J2131)))</formula>
    </cfRule>
  </conditionalFormatting>
  <conditionalFormatting sqref="J2132">
    <cfRule type="containsText" dxfId="1413" priority="1799" operator="containsText" text="DISABLED">
      <formula>NOT(ISERROR(SEARCH("DISABLED",J2132)))</formula>
    </cfRule>
    <cfRule type="containsText" dxfId="1412" priority="1800" operator="containsText" text="ENABLED">
      <formula>NOT(ISERROR(SEARCH("ENABLED",J2132)))</formula>
    </cfRule>
  </conditionalFormatting>
  <conditionalFormatting sqref="J2133">
    <cfRule type="containsText" dxfId="1411" priority="1797" operator="containsText" text="DISABLED">
      <formula>NOT(ISERROR(SEARCH("DISABLED",J2133)))</formula>
    </cfRule>
    <cfRule type="containsText" dxfId="1410" priority="1798" operator="containsText" text="ENABLED">
      <formula>NOT(ISERROR(SEARCH("ENABLED",J2133)))</formula>
    </cfRule>
  </conditionalFormatting>
  <conditionalFormatting sqref="J2134">
    <cfRule type="containsText" dxfId="1409" priority="1795" operator="containsText" text="DISABLED">
      <formula>NOT(ISERROR(SEARCH("DISABLED",J2134)))</formula>
    </cfRule>
    <cfRule type="containsText" dxfId="1408" priority="1796" operator="containsText" text="ENABLED">
      <formula>NOT(ISERROR(SEARCH("ENABLED",J2134)))</formula>
    </cfRule>
  </conditionalFormatting>
  <conditionalFormatting sqref="J853:J854">
    <cfRule type="containsText" dxfId="1407" priority="1789" operator="containsText" text="DISABLED">
      <formula>NOT(ISERROR(SEARCH("DISABLED",J853)))</formula>
    </cfRule>
    <cfRule type="containsText" dxfId="1406" priority="1790" operator="containsText" text="ENABLED">
      <formula>NOT(ISERROR(SEARCH("ENABLED",J853)))</formula>
    </cfRule>
  </conditionalFormatting>
  <conditionalFormatting sqref="J1702">
    <cfRule type="containsText" dxfId="1405" priority="1779" operator="containsText" text="DISABLED">
      <formula>NOT(ISERROR(SEARCH("DISABLED",J1702)))</formula>
    </cfRule>
    <cfRule type="containsText" dxfId="1404" priority="1780" operator="containsText" text="ENABLED">
      <formula>NOT(ISERROR(SEARCH("ENABLED",J1702)))</formula>
    </cfRule>
  </conditionalFormatting>
  <conditionalFormatting sqref="J81">
    <cfRule type="containsText" dxfId="1403" priority="1775" operator="containsText" text="DISABLED">
      <formula>NOT(ISERROR(SEARCH("DISABLED",J81)))</formula>
    </cfRule>
    <cfRule type="containsText" dxfId="1402" priority="1776" operator="containsText" text="ENABLED">
      <formula>NOT(ISERROR(SEARCH("ENABLED",J81)))</formula>
    </cfRule>
  </conditionalFormatting>
  <conditionalFormatting sqref="J103">
    <cfRule type="containsText" dxfId="1401" priority="1771" operator="containsText" text="DISABLED">
      <formula>NOT(ISERROR(SEARCH("DISABLED",J103)))</formula>
    </cfRule>
    <cfRule type="containsText" dxfId="1400" priority="1772" operator="containsText" text="ENABLED">
      <formula>NOT(ISERROR(SEARCH("ENABLED",J103)))</formula>
    </cfRule>
  </conditionalFormatting>
  <conditionalFormatting sqref="J155">
    <cfRule type="containsText" dxfId="1399" priority="1763" operator="containsText" text="DISABLED">
      <formula>NOT(ISERROR(SEARCH("DISABLED",J155)))</formula>
    </cfRule>
    <cfRule type="containsText" dxfId="1398" priority="1764" operator="containsText" text="ENABLED">
      <formula>NOT(ISERROR(SEARCH("ENABLED",J155)))</formula>
    </cfRule>
  </conditionalFormatting>
  <conditionalFormatting sqref="J263">
    <cfRule type="containsText" dxfId="1397" priority="1761" operator="containsText" text="DISABLED">
      <formula>NOT(ISERROR(SEARCH("DISABLED",J263)))</formula>
    </cfRule>
    <cfRule type="containsText" dxfId="1396" priority="1762" operator="containsText" text="ENABLED">
      <formula>NOT(ISERROR(SEARCH("ENABLED",J263)))</formula>
    </cfRule>
  </conditionalFormatting>
  <conditionalFormatting sqref="J385">
    <cfRule type="containsText" dxfId="1395" priority="1755" operator="containsText" text="DISABLED">
      <formula>NOT(ISERROR(SEARCH("DISABLED",J385)))</formula>
    </cfRule>
    <cfRule type="containsText" dxfId="1394" priority="1756" operator="containsText" text="ENABLED">
      <formula>NOT(ISERROR(SEARCH("ENABLED",J385)))</formula>
    </cfRule>
  </conditionalFormatting>
  <conditionalFormatting sqref="J386">
    <cfRule type="containsText" dxfId="1393" priority="1753" operator="containsText" text="DISABLED">
      <formula>NOT(ISERROR(SEARCH("DISABLED",J386)))</formula>
    </cfRule>
    <cfRule type="containsText" dxfId="1392" priority="1754" operator="containsText" text="ENABLED">
      <formula>NOT(ISERROR(SEARCH("ENABLED",J386)))</formula>
    </cfRule>
  </conditionalFormatting>
  <conditionalFormatting sqref="J494">
    <cfRule type="containsText" dxfId="1391" priority="1749" operator="containsText" text="DISABLED">
      <formula>NOT(ISERROR(SEARCH("DISABLED",J494)))</formula>
    </cfRule>
    <cfRule type="containsText" dxfId="1390" priority="1750" operator="containsText" text="ENABLED">
      <formula>NOT(ISERROR(SEARCH("ENABLED",J494)))</formula>
    </cfRule>
  </conditionalFormatting>
  <conditionalFormatting sqref="J501">
    <cfRule type="containsText" dxfId="1389" priority="1747" operator="containsText" text="DISABLED">
      <formula>NOT(ISERROR(SEARCH("DISABLED",J501)))</formula>
    </cfRule>
    <cfRule type="containsText" dxfId="1388" priority="1748" operator="containsText" text="ENABLED">
      <formula>NOT(ISERROR(SEARCH("ENABLED",J501)))</formula>
    </cfRule>
  </conditionalFormatting>
  <conditionalFormatting sqref="J556:J557">
    <cfRule type="containsText" dxfId="1387" priority="1743" operator="containsText" text="DISABLED">
      <formula>NOT(ISERROR(SEARCH("DISABLED",J556)))</formula>
    </cfRule>
    <cfRule type="containsText" dxfId="1386" priority="1744" operator="containsText" text="ENABLED">
      <formula>NOT(ISERROR(SEARCH("ENABLED",J556)))</formula>
    </cfRule>
  </conditionalFormatting>
  <conditionalFormatting sqref="J560">
    <cfRule type="containsText" dxfId="1385" priority="1739" operator="containsText" text="DISABLED">
      <formula>NOT(ISERROR(SEARCH("DISABLED",J560)))</formula>
    </cfRule>
    <cfRule type="containsText" dxfId="1384" priority="1740" operator="containsText" text="ENABLED">
      <formula>NOT(ISERROR(SEARCH("ENABLED",J560)))</formula>
    </cfRule>
  </conditionalFormatting>
  <conditionalFormatting sqref="J563">
    <cfRule type="containsText" dxfId="1383" priority="1735" operator="containsText" text="DISABLED">
      <formula>NOT(ISERROR(SEARCH("DISABLED",J563)))</formula>
    </cfRule>
    <cfRule type="containsText" dxfId="1382" priority="1736" operator="containsText" text="ENABLED">
      <formula>NOT(ISERROR(SEARCH("ENABLED",J563)))</formula>
    </cfRule>
  </conditionalFormatting>
  <conditionalFormatting sqref="J603">
    <cfRule type="containsText" dxfId="1381" priority="1731" operator="containsText" text="DISABLED">
      <formula>NOT(ISERROR(SEARCH("DISABLED",J603)))</formula>
    </cfRule>
    <cfRule type="containsText" dxfId="1380" priority="1732" operator="containsText" text="ENABLED">
      <formula>NOT(ISERROR(SEARCH("ENABLED",J603)))</formula>
    </cfRule>
  </conditionalFormatting>
  <conditionalFormatting sqref="J644:J645">
    <cfRule type="containsText" dxfId="1379" priority="1729" operator="containsText" text="DISABLED">
      <formula>NOT(ISERROR(SEARCH("DISABLED",J644)))</formula>
    </cfRule>
    <cfRule type="containsText" dxfId="1378" priority="1730" operator="containsText" text="ENABLED">
      <formula>NOT(ISERROR(SEARCH("ENABLED",J644)))</formula>
    </cfRule>
  </conditionalFormatting>
  <conditionalFormatting sqref="J967">
    <cfRule type="containsText" dxfId="1377" priority="1725" operator="containsText" text="DISABLED">
      <formula>NOT(ISERROR(SEARCH("DISABLED",J967)))</formula>
    </cfRule>
    <cfRule type="containsText" dxfId="1376" priority="1726" operator="containsText" text="ENABLED">
      <formula>NOT(ISERROR(SEARCH("ENABLED",J967)))</formula>
    </cfRule>
  </conditionalFormatting>
  <conditionalFormatting sqref="J795:J797">
    <cfRule type="containsText" dxfId="1375" priority="1705" operator="containsText" text="DISABLED">
      <formula>NOT(ISERROR(SEARCH("DISABLED",J795)))</formula>
    </cfRule>
    <cfRule type="containsText" dxfId="1374" priority="1706" operator="containsText" text="ENABLED">
      <formula>NOT(ISERROR(SEARCH("ENABLED",J795)))</formula>
    </cfRule>
  </conditionalFormatting>
  <conditionalFormatting sqref="J1946">
    <cfRule type="containsText" dxfId="1373" priority="1697" operator="containsText" text="DISABLED">
      <formula>NOT(ISERROR(SEARCH("DISABLED",J1946)))</formula>
    </cfRule>
    <cfRule type="containsText" dxfId="1372" priority="1698" operator="containsText" text="ENABLED">
      <formula>NOT(ISERROR(SEARCH("ENABLED",J1946)))</formula>
    </cfRule>
  </conditionalFormatting>
  <conditionalFormatting sqref="J101:J102">
    <cfRule type="containsText" dxfId="1371" priority="1679" operator="containsText" text="DISABLED">
      <formula>NOT(ISERROR(SEARCH("DISABLED",J101)))</formula>
    </cfRule>
    <cfRule type="containsText" dxfId="1370" priority="1680" operator="containsText" text="ENABLED">
      <formula>NOT(ISERROR(SEARCH("ENABLED",J101)))</formula>
    </cfRule>
  </conditionalFormatting>
  <conditionalFormatting sqref="J2126">
    <cfRule type="containsText" dxfId="1369" priority="1673" operator="containsText" text="DISABLED">
      <formula>NOT(ISERROR(SEARCH("DISABLED",J2126)))</formula>
    </cfRule>
    <cfRule type="containsText" dxfId="1368" priority="1674" operator="containsText" text="ENABLED">
      <formula>NOT(ISERROR(SEARCH("ENABLED",J2126)))</formula>
    </cfRule>
  </conditionalFormatting>
  <conditionalFormatting sqref="J114">
    <cfRule type="containsText" dxfId="1367" priority="1671" operator="containsText" text="DISABLED">
      <formula>NOT(ISERROR(SEARCH("DISABLED",J114)))</formula>
    </cfRule>
    <cfRule type="containsText" dxfId="1366" priority="1672" operator="containsText" text="ENABLED">
      <formula>NOT(ISERROR(SEARCH("ENABLED",J114)))</formula>
    </cfRule>
  </conditionalFormatting>
  <conditionalFormatting sqref="J181">
    <cfRule type="containsText" dxfId="1365" priority="1669" operator="containsText" text="DISABLED">
      <formula>NOT(ISERROR(SEARCH("DISABLED",J181)))</formula>
    </cfRule>
    <cfRule type="containsText" dxfId="1364" priority="1670" operator="containsText" text="ENABLED">
      <formula>NOT(ISERROR(SEARCH("ENABLED",J181)))</formula>
    </cfRule>
  </conditionalFormatting>
  <conditionalFormatting sqref="J511">
    <cfRule type="containsText" dxfId="1363" priority="1667" operator="containsText" text="DISABLED">
      <formula>NOT(ISERROR(SEARCH("DISABLED",J511)))</formula>
    </cfRule>
    <cfRule type="containsText" dxfId="1362" priority="1668" operator="containsText" text="ENABLED">
      <formula>NOT(ISERROR(SEARCH("ENABLED",J511)))</formula>
    </cfRule>
  </conditionalFormatting>
  <conditionalFormatting sqref="J632">
    <cfRule type="containsText" dxfId="1361" priority="1665" operator="containsText" text="DISABLED">
      <formula>NOT(ISERROR(SEARCH("DISABLED",J632)))</formula>
    </cfRule>
    <cfRule type="containsText" dxfId="1360" priority="1666" operator="containsText" text="ENABLED">
      <formula>NOT(ISERROR(SEARCH("ENABLED",J632)))</formula>
    </cfRule>
  </conditionalFormatting>
  <conditionalFormatting sqref="J347:J348">
    <cfRule type="containsText" dxfId="1359" priority="1657" operator="containsText" text="DISABLED">
      <formula>NOT(ISERROR(SEARCH("DISABLED",J347)))</formula>
    </cfRule>
    <cfRule type="containsText" dxfId="1358" priority="1658" operator="containsText" text="ENABLED">
      <formula>NOT(ISERROR(SEARCH("ENABLED",J347)))</formula>
    </cfRule>
  </conditionalFormatting>
  <conditionalFormatting sqref="J411">
    <cfRule type="containsText" dxfId="1357" priority="1655" operator="containsText" text="DISABLED">
      <formula>NOT(ISERROR(SEARCH("DISABLED",J411)))</formula>
    </cfRule>
    <cfRule type="containsText" dxfId="1356" priority="1656" operator="containsText" text="ENABLED">
      <formula>NOT(ISERROR(SEARCH("ENABLED",J411)))</formula>
    </cfRule>
  </conditionalFormatting>
  <conditionalFormatting sqref="J792">
    <cfRule type="containsText" dxfId="1355" priority="1641" operator="containsText" text="DISABLED">
      <formula>NOT(ISERROR(SEARCH("DISABLED",J792)))</formula>
    </cfRule>
    <cfRule type="containsText" dxfId="1354" priority="1642" operator="containsText" text="ENABLED">
      <formula>NOT(ISERROR(SEARCH("ENABLED",J792)))</formula>
    </cfRule>
  </conditionalFormatting>
  <conditionalFormatting sqref="J793">
    <cfRule type="containsText" dxfId="1353" priority="1639" operator="containsText" text="DISABLED">
      <formula>NOT(ISERROR(SEARCH("DISABLED",J793)))</formula>
    </cfRule>
    <cfRule type="containsText" dxfId="1352" priority="1640" operator="containsText" text="ENABLED">
      <formula>NOT(ISERROR(SEARCH("ENABLED",J793)))</formula>
    </cfRule>
  </conditionalFormatting>
  <conditionalFormatting sqref="J2108">
    <cfRule type="containsText" dxfId="1351" priority="1637" operator="containsText" text="DISABLED">
      <formula>NOT(ISERROR(SEARCH("DISABLED",J2108)))</formula>
    </cfRule>
    <cfRule type="containsText" dxfId="1350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49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48" priority="1587" operator="equal">
      <formula>"CAT_MENU"</formula>
    </cfRule>
  </conditionalFormatting>
  <conditionalFormatting sqref="J2117">
    <cfRule type="containsText" dxfId="1347" priority="1585" operator="containsText" text="DISABLED">
      <formula>NOT(ISERROR(SEARCH("DISABLED",J2117)))</formula>
    </cfRule>
    <cfRule type="containsText" dxfId="1346" priority="1586" operator="containsText" text="ENABLED">
      <formula>NOT(ISERROR(SEARCH("ENABLED",J2117)))</formula>
    </cfRule>
  </conditionalFormatting>
  <conditionalFormatting sqref="X2117">
    <cfRule type="notContainsBlanks" dxfId="1345" priority="1584">
      <formula>LEN(TRIM(X2117))&gt;0</formula>
    </cfRule>
  </conditionalFormatting>
  <conditionalFormatting sqref="X2107">
    <cfRule type="notContainsBlanks" dxfId="1344" priority="1580">
      <formula>LEN(TRIM(X2107))&gt;0</formula>
    </cfRule>
  </conditionalFormatting>
  <conditionalFormatting sqref="I2117">
    <cfRule type="cellIs" dxfId="1343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2" priority="1576" operator="containsText" text="DISABLED">
      <formula>NOT(ISERROR(SEARCH("DISABLED",K1)))</formula>
    </cfRule>
    <cfRule type="containsText" dxfId="1341" priority="1577" operator="containsText" text="ENABLED">
      <formula>NOT(ISERROR(SEARCH("ENABLED",K1)))</formula>
    </cfRule>
  </conditionalFormatting>
  <conditionalFormatting sqref="I2107">
    <cfRule type="cellIs" dxfId="1340" priority="1575" operator="equal">
      <formula>"CAT_MENU"</formula>
    </cfRule>
  </conditionalFormatting>
  <conditionalFormatting sqref="J2107">
    <cfRule type="containsText" dxfId="1339" priority="1573" operator="containsText" text="DISABLED">
      <formula>NOT(ISERROR(SEARCH("DISABLED",J2107)))</formula>
    </cfRule>
    <cfRule type="containsText" dxfId="1338" priority="1574" operator="containsText" text="ENABLED">
      <formula>NOT(ISERROR(SEARCH("ENABLED",J2107)))</formula>
    </cfRule>
  </conditionalFormatting>
  <conditionalFormatting sqref="J1947">
    <cfRule type="containsText" dxfId="1337" priority="1571" operator="containsText" text="DISABLED">
      <formula>NOT(ISERROR(SEARCH("DISABLED",J1947)))</formula>
    </cfRule>
    <cfRule type="containsText" dxfId="1336" priority="1572" operator="containsText" text="ENABLED">
      <formula>NOT(ISERROR(SEARCH("ENABLED",J1947)))</formula>
    </cfRule>
  </conditionalFormatting>
  <conditionalFormatting sqref="X1947">
    <cfRule type="notContainsBlanks" dxfId="1335" priority="1570">
      <formula>LEN(TRIM(X1947))&gt;0</formula>
    </cfRule>
  </conditionalFormatting>
  <conditionalFormatting sqref="I1947">
    <cfRule type="cellIs" dxfId="1334" priority="1569" operator="equal">
      <formula>"CAT_MENU"</formula>
    </cfRule>
  </conditionalFormatting>
  <conditionalFormatting sqref="K1947">
    <cfRule type="containsText" dxfId="1333" priority="1567" operator="containsText" text="DISABLED">
      <formula>NOT(ISERROR(SEARCH("DISABLED",K1947)))</formula>
    </cfRule>
    <cfRule type="containsText" dxfId="1332" priority="1568" operator="containsText" text="ENABLED">
      <formula>NOT(ISERROR(SEARCH("ENABLED",K1947)))</formula>
    </cfRule>
  </conditionalFormatting>
  <conditionalFormatting sqref="J1948">
    <cfRule type="containsText" dxfId="1331" priority="1565" operator="containsText" text="DISABLED">
      <formula>NOT(ISERROR(SEARCH("DISABLED",J1948)))</formula>
    </cfRule>
    <cfRule type="containsText" dxfId="1330" priority="1566" operator="containsText" text="ENABLED">
      <formula>NOT(ISERROR(SEARCH("ENABLED",J1948)))</formula>
    </cfRule>
  </conditionalFormatting>
  <conditionalFormatting sqref="X1948">
    <cfRule type="notContainsBlanks" dxfId="1329" priority="1564">
      <formula>LEN(TRIM(X1948))&gt;0</formula>
    </cfRule>
  </conditionalFormatting>
  <conditionalFormatting sqref="I1948">
    <cfRule type="cellIs" dxfId="1328" priority="1563" operator="equal">
      <formula>"CAT_MENU"</formula>
    </cfRule>
  </conditionalFormatting>
  <conditionalFormatting sqref="K1948">
    <cfRule type="containsText" dxfId="1327" priority="1561" operator="containsText" text="DISABLED">
      <formula>NOT(ISERROR(SEARCH("DISABLED",K1948)))</formula>
    </cfRule>
    <cfRule type="containsText" dxfId="1326" priority="1562" operator="containsText" text="ENABLED">
      <formula>NOT(ISERROR(SEARCH("ENABLED",K1948)))</formula>
    </cfRule>
  </conditionalFormatting>
  <conditionalFormatting sqref="J1854">
    <cfRule type="containsText" dxfId="1325" priority="1554" operator="containsText" text="DISABLED">
      <formula>NOT(ISERROR(SEARCH("DISABLED",J1854)))</formula>
    </cfRule>
    <cfRule type="containsText" dxfId="1324" priority="1555" operator="containsText" text="ENABLED">
      <formula>NOT(ISERROR(SEARCH("ENABLED",J1854)))</formula>
    </cfRule>
  </conditionalFormatting>
  <conditionalFormatting sqref="I1854:I1855">
    <cfRule type="cellIs" dxfId="1323" priority="1553" operator="equal">
      <formula>"CAT_MENU"</formula>
    </cfRule>
  </conditionalFormatting>
  <conditionalFormatting sqref="K1854">
    <cfRule type="containsText" dxfId="1322" priority="1551" operator="containsText" text="DISABLED">
      <formula>NOT(ISERROR(SEARCH("DISABLED",K1854)))</formula>
    </cfRule>
    <cfRule type="containsText" dxfId="1321" priority="1552" operator="containsText" text="ENABLED">
      <formula>NOT(ISERROR(SEARCH("ENABLED",K1854)))</formula>
    </cfRule>
  </conditionalFormatting>
  <conditionalFormatting sqref="J441">
    <cfRule type="containsText" dxfId="1320" priority="1549" operator="containsText" text="DISABLED">
      <formula>NOT(ISERROR(SEARCH("DISABLED",J441)))</formula>
    </cfRule>
    <cfRule type="containsText" dxfId="1319" priority="1550" operator="containsText" text="ENABLED">
      <formula>NOT(ISERROR(SEARCH("ENABLED",J441)))</formula>
    </cfRule>
  </conditionalFormatting>
  <conditionalFormatting sqref="X441">
    <cfRule type="notContainsBlanks" dxfId="1318" priority="1548">
      <formula>LEN(TRIM(X441))&gt;0</formula>
    </cfRule>
  </conditionalFormatting>
  <conditionalFormatting sqref="I441">
    <cfRule type="cellIs" dxfId="1317" priority="1547" operator="equal">
      <formula>"CAT_MENU"</formula>
    </cfRule>
  </conditionalFormatting>
  <conditionalFormatting sqref="K441">
    <cfRule type="containsText" dxfId="1316" priority="1545" operator="containsText" text="DISABLED">
      <formula>NOT(ISERROR(SEARCH("DISABLED",K441)))</formula>
    </cfRule>
    <cfRule type="containsText" dxfId="1315" priority="1546" operator="containsText" text="ENABLED">
      <formula>NOT(ISERROR(SEARCH("ENABLED",K441)))</formula>
    </cfRule>
  </conditionalFormatting>
  <conditionalFormatting sqref="J467:J469 J474">
    <cfRule type="containsText" dxfId="1314" priority="1543" operator="containsText" text="DISABLED">
      <formula>NOT(ISERROR(SEARCH("DISABLED",J467)))</formula>
    </cfRule>
    <cfRule type="containsText" dxfId="1313" priority="1544" operator="containsText" text="ENABLED">
      <formula>NOT(ISERROR(SEARCH("ENABLED",J467)))</formula>
    </cfRule>
  </conditionalFormatting>
  <conditionalFormatting sqref="X467:X469 X474">
    <cfRule type="notContainsBlanks" dxfId="1312" priority="1542">
      <formula>LEN(TRIM(X467))&gt;0</formula>
    </cfRule>
  </conditionalFormatting>
  <conditionalFormatting sqref="I467:I469 I474">
    <cfRule type="cellIs" dxfId="1311" priority="1541" operator="equal">
      <formula>"CAT_MENU"</formula>
    </cfRule>
  </conditionalFormatting>
  <conditionalFormatting sqref="K467:K469 K474">
    <cfRule type="containsText" dxfId="1310" priority="1539" operator="containsText" text="DISABLED">
      <formula>NOT(ISERROR(SEARCH("DISABLED",K467)))</formula>
    </cfRule>
    <cfRule type="containsText" dxfId="1309" priority="1540" operator="containsText" text="ENABLED">
      <formula>NOT(ISERROR(SEARCH("ENABLED",K467)))</formula>
    </cfRule>
  </conditionalFormatting>
  <conditionalFormatting sqref="J516:J537 J541">
    <cfRule type="containsText" dxfId="1308" priority="1537" operator="containsText" text="DISABLED">
      <formula>NOT(ISERROR(SEARCH("DISABLED",J516)))</formula>
    </cfRule>
    <cfRule type="containsText" dxfId="1307" priority="1538" operator="containsText" text="ENABLED">
      <formula>NOT(ISERROR(SEARCH("ENABLED",J516)))</formula>
    </cfRule>
  </conditionalFormatting>
  <conditionalFormatting sqref="X516:X537 X541">
    <cfRule type="notContainsBlanks" dxfId="1306" priority="1536">
      <formula>LEN(TRIM(X516))&gt;0</formula>
    </cfRule>
  </conditionalFormatting>
  <conditionalFormatting sqref="I516:I537 I541">
    <cfRule type="cellIs" dxfId="1305" priority="1535" operator="equal">
      <formula>"CAT_MENU"</formula>
    </cfRule>
  </conditionalFormatting>
  <conditionalFormatting sqref="K516:K537 K541">
    <cfRule type="containsText" dxfId="1304" priority="1533" operator="containsText" text="DISABLED">
      <formula>NOT(ISERROR(SEARCH("DISABLED",K516)))</formula>
    </cfRule>
    <cfRule type="containsText" dxfId="1303" priority="1534" operator="containsText" text="ENABLED">
      <formula>NOT(ISERROR(SEARCH("ENABLED",K516)))</formula>
    </cfRule>
  </conditionalFormatting>
  <conditionalFormatting sqref="I265:I268">
    <cfRule type="cellIs" dxfId="1302" priority="1532" operator="equal">
      <formula>"CAT_MENU"</formula>
    </cfRule>
  </conditionalFormatting>
  <conditionalFormatting sqref="J626">
    <cfRule type="containsText" dxfId="1301" priority="1529" operator="containsText" text="DISABLED">
      <formula>NOT(ISERROR(SEARCH("DISABLED",J626)))</formula>
    </cfRule>
    <cfRule type="containsText" dxfId="1300" priority="1530" operator="containsText" text="ENABLED">
      <formula>NOT(ISERROR(SEARCH("ENABLED",J626)))</formula>
    </cfRule>
  </conditionalFormatting>
  <conditionalFormatting sqref="X626">
    <cfRule type="notContainsBlanks" dxfId="1299" priority="1528">
      <formula>LEN(TRIM(X626))&gt;0</formula>
    </cfRule>
  </conditionalFormatting>
  <conditionalFormatting sqref="I626">
    <cfRule type="cellIs" dxfId="1298" priority="1527" operator="equal">
      <formula>"CAT_MENU"</formula>
    </cfRule>
  </conditionalFormatting>
  <conditionalFormatting sqref="K626">
    <cfRule type="containsText" dxfId="1297" priority="1525" operator="containsText" text="DISABLED">
      <formula>NOT(ISERROR(SEARCH("DISABLED",K626)))</formula>
    </cfRule>
    <cfRule type="containsText" dxfId="1296" priority="1526" operator="containsText" text="ENABLED">
      <formula>NOT(ISERROR(SEARCH("ENABLED",K626)))</formula>
    </cfRule>
  </conditionalFormatting>
  <conditionalFormatting sqref="J631">
    <cfRule type="containsText" dxfId="1295" priority="1523" operator="containsText" text="DISABLED">
      <formula>NOT(ISERROR(SEARCH("DISABLED",J631)))</formula>
    </cfRule>
    <cfRule type="containsText" dxfId="1294" priority="1524" operator="containsText" text="ENABLED">
      <formula>NOT(ISERROR(SEARCH("ENABLED",J631)))</formula>
    </cfRule>
  </conditionalFormatting>
  <conditionalFormatting sqref="X631">
    <cfRule type="notContainsBlanks" dxfId="1293" priority="1522">
      <formula>LEN(TRIM(X631))&gt;0</formula>
    </cfRule>
  </conditionalFormatting>
  <conditionalFormatting sqref="I631">
    <cfRule type="cellIs" dxfId="1292" priority="1521" operator="equal">
      <formula>"CAT_MENU"</formula>
    </cfRule>
  </conditionalFormatting>
  <conditionalFormatting sqref="K631">
    <cfRule type="containsText" dxfId="1291" priority="1519" operator="containsText" text="DISABLED">
      <formula>NOT(ISERROR(SEARCH("DISABLED",K631)))</formula>
    </cfRule>
    <cfRule type="containsText" dxfId="1290" priority="1520" operator="containsText" text="ENABLED">
      <formula>NOT(ISERROR(SEARCH("ENABLED",K631)))</formula>
    </cfRule>
  </conditionalFormatting>
  <conditionalFormatting sqref="J637">
    <cfRule type="containsText" dxfId="1289" priority="1517" operator="containsText" text="DISABLED">
      <formula>NOT(ISERROR(SEARCH("DISABLED",J637)))</formula>
    </cfRule>
    <cfRule type="containsText" dxfId="1288" priority="1518" operator="containsText" text="ENABLED">
      <formula>NOT(ISERROR(SEARCH("ENABLED",J637)))</formula>
    </cfRule>
  </conditionalFormatting>
  <conditionalFormatting sqref="X637">
    <cfRule type="notContainsBlanks" dxfId="1287" priority="1516">
      <formula>LEN(TRIM(X637))&gt;0</formula>
    </cfRule>
  </conditionalFormatting>
  <conditionalFormatting sqref="I637">
    <cfRule type="cellIs" dxfId="1286" priority="1515" operator="equal">
      <formula>"CAT_MENU"</formula>
    </cfRule>
  </conditionalFormatting>
  <conditionalFormatting sqref="K637">
    <cfRule type="containsText" dxfId="1285" priority="1513" operator="containsText" text="DISABLED">
      <formula>NOT(ISERROR(SEARCH("DISABLED",K637)))</formula>
    </cfRule>
    <cfRule type="containsText" dxfId="1284" priority="1514" operator="containsText" text="ENABLED">
      <formula>NOT(ISERROR(SEARCH("ENABLED",K637)))</formula>
    </cfRule>
  </conditionalFormatting>
  <conditionalFormatting sqref="J638">
    <cfRule type="containsText" dxfId="1283" priority="1511" operator="containsText" text="DISABLED">
      <formula>NOT(ISERROR(SEARCH("DISABLED",J638)))</formula>
    </cfRule>
    <cfRule type="containsText" dxfId="1282" priority="1512" operator="containsText" text="ENABLED">
      <formula>NOT(ISERROR(SEARCH("ENABLED",J638)))</formula>
    </cfRule>
  </conditionalFormatting>
  <conditionalFormatting sqref="X638">
    <cfRule type="notContainsBlanks" dxfId="1281" priority="1510">
      <formula>LEN(TRIM(X638))&gt;0</formula>
    </cfRule>
  </conditionalFormatting>
  <conditionalFormatting sqref="I638">
    <cfRule type="cellIs" dxfId="1280" priority="1509" operator="equal">
      <formula>"CAT_MENU"</formula>
    </cfRule>
  </conditionalFormatting>
  <conditionalFormatting sqref="K638">
    <cfRule type="containsText" dxfId="1279" priority="1507" operator="containsText" text="DISABLED">
      <formula>NOT(ISERROR(SEARCH("DISABLED",K638)))</formula>
    </cfRule>
    <cfRule type="containsText" dxfId="1278" priority="1508" operator="containsText" text="ENABLED">
      <formula>NOT(ISERROR(SEARCH("ENABLED",K638)))</formula>
    </cfRule>
  </conditionalFormatting>
  <conditionalFormatting sqref="J646">
    <cfRule type="containsText" dxfId="1277" priority="1505" operator="containsText" text="DISABLED">
      <formula>NOT(ISERROR(SEARCH("DISABLED",J646)))</formula>
    </cfRule>
    <cfRule type="containsText" dxfId="1276" priority="1506" operator="containsText" text="ENABLED">
      <formula>NOT(ISERROR(SEARCH("ENABLED",J646)))</formula>
    </cfRule>
  </conditionalFormatting>
  <conditionalFormatting sqref="X646">
    <cfRule type="notContainsBlanks" dxfId="1275" priority="1504">
      <formula>LEN(TRIM(X646))&gt;0</formula>
    </cfRule>
  </conditionalFormatting>
  <conditionalFormatting sqref="I646">
    <cfRule type="cellIs" dxfId="1274" priority="1503" operator="equal">
      <formula>"CAT_MENU"</formula>
    </cfRule>
  </conditionalFormatting>
  <conditionalFormatting sqref="K646">
    <cfRule type="containsText" dxfId="1273" priority="1501" operator="containsText" text="DISABLED">
      <formula>NOT(ISERROR(SEARCH("DISABLED",K646)))</formula>
    </cfRule>
    <cfRule type="containsText" dxfId="1272" priority="1502" operator="containsText" text="ENABLED">
      <formula>NOT(ISERROR(SEARCH("ENABLED",K646)))</formula>
    </cfRule>
  </conditionalFormatting>
  <conditionalFormatting sqref="J650">
    <cfRule type="containsText" dxfId="1271" priority="1499" operator="containsText" text="DISABLED">
      <formula>NOT(ISERROR(SEARCH("DISABLED",J650)))</formula>
    </cfRule>
    <cfRule type="containsText" dxfId="1270" priority="1500" operator="containsText" text="ENABLED">
      <formula>NOT(ISERROR(SEARCH("ENABLED",J650)))</formula>
    </cfRule>
  </conditionalFormatting>
  <conditionalFormatting sqref="X650">
    <cfRule type="notContainsBlanks" dxfId="1269" priority="1498">
      <formula>LEN(TRIM(X650))&gt;0</formula>
    </cfRule>
  </conditionalFormatting>
  <conditionalFormatting sqref="I650">
    <cfRule type="cellIs" dxfId="1268" priority="1497" operator="equal">
      <formula>"CAT_MENU"</formula>
    </cfRule>
  </conditionalFormatting>
  <conditionalFormatting sqref="K650">
    <cfRule type="containsText" dxfId="1267" priority="1495" operator="containsText" text="DISABLED">
      <formula>NOT(ISERROR(SEARCH("DISABLED",K650)))</formula>
    </cfRule>
    <cfRule type="containsText" dxfId="1266" priority="1496" operator="containsText" text="ENABLED">
      <formula>NOT(ISERROR(SEARCH("ENABLED",K650)))</formula>
    </cfRule>
  </conditionalFormatting>
  <conditionalFormatting sqref="J653">
    <cfRule type="containsText" dxfId="1265" priority="1493" operator="containsText" text="DISABLED">
      <formula>NOT(ISERROR(SEARCH("DISABLED",J653)))</formula>
    </cfRule>
    <cfRule type="containsText" dxfId="1264" priority="1494" operator="containsText" text="ENABLED">
      <formula>NOT(ISERROR(SEARCH("ENABLED",J653)))</formula>
    </cfRule>
  </conditionalFormatting>
  <conditionalFormatting sqref="X653">
    <cfRule type="notContainsBlanks" dxfId="1263" priority="1492">
      <formula>LEN(TRIM(X653))&gt;0</formula>
    </cfRule>
  </conditionalFormatting>
  <conditionalFormatting sqref="I653">
    <cfRule type="cellIs" dxfId="1262" priority="1491" operator="equal">
      <formula>"CAT_MENU"</formula>
    </cfRule>
  </conditionalFormatting>
  <conditionalFormatting sqref="K653">
    <cfRule type="containsText" dxfId="1261" priority="1489" operator="containsText" text="DISABLED">
      <formula>NOT(ISERROR(SEARCH("DISABLED",K653)))</formula>
    </cfRule>
    <cfRule type="containsText" dxfId="1260" priority="1490" operator="containsText" text="ENABLED">
      <formula>NOT(ISERROR(SEARCH("ENABLED",K653)))</formula>
    </cfRule>
  </conditionalFormatting>
  <conditionalFormatting sqref="J655">
    <cfRule type="containsText" dxfId="1259" priority="1487" operator="containsText" text="DISABLED">
      <formula>NOT(ISERROR(SEARCH("DISABLED",J655)))</formula>
    </cfRule>
    <cfRule type="containsText" dxfId="1258" priority="1488" operator="containsText" text="ENABLED">
      <formula>NOT(ISERROR(SEARCH("ENABLED",J655)))</formula>
    </cfRule>
  </conditionalFormatting>
  <conditionalFormatting sqref="X655">
    <cfRule type="notContainsBlanks" dxfId="1257" priority="1486">
      <formula>LEN(TRIM(X655))&gt;0</formula>
    </cfRule>
  </conditionalFormatting>
  <conditionalFormatting sqref="I655">
    <cfRule type="cellIs" dxfId="1256" priority="1485" operator="equal">
      <formula>"CAT_MENU"</formula>
    </cfRule>
  </conditionalFormatting>
  <conditionalFormatting sqref="K655">
    <cfRule type="containsText" dxfId="1255" priority="1483" operator="containsText" text="DISABLED">
      <formula>NOT(ISERROR(SEARCH("DISABLED",K655)))</formula>
    </cfRule>
    <cfRule type="containsText" dxfId="1254" priority="1484" operator="containsText" text="ENABLED">
      <formula>NOT(ISERROR(SEARCH("ENABLED",K655)))</formula>
    </cfRule>
  </conditionalFormatting>
  <conditionalFormatting sqref="J660">
    <cfRule type="containsText" dxfId="1253" priority="1481" operator="containsText" text="DISABLED">
      <formula>NOT(ISERROR(SEARCH("DISABLED",J660)))</formula>
    </cfRule>
    <cfRule type="containsText" dxfId="1252" priority="1482" operator="containsText" text="ENABLED">
      <formula>NOT(ISERROR(SEARCH("ENABLED",J660)))</formula>
    </cfRule>
  </conditionalFormatting>
  <conditionalFormatting sqref="X660">
    <cfRule type="notContainsBlanks" dxfId="1251" priority="1480">
      <formula>LEN(TRIM(X660))&gt;0</formula>
    </cfRule>
  </conditionalFormatting>
  <conditionalFormatting sqref="I660">
    <cfRule type="cellIs" dxfId="1250" priority="1479" operator="equal">
      <formula>"CAT_MENU"</formula>
    </cfRule>
  </conditionalFormatting>
  <conditionalFormatting sqref="K660">
    <cfRule type="containsText" dxfId="1249" priority="1477" operator="containsText" text="DISABLED">
      <formula>NOT(ISERROR(SEARCH("DISABLED",K660)))</formula>
    </cfRule>
    <cfRule type="containsText" dxfId="1248" priority="1478" operator="containsText" text="ENABLED">
      <formula>NOT(ISERROR(SEARCH("ENABLED",K660)))</formula>
    </cfRule>
  </conditionalFormatting>
  <conditionalFormatting sqref="J697">
    <cfRule type="containsText" dxfId="1247" priority="1475" operator="containsText" text="DISABLED">
      <formula>NOT(ISERROR(SEARCH("DISABLED",J697)))</formula>
    </cfRule>
    <cfRule type="containsText" dxfId="1246" priority="1476" operator="containsText" text="ENABLED">
      <formula>NOT(ISERROR(SEARCH("ENABLED",J697)))</formula>
    </cfRule>
  </conditionalFormatting>
  <conditionalFormatting sqref="X697">
    <cfRule type="notContainsBlanks" dxfId="1245" priority="1474">
      <formula>LEN(TRIM(X697))&gt;0</formula>
    </cfRule>
  </conditionalFormatting>
  <conditionalFormatting sqref="I697">
    <cfRule type="cellIs" dxfId="1244" priority="1473" operator="equal">
      <formula>"CAT_MENU"</formula>
    </cfRule>
  </conditionalFormatting>
  <conditionalFormatting sqref="K697">
    <cfRule type="containsText" dxfId="1243" priority="1471" operator="containsText" text="DISABLED">
      <formula>NOT(ISERROR(SEARCH("DISABLED",K697)))</formula>
    </cfRule>
    <cfRule type="containsText" dxfId="1242" priority="1472" operator="containsText" text="ENABLED">
      <formula>NOT(ISERROR(SEARCH("ENABLED",K697)))</formula>
    </cfRule>
  </conditionalFormatting>
  <conditionalFormatting sqref="J698">
    <cfRule type="containsText" dxfId="1241" priority="1469" operator="containsText" text="DISABLED">
      <formula>NOT(ISERROR(SEARCH("DISABLED",J698)))</formula>
    </cfRule>
    <cfRule type="containsText" dxfId="1240" priority="1470" operator="containsText" text="ENABLED">
      <formula>NOT(ISERROR(SEARCH("ENABLED",J698)))</formula>
    </cfRule>
  </conditionalFormatting>
  <conditionalFormatting sqref="X698">
    <cfRule type="notContainsBlanks" dxfId="1239" priority="1468">
      <formula>LEN(TRIM(X698))&gt;0</formula>
    </cfRule>
  </conditionalFormatting>
  <conditionalFormatting sqref="I698">
    <cfRule type="cellIs" dxfId="1238" priority="1467" operator="equal">
      <formula>"CAT_MENU"</formula>
    </cfRule>
  </conditionalFormatting>
  <conditionalFormatting sqref="K698">
    <cfRule type="containsText" dxfId="1237" priority="1465" operator="containsText" text="DISABLED">
      <formula>NOT(ISERROR(SEARCH("DISABLED",K698)))</formula>
    </cfRule>
    <cfRule type="containsText" dxfId="1236" priority="1466" operator="containsText" text="ENABLED">
      <formula>NOT(ISERROR(SEARCH("ENABLED",K698)))</formula>
    </cfRule>
  </conditionalFormatting>
  <conditionalFormatting sqref="J699">
    <cfRule type="containsText" dxfId="1235" priority="1463" operator="containsText" text="DISABLED">
      <formula>NOT(ISERROR(SEARCH("DISABLED",J699)))</formula>
    </cfRule>
    <cfRule type="containsText" dxfId="1234" priority="1464" operator="containsText" text="ENABLED">
      <formula>NOT(ISERROR(SEARCH("ENABLED",J699)))</formula>
    </cfRule>
  </conditionalFormatting>
  <conditionalFormatting sqref="X699">
    <cfRule type="notContainsBlanks" dxfId="1233" priority="1462">
      <formula>LEN(TRIM(X699))&gt;0</formula>
    </cfRule>
  </conditionalFormatting>
  <conditionalFormatting sqref="I699">
    <cfRule type="cellIs" dxfId="1232" priority="1461" operator="equal">
      <formula>"CAT_MENU"</formula>
    </cfRule>
  </conditionalFormatting>
  <conditionalFormatting sqref="K699">
    <cfRule type="containsText" dxfId="1231" priority="1459" operator="containsText" text="DISABLED">
      <formula>NOT(ISERROR(SEARCH("DISABLED",K699)))</formula>
    </cfRule>
    <cfRule type="containsText" dxfId="1230" priority="1460" operator="containsText" text="ENABLED">
      <formula>NOT(ISERROR(SEARCH("ENABLED",K699)))</formula>
    </cfRule>
  </conditionalFormatting>
  <conditionalFormatting sqref="J700">
    <cfRule type="containsText" dxfId="1229" priority="1457" operator="containsText" text="DISABLED">
      <formula>NOT(ISERROR(SEARCH("DISABLED",J700)))</formula>
    </cfRule>
    <cfRule type="containsText" dxfId="1228" priority="1458" operator="containsText" text="ENABLED">
      <formula>NOT(ISERROR(SEARCH("ENABLED",J700)))</formula>
    </cfRule>
  </conditionalFormatting>
  <conditionalFormatting sqref="X700">
    <cfRule type="notContainsBlanks" dxfId="1227" priority="1456">
      <formula>LEN(TRIM(X700))&gt;0</formula>
    </cfRule>
  </conditionalFormatting>
  <conditionalFormatting sqref="I700">
    <cfRule type="cellIs" dxfId="1226" priority="1455" operator="equal">
      <formula>"CAT_MENU"</formula>
    </cfRule>
  </conditionalFormatting>
  <conditionalFormatting sqref="K700">
    <cfRule type="containsText" dxfId="1225" priority="1453" operator="containsText" text="DISABLED">
      <formula>NOT(ISERROR(SEARCH("DISABLED",K700)))</formula>
    </cfRule>
    <cfRule type="containsText" dxfId="1224" priority="1454" operator="containsText" text="ENABLED">
      <formula>NOT(ISERROR(SEARCH("ENABLED",K700)))</formula>
    </cfRule>
  </conditionalFormatting>
  <conditionalFormatting sqref="J701">
    <cfRule type="containsText" dxfId="1223" priority="1451" operator="containsText" text="DISABLED">
      <formula>NOT(ISERROR(SEARCH("DISABLED",J701)))</formula>
    </cfRule>
    <cfRule type="containsText" dxfId="1222" priority="1452" operator="containsText" text="ENABLED">
      <formula>NOT(ISERROR(SEARCH("ENABLED",J701)))</formula>
    </cfRule>
  </conditionalFormatting>
  <conditionalFormatting sqref="X701">
    <cfRule type="notContainsBlanks" dxfId="1221" priority="1450">
      <formula>LEN(TRIM(X701))&gt;0</formula>
    </cfRule>
  </conditionalFormatting>
  <conditionalFormatting sqref="I701">
    <cfRule type="cellIs" dxfId="1220" priority="1449" operator="equal">
      <formula>"CAT_MENU"</formula>
    </cfRule>
  </conditionalFormatting>
  <conditionalFormatting sqref="K701">
    <cfRule type="containsText" dxfId="1219" priority="1447" operator="containsText" text="DISABLED">
      <formula>NOT(ISERROR(SEARCH("DISABLED",K701)))</formula>
    </cfRule>
    <cfRule type="containsText" dxfId="1218" priority="1448" operator="containsText" text="ENABLED">
      <formula>NOT(ISERROR(SEARCH("ENABLED",K701)))</formula>
    </cfRule>
  </conditionalFormatting>
  <conditionalFormatting sqref="J702">
    <cfRule type="containsText" dxfId="1217" priority="1445" operator="containsText" text="DISABLED">
      <formula>NOT(ISERROR(SEARCH("DISABLED",J702)))</formula>
    </cfRule>
    <cfRule type="containsText" dxfId="1216" priority="1446" operator="containsText" text="ENABLED">
      <formula>NOT(ISERROR(SEARCH("ENABLED",J702)))</formula>
    </cfRule>
  </conditionalFormatting>
  <conditionalFormatting sqref="X702">
    <cfRule type="notContainsBlanks" dxfId="1215" priority="1444">
      <formula>LEN(TRIM(X702))&gt;0</formula>
    </cfRule>
  </conditionalFormatting>
  <conditionalFormatting sqref="I702">
    <cfRule type="cellIs" dxfId="1214" priority="1443" operator="equal">
      <formula>"CAT_MENU"</formula>
    </cfRule>
  </conditionalFormatting>
  <conditionalFormatting sqref="K702">
    <cfRule type="containsText" dxfId="1213" priority="1441" operator="containsText" text="DISABLED">
      <formula>NOT(ISERROR(SEARCH("DISABLED",K702)))</formula>
    </cfRule>
    <cfRule type="containsText" dxfId="1212" priority="1442" operator="containsText" text="ENABLED">
      <formula>NOT(ISERROR(SEARCH("ENABLED",K702)))</formula>
    </cfRule>
  </conditionalFormatting>
  <conditionalFormatting sqref="J726">
    <cfRule type="containsText" dxfId="1211" priority="1439" operator="containsText" text="DISABLED">
      <formula>NOT(ISERROR(SEARCH("DISABLED",J726)))</formula>
    </cfRule>
    <cfRule type="containsText" dxfId="1210" priority="1440" operator="containsText" text="ENABLED">
      <formula>NOT(ISERROR(SEARCH("ENABLED",J726)))</formula>
    </cfRule>
  </conditionalFormatting>
  <conditionalFormatting sqref="X726">
    <cfRule type="notContainsBlanks" dxfId="1209" priority="1438">
      <formula>LEN(TRIM(X726))&gt;0</formula>
    </cfRule>
  </conditionalFormatting>
  <conditionalFormatting sqref="I726">
    <cfRule type="cellIs" dxfId="1208" priority="1437" operator="equal">
      <formula>"CAT_MENU"</formula>
    </cfRule>
  </conditionalFormatting>
  <conditionalFormatting sqref="K726">
    <cfRule type="containsText" dxfId="1207" priority="1435" operator="containsText" text="DISABLED">
      <formula>NOT(ISERROR(SEARCH("DISABLED",K726)))</formula>
    </cfRule>
    <cfRule type="containsText" dxfId="1206" priority="1436" operator="containsText" text="ENABLED">
      <formula>NOT(ISERROR(SEARCH("ENABLED",K726)))</formula>
    </cfRule>
  </conditionalFormatting>
  <conditionalFormatting sqref="J751">
    <cfRule type="containsText" dxfId="1205" priority="1432" operator="containsText" text="DISABLED">
      <formula>NOT(ISERROR(SEARCH("DISABLED",J751)))</formula>
    </cfRule>
    <cfRule type="containsText" dxfId="1204" priority="1433" operator="containsText" text="ENABLED">
      <formula>NOT(ISERROR(SEARCH("ENABLED",J751)))</formula>
    </cfRule>
  </conditionalFormatting>
  <conditionalFormatting sqref="X751">
    <cfRule type="notContainsBlanks" dxfId="1203" priority="1431">
      <formula>LEN(TRIM(X751))&gt;0</formula>
    </cfRule>
  </conditionalFormatting>
  <conditionalFormatting sqref="I751">
    <cfRule type="cellIs" dxfId="1202" priority="1430" operator="equal">
      <formula>"CAT_MENU"</formula>
    </cfRule>
  </conditionalFormatting>
  <conditionalFormatting sqref="K751">
    <cfRule type="containsText" dxfId="1201" priority="1428" operator="containsText" text="DISABLED">
      <formula>NOT(ISERROR(SEARCH("DISABLED",K751)))</formula>
    </cfRule>
    <cfRule type="containsText" dxfId="1200" priority="1429" operator="containsText" text="ENABLED">
      <formula>NOT(ISERROR(SEARCH("ENABLED",K751)))</formula>
    </cfRule>
  </conditionalFormatting>
  <conditionalFormatting sqref="J752">
    <cfRule type="containsText" dxfId="1199" priority="1425" operator="containsText" text="DISABLED">
      <formula>NOT(ISERROR(SEARCH("DISABLED",J752)))</formula>
    </cfRule>
    <cfRule type="containsText" dxfId="1198" priority="1426" operator="containsText" text="ENABLED">
      <formula>NOT(ISERROR(SEARCH("ENABLED",J752)))</formula>
    </cfRule>
  </conditionalFormatting>
  <conditionalFormatting sqref="X752">
    <cfRule type="notContainsBlanks" dxfId="1197" priority="1424">
      <formula>LEN(TRIM(X752))&gt;0</formula>
    </cfRule>
  </conditionalFormatting>
  <conditionalFormatting sqref="I752">
    <cfRule type="cellIs" dxfId="1196" priority="1423" operator="equal">
      <formula>"CAT_MENU"</formula>
    </cfRule>
  </conditionalFormatting>
  <conditionalFormatting sqref="K752">
    <cfRule type="containsText" dxfId="1195" priority="1421" operator="containsText" text="DISABLED">
      <formula>NOT(ISERROR(SEARCH("DISABLED",K752)))</formula>
    </cfRule>
    <cfRule type="containsText" dxfId="1194" priority="1422" operator="containsText" text="ENABLED">
      <formula>NOT(ISERROR(SEARCH("ENABLED",K752)))</formula>
    </cfRule>
  </conditionalFormatting>
  <conditionalFormatting sqref="J768">
    <cfRule type="containsText" dxfId="1193" priority="1418" operator="containsText" text="DISABLED">
      <formula>NOT(ISERROR(SEARCH("DISABLED",J768)))</formula>
    </cfRule>
    <cfRule type="containsText" dxfId="1192" priority="1419" operator="containsText" text="ENABLED">
      <formula>NOT(ISERROR(SEARCH("ENABLED",J768)))</formula>
    </cfRule>
  </conditionalFormatting>
  <conditionalFormatting sqref="X768">
    <cfRule type="notContainsBlanks" dxfId="1191" priority="1417">
      <formula>LEN(TRIM(X768))&gt;0</formula>
    </cfRule>
  </conditionalFormatting>
  <conditionalFormatting sqref="I768">
    <cfRule type="cellIs" dxfId="1190" priority="1416" operator="equal">
      <formula>"CAT_MENU"</formula>
    </cfRule>
  </conditionalFormatting>
  <conditionalFormatting sqref="K768">
    <cfRule type="containsText" dxfId="1189" priority="1414" operator="containsText" text="DISABLED">
      <formula>NOT(ISERROR(SEARCH("DISABLED",K768)))</formula>
    </cfRule>
    <cfRule type="containsText" dxfId="1188" priority="1415" operator="containsText" text="ENABLED">
      <formula>NOT(ISERROR(SEARCH("ENABLED",K768)))</formula>
    </cfRule>
  </conditionalFormatting>
  <conditionalFormatting sqref="J769">
    <cfRule type="containsText" dxfId="1187" priority="1411" operator="containsText" text="DISABLED">
      <formula>NOT(ISERROR(SEARCH("DISABLED",J769)))</formula>
    </cfRule>
    <cfRule type="containsText" dxfId="1186" priority="1412" operator="containsText" text="ENABLED">
      <formula>NOT(ISERROR(SEARCH("ENABLED",J769)))</formula>
    </cfRule>
  </conditionalFormatting>
  <conditionalFormatting sqref="X769">
    <cfRule type="notContainsBlanks" dxfId="1185" priority="1410">
      <formula>LEN(TRIM(X769))&gt;0</formula>
    </cfRule>
  </conditionalFormatting>
  <conditionalFormatting sqref="I769">
    <cfRule type="cellIs" dxfId="1184" priority="1409" operator="equal">
      <formula>"CAT_MENU"</formula>
    </cfRule>
  </conditionalFormatting>
  <conditionalFormatting sqref="K769">
    <cfRule type="containsText" dxfId="1183" priority="1407" operator="containsText" text="DISABLED">
      <formula>NOT(ISERROR(SEARCH("DISABLED",K769)))</formula>
    </cfRule>
    <cfRule type="containsText" dxfId="1182" priority="1408" operator="containsText" text="ENABLED">
      <formula>NOT(ISERROR(SEARCH("ENABLED",K769)))</formula>
    </cfRule>
  </conditionalFormatting>
  <conditionalFormatting sqref="J770">
    <cfRule type="containsText" dxfId="1181" priority="1404" operator="containsText" text="DISABLED">
      <formula>NOT(ISERROR(SEARCH("DISABLED",J770)))</formula>
    </cfRule>
    <cfRule type="containsText" dxfId="1180" priority="1405" operator="containsText" text="ENABLED">
      <formula>NOT(ISERROR(SEARCH("ENABLED",J770)))</formula>
    </cfRule>
  </conditionalFormatting>
  <conditionalFormatting sqref="X770">
    <cfRule type="notContainsBlanks" dxfId="1179" priority="1403">
      <formula>LEN(TRIM(X770))&gt;0</formula>
    </cfRule>
  </conditionalFormatting>
  <conditionalFormatting sqref="I770">
    <cfRule type="cellIs" dxfId="1178" priority="1402" operator="equal">
      <formula>"CAT_MENU"</formula>
    </cfRule>
  </conditionalFormatting>
  <conditionalFormatting sqref="K770">
    <cfRule type="containsText" dxfId="1177" priority="1400" operator="containsText" text="DISABLED">
      <formula>NOT(ISERROR(SEARCH("DISABLED",K770)))</formula>
    </cfRule>
    <cfRule type="containsText" dxfId="1176" priority="1401" operator="containsText" text="ENABLED">
      <formula>NOT(ISERROR(SEARCH("ENABLED",K770)))</formula>
    </cfRule>
  </conditionalFormatting>
  <conditionalFormatting sqref="J777">
    <cfRule type="containsText" dxfId="1175" priority="1397" operator="containsText" text="DISABLED">
      <formula>NOT(ISERROR(SEARCH("DISABLED",J777)))</formula>
    </cfRule>
    <cfRule type="containsText" dxfId="1174" priority="1398" operator="containsText" text="ENABLED">
      <formula>NOT(ISERROR(SEARCH("ENABLED",J777)))</formula>
    </cfRule>
  </conditionalFormatting>
  <conditionalFormatting sqref="X777">
    <cfRule type="notContainsBlanks" dxfId="1173" priority="1396">
      <formula>LEN(TRIM(X777))&gt;0</formula>
    </cfRule>
  </conditionalFormatting>
  <conditionalFormatting sqref="I777">
    <cfRule type="cellIs" dxfId="1172" priority="1395" operator="equal">
      <formula>"CAT_MENU"</formula>
    </cfRule>
  </conditionalFormatting>
  <conditionalFormatting sqref="K777">
    <cfRule type="containsText" dxfId="1171" priority="1393" operator="containsText" text="DISABLED">
      <formula>NOT(ISERROR(SEARCH("DISABLED",K777)))</formula>
    </cfRule>
    <cfRule type="containsText" dxfId="1170" priority="1394" operator="containsText" text="ENABLED">
      <formula>NOT(ISERROR(SEARCH("ENABLED",K777)))</formula>
    </cfRule>
  </conditionalFormatting>
  <conditionalFormatting sqref="J778">
    <cfRule type="containsText" dxfId="1169" priority="1390" operator="containsText" text="DISABLED">
      <formula>NOT(ISERROR(SEARCH("DISABLED",J778)))</formula>
    </cfRule>
    <cfRule type="containsText" dxfId="1168" priority="1391" operator="containsText" text="ENABLED">
      <formula>NOT(ISERROR(SEARCH("ENABLED",J778)))</formula>
    </cfRule>
  </conditionalFormatting>
  <conditionalFormatting sqref="X778">
    <cfRule type="notContainsBlanks" dxfId="1167" priority="1389">
      <formula>LEN(TRIM(X778))&gt;0</formula>
    </cfRule>
  </conditionalFormatting>
  <conditionalFormatting sqref="I778">
    <cfRule type="cellIs" dxfId="1166" priority="1388" operator="equal">
      <formula>"CAT_MENU"</formula>
    </cfRule>
  </conditionalFormatting>
  <conditionalFormatting sqref="K778">
    <cfRule type="containsText" dxfId="1165" priority="1386" operator="containsText" text="DISABLED">
      <formula>NOT(ISERROR(SEARCH("DISABLED",K778)))</formula>
    </cfRule>
    <cfRule type="containsText" dxfId="1164" priority="1387" operator="containsText" text="ENABLED">
      <formula>NOT(ISERROR(SEARCH("ENABLED",K778)))</formula>
    </cfRule>
  </conditionalFormatting>
  <conditionalFormatting sqref="J779">
    <cfRule type="containsText" dxfId="1163" priority="1383" operator="containsText" text="DISABLED">
      <formula>NOT(ISERROR(SEARCH("DISABLED",J779)))</formula>
    </cfRule>
    <cfRule type="containsText" dxfId="1162" priority="1384" operator="containsText" text="ENABLED">
      <formula>NOT(ISERROR(SEARCH("ENABLED",J779)))</formula>
    </cfRule>
  </conditionalFormatting>
  <conditionalFormatting sqref="X779">
    <cfRule type="notContainsBlanks" dxfId="1161" priority="1382">
      <formula>LEN(TRIM(X779))&gt;0</formula>
    </cfRule>
  </conditionalFormatting>
  <conditionalFormatting sqref="I779">
    <cfRule type="cellIs" dxfId="1160" priority="1381" operator="equal">
      <formula>"CAT_MENU"</formula>
    </cfRule>
  </conditionalFormatting>
  <conditionalFormatting sqref="K779">
    <cfRule type="containsText" dxfId="1159" priority="1379" operator="containsText" text="DISABLED">
      <formula>NOT(ISERROR(SEARCH("DISABLED",K779)))</formula>
    </cfRule>
    <cfRule type="containsText" dxfId="1158" priority="1380" operator="containsText" text="ENABLED">
      <formula>NOT(ISERROR(SEARCH("ENABLED",K779)))</formula>
    </cfRule>
  </conditionalFormatting>
  <conditionalFormatting sqref="J780">
    <cfRule type="containsText" dxfId="1157" priority="1376" operator="containsText" text="DISABLED">
      <formula>NOT(ISERROR(SEARCH("DISABLED",J780)))</formula>
    </cfRule>
    <cfRule type="containsText" dxfId="1156" priority="1377" operator="containsText" text="ENABLED">
      <formula>NOT(ISERROR(SEARCH("ENABLED",J780)))</formula>
    </cfRule>
  </conditionalFormatting>
  <conditionalFormatting sqref="X780">
    <cfRule type="notContainsBlanks" dxfId="1155" priority="1375">
      <formula>LEN(TRIM(X780))&gt;0</formula>
    </cfRule>
  </conditionalFormatting>
  <conditionalFormatting sqref="I780">
    <cfRule type="cellIs" dxfId="1154" priority="1374" operator="equal">
      <formula>"CAT_MENU"</formula>
    </cfRule>
  </conditionalFormatting>
  <conditionalFormatting sqref="K780">
    <cfRule type="containsText" dxfId="1153" priority="1372" operator="containsText" text="DISABLED">
      <formula>NOT(ISERROR(SEARCH("DISABLED",K780)))</formula>
    </cfRule>
    <cfRule type="containsText" dxfId="1152" priority="1373" operator="containsText" text="ENABLED">
      <formula>NOT(ISERROR(SEARCH("ENABLED",K780)))</formula>
    </cfRule>
  </conditionalFormatting>
  <conditionalFormatting sqref="J781">
    <cfRule type="containsText" dxfId="1151" priority="1369" operator="containsText" text="DISABLED">
      <formula>NOT(ISERROR(SEARCH("DISABLED",J781)))</formula>
    </cfRule>
    <cfRule type="containsText" dxfId="1150" priority="1370" operator="containsText" text="ENABLED">
      <formula>NOT(ISERROR(SEARCH("ENABLED",J781)))</formula>
    </cfRule>
  </conditionalFormatting>
  <conditionalFormatting sqref="X781">
    <cfRule type="notContainsBlanks" dxfId="1149" priority="1368">
      <formula>LEN(TRIM(X781))&gt;0</formula>
    </cfRule>
  </conditionalFormatting>
  <conditionalFormatting sqref="I781">
    <cfRule type="cellIs" dxfId="1148" priority="1367" operator="equal">
      <formula>"CAT_MENU"</formula>
    </cfRule>
  </conditionalFormatting>
  <conditionalFormatting sqref="K781">
    <cfRule type="containsText" dxfId="1147" priority="1365" operator="containsText" text="DISABLED">
      <formula>NOT(ISERROR(SEARCH("DISABLED",K781)))</formula>
    </cfRule>
    <cfRule type="containsText" dxfId="1146" priority="1366" operator="containsText" text="ENABLED">
      <formula>NOT(ISERROR(SEARCH("ENABLED",K781)))</formula>
    </cfRule>
  </conditionalFormatting>
  <conditionalFormatting sqref="J782">
    <cfRule type="containsText" dxfId="1145" priority="1362" operator="containsText" text="DISABLED">
      <formula>NOT(ISERROR(SEARCH("DISABLED",J782)))</formula>
    </cfRule>
    <cfRule type="containsText" dxfId="1144" priority="1363" operator="containsText" text="ENABLED">
      <formula>NOT(ISERROR(SEARCH("ENABLED",J782)))</formula>
    </cfRule>
  </conditionalFormatting>
  <conditionalFormatting sqref="X782">
    <cfRule type="notContainsBlanks" dxfId="1143" priority="1361">
      <formula>LEN(TRIM(X782))&gt;0</formula>
    </cfRule>
  </conditionalFormatting>
  <conditionalFormatting sqref="I782">
    <cfRule type="cellIs" dxfId="1142" priority="1360" operator="equal">
      <formula>"CAT_MENU"</formula>
    </cfRule>
  </conditionalFormatting>
  <conditionalFormatting sqref="K782">
    <cfRule type="containsText" dxfId="1141" priority="1358" operator="containsText" text="DISABLED">
      <formula>NOT(ISERROR(SEARCH("DISABLED",K782)))</formula>
    </cfRule>
    <cfRule type="containsText" dxfId="1140" priority="1359" operator="containsText" text="ENABLED">
      <formula>NOT(ISERROR(SEARCH("ENABLED",K782)))</formula>
    </cfRule>
  </conditionalFormatting>
  <conditionalFormatting sqref="J857">
    <cfRule type="containsText" dxfId="1139" priority="1355" operator="containsText" text="DISABLED">
      <formula>NOT(ISERROR(SEARCH("DISABLED",J857)))</formula>
    </cfRule>
    <cfRule type="containsText" dxfId="1138" priority="1356" operator="containsText" text="ENABLED">
      <formula>NOT(ISERROR(SEARCH("ENABLED",J857)))</formula>
    </cfRule>
  </conditionalFormatting>
  <conditionalFormatting sqref="X857">
    <cfRule type="notContainsBlanks" dxfId="1137" priority="1354">
      <formula>LEN(TRIM(X857))&gt;0</formula>
    </cfRule>
  </conditionalFormatting>
  <conditionalFormatting sqref="I857">
    <cfRule type="cellIs" dxfId="1136" priority="1353" operator="equal">
      <formula>"CAT_MENU"</formula>
    </cfRule>
  </conditionalFormatting>
  <conditionalFormatting sqref="K857">
    <cfRule type="containsText" dxfId="1135" priority="1351" operator="containsText" text="DISABLED">
      <formula>NOT(ISERROR(SEARCH("DISABLED",K857)))</formula>
    </cfRule>
    <cfRule type="containsText" dxfId="1134" priority="1352" operator="containsText" text="ENABLED">
      <formula>NOT(ISERROR(SEARCH("ENABLED",K857)))</formula>
    </cfRule>
  </conditionalFormatting>
  <conditionalFormatting sqref="J858">
    <cfRule type="containsText" dxfId="1133" priority="1348" operator="containsText" text="DISABLED">
      <formula>NOT(ISERROR(SEARCH("DISABLED",J858)))</formula>
    </cfRule>
    <cfRule type="containsText" dxfId="1132" priority="1349" operator="containsText" text="ENABLED">
      <formula>NOT(ISERROR(SEARCH("ENABLED",J858)))</formula>
    </cfRule>
  </conditionalFormatting>
  <conditionalFormatting sqref="X858">
    <cfRule type="notContainsBlanks" dxfId="1131" priority="1347">
      <formula>LEN(TRIM(X858))&gt;0</formula>
    </cfRule>
  </conditionalFormatting>
  <conditionalFormatting sqref="I858">
    <cfRule type="cellIs" dxfId="1130" priority="1346" operator="equal">
      <formula>"CAT_MENU"</formula>
    </cfRule>
  </conditionalFormatting>
  <conditionalFormatting sqref="K858">
    <cfRule type="containsText" dxfId="1129" priority="1344" operator="containsText" text="DISABLED">
      <formula>NOT(ISERROR(SEARCH("DISABLED",K858)))</formula>
    </cfRule>
    <cfRule type="containsText" dxfId="1128" priority="1345" operator="containsText" text="ENABLED">
      <formula>NOT(ISERROR(SEARCH("ENABLED",K858)))</formula>
    </cfRule>
  </conditionalFormatting>
  <conditionalFormatting sqref="J859">
    <cfRule type="containsText" dxfId="1127" priority="1341" operator="containsText" text="DISABLED">
      <formula>NOT(ISERROR(SEARCH("DISABLED",J859)))</formula>
    </cfRule>
    <cfRule type="containsText" dxfId="1126" priority="1342" operator="containsText" text="ENABLED">
      <formula>NOT(ISERROR(SEARCH("ENABLED",J859)))</formula>
    </cfRule>
  </conditionalFormatting>
  <conditionalFormatting sqref="X859">
    <cfRule type="notContainsBlanks" dxfId="1125" priority="1340">
      <formula>LEN(TRIM(X859))&gt;0</formula>
    </cfRule>
  </conditionalFormatting>
  <conditionalFormatting sqref="I859">
    <cfRule type="cellIs" dxfId="1124" priority="1339" operator="equal">
      <formula>"CAT_MENU"</formula>
    </cfRule>
  </conditionalFormatting>
  <conditionalFormatting sqref="K859">
    <cfRule type="containsText" dxfId="1123" priority="1337" operator="containsText" text="DISABLED">
      <formula>NOT(ISERROR(SEARCH("DISABLED",K859)))</formula>
    </cfRule>
    <cfRule type="containsText" dxfId="1122" priority="1338" operator="containsText" text="ENABLED">
      <formula>NOT(ISERROR(SEARCH("ENABLED",K859)))</formula>
    </cfRule>
  </conditionalFormatting>
  <conditionalFormatting sqref="J860">
    <cfRule type="containsText" dxfId="1121" priority="1334" operator="containsText" text="DISABLED">
      <formula>NOT(ISERROR(SEARCH("DISABLED",J860)))</formula>
    </cfRule>
    <cfRule type="containsText" dxfId="1120" priority="1335" operator="containsText" text="ENABLED">
      <formula>NOT(ISERROR(SEARCH("ENABLED",J860)))</formula>
    </cfRule>
  </conditionalFormatting>
  <conditionalFormatting sqref="X860">
    <cfRule type="notContainsBlanks" dxfId="1119" priority="1333">
      <formula>LEN(TRIM(X860))&gt;0</formula>
    </cfRule>
  </conditionalFormatting>
  <conditionalFormatting sqref="I860">
    <cfRule type="cellIs" dxfId="1118" priority="1332" operator="equal">
      <formula>"CAT_MENU"</formula>
    </cfRule>
  </conditionalFormatting>
  <conditionalFormatting sqref="K860">
    <cfRule type="containsText" dxfId="1117" priority="1330" operator="containsText" text="DISABLED">
      <formula>NOT(ISERROR(SEARCH("DISABLED",K860)))</formula>
    </cfRule>
    <cfRule type="containsText" dxfId="1116" priority="1331" operator="containsText" text="ENABLED">
      <formula>NOT(ISERROR(SEARCH("ENABLED",K860)))</formula>
    </cfRule>
  </conditionalFormatting>
  <conditionalFormatting sqref="J861">
    <cfRule type="containsText" dxfId="1115" priority="1327" operator="containsText" text="DISABLED">
      <formula>NOT(ISERROR(SEARCH("DISABLED",J861)))</formula>
    </cfRule>
    <cfRule type="containsText" dxfId="1114" priority="1328" operator="containsText" text="ENABLED">
      <formula>NOT(ISERROR(SEARCH("ENABLED",J861)))</formula>
    </cfRule>
  </conditionalFormatting>
  <conditionalFormatting sqref="X861">
    <cfRule type="notContainsBlanks" dxfId="1113" priority="1326">
      <formula>LEN(TRIM(X861))&gt;0</formula>
    </cfRule>
  </conditionalFormatting>
  <conditionalFormatting sqref="I861">
    <cfRule type="cellIs" dxfId="1112" priority="1325" operator="equal">
      <formula>"CAT_MENU"</formula>
    </cfRule>
  </conditionalFormatting>
  <conditionalFormatting sqref="K861">
    <cfRule type="containsText" dxfId="1111" priority="1323" operator="containsText" text="DISABLED">
      <formula>NOT(ISERROR(SEARCH("DISABLED",K861)))</formula>
    </cfRule>
    <cfRule type="containsText" dxfId="1110" priority="1324" operator="containsText" text="ENABLED">
      <formula>NOT(ISERROR(SEARCH("ENABLED",K861)))</formula>
    </cfRule>
  </conditionalFormatting>
  <conditionalFormatting sqref="J862">
    <cfRule type="containsText" dxfId="1109" priority="1320" operator="containsText" text="DISABLED">
      <formula>NOT(ISERROR(SEARCH("DISABLED",J862)))</formula>
    </cfRule>
    <cfRule type="containsText" dxfId="1108" priority="1321" operator="containsText" text="ENABLED">
      <formula>NOT(ISERROR(SEARCH("ENABLED",J862)))</formula>
    </cfRule>
  </conditionalFormatting>
  <conditionalFormatting sqref="X862">
    <cfRule type="notContainsBlanks" dxfId="1107" priority="1319">
      <formula>LEN(TRIM(X862))&gt;0</formula>
    </cfRule>
  </conditionalFormatting>
  <conditionalFormatting sqref="I862">
    <cfRule type="cellIs" dxfId="1106" priority="1318" operator="equal">
      <formula>"CAT_MENU"</formula>
    </cfRule>
  </conditionalFormatting>
  <conditionalFormatting sqref="K862">
    <cfRule type="containsText" dxfId="1105" priority="1316" operator="containsText" text="DISABLED">
      <formula>NOT(ISERROR(SEARCH("DISABLED",K862)))</formula>
    </cfRule>
    <cfRule type="containsText" dxfId="1104" priority="1317" operator="containsText" text="ENABLED">
      <formula>NOT(ISERROR(SEARCH("ENABLED",K862)))</formula>
    </cfRule>
  </conditionalFormatting>
  <conditionalFormatting sqref="J960">
    <cfRule type="containsText" dxfId="1103" priority="1313" operator="containsText" text="DISABLED">
      <formula>NOT(ISERROR(SEARCH("DISABLED",J960)))</formula>
    </cfRule>
    <cfRule type="containsText" dxfId="1102" priority="1314" operator="containsText" text="ENABLED">
      <formula>NOT(ISERROR(SEARCH("ENABLED",J960)))</formula>
    </cfRule>
  </conditionalFormatting>
  <conditionalFormatting sqref="X960">
    <cfRule type="notContainsBlanks" dxfId="1101" priority="1312">
      <formula>LEN(TRIM(X960))&gt;0</formula>
    </cfRule>
  </conditionalFormatting>
  <conditionalFormatting sqref="I960">
    <cfRule type="cellIs" dxfId="1100" priority="1311" operator="equal">
      <formula>"CAT_MENU"</formula>
    </cfRule>
  </conditionalFormatting>
  <conditionalFormatting sqref="K960">
    <cfRule type="containsText" dxfId="1099" priority="1309" operator="containsText" text="DISABLED">
      <formula>NOT(ISERROR(SEARCH("DISABLED",K960)))</formula>
    </cfRule>
    <cfRule type="containsText" dxfId="1098" priority="1310" operator="containsText" text="ENABLED">
      <formula>NOT(ISERROR(SEARCH("ENABLED",K960)))</formula>
    </cfRule>
  </conditionalFormatting>
  <conditionalFormatting sqref="J979">
    <cfRule type="containsText" dxfId="1097" priority="1306" operator="containsText" text="DISABLED">
      <formula>NOT(ISERROR(SEARCH("DISABLED",J979)))</formula>
    </cfRule>
    <cfRule type="containsText" dxfId="1096" priority="1307" operator="containsText" text="ENABLED">
      <formula>NOT(ISERROR(SEARCH("ENABLED",J979)))</formula>
    </cfRule>
  </conditionalFormatting>
  <conditionalFormatting sqref="X979">
    <cfRule type="notContainsBlanks" dxfId="1095" priority="1305">
      <formula>LEN(TRIM(X979))&gt;0</formula>
    </cfRule>
  </conditionalFormatting>
  <conditionalFormatting sqref="I979">
    <cfRule type="cellIs" dxfId="1094" priority="1304" operator="equal">
      <formula>"CAT_MENU"</formula>
    </cfRule>
  </conditionalFormatting>
  <conditionalFormatting sqref="K979">
    <cfRule type="containsText" dxfId="1093" priority="1302" operator="containsText" text="DISABLED">
      <formula>NOT(ISERROR(SEARCH("DISABLED",K979)))</formula>
    </cfRule>
    <cfRule type="containsText" dxfId="1092" priority="1303" operator="containsText" text="ENABLED">
      <formula>NOT(ISERROR(SEARCH("ENABLED",K979)))</formula>
    </cfRule>
  </conditionalFormatting>
  <conditionalFormatting sqref="J1044">
    <cfRule type="containsText" dxfId="1091" priority="1292" operator="containsText" text="DISABLED">
      <formula>NOT(ISERROR(SEARCH("DISABLED",J1044)))</formula>
    </cfRule>
    <cfRule type="containsText" dxfId="1090" priority="1293" operator="containsText" text="ENABLED">
      <formula>NOT(ISERROR(SEARCH("ENABLED",J1044)))</formula>
    </cfRule>
  </conditionalFormatting>
  <conditionalFormatting sqref="X1044">
    <cfRule type="notContainsBlanks" dxfId="1089" priority="1291">
      <formula>LEN(TRIM(X1044))&gt;0</formula>
    </cfRule>
  </conditionalFormatting>
  <conditionalFormatting sqref="I1044">
    <cfRule type="cellIs" dxfId="1088" priority="1290" operator="equal">
      <formula>"CAT_MENU"</formula>
    </cfRule>
  </conditionalFormatting>
  <conditionalFormatting sqref="K1044">
    <cfRule type="containsText" dxfId="1087" priority="1288" operator="containsText" text="DISABLED">
      <formula>NOT(ISERROR(SEARCH("DISABLED",K1044)))</formula>
    </cfRule>
    <cfRule type="containsText" dxfId="1086" priority="1289" operator="containsText" text="ENABLED">
      <formula>NOT(ISERROR(SEARCH("ENABLED",K1044)))</formula>
    </cfRule>
  </conditionalFormatting>
  <conditionalFormatting sqref="J1058">
    <cfRule type="containsText" dxfId="1085" priority="1285" operator="containsText" text="DISABLED">
      <formula>NOT(ISERROR(SEARCH("DISABLED",J1058)))</formula>
    </cfRule>
    <cfRule type="containsText" dxfId="1084" priority="1286" operator="containsText" text="ENABLED">
      <formula>NOT(ISERROR(SEARCH("ENABLED",J1058)))</formula>
    </cfRule>
  </conditionalFormatting>
  <conditionalFormatting sqref="X1058">
    <cfRule type="notContainsBlanks" dxfId="1083" priority="1284">
      <formula>LEN(TRIM(X1058))&gt;0</formula>
    </cfRule>
  </conditionalFormatting>
  <conditionalFormatting sqref="I1058">
    <cfRule type="cellIs" dxfId="1082" priority="1283" operator="equal">
      <formula>"CAT_MENU"</formula>
    </cfRule>
  </conditionalFormatting>
  <conditionalFormatting sqref="K1058">
    <cfRule type="containsText" dxfId="1081" priority="1281" operator="containsText" text="DISABLED">
      <formula>NOT(ISERROR(SEARCH("DISABLED",K1058)))</formula>
    </cfRule>
    <cfRule type="containsText" dxfId="1080" priority="1282" operator="containsText" text="ENABLED">
      <formula>NOT(ISERROR(SEARCH("ENABLED",K1058)))</formula>
    </cfRule>
  </conditionalFormatting>
  <conditionalFormatting sqref="J1061">
    <cfRule type="containsText" dxfId="1079" priority="1278" operator="containsText" text="DISABLED">
      <formula>NOT(ISERROR(SEARCH("DISABLED",J1061)))</formula>
    </cfRule>
    <cfRule type="containsText" dxfId="1078" priority="1279" operator="containsText" text="ENABLED">
      <formula>NOT(ISERROR(SEARCH("ENABLED",J1061)))</formula>
    </cfRule>
  </conditionalFormatting>
  <conditionalFormatting sqref="X1061">
    <cfRule type="notContainsBlanks" dxfId="1077" priority="1277">
      <formula>LEN(TRIM(X1061))&gt;0</formula>
    </cfRule>
  </conditionalFormatting>
  <conditionalFormatting sqref="I1061">
    <cfRule type="cellIs" dxfId="1076" priority="1276" operator="equal">
      <formula>"CAT_MENU"</formula>
    </cfRule>
  </conditionalFormatting>
  <conditionalFormatting sqref="K1061">
    <cfRule type="containsText" dxfId="1075" priority="1274" operator="containsText" text="DISABLED">
      <formula>NOT(ISERROR(SEARCH("DISABLED",K1061)))</formula>
    </cfRule>
    <cfRule type="containsText" dxfId="1074" priority="1275" operator="containsText" text="ENABLED">
      <formula>NOT(ISERROR(SEARCH("ENABLED",K1061)))</formula>
    </cfRule>
  </conditionalFormatting>
  <conditionalFormatting sqref="J1083">
    <cfRule type="containsText" dxfId="1073" priority="1271" operator="containsText" text="DISABLED">
      <formula>NOT(ISERROR(SEARCH("DISABLED",J1083)))</formula>
    </cfRule>
    <cfRule type="containsText" dxfId="1072" priority="1272" operator="containsText" text="ENABLED">
      <formula>NOT(ISERROR(SEARCH("ENABLED",J1083)))</formula>
    </cfRule>
  </conditionalFormatting>
  <conditionalFormatting sqref="X1083">
    <cfRule type="notContainsBlanks" dxfId="1071" priority="1270">
      <formula>LEN(TRIM(X1083))&gt;0</formula>
    </cfRule>
  </conditionalFormatting>
  <conditionalFormatting sqref="I1083">
    <cfRule type="cellIs" dxfId="1070" priority="1269" operator="equal">
      <formula>"CAT_MENU"</formula>
    </cfRule>
  </conditionalFormatting>
  <conditionalFormatting sqref="K1083">
    <cfRule type="containsText" dxfId="1069" priority="1267" operator="containsText" text="DISABLED">
      <formula>NOT(ISERROR(SEARCH("DISABLED",K1083)))</formula>
    </cfRule>
    <cfRule type="containsText" dxfId="1068" priority="1268" operator="containsText" text="ENABLED">
      <formula>NOT(ISERROR(SEARCH("ENABLED",K1083)))</formula>
    </cfRule>
  </conditionalFormatting>
  <conditionalFormatting sqref="J1084">
    <cfRule type="containsText" dxfId="1067" priority="1264" operator="containsText" text="DISABLED">
      <formula>NOT(ISERROR(SEARCH("DISABLED",J1084)))</formula>
    </cfRule>
    <cfRule type="containsText" dxfId="1066" priority="1265" operator="containsText" text="ENABLED">
      <formula>NOT(ISERROR(SEARCH("ENABLED",J1084)))</formula>
    </cfRule>
  </conditionalFormatting>
  <conditionalFormatting sqref="X1084">
    <cfRule type="notContainsBlanks" dxfId="1065" priority="1263">
      <formula>LEN(TRIM(X1084))&gt;0</formula>
    </cfRule>
  </conditionalFormatting>
  <conditionalFormatting sqref="I1084">
    <cfRule type="cellIs" dxfId="1064" priority="1262" operator="equal">
      <formula>"CAT_MENU"</formula>
    </cfRule>
  </conditionalFormatting>
  <conditionalFormatting sqref="K1084">
    <cfRule type="containsText" dxfId="1063" priority="1260" operator="containsText" text="DISABLED">
      <formula>NOT(ISERROR(SEARCH("DISABLED",K1084)))</formula>
    </cfRule>
    <cfRule type="containsText" dxfId="1062" priority="1261" operator="containsText" text="ENABLED">
      <formula>NOT(ISERROR(SEARCH("ENABLED",K1084)))</formula>
    </cfRule>
  </conditionalFormatting>
  <conditionalFormatting sqref="J1086">
    <cfRule type="containsText" dxfId="1061" priority="1257" operator="containsText" text="DISABLED">
      <formula>NOT(ISERROR(SEARCH("DISABLED",J1086)))</formula>
    </cfRule>
    <cfRule type="containsText" dxfId="1060" priority="1258" operator="containsText" text="ENABLED">
      <formula>NOT(ISERROR(SEARCH("ENABLED",J1086)))</formula>
    </cfRule>
  </conditionalFormatting>
  <conditionalFormatting sqref="X1086">
    <cfRule type="notContainsBlanks" dxfId="1059" priority="1256">
      <formula>LEN(TRIM(X1086))&gt;0</formula>
    </cfRule>
  </conditionalFormatting>
  <conditionalFormatting sqref="I1086">
    <cfRule type="cellIs" dxfId="1058" priority="1255" operator="equal">
      <formula>"CAT_MENU"</formula>
    </cfRule>
  </conditionalFormatting>
  <conditionalFormatting sqref="K1086">
    <cfRule type="containsText" dxfId="1057" priority="1253" operator="containsText" text="DISABLED">
      <formula>NOT(ISERROR(SEARCH("DISABLED",K1086)))</formula>
    </cfRule>
    <cfRule type="containsText" dxfId="1056" priority="1254" operator="containsText" text="ENABLED">
      <formula>NOT(ISERROR(SEARCH("ENABLED",K1086)))</formula>
    </cfRule>
  </conditionalFormatting>
  <conditionalFormatting sqref="J1087">
    <cfRule type="containsText" dxfId="1055" priority="1250" operator="containsText" text="DISABLED">
      <formula>NOT(ISERROR(SEARCH("DISABLED",J1087)))</formula>
    </cfRule>
    <cfRule type="containsText" dxfId="1054" priority="1251" operator="containsText" text="ENABLED">
      <formula>NOT(ISERROR(SEARCH("ENABLED",J1087)))</formula>
    </cfRule>
  </conditionalFormatting>
  <conditionalFormatting sqref="X1087">
    <cfRule type="notContainsBlanks" dxfId="1053" priority="1249">
      <formula>LEN(TRIM(X1087))&gt;0</formula>
    </cfRule>
  </conditionalFormatting>
  <conditionalFormatting sqref="I1087">
    <cfRule type="cellIs" dxfId="1052" priority="1248" operator="equal">
      <formula>"CAT_MENU"</formula>
    </cfRule>
  </conditionalFormatting>
  <conditionalFormatting sqref="K1087">
    <cfRule type="containsText" dxfId="1051" priority="1246" operator="containsText" text="DISABLED">
      <formula>NOT(ISERROR(SEARCH("DISABLED",K1087)))</formula>
    </cfRule>
    <cfRule type="containsText" dxfId="1050" priority="1247" operator="containsText" text="ENABLED">
      <formula>NOT(ISERROR(SEARCH("ENABLED",K1087)))</formula>
    </cfRule>
  </conditionalFormatting>
  <conditionalFormatting sqref="J1180">
    <cfRule type="containsText" dxfId="1049" priority="1243" operator="containsText" text="DISABLED">
      <formula>NOT(ISERROR(SEARCH("DISABLED",J1180)))</formula>
    </cfRule>
    <cfRule type="containsText" dxfId="1048" priority="1244" operator="containsText" text="ENABLED">
      <formula>NOT(ISERROR(SEARCH("ENABLED",J1180)))</formula>
    </cfRule>
  </conditionalFormatting>
  <conditionalFormatting sqref="X1180">
    <cfRule type="notContainsBlanks" dxfId="1047" priority="1242">
      <formula>LEN(TRIM(X1180))&gt;0</formula>
    </cfRule>
  </conditionalFormatting>
  <conditionalFormatting sqref="I1180">
    <cfRule type="cellIs" dxfId="1046" priority="1241" operator="equal">
      <formula>"CAT_MENU"</formula>
    </cfRule>
  </conditionalFormatting>
  <conditionalFormatting sqref="K1180">
    <cfRule type="containsText" dxfId="1045" priority="1239" operator="containsText" text="DISABLED">
      <formula>NOT(ISERROR(SEARCH("DISABLED",K1180)))</formula>
    </cfRule>
    <cfRule type="containsText" dxfId="1044" priority="1240" operator="containsText" text="ENABLED">
      <formula>NOT(ISERROR(SEARCH("ENABLED",K1180)))</formula>
    </cfRule>
  </conditionalFormatting>
  <conditionalFormatting sqref="J1181">
    <cfRule type="containsText" dxfId="1043" priority="1236" operator="containsText" text="DISABLED">
      <formula>NOT(ISERROR(SEARCH("DISABLED",J1181)))</formula>
    </cfRule>
    <cfRule type="containsText" dxfId="1042" priority="1237" operator="containsText" text="ENABLED">
      <formula>NOT(ISERROR(SEARCH("ENABLED",J1181)))</formula>
    </cfRule>
  </conditionalFormatting>
  <conditionalFormatting sqref="X1181">
    <cfRule type="notContainsBlanks" dxfId="1041" priority="1235">
      <formula>LEN(TRIM(X1181))&gt;0</formula>
    </cfRule>
  </conditionalFormatting>
  <conditionalFormatting sqref="I1181">
    <cfRule type="cellIs" dxfId="1040" priority="1234" operator="equal">
      <formula>"CAT_MENU"</formula>
    </cfRule>
  </conditionalFormatting>
  <conditionalFormatting sqref="K1181">
    <cfRule type="containsText" dxfId="1039" priority="1232" operator="containsText" text="DISABLED">
      <formula>NOT(ISERROR(SEARCH("DISABLED",K1181)))</formula>
    </cfRule>
    <cfRule type="containsText" dxfId="1038" priority="1233" operator="containsText" text="ENABLED">
      <formula>NOT(ISERROR(SEARCH("ENABLED",K1181)))</formula>
    </cfRule>
  </conditionalFormatting>
  <conditionalFormatting sqref="J1182">
    <cfRule type="containsText" dxfId="1037" priority="1229" operator="containsText" text="DISABLED">
      <formula>NOT(ISERROR(SEARCH("DISABLED",J1182)))</formula>
    </cfRule>
    <cfRule type="containsText" dxfId="1036" priority="1230" operator="containsText" text="ENABLED">
      <formula>NOT(ISERROR(SEARCH("ENABLED",J1182)))</formula>
    </cfRule>
  </conditionalFormatting>
  <conditionalFormatting sqref="X1182">
    <cfRule type="notContainsBlanks" dxfId="1035" priority="1228">
      <formula>LEN(TRIM(X1182))&gt;0</formula>
    </cfRule>
  </conditionalFormatting>
  <conditionalFormatting sqref="I1182">
    <cfRule type="cellIs" dxfId="1034" priority="1227" operator="equal">
      <formula>"CAT_MENU"</formula>
    </cfRule>
  </conditionalFormatting>
  <conditionalFormatting sqref="K1182">
    <cfRule type="containsText" dxfId="1033" priority="1225" operator="containsText" text="DISABLED">
      <formula>NOT(ISERROR(SEARCH("DISABLED",K1182)))</formula>
    </cfRule>
    <cfRule type="containsText" dxfId="1032" priority="1226" operator="containsText" text="ENABLED">
      <formula>NOT(ISERROR(SEARCH("ENABLED",K1182)))</formula>
    </cfRule>
  </conditionalFormatting>
  <conditionalFormatting sqref="J1183">
    <cfRule type="containsText" dxfId="1031" priority="1222" operator="containsText" text="DISABLED">
      <formula>NOT(ISERROR(SEARCH("DISABLED",J1183)))</formula>
    </cfRule>
    <cfRule type="containsText" dxfId="1030" priority="1223" operator="containsText" text="ENABLED">
      <formula>NOT(ISERROR(SEARCH("ENABLED",J1183)))</formula>
    </cfRule>
  </conditionalFormatting>
  <conditionalFormatting sqref="X1183">
    <cfRule type="notContainsBlanks" dxfId="1029" priority="1221">
      <formula>LEN(TRIM(X1183))&gt;0</formula>
    </cfRule>
  </conditionalFormatting>
  <conditionalFormatting sqref="I1183">
    <cfRule type="cellIs" dxfId="1028" priority="1220" operator="equal">
      <formula>"CAT_MENU"</formula>
    </cfRule>
  </conditionalFormatting>
  <conditionalFormatting sqref="K1183">
    <cfRule type="containsText" dxfId="1027" priority="1218" operator="containsText" text="DISABLED">
      <formula>NOT(ISERROR(SEARCH("DISABLED",K1183)))</formula>
    </cfRule>
    <cfRule type="containsText" dxfId="1026" priority="1219" operator="containsText" text="ENABLED">
      <formula>NOT(ISERROR(SEARCH("ENABLED",K1183)))</formula>
    </cfRule>
  </conditionalFormatting>
  <conditionalFormatting sqref="J1184">
    <cfRule type="containsText" dxfId="1025" priority="1215" operator="containsText" text="DISABLED">
      <formula>NOT(ISERROR(SEARCH("DISABLED",J1184)))</formula>
    </cfRule>
    <cfRule type="containsText" dxfId="1024" priority="1216" operator="containsText" text="ENABLED">
      <formula>NOT(ISERROR(SEARCH("ENABLED",J1184)))</formula>
    </cfRule>
  </conditionalFormatting>
  <conditionalFormatting sqref="X1184">
    <cfRule type="notContainsBlanks" dxfId="1023" priority="1214">
      <formula>LEN(TRIM(X1184))&gt;0</formula>
    </cfRule>
  </conditionalFormatting>
  <conditionalFormatting sqref="I1184">
    <cfRule type="cellIs" dxfId="1022" priority="1213" operator="equal">
      <formula>"CAT_MENU"</formula>
    </cfRule>
  </conditionalFormatting>
  <conditionalFormatting sqref="K1184">
    <cfRule type="containsText" dxfId="1021" priority="1211" operator="containsText" text="DISABLED">
      <formula>NOT(ISERROR(SEARCH("DISABLED",K1184)))</formula>
    </cfRule>
    <cfRule type="containsText" dxfId="1020" priority="1212" operator="containsText" text="ENABLED">
      <formula>NOT(ISERROR(SEARCH("ENABLED",K1184)))</formula>
    </cfRule>
  </conditionalFormatting>
  <conditionalFormatting sqref="J1185">
    <cfRule type="containsText" dxfId="1019" priority="1208" operator="containsText" text="DISABLED">
      <formula>NOT(ISERROR(SEARCH("DISABLED",J1185)))</formula>
    </cfRule>
    <cfRule type="containsText" dxfId="1018" priority="1209" operator="containsText" text="ENABLED">
      <formula>NOT(ISERROR(SEARCH("ENABLED",J1185)))</formula>
    </cfRule>
  </conditionalFormatting>
  <conditionalFormatting sqref="X1185">
    <cfRule type="notContainsBlanks" dxfId="1017" priority="1207">
      <formula>LEN(TRIM(X1185))&gt;0</formula>
    </cfRule>
  </conditionalFormatting>
  <conditionalFormatting sqref="I1185">
    <cfRule type="cellIs" dxfId="1016" priority="1206" operator="equal">
      <formula>"CAT_MENU"</formula>
    </cfRule>
  </conditionalFormatting>
  <conditionalFormatting sqref="K1185">
    <cfRule type="containsText" dxfId="1015" priority="1204" operator="containsText" text="DISABLED">
      <formula>NOT(ISERROR(SEARCH("DISABLED",K1185)))</formula>
    </cfRule>
    <cfRule type="containsText" dxfId="1014" priority="1205" operator="containsText" text="ENABLED">
      <formula>NOT(ISERROR(SEARCH("ENABLED",K1185)))</formula>
    </cfRule>
  </conditionalFormatting>
  <conditionalFormatting sqref="J1186">
    <cfRule type="containsText" dxfId="1013" priority="1201" operator="containsText" text="DISABLED">
      <formula>NOT(ISERROR(SEARCH("DISABLED",J1186)))</formula>
    </cfRule>
    <cfRule type="containsText" dxfId="1012" priority="1202" operator="containsText" text="ENABLED">
      <formula>NOT(ISERROR(SEARCH("ENABLED",J1186)))</formula>
    </cfRule>
  </conditionalFormatting>
  <conditionalFormatting sqref="X1186">
    <cfRule type="notContainsBlanks" dxfId="1011" priority="1200">
      <formula>LEN(TRIM(X1186))&gt;0</formula>
    </cfRule>
  </conditionalFormatting>
  <conditionalFormatting sqref="I1186">
    <cfRule type="cellIs" dxfId="1010" priority="1199" operator="equal">
      <formula>"CAT_MENU"</formula>
    </cfRule>
  </conditionalFormatting>
  <conditionalFormatting sqref="K1186">
    <cfRule type="containsText" dxfId="1009" priority="1197" operator="containsText" text="DISABLED">
      <formula>NOT(ISERROR(SEARCH("DISABLED",K1186)))</formula>
    </cfRule>
    <cfRule type="containsText" dxfId="1008" priority="1198" operator="containsText" text="ENABLED">
      <formula>NOT(ISERROR(SEARCH("ENABLED",K1186)))</formula>
    </cfRule>
  </conditionalFormatting>
  <conditionalFormatting sqref="J1187">
    <cfRule type="containsText" dxfId="1007" priority="1194" operator="containsText" text="DISABLED">
      <formula>NOT(ISERROR(SEARCH("DISABLED",J1187)))</formula>
    </cfRule>
    <cfRule type="containsText" dxfId="1006" priority="1195" operator="containsText" text="ENABLED">
      <formula>NOT(ISERROR(SEARCH("ENABLED",J1187)))</formula>
    </cfRule>
  </conditionalFormatting>
  <conditionalFormatting sqref="X1187">
    <cfRule type="notContainsBlanks" dxfId="1005" priority="1193">
      <formula>LEN(TRIM(X1187))&gt;0</formula>
    </cfRule>
  </conditionalFormatting>
  <conditionalFormatting sqref="I1187">
    <cfRule type="cellIs" dxfId="1004" priority="1192" operator="equal">
      <formula>"CAT_MENU"</formula>
    </cfRule>
  </conditionalFormatting>
  <conditionalFormatting sqref="K1187">
    <cfRule type="containsText" dxfId="1003" priority="1190" operator="containsText" text="DISABLED">
      <formula>NOT(ISERROR(SEARCH("DISABLED",K1187)))</formula>
    </cfRule>
    <cfRule type="containsText" dxfId="1002" priority="1191" operator="containsText" text="ENABLED">
      <formula>NOT(ISERROR(SEARCH("ENABLED",K1187)))</formula>
    </cfRule>
  </conditionalFormatting>
  <conditionalFormatting sqref="J1188">
    <cfRule type="containsText" dxfId="1001" priority="1187" operator="containsText" text="DISABLED">
      <formula>NOT(ISERROR(SEARCH("DISABLED",J1188)))</formula>
    </cfRule>
    <cfRule type="containsText" dxfId="1000" priority="1188" operator="containsText" text="ENABLED">
      <formula>NOT(ISERROR(SEARCH("ENABLED",J1188)))</formula>
    </cfRule>
  </conditionalFormatting>
  <conditionalFormatting sqref="X1188">
    <cfRule type="notContainsBlanks" dxfId="999" priority="1186">
      <formula>LEN(TRIM(X1188))&gt;0</formula>
    </cfRule>
  </conditionalFormatting>
  <conditionalFormatting sqref="I1188">
    <cfRule type="cellIs" dxfId="998" priority="1185" operator="equal">
      <formula>"CAT_MENU"</formula>
    </cfRule>
  </conditionalFormatting>
  <conditionalFormatting sqref="K1188">
    <cfRule type="containsText" dxfId="997" priority="1183" operator="containsText" text="DISABLED">
      <formula>NOT(ISERROR(SEARCH("DISABLED",K1188)))</formula>
    </cfRule>
    <cfRule type="containsText" dxfId="996" priority="1184" operator="containsText" text="ENABLED">
      <formula>NOT(ISERROR(SEARCH("ENABLED",K1188)))</formula>
    </cfRule>
  </conditionalFormatting>
  <conditionalFormatting sqref="J1192">
    <cfRule type="containsText" dxfId="995" priority="1180" operator="containsText" text="DISABLED">
      <formula>NOT(ISERROR(SEARCH("DISABLED",J1192)))</formula>
    </cfRule>
    <cfRule type="containsText" dxfId="994" priority="1181" operator="containsText" text="ENABLED">
      <formula>NOT(ISERROR(SEARCH("ENABLED",J1192)))</formula>
    </cfRule>
  </conditionalFormatting>
  <conditionalFormatting sqref="X1192">
    <cfRule type="notContainsBlanks" dxfId="993" priority="1179">
      <formula>LEN(TRIM(X1192))&gt;0</formula>
    </cfRule>
  </conditionalFormatting>
  <conditionalFormatting sqref="I1192">
    <cfRule type="cellIs" dxfId="992" priority="1178" operator="equal">
      <formula>"CAT_MENU"</formula>
    </cfRule>
  </conditionalFormatting>
  <conditionalFormatting sqref="K1192">
    <cfRule type="containsText" dxfId="991" priority="1176" operator="containsText" text="DISABLED">
      <formula>NOT(ISERROR(SEARCH("DISABLED",K1192)))</formula>
    </cfRule>
    <cfRule type="containsText" dxfId="990" priority="1177" operator="containsText" text="ENABLED">
      <formula>NOT(ISERROR(SEARCH("ENABLED",K1192)))</formula>
    </cfRule>
  </conditionalFormatting>
  <conditionalFormatting sqref="J1218">
    <cfRule type="containsText" dxfId="989" priority="1173" operator="containsText" text="DISABLED">
      <formula>NOT(ISERROR(SEARCH("DISABLED",J1218)))</formula>
    </cfRule>
    <cfRule type="containsText" dxfId="988" priority="1174" operator="containsText" text="ENABLED">
      <formula>NOT(ISERROR(SEARCH("ENABLED",J1218)))</formula>
    </cfRule>
  </conditionalFormatting>
  <conditionalFormatting sqref="X1218">
    <cfRule type="notContainsBlanks" dxfId="987" priority="1172">
      <formula>LEN(TRIM(X1218))&gt;0</formula>
    </cfRule>
  </conditionalFormatting>
  <conditionalFormatting sqref="I1218">
    <cfRule type="cellIs" dxfId="986" priority="1171" operator="equal">
      <formula>"CAT_MENU"</formula>
    </cfRule>
  </conditionalFormatting>
  <conditionalFormatting sqref="K1218">
    <cfRule type="containsText" dxfId="985" priority="1169" operator="containsText" text="DISABLED">
      <formula>NOT(ISERROR(SEARCH("DISABLED",K1218)))</formula>
    </cfRule>
    <cfRule type="containsText" dxfId="984" priority="1170" operator="containsText" text="ENABLED">
      <formula>NOT(ISERROR(SEARCH("ENABLED",K1218)))</formula>
    </cfRule>
  </conditionalFormatting>
  <conditionalFormatting sqref="J1219">
    <cfRule type="containsText" dxfId="983" priority="1166" operator="containsText" text="DISABLED">
      <formula>NOT(ISERROR(SEARCH("DISABLED",J1219)))</formula>
    </cfRule>
    <cfRule type="containsText" dxfId="982" priority="1167" operator="containsText" text="ENABLED">
      <formula>NOT(ISERROR(SEARCH("ENABLED",J1219)))</formula>
    </cfRule>
  </conditionalFormatting>
  <conditionalFormatting sqref="X1219">
    <cfRule type="notContainsBlanks" dxfId="981" priority="1165">
      <formula>LEN(TRIM(X1219))&gt;0</formula>
    </cfRule>
  </conditionalFormatting>
  <conditionalFormatting sqref="I1219">
    <cfRule type="cellIs" dxfId="980" priority="1164" operator="equal">
      <formula>"CAT_MENU"</formula>
    </cfRule>
  </conditionalFormatting>
  <conditionalFormatting sqref="K1219">
    <cfRule type="containsText" dxfId="979" priority="1162" operator="containsText" text="DISABLED">
      <formula>NOT(ISERROR(SEARCH("DISABLED",K1219)))</formula>
    </cfRule>
    <cfRule type="containsText" dxfId="978" priority="1163" operator="containsText" text="ENABLED">
      <formula>NOT(ISERROR(SEARCH("ENABLED",K1219)))</formula>
    </cfRule>
  </conditionalFormatting>
  <conditionalFormatting sqref="J1220">
    <cfRule type="containsText" dxfId="977" priority="1159" operator="containsText" text="DISABLED">
      <formula>NOT(ISERROR(SEARCH("DISABLED",J1220)))</formula>
    </cfRule>
    <cfRule type="containsText" dxfId="976" priority="1160" operator="containsText" text="ENABLED">
      <formula>NOT(ISERROR(SEARCH("ENABLED",J1220)))</formula>
    </cfRule>
  </conditionalFormatting>
  <conditionalFormatting sqref="X1220">
    <cfRule type="notContainsBlanks" dxfId="975" priority="1158">
      <formula>LEN(TRIM(X1220))&gt;0</formula>
    </cfRule>
  </conditionalFormatting>
  <conditionalFormatting sqref="I1220">
    <cfRule type="cellIs" dxfId="974" priority="1157" operator="equal">
      <formula>"CAT_MENU"</formula>
    </cfRule>
  </conditionalFormatting>
  <conditionalFormatting sqref="K1220">
    <cfRule type="containsText" dxfId="973" priority="1155" operator="containsText" text="DISABLED">
      <formula>NOT(ISERROR(SEARCH("DISABLED",K1220)))</formula>
    </cfRule>
    <cfRule type="containsText" dxfId="972" priority="1156" operator="containsText" text="ENABLED">
      <formula>NOT(ISERROR(SEARCH("ENABLED",K1220)))</formula>
    </cfRule>
  </conditionalFormatting>
  <conditionalFormatting sqref="J1221">
    <cfRule type="containsText" dxfId="971" priority="1152" operator="containsText" text="DISABLED">
      <formula>NOT(ISERROR(SEARCH("DISABLED",J1221)))</formula>
    </cfRule>
    <cfRule type="containsText" dxfId="970" priority="1153" operator="containsText" text="ENABLED">
      <formula>NOT(ISERROR(SEARCH("ENABLED",J1221)))</formula>
    </cfRule>
  </conditionalFormatting>
  <conditionalFormatting sqref="X1221">
    <cfRule type="notContainsBlanks" dxfId="969" priority="1151">
      <formula>LEN(TRIM(X1221))&gt;0</formula>
    </cfRule>
  </conditionalFormatting>
  <conditionalFormatting sqref="I1221">
    <cfRule type="cellIs" dxfId="968" priority="1150" operator="equal">
      <formula>"CAT_MENU"</formula>
    </cfRule>
  </conditionalFormatting>
  <conditionalFormatting sqref="K1221">
    <cfRule type="containsText" dxfId="967" priority="1148" operator="containsText" text="DISABLED">
      <formula>NOT(ISERROR(SEARCH("DISABLED",K1221)))</formula>
    </cfRule>
    <cfRule type="containsText" dxfId="966" priority="1149" operator="containsText" text="ENABLED">
      <formula>NOT(ISERROR(SEARCH("ENABLED",K1221)))</formula>
    </cfRule>
  </conditionalFormatting>
  <conditionalFormatting sqref="J1222">
    <cfRule type="containsText" dxfId="965" priority="1145" operator="containsText" text="DISABLED">
      <formula>NOT(ISERROR(SEARCH("DISABLED",J1222)))</formula>
    </cfRule>
    <cfRule type="containsText" dxfId="964" priority="1146" operator="containsText" text="ENABLED">
      <formula>NOT(ISERROR(SEARCH("ENABLED",J1222)))</formula>
    </cfRule>
  </conditionalFormatting>
  <conditionalFormatting sqref="X1222">
    <cfRule type="notContainsBlanks" dxfId="963" priority="1144">
      <formula>LEN(TRIM(X1222))&gt;0</formula>
    </cfRule>
  </conditionalFormatting>
  <conditionalFormatting sqref="I1222">
    <cfRule type="cellIs" dxfId="962" priority="1143" operator="equal">
      <formula>"CAT_MENU"</formula>
    </cfRule>
  </conditionalFormatting>
  <conditionalFormatting sqref="K1222">
    <cfRule type="containsText" dxfId="961" priority="1141" operator="containsText" text="DISABLED">
      <formula>NOT(ISERROR(SEARCH("DISABLED",K1222)))</formula>
    </cfRule>
    <cfRule type="containsText" dxfId="960" priority="1142" operator="containsText" text="ENABLED">
      <formula>NOT(ISERROR(SEARCH("ENABLED",K1222)))</formula>
    </cfRule>
  </conditionalFormatting>
  <conditionalFormatting sqref="J1223">
    <cfRule type="containsText" dxfId="959" priority="1138" operator="containsText" text="DISABLED">
      <formula>NOT(ISERROR(SEARCH("DISABLED",J1223)))</formula>
    </cfRule>
    <cfRule type="containsText" dxfId="958" priority="1139" operator="containsText" text="ENABLED">
      <formula>NOT(ISERROR(SEARCH("ENABLED",J1223)))</formula>
    </cfRule>
  </conditionalFormatting>
  <conditionalFormatting sqref="X1223">
    <cfRule type="notContainsBlanks" dxfId="957" priority="1137">
      <formula>LEN(TRIM(X1223))&gt;0</formula>
    </cfRule>
  </conditionalFormatting>
  <conditionalFormatting sqref="I1223">
    <cfRule type="cellIs" dxfId="956" priority="1136" operator="equal">
      <formula>"CAT_MENU"</formula>
    </cfRule>
  </conditionalFormatting>
  <conditionalFormatting sqref="K1223">
    <cfRule type="containsText" dxfId="955" priority="1134" operator="containsText" text="DISABLED">
      <formula>NOT(ISERROR(SEARCH("DISABLED",K1223)))</formula>
    </cfRule>
    <cfRule type="containsText" dxfId="954" priority="1135" operator="containsText" text="ENABLED">
      <formula>NOT(ISERROR(SEARCH("ENABLED",K1223)))</formula>
    </cfRule>
  </conditionalFormatting>
  <conditionalFormatting sqref="J1227">
    <cfRule type="containsText" dxfId="953" priority="1131" operator="containsText" text="DISABLED">
      <formula>NOT(ISERROR(SEARCH("DISABLED",J1227)))</formula>
    </cfRule>
    <cfRule type="containsText" dxfId="952" priority="1132" operator="containsText" text="ENABLED">
      <formula>NOT(ISERROR(SEARCH("ENABLED",J1227)))</formula>
    </cfRule>
  </conditionalFormatting>
  <conditionalFormatting sqref="X1227">
    <cfRule type="notContainsBlanks" dxfId="951" priority="1130">
      <formula>LEN(TRIM(X1227))&gt;0</formula>
    </cfRule>
  </conditionalFormatting>
  <conditionalFormatting sqref="I1227">
    <cfRule type="cellIs" dxfId="950" priority="1129" operator="equal">
      <formula>"CAT_MENU"</formula>
    </cfRule>
  </conditionalFormatting>
  <conditionalFormatting sqref="K1227">
    <cfRule type="containsText" dxfId="949" priority="1127" operator="containsText" text="DISABLED">
      <formula>NOT(ISERROR(SEARCH("DISABLED",K1227)))</formula>
    </cfRule>
    <cfRule type="containsText" dxfId="948" priority="1128" operator="containsText" text="ENABLED">
      <formula>NOT(ISERROR(SEARCH("ENABLED",K1227)))</formula>
    </cfRule>
  </conditionalFormatting>
  <conditionalFormatting sqref="J1298">
    <cfRule type="containsText" dxfId="947" priority="1124" operator="containsText" text="DISABLED">
      <formula>NOT(ISERROR(SEARCH("DISABLED",J1298)))</formula>
    </cfRule>
    <cfRule type="containsText" dxfId="946" priority="1125" operator="containsText" text="ENABLED">
      <formula>NOT(ISERROR(SEARCH("ENABLED",J1298)))</formula>
    </cfRule>
  </conditionalFormatting>
  <conditionalFormatting sqref="X1298">
    <cfRule type="notContainsBlanks" dxfId="945" priority="1123">
      <formula>LEN(TRIM(X1298))&gt;0</formula>
    </cfRule>
  </conditionalFormatting>
  <conditionalFormatting sqref="I1298">
    <cfRule type="cellIs" dxfId="944" priority="1122" operator="equal">
      <formula>"CAT_MENU"</formula>
    </cfRule>
  </conditionalFormatting>
  <conditionalFormatting sqref="K1298">
    <cfRule type="containsText" dxfId="943" priority="1120" operator="containsText" text="DISABLED">
      <formula>NOT(ISERROR(SEARCH("DISABLED",K1298)))</formula>
    </cfRule>
    <cfRule type="containsText" dxfId="942" priority="1121" operator="containsText" text="ENABLED">
      <formula>NOT(ISERROR(SEARCH("ENABLED",K1298)))</formula>
    </cfRule>
  </conditionalFormatting>
  <conditionalFormatting sqref="J1299">
    <cfRule type="containsText" dxfId="941" priority="1117" operator="containsText" text="DISABLED">
      <formula>NOT(ISERROR(SEARCH("DISABLED",J1299)))</formula>
    </cfRule>
    <cfRule type="containsText" dxfId="940" priority="1118" operator="containsText" text="ENABLED">
      <formula>NOT(ISERROR(SEARCH("ENABLED",J1299)))</formula>
    </cfRule>
  </conditionalFormatting>
  <conditionalFormatting sqref="X1299">
    <cfRule type="notContainsBlanks" dxfId="939" priority="1116">
      <formula>LEN(TRIM(X1299))&gt;0</formula>
    </cfRule>
  </conditionalFormatting>
  <conditionalFormatting sqref="I1299">
    <cfRule type="cellIs" dxfId="938" priority="1115" operator="equal">
      <formula>"CAT_MENU"</formula>
    </cfRule>
  </conditionalFormatting>
  <conditionalFormatting sqref="K1299">
    <cfRule type="containsText" dxfId="937" priority="1113" operator="containsText" text="DISABLED">
      <formula>NOT(ISERROR(SEARCH("DISABLED",K1299)))</formula>
    </cfRule>
    <cfRule type="containsText" dxfId="936" priority="1114" operator="containsText" text="ENABLED">
      <formula>NOT(ISERROR(SEARCH("ENABLED",K1299)))</formula>
    </cfRule>
  </conditionalFormatting>
  <conditionalFormatting sqref="J1300">
    <cfRule type="containsText" dxfId="935" priority="1110" operator="containsText" text="DISABLED">
      <formula>NOT(ISERROR(SEARCH("DISABLED",J1300)))</formula>
    </cfRule>
    <cfRule type="containsText" dxfId="934" priority="1111" operator="containsText" text="ENABLED">
      <formula>NOT(ISERROR(SEARCH("ENABLED",J1300)))</formula>
    </cfRule>
  </conditionalFormatting>
  <conditionalFormatting sqref="X1300">
    <cfRule type="notContainsBlanks" dxfId="933" priority="1109">
      <formula>LEN(TRIM(X1300))&gt;0</formula>
    </cfRule>
  </conditionalFormatting>
  <conditionalFormatting sqref="I1300">
    <cfRule type="cellIs" dxfId="932" priority="1108" operator="equal">
      <formula>"CAT_MENU"</formula>
    </cfRule>
  </conditionalFormatting>
  <conditionalFormatting sqref="K1300">
    <cfRule type="containsText" dxfId="931" priority="1106" operator="containsText" text="DISABLED">
      <formula>NOT(ISERROR(SEARCH("DISABLED",K1300)))</formula>
    </cfRule>
    <cfRule type="containsText" dxfId="930" priority="1107" operator="containsText" text="ENABLED">
      <formula>NOT(ISERROR(SEARCH("ENABLED",K1300)))</formula>
    </cfRule>
  </conditionalFormatting>
  <conditionalFormatting sqref="J1301">
    <cfRule type="containsText" dxfId="929" priority="1103" operator="containsText" text="DISABLED">
      <formula>NOT(ISERROR(SEARCH("DISABLED",J1301)))</formula>
    </cfRule>
    <cfRule type="containsText" dxfId="928" priority="1104" operator="containsText" text="ENABLED">
      <formula>NOT(ISERROR(SEARCH("ENABLED",J1301)))</formula>
    </cfRule>
  </conditionalFormatting>
  <conditionalFormatting sqref="X1301">
    <cfRule type="notContainsBlanks" dxfId="927" priority="1102">
      <formula>LEN(TRIM(X1301))&gt;0</formula>
    </cfRule>
  </conditionalFormatting>
  <conditionalFormatting sqref="I1301">
    <cfRule type="cellIs" dxfId="926" priority="1101" operator="equal">
      <formula>"CAT_MENU"</formula>
    </cfRule>
  </conditionalFormatting>
  <conditionalFormatting sqref="K1301">
    <cfRule type="containsText" dxfId="925" priority="1099" operator="containsText" text="DISABLED">
      <formula>NOT(ISERROR(SEARCH("DISABLED",K1301)))</formula>
    </cfRule>
    <cfRule type="containsText" dxfId="924" priority="1100" operator="containsText" text="ENABLED">
      <formula>NOT(ISERROR(SEARCH("ENABLED",K1301)))</formula>
    </cfRule>
  </conditionalFormatting>
  <conditionalFormatting sqref="J1302">
    <cfRule type="containsText" dxfId="923" priority="1096" operator="containsText" text="DISABLED">
      <formula>NOT(ISERROR(SEARCH("DISABLED",J1302)))</formula>
    </cfRule>
    <cfRule type="containsText" dxfId="922" priority="1097" operator="containsText" text="ENABLED">
      <formula>NOT(ISERROR(SEARCH("ENABLED",J1302)))</formula>
    </cfRule>
  </conditionalFormatting>
  <conditionalFormatting sqref="X1302">
    <cfRule type="notContainsBlanks" dxfId="921" priority="1095">
      <formula>LEN(TRIM(X1302))&gt;0</formula>
    </cfRule>
  </conditionalFormatting>
  <conditionalFormatting sqref="I1302">
    <cfRule type="cellIs" dxfId="920" priority="1094" operator="equal">
      <formula>"CAT_MENU"</formula>
    </cfRule>
  </conditionalFormatting>
  <conditionalFormatting sqref="K1302">
    <cfRule type="containsText" dxfId="919" priority="1092" operator="containsText" text="DISABLED">
      <formula>NOT(ISERROR(SEARCH("DISABLED",K1302)))</formula>
    </cfRule>
    <cfRule type="containsText" dxfId="918" priority="1093" operator="containsText" text="ENABLED">
      <formula>NOT(ISERROR(SEARCH("ENABLED",K1302)))</formula>
    </cfRule>
  </conditionalFormatting>
  <conditionalFormatting sqref="J1303">
    <cfRule type="containsText" dxfId="917" priority="1089" operator="containsText" text="DISABLED">
      <formula>NOT(ISERROR(SEARCH("DISABLED",J1303)))</formula>
    </cfRule>
    <cfRule type="containsText" dxfId="916" priority="1090" operator="containsText" text="ENABLED">
      <formula>NOT(ISERROR(SEARCH("ENABLED",J1303)))</formula>
    </cfRule>
  </conditionalFormatting>
  <conditionalFormatting sqref="X1303">
    <cfRule type="notContainsBlanks" dxfId="915" priority="1088">
      <formula>LEN(TRIM(X1303))&gt;0</formula>
    </cfRule>
  </conditionalFormatting>
  <conditionalFormatting sqref="I1303">
    <cfRule type="cellIs" dxfId="914" priority="1087" operator="equal">
      <formula>"CAT_MENU"</formula>
    </cfRule>
  </conditionalFormatting>
  <conditionalFormatting sqref="K1303">
    <cfRule type="containsText" dxfId="913" priority="1085" operator="containsText" text="DISABLED">
      <formula>NOT(ISERROR(SEARCH("DISABLED",K1303)))</formula>
    </cfRule>
    <cfRule type="containsText" dxfId="912" priority="1086" operator="containsText" text="ENABLED">
      <formula>NOT(ISERROR(SEARCH("ENABLED",K1303)))</formula>
    </cfRule>
  </conditionalFormatting>
  <conditionalFormatting sqref="J1304">
    <cfRule type="containsText" dxfId="911" priority="1082" operator="containsText" text="DISABLED">
      <formula>NOT(ISERROR(SEARCH("DISABLED",J1304)))</formula>
    </cfRule>
    <cfRule type="containsText" dxfId="910" priority="1083" operator="containsText" text="ENABLED">
      <formula>NOT(ISERROR(SEARCH("ENABLED",J1304)))</formula>
    </cfRule>
  </conditionalFormatting>
  <conditionalFormatting sqref="X1304">
    <cfRule type="notContainsBlanks" dxfId="909" priority="1081">
      <formula>LEN(TRIM(X1304))&gt;0</formula>
    </cfRule>
  </conditionalFormatting>
  <conditionalFormatting sqref="I1304">
    <cfRule type="cellIs" dxfId="908" priority="1080" operator="equal">
      <formula>"CAT_MENU"</formula>
    </cfRule>
  </conditionalFormatting>
  <conditionalFormatting sqref="K1304">
    <cfRule type="containsText" dxfId="907" priority="1078" operator="containsText" text="DISABLED">
      <formula>NOT(ISERROR(SEARCH("DISABLED",K1304)))</formula>
    </cfRule>
    <cfRule type="containsText" dxfId="906" priority="1079" operator="containsText" text="ENABLED">
      <formula>NOT(ISERROR(SEARCH("ENABLED",K1304)))</formula>
    </cfRule>
  </conditionalFormatting>
  <conditionalFormatting sqref="J1305">
    <cfRule type="containsText" dxfId="905" priority="1075" operator="containsText" text="DISABLED">
      <formula>NOT(ISERROR(SEARCH("DISABLED",J1305)))</formula>
    </cfRule>
    <cfRule type="containsText" dxfId="904" priority="1076" operator="containsText" text="ENABLED">
      <formula>NOT(ISERROR(SEARCH("ENABLED",J1305)))</formula>
    </cfRule>
  </conditionalFormatting>
  <conditionalFormatting sqref="X1305">
    <cfRule type="notContainsBlanks" dxfId="903" priority="1074">
      <formula>LEN(TRIM(X1305))&gt;0</formula>
    </cfRule>
  </conditionalFormatting>
  <conditionalFormatting sqref="I1305">
    <cfRule type="cellIs" dxfId="902" priority="1073" operator="equal">
      <formula>"CAT_MENU"</formula>
    </cfRule>
  </conditionalFormatting>
  <conditionalFormatting sqref="K1305">
    <cfRule type="containsText" dxfId="901" priority="1071" operator="containsText" text="DISABLED">
      <formula>NOT(ISERROR(SEARCH("DISABLED",K1305)))</formula>
    </cfRule>
    <cfRule type="containsText" dxfId="900" priority="1072" operator="containsText" text="ENABLED">
      <formula>NOT(ISERROR(SEARCH("ENABLED",K1305)))</formula>
    </cfRule>
  </conditionalFormatting>
  <conditionalFormatting sqref="J1306">
    <cfRule type="containsText" dxfId="899" priority="1068" operator="containsText" text="DISABLED">
      <formula>NOT(ISERROR(SEARCH("DISABLED",J1306)))</formula>
    </cfRule>
    <cfRule type="containsText" dxfId="898" priority="1069" operator="containsText" text="ENABLED">
      <formula>NOT(ISERROR(SEARCH("ENABLED",J1306)))</formula>
    </cfRule>
  </conditionalFormatting>
  <conditionalFormatting sqref="X1306">
    <cfRule type="notContainsBlanks" dxfId="897" priority="1067">
      <formula>LEN(TRIM(X1306))&gt;0</formula>
    </cfRule>
  </conditionalFormatting>
  <conditionalFormatting sqref="I1306">
    <cfRule type="cellIs" dxfId="896" priority="1066" operator="equal">
      <formula>"CAT_MENU"</formula>
    </cfRule>
  </conditionalFormatting>
  <conditionalFormatting sqref="K1306">
    <cfRule type="containsText" dxfId="895" priority="1064" operator="containsText" text="DISABLED">
      <formula>NOT(ISERROR(SEARCH("DISABLED",K1306)))</formula>
    </cfRule>
    <cfRule type="containsText" dxfId="894" priority="1065" operator="containsText" text="ENABLED">
      <formula>NOT(ISERROR(SEARCH("ENABLED",K1306)))</formula>
    </cfRule>
  </conditionalFormatting>
  <conditionalFormatting sqref="J1307">
    <cfRule type="containsText" dxfId="893" priority="1061" operator="containsText" text="DISABLED">
      <formula>NOT(ISERROR(SEARCH("DISABLED",J1307)))</formula>
    </cfRule>
    <cfRule type="containsText" dxfId="892" priority="1062" operator="containsText" text="ENABLED">
      <formula>NOT(ISERROR(SEARCH("ENABLED",J1307)))</formula>
    </cfRule>
  </conditionalFormatting>
  <conditionalFormatting sqref="X1307">
    <cfRule type="notContainsBlanks" dxfId="891" priority="1060">
      <formula>LEN(TRIM(X1307))&gt;0</formula>
    </cfRule>
  </conditionalFormatting>
  <conditionalFormatting sqref="I1307">
    <cfRule type="cellIs" dxfId="890" priority="1059" operator="equal">
      <formula>"CAT_MENU"</formula>
    </cfRule>
  </conditionalFormatting>
  <conditionalFormatting sqref="K1307">
    <cfRule type="containsText" dxfId="889" priority="1057" operator="containsText" text="DISABLED">
      <formula>NOT(ISERROR(SEARCH("DISABLED",K1307)))</formula>
    </cfRule>
    <cfRule type="containsText" dxfId="888" priority="1058" operator="containsText" text="ENABLED">
      <formula>NOT(ISERROR(SEARCH("ENABLED",K1307)))</formula>
    </cfRule>
  </conditionalFormatting>
  <conditionalFormatting sqref="J1308">
    <cfRule type="containsText" dxfId="887" priority="1054" operator="containsText" text="DISABLED">
      <formula>NOT(ISERROR(SEARCH("DISABLED",J1308)))</formula>
    </cfRule>
    <cfRule type="containsText" dxfId="886" priority="1055" operator="containsText" text="ENABLED">
      <formula>NOT(ISERROR(SEARCH("ENABLED",J1308)))</formula>
    </cfRule>
  </conditionalFormatting>
  <conditionalFormatting sqref="X1308">
    <cfRule type="notContainsBlanks" dxfId="885" priority="1053">
      <formula>LEN(TRIM(X1308))&gt;0</formula>
    </cfRule>
  </conditionalFormatting>
  <conditionalFormatting sqref="I1308">
    <cfRule type="cellIs" dxfId="884" priority="1052" operator="equal">
      <formula>"CAT_MENU"</formula>
    </cfRule>
  </conditionalFormatting>
  <conditionalFormatting sqref="K1308">
    <cfRule type="containsText" dxfId="883" priority="1050" operator="containsText" text="DISABLED">
      <formula>NOT(ISERROR(SEARCH("DISABLED",K1308)))</formula>
    </cfRule>
    <cfRule type="containsText" dxfId="882" priority="1051" operator="containsText" text="ENABLED">
      <formula>NOT(ISERROR(SEARCH("ENABLED",K1308)))</formula>
    </cfRule>
  </conditionalFormatting>
  <conditionalFormatting sqref="J1309">
    <cfRule type="containsText" dxfId="881" priority="1047" operator="containsText" text="DISABLED">
      <formula>NOT(ISERROR(SEARCH("DISABLED",J1309)))</formula>
    </cfRule>
    <cfRule type="containsText" dxfId="880" priority="1048" operator="containsText" text="ENABLED">
      <formula>NOT(ISERROR(SEARCH("ENABLED",J1309)))</formula>
    </cfRule>
  </conditionalFormatting>
  <conditionalFormatting sqref="X1309">
    <cfRule type="notContainsBlanks" dxfId="879" priority="1046">
      <formula>LEN(TRIM(X1309))&gt;0</formula>
    </cfRule>
  </conditionalFormatting>
  <conditionalFormatting sqref="I1309">
    <cfRule type="cellIs" dxfId="878" priority="1045" operator="equal">
      <formula>"CAT_MENU"</formula>
    </cfRule>
  </conditionalFormatting>
  <conditionalFormatting sqref="K1309">
    <cfRule type="containsText" dxfId="877" priority="1043" operator="containsText" text="DISABLED">
      <formula>NOT(ISERROR(SEARCH("DISABLED",K1309)))</formula>
    </cfRule>
    <cfRule type="containsText" dxfId="876" priority="1044" operator="containsText" text="ENABLED">
      <formula>NOT(ISERROR(SEARCH("ENABLED",K1309)))</formula>
    </cfRule>
  </conditionalFormatting>
  <conditionalFormatting sqref="J1310">
    <cfRule type="containsText" dxfId="875" priority="1040" operator="containsText" text="DISABLED">
      <formula>NOT(ISERROR(SEARCH("DISABLED",J1310)))</formula>
    </cfRule>
    <cfRule type="containsText" dxfId="874" priority="1041" operator="containsText" text="ENABLED">
      <formula>NOT(ISERROR(SEARCH("ENABLED",J1310)))</formula>
    </cfRule>
  </conditionalFormatting>
  <conditionalFormatting sqref="X1310">
    <cfRule type="notContainsBlanks" dxfId="873" priority="1039">
      <formula>LEN(TRIM(X1310))&gt;0</formula>
    </cfRule>
  </conditionalFormatting>
  <conditionalFormatting sqref="I1310">
    <cfRule type="cellIs" dxfId="872" priority="1038" operator="equal">
      <formula>"CAT_MENU"</formula>
    </cfRule>
  </conditionalFormatting>
  <conditionalFormatting sqref="K1310">
    <cfRule type="containsText" dxfId="871" priority="1036" operator="containsText" text="DISABLED">
      <formula>NOT(ISERROR(SEARCH("DISABLED",K1310)))</formula>
    </cfRule>
    <cfRule type="containsText" dxfId="870" priority="1037" operator="containsText" text="ENABLED">
      <formula>NOT(ISERROR(SEARCH("ENABLED",K1310)))</formula>
    </cfRule>
  </conditionalFormatting>
  <conditionalFormatting sqref="J1311">
    <cfRule type="containsText" dxfId="869" priority="1033" operator="containsText" text="DISABLED">
      <formula>NOT(ISERROR(SEARCH("DISABLED",J1311)))</formula>
    </cfRule>
    <cfRule type="containsText" dxfId="868" priority="1034" operator="containsText" text="ENABLED">
      <formula>NOT(ISERROR(SEARCH("ENABLED",J1311)))</formula>
    </cfRule>
  </conditionalFormatting>
  <conditionalFormatting sqref="X1311">
    <cfRule type="notContainsBlanks" dxfId="867" priority="1032">
      <formula>LEN(TRIM(X1311))&gt;0</formula>
    </cfRule>
  </conditionalFormatting>
  <conditionalFormatting sqref="I1311">
    <cfRule type="cellIs" dxfId="866" priority="1031" operator="equal">
      <formula>"CAT_MENU"</formula>
    </cfRule>
  </conditionalFormatting>
  <conditionalFormatting sqref="K1311">
    <cfRule type="containsText" dxfId="865" priority="1029" operator="containsText" text="DISABLED">
      <formula>NOT(ISERROR(SEARCH("DISABLED",K1311)))</formula>
    </cfRule>
    <cfRule type="containsText" dxfId="864" priority="1030" operator="containsText" text="ENABLED">
      <formula>NOT(ISERROR(SEARCH("ENABLED",K1311)))</formula>
    </cfRule>
  </conditionalFormatting>
  <conditionalFormatting sqref="J1312">
    <cfRule type="containsText" dxfId="863" priority="1026" operator="containsText" text="DISABLED">
      <formula>NOT(ISERROR(SEARCH("DISABLED",J1312)))</formula>
    </cfRule>
    <cfRule type="containsText" dxfId="862" priority="1027" operator="containsText" text="ENABLED">
      <formula>NOT(ISERROR(SEARCH("ENABLED",J1312)))</formula>
    </cfRule>
  </conditionalFormatting>
  <conditionalFormatting sqref="X1312">
    <cfRule type="notContainsBlanks" dxfId="861" priority="1025">
      <formula>LEN(TRIM(X1312))&gt;0</formula>
    </cfRule>
  </conditionalFormatting>
  <conditionalFormatting sqref="I1312">
    <cfRule type="cellIs" dxfId="860" priority="1024" operator="equal">
      <formula>"CAT_MENU"</formula>
    </cfRule>
  </conditionalFormatting>
  <conditionalFormatting sqref="K1312">
    <cfRule type="containsText" dxfId="859" priority="1022" operator="containsText" text="DISABLED">
      <formula>NOT(ISERROR(SEARCH("DISABLED",K1312)))</formula>
    </cfRule>
    <cfRule type="containsText" dxfId="858" priority="1023" operator="containsText" text="ENABLED">
      <formula>NOT(ISERROR(SEARCH("ENABLED",K1312)))</formula>
    </cfRule>
  </conditionalFormatting>
  <conditionalFormatting sqref="J1313">
    <cfRule type="containsText" dxfId="857" priority="1019" operator="containsText" text="DISABLED">
      <formula>NOT(ISERROR(SEARCH("DISABLED",J1313)))</formula>
    </cfRule>
    <cfRule type="containsText" dxfId="856" priority="1020" operator="containsText" text="ENABLED">
      <formula>NOT(ISERROR(SEARCH("ENABLED",J1313)))</formula>
    </cfRule>
  </conditionalFormatting>
  <conditionalFormatting sqref="X1313">
    <cfRule type="notContainsBlanks" dxfId="855" priority="1018">
      <formula>LEN(TRIM(X1313))&gt;0</formula>
    </cfRule>
  </conditionalFormatting>
  <conditionalFormatting sqref="I1313">
    <cfRule type="cellIs" dxfId="854" priority="1017" operator="equal">
      <formula>"CAT_MENU"</formula>
    </cfRule>
  </conditionalFormatting>
  <conditionalFormatting sqref="K1313">
    <cfRule type="containsText" dxfId="853" priority="1015" operator="containsText" text="DISABLED">
      <formula>NOT(ISERROR(SEARCH("DISABLED",K1313)))</formula>
    </cfRule>
    <cfRule type="containsText" dxfId="852" priority="1016" operator="containsText" text="ENABLED">
      <formula>NOT(ISERROR(SEARCH("ENABLED",K1313)))</formula>
    </cfRule>
  </conditionalFormatting>
  <conditionalFormatting sqref="J1314">
    <cfRule type="containsText" dxfId="851" priority="1012" operator="containsText" text="DISABLED">
      <formula>NOT(ISERROR(SEARCH("DISABLED",J1314)))</formula>
    </cfRule>
    <cfRule type="containsText" dxfId="850" priority="1013" operator="containsText" text="ENABLED">
      <formula>NOT(ISERROR(SEARCH("ENABLED",J1314)))</formula>
    </cfRule>
  </conditionalFormatting>
  <conditionalFormatting sqref="X1314">
    <cfRule type="notContainsBlanks" dxfId="849" priority="1011">
      <formula>LEN(TRIM(X1314))&gt;0</formula>
    </cfRule>
  </conditionalFormatting>
  <conditionalFormatting sqref="I1314">
    <cfRule type="cellIs" dxfId="848" priority="1010" operator="equal">
      <formula>"CAT_MENU"</formula>
    </cfRule>
  </conditionalFormatting>
  <conditionalFormatting sqref="K1314">
    <cfRule type="containsText" dxfId="847" priority="1008" operator="containsText" text="DISABLED">
      <formula>NOT(ISERROR(SEARCH("DISABLED",K1314)))</formula>
    </cfRule>
    <cfRule type="containsText" dxfId="846" priority="1009" operator="containsText" text="ENABLED">
      <formula>NOT(ISERROR(SEARCH("ENABLED",K1314)))</formula>
    </cfRule>
  </conditionalFormatting>
  <conditionalFormatting sqref="J1315">
    <cfRule type="containsText" dxfId="845" priority="1005" operator="containsText" text="DISABLED">
      <formula>NOT(ISERROR(SEARCH("DISABLED",J1315)))</formula>
    </cfRule>
    <cfRule type="containsText" dxfId="844" priority="1006" operator="containsText" text="ENABLED">
      <formula>NOT(ISERROR(SEARCH("ENABLED",J1315)))</formula>
    </cfRule>
  </conditionalFormatting>
  <conditionalFormatting sqref="X1315">
    <cfRule type="notContainsBlanks" dxfId="843" priority="1004">
      <formula>LEN(TRIM(X1315))&gt;0</formula>
    </cfRule>
  </conditionalFormatting>
  <conditionalFormatting sqref="I1315">
    <cfRule type="cellIs" dxfId="842" priority="1003" operator="equal">
      <formula>"CAT_MENU"</formula>
    </cfRule>
  </conditionalFormatting>
  <conditionalFormatting sqref="K1315">
    <cfRule type="containsText" dxfId="841" priority="1001" operator="containsText" text="DISABLED">
      <formula>NOT(ISERROR(SEARCH("DISABLED",K1315)))</formula>
    </cfRule>
    <cfRule type="containsText" dxfId="840" priority="1002" operator="containsText" text="ENABLED">
      <formula>NOT(ISERROR(SEARCH("ENABLED",K1315)))</formula>
    </cfRule>
  </conditionalFormatting>
  <conditionalFormatting sqref="J1316">
    <cfRule type="containsText" dxfId="839" priority="998" operator="containsText" text="DISABLED">
      <formula>NOT(ISERROR(SEARCH("DISABLED",J1316)))</formula>
    </cfRule>
    <cfRule type="containsText" dxfId="838" priority="999" operator="containsText" text="ENABLED">
      <formula>NOT(ISERROR(SEARCH("ENABLED",J1316)))</formula>
    </cfRule>
  </conditionalFormatting>
  <conditionalFormatting sqref="X1316">
    <cfRule type="notContainsBlanks" dxfId="837" priority="997">
      <formula>LEN(TRIM(X1316))&gt;0</formula>
    </cfRule>
  </conditionalFormatting>
  <conditionalFormatting sqref="I1316">
    <cfRule type="cellIs" dxfId="836" priority="996" operator="equal">
      <formula>"CAT_MENU"</formula>
    </cfRule>
  </conditionalFormatting>
  <conditionalFormatting sqref="K1316">
    <cfRule type="containsText" dxfId="835" priority="994" operator="containsText" text="DISABLED">
      <formula>NOT(ISERROR(SEARCH("DISABLED",K1316)))</formula>
    </cfRule>
    <cfRule type="containsText" dxfId="834" priority="995" operator="containsText" text="ENABLED">
      <formula>NOT(ISERROR(SEARCH("ENABLED",K1316)))</formula>
    </cfRule>
  </conditionalFormatting>
  <conditionalFormatting sqref="J1320">
    <cfRule type="containsText" dxfId="833" priority="991" operator="containsText" text="DISABLED">
      <formula>NOT(ISERROR(SEARCH("DISABLED",J1320)))</formula>
    </cfRule>
    <cfRule type="containsText" dxfId="832" priority="992" operator="containsText" text="ENABLED">
      <formula>NOT(ISERROR(SEARCH("ENABLED",J1320)))</formula>
    </cfRule>
  </conditionalFormatting>
  <conditionalFormatting sqref="X1320">
    <cfRule type="notContainsBlanks" dxfId="831" priority="990">
      <formula>LEN(TRIM(X1320))&gt;0</formula>
    </cfRule>
  </conditionalFormatting>
  <conditionalFormatting sqref="I1320">
    <cfRule type="cellIs" dxfId="830" priority="989" operator="equal">
      <formula>"CAT_MENU"</formula>
    </cfRule>
  </conditionalFormatting>
  <conditionalFormatting sqref="K1320">
    <cfRule type="containsText" dxfId="829" priority="987" operator="containsText" text="DISABLED">
      <formula>NOT(ISERROR(SEARCH("DISABLED",K1320)))</formula>
    </cfRule>
    <cfRule type="containsText" dxfId="828" priority="988" operator="containsText" text="ENABLED">
      <formula>NOT(ISERROR(SEARCH("ENABLED",K1320)))</formula>
    </cfRule>
  </conditionalFormatting>
  <conditionalFormatting sqref="J1332">
    <cfRule type="containsText" dxfId="827" priority="984" operator="containsText" text="DISABLED">
      <formula>NOT(ISERROR(SEARCH("DISABLED",J1332)))</formula>
    </cfRule>
    <cfRule type="containsText" dxfId="826" priority="985" operator="containsText" text="ENABLED">
      <formula>NOT(ISERROR(SEARCH("ENABLED",J1332)))</formula>
    </cfRule>
  </conditionalFormatting>
  <conditionalFormatting sqref="X1332">
    <cfRule type="notContainsBlanks" dxfId="825" priority="983">
      <formula>LEN(TRIM(X1332))&gt;0</formula>
    </cfRule>
  </conditionalFormatting>
  <conditionalFormatting sqref="I1332">
    <cfRule type="cellIs" dxfId="824" priority="982" operator="equal">
      <formula>"CAT_MENU"</formula>
    </cfRule>
  </conditionalFormatting>
  <conditionalFormatting sqref="K1332">
    <cfRule type="containsText" dxfId="823" priority="980" operator="containsText" text="DISABLED">
      <formula>NOT(ISERROR(SEARCH("DISABLED",K1332)))</formula>
    </cfRule>
    <cfRule type="containsText" dxfId="822" priority="981" operator="containsText" text="ENABLED">
      <formula>NOT(ISERROR(SEARCH("ENABLED",K1332)))</formula>
    </cfRule>
  </conditionalFormatting>
  <conditionalFormatting sqref="J1333">
    <cfRule type="containsText" dxfId="821" priority="977" operator="containsText" text="DISABLED">
      <formula>NOT(ISERROR(SEARCH("DISABLED",J1333)))</formula>
    </cfRule>
    <cfRule type="containsText" dxfId="820" priority="978" operator="containsText" text="ENABLED">
      <formula>NOT(ISERROR(SEARCH("ENABLED",J1333)))</formula>
    </cfRule>
  </conditionalFormatting>
  <conditionalFormatting sqref="X1333">
    <cfRule type="notContainsBlanks" dxfId="819" priority="976">
      <formula>LEN(TRIM(X1333))&gt;0</formula>
    </cfRule>
  </conditionalFormatting>
  <conditionalFormatting sqref="I1333">
    <cfRule type="cellIs" dxfId="818" priority="975" operator="equal">
      <formula>"CAT_MENU"</formula>
    </cfRule>
  </conditionalFormatting>
  <conditionalFormatting sqref="K1333">
    <cfRule type="containsText" dxfId="817" priority="973" operator="containsText" text="DISABLED">
      <formula>NOT(ISERROR(SEARCH("DISABLED",K1333)))</formula>
    </cfRule>
    <cfRule type="containsText" dxfId="816" priority="974" operator="containsText" text="ENABLED">
      <formula>NOT(ISERROR(SEARCH("ENABLED",K1333)))</formula>
    </cfRule>
  </conditionalFormatting>
  <conditionalFormatting sqref="J1334">
    <cfRule type="containsText" dxfId="815" priority="970" operator="containsText" text="DISABLED">
      <formula>NOT(ISERROR(SEARCH("DISABLED",J1334)))</formula>
    </cfRule>
    <cfRule type="containsText" dxfId="814" priority="971" operator="containsText" text="ENABLED">
      <formula>NOT(ISERROR(SEARCH("ENABLED",J1334)))</formula>
    </cfRule>
  </conditionalFormatting>
  <conditionalFormatting sqref="X1334">
    <cfRule type="notContainsBlanks" dxfId="813" priority="969">
      <formula>LEN(TRIM(X1334))&gt;0</formula>
    </cfRule>
  </conditionalFormatting>
  <conditionalFormatting sqref="I1334">
    <cfRule type="cellIs" dxfId="812" priority="968" operator="equal">
      <formula>"CAT_MENU"</formula>
    </cfRule>
  </conditionalFormatting>
  <conditionalFormatting sqref="K1334">
    <cfRule type="containsText" dxfId="811" priority="966" operator="containsText" text="DISABLED">
      <formula>NOT(ISERROR(SEARCH("DISABLED",K1334)))</formula>
    </cfRule>
    <cfRule type="containsText" dxfId="810" priority="967" operator="containsText" text="ENABLED">
      <formula>NOT(ISERROR(SEARCH("ENABLED",K1334)))</formula>
    </cfRule>
  </conditionalFormatting>
  <conditionalFormatting sqref="J1335">
    <cfRule type="containsText" dxfId="809" priority="963" operator="containsText" text="DISABLED">
      <formula>NOT(ISERROR(SEARCH("DISABLED",J1335)))</formula>
    </cfRule>
    <cfRule type="containsText" dxfId="808" priority="964" operator="containsText" text="ENABLED">
      <formula>NOT(ISERROR(SEARCH("ENABLED",J1335)))</formula>
    </cfRule>
  </conditionalFormatting>
  <conditionalFormatting sqref="X1335">
    <cfRule type="notContainsBlanks" dxfId="807" priority="962">
      <formula>LEN(TRIM(X1335))&gt;0</formula>
    </cfRule>
  </conditionalFormatting>
  <conditionalFormatting sqref="I1335">
    <cfRule type="cellIs" dxfId="806" priority="961" operator="equal">
      <formula>"CAT_MENU"</formula>
    </cfRule>
  </conditionalFormatting>
  <conditionalFormatting sqref="K1335">
    <cfRule type="containsText" dxfId="805" priority="959" operator="containsText" text="DISABLED">
      <formula>NOT(ISERROR(SEARCH("DISABLED",K1335)))</formula>
    </cfRule>
    <cfRule type="containsText" dxfId="804" priority="960" operator="containsText" text="ENABLED">
      <formula>NOT(ISERROR(SEARCH("ENABLED",K1335)))</formula>
    </cfRule>
  </conditionalFormatting>
  <conditionalFormatting sqref="J1339">
    <cfRule type="containsText" dxfId="803" priority="956" operator="containsText" text="DISABLED">
      <formula>NOT(ISERROR(SEARCH("DISABLED",J1339)))</formula>
    </cfRule>
    <cfRule type="containsText" dxfId="802" priority="957" operator="containsText" text="ENABLED">
      <formula>NOT(ISERROR(SEARCH("ENABLED",J1339)))</formula>
    </cfRule>
  </conditionalFormatting>
  <conditionalFormatting sqref="X1339">
    <cfRule type="notContainsBlanks" dxfId="801" priority="955">
      <formula>LEN(TRIM(X1339))&gt;0</formula>
    </cfRule>
  </conditionalFormatting>
  <conditionalFormatting sqref="I1339">
    <cfRule type="cellIs" dxfId="800" priority="954" operator="equal">
      <formula>"CAT_MENU"</formula>
    </cfRule>
  </conditionalFormatting>
  <conditionalFormatting sqref="K1339">
    <cfRule type="containsText" dxfId="799" priority="952" operator="containsText" text="DISABLED">
      <formula>NOT(ISERROR(SEARCH("DISABLED",K1339)))</formula>
    </cfRule>
    <cfRule type="containsText" dxfId="798" priority="953" operator="containsText" text="ENABLED">
      <formula>NOT(ISERROR(SEARCH("ENABLED",K1339)))</formula>
    </cfRule>
  </conditionalFormatting>
  <conditionalFormatting sqref="K1433">
    <cfRule type="containsText" dxfId="797" priority="872" operator="containsText" text="DISABLED">
      <formula>NOT(ISERROR(SEARCH("DISABLED",K1433)))</formula>
    </cfRule>
    <cfRule type="containsText" dxfId="796" priority="873" operator="containsText" text="ENABLED">
      <formula>NOT(ISERROR(SEARCH("ENABLED",K1433)))</formula>
    </cfRule>
  </conditionalFormatting>
  <conditionalFormatting sqref="J1421">
    <cfRule type="containsText" dxfId="795" priority="939" operator="containsText" text="DISABLED">
      <formula>NOT(ISERROR(SEARCH("DISABLED",J1421)))</formula>
    </cfRule>
    <cfRule type="containsText" dxfId="794" priority="940" operator="containsText" text="ENABLED">
      <formula>NOT(ISERROR(SEARCH("ENABLED",J1421)))</formula>
    </cfRule>
  </conditionalFormatting>
  <conditionalFormatting sqref="X1421">
    <cfRule type="notContainsBlanks" dxfId="793" priority="938">
      <formula>LEN(TRIM(X1421))&gt;0</formula>
    </cfRule>
  </conditionalFormatting>
  <conditionalFormatting sqref="I1421">
    <cfRule type="cellIs" dxfId="792" priority="937" operator="equal">
      <formula>"CAT_MENU"</formula>
    </cfRule>
  </conditionalFormatting>
  <conditionalFormatting sqref="K1421">
    <cfRule type="containsText" dxfId="791" priority="935" operator="containsText" text="DISABLED">
      <formula>NOT(ISERROR(SEARCH("DISABLED",K1421)))</formula>
    </cfRule>
    <cfRule type="containsText" dxfId="790" priority="936" operator="containsText" text="ENABLED">
      <formula>NOT(ISERROR(SEARCH("ENABLED",K1421)))</formula>
    </cfRule>
  </conditionalFormatting>
  <conditionalFormatting sqref="J1422">
    <cfRule type="containsText" dxfId="789" priority="932" operator="containsText" text="DISABLED">
      <formula>NOT(ISERROR(SEARCH("DISABLED",J1422)))</formula>
    </cfRule>
    <cfRule type="containsText" dxfId="788" priority="933" operator="containsText" text="ENABLED">
      <formula>NOT(ISERROR(SEARCH("ENABLED",J1422)))</formula>
    </cfRule>
  </conditionalFormatting>
  <conditionalFormatting sqref="X1422">
    <cfRule type="notContainsBlanks" dxfId="787" priority="931">
      <formula>LEN(TRIM(X1422))&gt;0</formula>
    </cfRule>
  </conditionalFormatting>
  <conditionalFormatting sqref="I1422">
    <cfRule type="cellIs" dxfId="786" priority="930" operator="equal">
      <formula>"CAT_MENU"</formula>
    </cfRule>
  </conditionalFormatting>
  <conditionalFormatting sqref="K1422">
    <cfRule type="containsText" dxfId="785" priority="928" operator="containsText" text="DISABLED">
      <formula>NOT(ISERROR(SEARCH("DISABLED",K1422)))</formula>
    </cfRule>
    <cfRule type="containsText" dxfId="784" priority="929" operator="containsText" text="ENABLED">
      <formula>NOT(ISERROR(SEARCH("ENABLED",K1422)))</formula>
    </cfRule>
  </conditionalFormatting>
  <conditionalFormatting sqref="J1423">
    <cfRule type="containsText" dxfId="783" priority="925" operator="containsText" text="DISABLED">
      <formula>NOT(ISERROR(SEARCH("DISABLED",J1423)))</formula>
    </cfRule>
    <cfRule type="containsText" dxfId="782" priority="926" operator="containsText" text="ENABLED">
      <formula>NOT(ISERROR(SEARCH("ENABLED",J1423)))</formula>
    </cfRule>
  </conditionalFormatting>
  <conditionalFormatting sqref="X1423">
    <cfRule type="notContainsBlanks" dxfId="781" priority="924">
      <formula>LEN(TRIM(X1423))&gt;0</formula>
    </cfRule>
  </conditionalFormatting>
  <conditionalFormatting sqref="I1423">
    <cfRule type="cellIs" dxfId="780" priority="923" operator="equal">
      <formula>"CAT_MENU"</formula>
    </cfRule>
  </conditionalFormatting>
  <conditionalFormatting sqref="K1423">
    <cfRule type="containsText" dxfId="779" priority="921" operator="containsText" text="DISABLED">
      <formula>NOT(ISERROR(SEARCH("DISABLED",K1423)))</formula>
    </cfRule>
    <cfRule type="containsText" dxfId="778" priority="922" operator="containsText" text="ENABLED">
      <formula>NOT(ISERROR(SEARCH("ENABLED",K1423)))</formula>
    </cfRule>
  </conditionalFormatting>
  <conditionalFormatting sqref="J1424">
    <cfRule type="containsText" dxfId="777" priority="918" operator="containsText" text="DISABLED">
      <formula>NOT(ISERROR(SEARCH("DISABLED",J1424)))</formula>
    </cfRule>
    <cfRule type="containsText" dxfId="776" priority="919" operator="containsText" text="ENABLED">
      <formula>NOT(ISERROR(SEARCH("ENABLED",J1424)))</formula>
    </cfRule>
  </conditionalFormatting>
  <conditionalFormatting sqref="X1424">
    <cfRule type="notContainsBlanks" dxfId="775" priority="917">
      <formula>LEN(TRIM(X1424))&gt;0</formula>
    </cfRule>
  </conditionalFormatting>
  <conditionalFormatting sqref="I1424">
    <cfRule type="cellIs" dxfId="774" priority="916" operator="equal">
      <formula>"CAT_MENU"</formula>
    </cfRule>
  </conditionalFormatting>
  <conditionalFormatting sqref="K1424">
    <cfRule type="containsText" dxfId="773" priority="914" operator="containsText" text="DISABLED">
      <formula>NOT(ISERROR(SEARCH("DISABLED",K1424)))</formula>
    </cfRule>
    <cfRule type="containsText" dxfId="772" priority="915" operator="containsText" text="ENABLED">
      <formula>NOT(ISERROR(SEARCH("ENABLED",K1424)))</formula>
    </cfRule>
  </conditionalFormatting>
  <conditionalFormatting sqref="J1425">
    <cfRule type="containsText" dxfId="771" priority="911" operator="containsText" text="DISABLED">
      <formula>NOT(ISERROR(SEARCH("DISABLED",J1425)))</formula>
    </cfRule>
    <cfRule type="containsText" dxfId="770" priority="912" operator="containsText" text="ENABLED">
      <formula>NOT(ISERROR(SEARCH("ENABLED",J1425)))</formula>
    </cfRule>
  </conditionalFormatting>
  <conditionalFormatting sqref="X1425">
    <cfRule type="notContainsBlanks" dxfId="769" priority="910">
      <formula>LEN(TRIM(X1425))&gt;0</formula>
    </cfRule>
  </conditionalFormatting>
  <conditionalFormatting sqref="I1425">
    <cfRule type="cellIs" dxfId="768" priority="909" operator="equal">
      <formula>"CAT_MENU"</formula>
    </cfRule>
  </conditionalFormatting>
  <conditionalFormatting sqref="K1425">
    <cfRule type="containsText" dxfId="767" priority="907" operator="containsText" text="DISABLED">
      <formula>NOT(ISERROR(SEARCH("DISABLED",K1425)))</formula>
    </cfRule>
    <cfRule type="containsText" dxfId="766" priority="908" operator="containsText" text="ENABLED">
      <formula>NOT(ISERROR(SEARCH("ENABLED",K1425)))</formula>
    </cfRule>
  </conditionalFormatting>
  <conditionalFormatting sqref="J1426">
    <cfRule type="containsText" dxfId="765" priority="904" operator="containsText" text="DISABLED">
      <formula>NOT(ISERROR(SEARCH("DISABLED",J1426)))</formula>
    </cfRule>
    <cfRule type="containsText" dxfId="764" priority="905" operator="containsText" text="ENABLED">
      <formula>NOT(ISERROR(SEARCH("ENABLED",J1426)))</formula>
    </cfRule>
  </conditionalFormatting>
  <conditionalFormatting sqref="X1426">
    <cfRule type="notContainsBlanks" dxfId="763" priority="903">
      <formula>LEN(TRIM(X1426))&gt;0</formula>
    </cfRule>
  </conditionalFormatting>
  <conditionalFormatting sqref="I1426">
    <cfRule type="cellIs" dxfId="762" priority="902" operator="equal">
      <formula>"CAT_MENU"</formula>
    </cfRule>
  </conditionalFormatting>
  <conditionalFormatting sqref="K1426">
    <cfRule type="containsText" dxfId="761" priority="900" operator="containsText" text="DISABLED">
      <formula>NOT(ISERROR(SEARCH("DISABLED",K1426)))</formula>
    </cfRule>
    <cfRule type="containsText" dxfId="760" priority="901" operator="containsText" text="ENABLED">
      <formula>NOT(ISERROR(SEARCH("ENABLED",K1426)))</formula>
    </cfRule>
  </conditionalFormatting>
  <conditionalFormatting sqref="J1427">
    <cfRule type="containsText" dxfId="759" priority="897" operator="containsText" text="DISABLED">
      <formula>NOT(ISERROR(SEARCH("DISABLED",J1427)))</formula>
    </cfRule>
    <cfRule type="containsText" dxfId="758" priority="898" operator="containsText" text="ENABLED">
      <formula>NOT(ISERROR(SEARCH("ENABLED",J1427)))</formula>
    </cfRule>
  </conditionalFormatting>
  <conditionalFormatting sqref="X1427">
    <cfRule type="notContainsBlanks" dxfId="757" priority="896">
      <formula>LEN(TRIM(X1427))&gt;0</formula>
    </cfRule>
  </conditionalFormatting>
  <conditionalFormatting sqref="I1427">
    <cfRule type="cellIs" dxfId="756" priority="895" operator="equal">
      <formula>"CAT_MENU"</formula>
    </cfRule>
  </conditionalFormatting>
  <conditionalFormatting sqref="K1427">
    <cfRule type="containsText" dxfId="755" priority="893" operator="containsText" text="DISABLED">
      <formula>NOT(ISERROR(SEARCH("DISABLED",K1427)))</formula>
    </cfRule>
    <cfRule type="containsText" dxfId="754" priority="894" operator="containsText" text="ENABLED">
      <formula>NOT(ISERROR(SEARCH("ENABLED",K1427)))</formula>
    </cfRule>
  </conditionalFormatting>
  <conditionalFormatting sqref="J1428">
    <cfRule type="containsText" dxfId="753" priority="890" operator="containsText" text="DISABLED">
      <formula>NOT(ISERROR(SEARCH("DISABLED",J1428)))</formula>
    </cfRule>
    <cfRule type="containsText" dxfId="752" priority="891" operator="containsText" text="ENABLED">
      <formula>NOT(ISERROR(SEARCH("ENABLED",J1428)))</formula>
    </cfRule>
  </conditionalFormatting>
  <conditionalFormatting sqref="X1428">
    <cfRule type="notContainsBlanks" dxfId="751" priority="889">
      <formula>LEN(TRIM(X1428))&gt;0</formula>
    </cfRule>
  </conditionalFormatting>
  <conditionalFormatting sqref="I1428">
    <cfRule type="cellIs" dxfId="750" priority="888" operator="equal">
      <formula>"CAT_MENU"</formula>
    </cfRule>
  </conditionalFormatting>
  <conditionalFormatting sqref="K1428">
    <cfRule type="containsText" dxfId="749" priority="886" operator="containsText" text="DISABLED">
      <formula>NOT(ISERROR(SEARCH("DISABLED",K1428)))</formula>
    </cfRule>
    <cfRule type="containsText" dxfId="748" priority="887" operator="containsText" text="ENABLED">
      <formula>NOT(ISERROR(SEARCH("ENABLED",K1428)))</formula>
    </cfRule>
  </conditionalFormatting>
  <conditionalFormatting sqref="J1429">
    <cfRule type="containsText" dxfId="747" priority="883" operator="containsText" text="DISABLED">
      <formula>NOT(ISERROR(SEARCH("DISABLED",J1429)))</formula>
    </cfRule>
    <cfRule type="containsText" dxfId="746" priority="884" operator="containsText" text="ENABLED">
      <formula>NOT(ISERROR(SEARCH("ENABLED",J1429)))</formula>
    </cfRule>
  </conditionalFormatting>
  <conditionalFormatting sqref="X1429">
    <cfRule type="notContainsBlanks" dxfId="745" priority="882">
      <formula>LEN(TRIM(X1429))&gt;0</formula>
    </cfRule>
  </conditionalFormatting>
  <conditionalFormatting sqref="I1429">
    <cfRule type="cellIs" dxfId="744" priority="881" operator="equal">
      <formula>"CAT_MENU"</formula>
    </cfRule>
  </conditionalFormatting>
  <conditionalFormatting sqref="K1429">
    <cfRule type="containsText" dxfId="743" priority="879" operator="containsText" text="DISABLED">
      <formula>NOT(ISERROR(SEARCH("DISABLED",K1429)))</formula>
    </cfRule>
    <cfRule type="containsText" dxfId="742" priority="880" operator="containsText" text="ENABLED">
      <formula>NOT(ISERROR(SEARCH("ENABLED",K1429)))</formula>
    </cfRule>
  </conditionalFormatting>
  <conditionalFormatting sqref="J1433">
    <cfRule type="containsText" dxfId="741" priority="876" operator="containsText" text="DISABLED">
      <formula>NOT(ISERROR(SEARCH("DISABLED",J1433)))</formula>
    </cfRule>
    <cfRule type="containsText" dxfId="740" priority="877" operator="containsText" text="ENABLED">
      <formula>NOT(ISERROR(SEARCH("ENABLED",J1433)))</formula>
    </cfRule>
  </conditionalFormatting>
  <conditionalFormatting sqref="X1433">
    <cfRule type="notContainsBlanks" dxfId="739" priority="875">
      <formula>LEN(TRIM(X1433))&gt;0</formula>
    </cfRule>
  </conditionalFormatting>
  <conditionalFormatting sqref="I1433">
    <cfRule type="cellIs" dxfId="738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8" priority="3" operator="containsText" text="DISABLED">
      <formula>NOT(ISERROR(SEARCH("DISABLED",J1490)))</formula>
    </cfRule>
    <cfRule type="containsText" dxfId="7" priority="4" operator="containsText" text="ENABLED">
      <formula>NOT(ISERROR(SEARCH("ENABLED",J1490)))</formula>
    </cfRule>
  </conditionalFormatting>
  <conditionalFormatting sqref="X1490">
    <cfRule type="notContainsBlanks" dxfId="6" priority="2">
      <formula>LEN(TRIM(X1490))&gt;0</formula>
    </cfRule>
  </conditionalFormatting>
  <conditionalFormatting sqref="I1490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abSelected="1" topLeftCell="F1" zoomScale="75" zoomScaleNormal="75" zoomScalePageLayoutView="75" workbookViewId="0">
      <selection activeCell="L21" sqref="L21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customWidth="1"/>
    <col min="24" max="24" width="10.83203125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  <c r="N1" s="22" t="str">
        <f>T1</f>
        <v>CLSUM CLSTK ERPN DEG</v>
      </c>
      <c r="T1" t="s">
        <v>5074</v>
      </c>
      <c r="W1">
        <f>SUM(W5:W1000)</f>
        <v>38</v>
      </c>
      <c r="X1">
        <f>SUM(X5:X1000)</f>
        <v>3220.1380502960146</v>
      </c>
    </row>
    <row r="2" spans="1:26">
      <c r="A2" t="s">
        <v>3091</v>
      </c>
      <c r="B2" t="s">
        <v>3091</v>
      </c>
      <c r="I2" s="31" t="s">
        <v>3095</v>
      </c>
      <c r="J2" s="32" t="s">
        <v>3094</v>
      </c>
      <c r="K2" s="33" t="s">
        <v>3096</v>
      </c>
      <c r="L2" s="38" t="s">
        <v>3149</v>
      </c>
      <c r="N2" s="159" t="s">
        <v>5086</v>
      </c>
      <c r="Q2" s="26" t="s">
        <v>3132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VLOOKUP(C3,SOURCE!S6:Z10169,8,0)</f>
        <v>ITM_CPX</v>
      </c>
      <c r="E3" s="26" t="str">
        <f>CHAR(34)&amp;VLOOKUP(C3,SOURCE!S$6:Y$10169,6,0)&amp;CHAR(34)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66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IF(VLOOKUP(I3,SOURCE!B:M,2,0)&lt;&gt;"/  { itemToBeCoded",IF(T3=0,"",T3),"")</f>
        <v/>
      </c>
      <c r="Q3" s="26" t="str">
        <f>VLOOKUP(I3,SOURCE!B:M,5,0)</f>
        <v>"CPX?"</v>
      </c>
      <c r="T3" t="s">
        <v>5055</v>
      </c>
      <c r="U3" t="s">
        <v>5058</v>
      </c>
      <c r="V3" t="s">
        <v>5058</v>
      </c>
      <c r="W3" t="s">
        <v>5056</v>
      </c>
      <c r="X3" t="s">
        <v>5057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IF(VLOOKUP(I4,SOURCE!B:M,2,0)&lt;&gt;"/  { itemToBeCoded",IF(T4=0,"",T4),"")</f>
        <v/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IF(VLOOKUP(I5,SOURCE!B:M,2,0)&lt;&gt;"/  { itemToBeCoded",IF(T5=0,"",T5),"")</f>
        <v>13 ENTER PRIME? GTO_SZ M1 1 SUM+</v>
      </c>
      <c r="Q5" s="26" t="str">
        <f>VLOOKUP(I5,SOURCE!B:M,5,0)</f>
        <v>"PRIME?"</v>
      </c>
      <c r="S5" t="str">
        <f>J5</f>
        <v>PRIME?</v>
      </c>
      <c r="T5" t="str">
        <f>"13 ENTER PRIME? GTO_SZ M1 1 SUM+"</f>
        <v>13 ENTER PRIME? GTO_SZ M1 1 SUM+</v>
      </c>
      <c r="U5">
        <f>U4+W5</f>
        <v>1</v>
      </c>
      <c r="V5">
        <f>V4+X5</f>
        <v>13</v>
      </c>
      <c r="W5">
        <v>1</v>
      </c>
      <c r="X5">
        <v>13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IF(VLOOKUP(I6,SOURCE!B:M,2,0)&lt;&gt;"/  { itemToBeCoded",IF(T6=0,"",T6),"")</f>
        <v>RPN 5 ENTER + ERPN 1 ENTER SUM+</v>
      </c>
      <c r="Q6" s="26" t="str">
        <f>VLOOKUP(I6,SOURCE!B:M,5,0)</f>
        <v>"ENTER" STD_UP_ARROW</v>
      </c>
      <c r="S6" t="str">
        <f t="shared" ref="S6:S52" si="2">J6</f>
        <v>ENTER</v>
      </c>
      <c r="T6" t="s">
        <v>5060</v>
      </c>
      <c r="U6">
        <f>U5+W6</f>
        <v>2</v>
      </c>
      <c r="V6">
        <f>V5+X6</f>
        <v>23</v>
      </c>
      <c r="W6">
        <v>1</v>
      </c>
      <c r="X6">
        <v>10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IF(VLOOKUP(I7,SOURCE!B:M,2,0)&lt;&gt;"/  { itemToBeCoded",IF(T7=0,"",T7),"")</f>
        <v>5 ENTER 2 / ENTER ENTER 2.5 / SUM+</v>
      </c>
      <c r="Q7" s="26" t="str">
        <f>VLOOKUP(I7,SOURCE!B:M,5,0)</f>
        <v>"x" STD_LEFT_RIGHT_ARROWS "y"</v>
      </c>
      <c r="S7" t="str">
        <f t="shared" si="2"/>
        <v>X&lt;&gt;Y</v>
      </c>
      <c r="T7" t="s">
        <v>5059</v>
      </c>
      <c r="U7">
        <f>U6+W7</f>
        <v>3</v>
      </c>
      <c r="V7">
        <f>V6+X7</f>
        <v>25.5</v>
      </c>
      <c r="W7">
        <v>1</v>
      </c>
      <c r="X7">
        <v>2.5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IF(VLOOKUP(I8,SOURCE!B:M,2,0)&lt;&gt;"/  { itemToBeCoded",IF(T8=0,"",T8),"")</f>
        <v>1 EXIT 2 DROP 1 EXIT 3 DROP SUM+</v>
      </c>
      <c r="Q8" s="26" t="str">
        <f>VLOOKUP(I8,SOURCE!B:M,5,0)</f>
        <v>"DROP" STD_DOWN_ARROW</v>
      </c>
      <c r="S8" t="str">
        <f t="shared" si="2"/>
        <v>DROP</v>
      </c>
      <c r="T8" t="s">
        <v>5061</v>
      </c>
      <c r="U8">
        <f>U7+W8</f>
        <v>4</v>
      </c>
      <c r="V8">
        <f>V7+X8</f>
        <v>26.5</v>
      </c>
      <c r="W8">
        <v>1</v>
      </c>
      <c r="X8">
        <v>1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3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IF(VLOOKUP(I9,SOURCE!B:M,2,0)&lt;&gt;"/  { itemToBeCoded",IF(T9=0,"",T9),"")</f>
        <v>1 ENTER 2 ENTER 3 ENTER CLX + + 1 SUM+</v>
      </c>
      <c r="Q9" s="26" t="str">
        <f>VLOOKUP(I9,SOURCE!B:M,5,0)</f>
        <v>"CLX"</v>
      </c>
      <c r="S9" t="str">
        <f t="shared" si="2"/>
        <v>CLX</v>
      </c>
      <c r="T9" t="s">
        <v>5062</v>
      </c>
      <c r="U9">
        <f>U8+W9</f>
        <v>5</v>
      </c>
      <c r="V9">
        <f>V8+X9</f>
        <v>29.5</v>
      </c>
      <c r="W9">
        <v>1</v>
      </c>
      <c r="X9">
        <v>3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3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IF(VLOOKUP(I10,SOURCE!B:M,2,0)&lt;&gt;"/  { itemToBeCoded",IF(T10=0,"",T10),"")</f>
        <v>3 FILL + + + 1 SUM+</v>
      </c>
      <c r="Q10" s="26" t="str">
        <f>VLOOKUP(I10,SOURCE!B:M,5,0)</f>
        <v>"FILL"</v>
      </c>
      <c r="S10" t="str">
        <f t="shared" si="2"/>
        <v>FILL</v>
      </c>
      <c r="T10" t="s">
        <v>5063</v>
      </c>
      <c r="U10">
        <f>U9+W10</f>
        <v>6</v>
      </c>
      <c r="V10">
        <f>V9+X10</f>
        <v>41.5</v>
      </c>
      <c r="W10">
        <v>1</v>
      </c>
      <c r="X10">
        <v>12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3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IF(VLOOKUP(I11,SOURCE!B:M,2,0)&lt;&gt;"/  { itemToBeCoded",IF(T11=0,"",T11),"")</f>
        <v>1 CHS SQRT STO 01 CLSTK RCL 01 ENTER * CHS ABS ENTER SUM+</v>
      </c>
      <c r="Q11" s="26" t="str">
        <f>VLOOKUP(I11,SOURCE!B:M,5,0)</f>
        <v>"STO"</v>
      </c>
      <c r="S11" t="str">
        <f t="shared" si="2"/>
        <v>STO</v>
      </c>
      <c r="T11" t="s">
        <v>5064</v>
      </c>
      <c r="U11">
        <f>U10+W11</f>
        <v>7</v>
      </c>
      <c r="V11">
        <f>V10+X11</f>
        <v>42.5</v>
      </c>
      <c r="W11">
        <v>1</v>
      </c>
      <c r="X11">
        <v>1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3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IF(VLOOKUP(I12,SOURCE!B:M,2,0)&lt;&gt;"/  { itemToBeCoded",IF(T12=0,"",T12),"")</f>
        <v>10 ENTER 3 COMB 1 SUM+</v>
      </c>
      <c r="Q12" s="26" t="str">
        <f>VLOOKUP(I12,SOURCE!B:M,5,0)</f>
        <v>"C" STD_SUB_y STD_SUB_x</v>
      </c>
      <c r="S12" t="str">
        <f t="shared" si="2"/>
        <v>COMB</v>
      </c>
      <c r="T12" t="s">
        <v>5066</v>
      </c>
      <c r="U12">
        <f>U11+W12</f>
        <v>8</v>
      </c>
      <c r="V12">
        <f>V11+X12</f>
        <v>162.5</v>
      </c>
      <c r="W12">
        <v>1</v>
      </c>
      <c r="X12">
        <v>120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3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IF(VLOOKUP(I13,SOURCE!B:M,2,0)&lt;&gt;"/  { itemToBeCoded",IF(T13=0,"",T13),"")</f>
        <v>4 ENTER 3 PERM 1 SUM+</v>
      </c>
      <c r="Q13" s="26" t="str">
        <f>VLOOKUP(I13,SOURCE!B:M,5,0)</f>
        <v>"P" STD_SUB_y STD_SUB_x</v>
      </c>
      <c r="S13" t="str">
        <f t="shared" si="2"/>
        <v>PERM</v>
      </c>
      <c r="T13" t="s">
        <v>5065</v>
      </c>
      <c r="U13">
        <f>U12+W13</f>
        <v>9</v>
      </c>
      <c r="V13">
        <f>V12+X13</f>
        <v>186.5</v>
      </c>
      <c r="W13">
        <v>1</v>
      </c>
      <c r="X13">
        <v>24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3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IF(VLOOKUP(I14,SOURCE!B:M,2,0)&lt;&gt;"/  { itemToBeCoded",IF(T14=0,"",T14),"")</f>
        <v>1 STO + 01 CLSTK RCL 01 X^2 ABS 1 SUM+</v>
      </c>
      <c r="Q14" s="26" t="str">
        <f>VLOOKUP(I14,SOURCE!B:M,5,0)</f>
        <v>"RCL"</v>
      </c>
      <c r="S14" t="str">
        <f t="shared" si="2"/>
        <v>RCL</v>
      </c>
      <c r="T14" t="s">
        <v>5067</v>
      </c>
      <c r="U14">
        <f>U13+W14</f>
        <v>10</v>
      </c>
      <c r="V14">
        <f>V13+X14</f>
        <v>188.5</v>
      </c>
      <c r="W14">
        <v>1</v>
      </c>
      <c r="X14">
        <v>2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3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IF(VLOOKUP(I15,SOURCE!B:M,2,0)&lt;&gt;"/  { itemToBeCoded",IF(T15=0,"",T15),"")</f>
        <v/>
      </c>
      <c r="Q15" s="26" t="str">
        <f>VLOOKUP(I15,SOURCE!B:M,5,0)</f>
        <v>"ENTRY?"</v>
      </c>
      <c r="S15" t="str">
        <f t="shared" si="2"/>
        <v>ENTRY?</v>
      </c>
      <c r="U15">
        <f>U14+W15</f>
        <v>10</v>
      </c>
      <c r="V15">
        <f>V14+X15</f>
        <v>188.5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3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IF(VLOOKUP(I16,SOURCE!B:M,2,0)&lt;&gt;"/  { itemToBeCoded",IF(T16=0,"",T16),"")</f>
        <v>RCL 01 X^2 STO 02 ABS 1 SUM+</v>
      </c>
      <c r="Q16" s="26" t="str">
        <f>VLOOKUP(I16,SOURCE!B:M,5,0)</f>
        <v>"x" STD_SUP_2</v>
      </c>
      <c r="S16" t="str">
        <f t="shared" si="2"/>
        <v>X^2</v>
      </c>
      <c r="T16" t="s">
        <v>5068</v>
      </c>
      <c r="U16">
        <f>U15+W16</f>
        <v>11</v>
      </c>
      <c r="V16">
        <f>V15+X16</f>
        <v>190.5</v>
      </c>
      <c r="W16">
        <v>1</v>
      </c>
      <c r="X16">
        <v>2</v>
      </c>
    </row>
    <row r="17" spans="1:24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3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IF(VLOOKUP(I17,SOURCE!B:M,2,0)&lt;&gt;"/  { itemToBeCoded",IF(T17=0,"",T17),"")</f>
        <v>RCL 01 X^3 STO 03 ABS 1 SUM+</v>
      </c>
      <c r="Q17" s="26" t="str">
        <f>VLOOKUP(I17,SOURCE!B:M,5,0)</f>
        <v>"x" STD_SUP_3</v>
      </c>
      <c r="S17" t="str">
        <f t="shared" si="2"/>
        <v>X^3</v>
      </c>
      <c r="T17" t="s">
        <v>5069</v>
      </c>
      <c r="U17">
        <f>U16+W17</f>
        <v>12</v>
      </c>
      <c r="V17">
        <f>V16+X17</f>
        <v>193.32842712474618</v>
      </c>
      <c r="W17">
        <v>1</v>
      </c>
      <c r="X17">
        <f>SQRT(2)^3</f>
        <v>2.8284271247461907</v>
      </c>
    </row>
    <row r="18" spans="1:24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3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IF(VLOOKUP(I18,SOURCE!B:M,2,0)&lt;&gt;"/  { itemToBeCoded",IF(T18=0,"",T18),"")</f>
        <v>RCL 01 23 Y^X STO 04 ABS 1 SUM+</v>
      </c>
      <c r="Q18" s="26" t="str">
        <f>VLOOKUP(I18,SOURCE!B:M,5,0)</f>
        <v>"y" STD_SUP_x</v>
      </c>
      <c r="S18" t="str">
        <f t="shared" si="2"/>
        <v>Y^X</v>
      </c>
      <c r="T18" t="s">
        <v>5070</v>
      </c>
      <c r="U18">
        <f>U17+W18</f>
        <v>13</v>
      </c>
      <c r="V18">
        <f>V17+X18</f>
        <v>3089.6378028648451</v>
      </c>
      <c r="W18">
        <v>1</v>
      </c>
      <c r="X18">
        <f>2^(23/2)</f>
        <v>2896.3093757400989</v>
      </c>
    </row>
    <row r="19" spans="1:24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3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IF(VLOOKUP(I19,SOURCE!B:M,2,0)&lt;&gt;"/  { itemToBeCoded",IF(T19=0,"",T19),"")</f>
        <v>RCL 02 SQRT RCL 01 - ABS 1 SUM+</v>
      </c>
      <c r="Q19" s="26" t="str">
        <f>VLOOKUP(I19,SOURCE!B:M,5,0)</f>
        <v>STD_SQUARE_ROOT STD_x_UNDER_ROOT</v>
      </c>
      <c r="S19" t="str">
        <f t="shared" si="2"/>
        <v>SQRT</v>
      </c>
      <c r="T19" t="s">
        <v>5071</v>
      </c>
      <c r="U19">
        <f>U18+W19</f>
        <v>14</v>
      </c>
      <c r="V19">
        <f>V18+X19</f>
        <v>3089.6378028648451</v>
      </c>
      <c r="W19">
        <v>1</v>
      </c>
      <c r="X19">
        <v>0</v>
      </c>
    </row>
    <row r="20" spans="1:24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3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IF(VLOOKUP(I20,SOURCE!B:M,2,0)&lt;&gt;"/  { itemToBeCoded",IF(T20=0,"",T20),"")</f>
        <v>RCL 03 CUBRT RCL 01 - ABS 1 SUM+</v>
      </c>
      <c r="Q20" s="26" t="str">
        <f>VLOOKUP(I20,SOURCE!B:M,5,0)</f>
        <v>STD_CUBE_ROOT STD_x_UNDER_ROOT</v>
      </c>
      <c r="S20" t="str">
        <f t="shared" si="2"/>
        <v>CUBRT</v>
      </c>
      <c r="T20" t="s">
        <v>5072</v>
      </c>
      <c r="U20">
        <f>U19+W20</f>
        <v>15</v>
      </c>
      <c r="V20">
        <f>V19+X20</f>
        <v>3089.6378028648451</v>
      </c>
      <c r="W20">
        <v>1</v>
      </c>
      <c r="X20">
        <v>0</v>
      </c>
    </row>
    <row r="21" spans="1:24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3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IF(VLOOKUP(I21,SOURCE!B:M,2,0)&lt;&gt;"/  { itemToBeCoded",IF(T21=0,"",T21),"")</f>
        <v>1 EXIT 0.1 COMPLEX STO 06 23 Y^X 23 XRTY RCL 06 - ABS 1 SUM+</v>
      </c>
      <c r="Q21" s="26" t="str">
        <f>VLOOKUP(I21,SOURCE!B:M,5,0)</f>
        <v>STD_xTH_ROOT STD_y_UNDER_ROOT</v>
      </c>
      <c r="S21" t="str">
        <f t="shared" si="2"/>
        <v>XRTY</v>
      </c>
      <c r="T21" t="s">
        <v>5073</v>
      </c>
      <c r="U21">
        <f>U20+W21</f>
        <v>16</v>
      </c>
      <c r="V21">
        <f>V20+X21</f>
        <v>3089.6378028648451</v>
      </c>
      <c r="W21">
        <v>1</v>
      </c>
      <c r="X21">
        <v>0</v>
      </c>
    </row>
    <row r="22" spans="1:24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3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IF(VLOOKUP(I22,SOURCE!B:M,2,0)&lt;&gt;"/  { itemToBeCoded",IF(T22=0,"",T22),"")</f>
        <v>0.2 2^X 1 SUM+</v>
      </c>
      <c r="Q22" s="26" t="str">
        <f>VLOOKUP(I22,SOURCE!B:M,5,0)</f>
        <v>"2" STD_SUP_x</v>
      </c>
      <c r="S22" t="str">
        <f t="shared" si="2"/>
        <v>2^X</v>
      </c>
      <c r="T22" s="160" t="str">
        <f>"0.2 "&amp;J22&amp;" 1 SUM+"</f>
        <v>0.2 2^X 1 SUM+</v>
      </c>
      <c r="U22">
        <f>U21+W22</f>
        <v>17</v>
      </c>
      <c r="V22">
        <f>V21+X22</f>
        <v>3090.7865012198422</v>
      </c>
      <c r="W22">
        <v>1</v>
      </c>
      <c r="X22">
        <f>2^0.2</f>
        <v>1.1486983549970351</v>
      </c>
    </row>
    <row r="23" spans="1:24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3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IF(VLOOKUP(I23,SOURCE!B:M,2,0)&lt;&gt;"/  { itemToBeCoded",IF(T23=0,"",T23),"")</f>
        <v>0.2 E^X 1 SUM+</v>
      </c>
      <c r="Q23" s="26" t="str">
        <f>VLOOKUP(I23,SOURCE!B:M,5,0)</f>
        <v>"e" STD_SUP_x</v>
      </c>
      <c r="S23" t="str">
        <f t="shared" si="2"/>
        <v>E^X</v>
      </c>
      <c r="T23" s="160" t="str">
        <f>"0.2 "&amp;J23&amp;" 1 SUM+"</f>
        <v>0.2 E^X 1 SUM+</v>
      </c>
      <c r="U23">
        <f>U22+W23</f>
        <v>18</v>
      </c>
      <c r="V23">
        <f>V22+X23</f>
        <v>3092.0079039780026</v>
      </c>
      <c r="W23">
        <v>1</v>
      </c>
      <c r="X23">
        <f>EXP(0.2)</f>
        <v>1.2214027581601699</v>
      </c>
    </row>
    <row r="24" spans="1:24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3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IF(VLOOKUP(I24,SOURCE!B:M,2,0)&lt;&gt;"/  { itemToBeCoded",IF(T24=0,"",T24),"")</f>
        <v>0.2 10^X 1 SUM+</v>
      </c>
      <c r="Q24" s="26" t="str">
        <f>VLOOKUP(I24,SOURCE!B:M,5,0)</f>
        <v>"10" STD_SUP_x</v>
      </c>
      <c r="S24" t="str">
        <f t="shared" si="2"/>
        <v>10^X</v>
      </c>
      <c r="T24" s="160" t="str">
        <f>"0.2 "&amp;J24&amp;" 1 SUM+"</f>
        <v>0.2 10^X 1 SUM+</v>
      </c>
      <c r="U24">
        <f>U23+W24</f>
        <v>19</v>
      </c>
      <c r="V24">
        <f>V23+X24</f>
        <v>3093.5927971704637</v>
      </c>
      <c r="W24">
        <v>1</v>
      </c>
      <c r="X24">
        <f>10^0.2</f>
        <v>1.5848931924611136</v>
      </c>
    </row>
    <row r="25" spans="1:24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3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IF(VLOOKUP(I25,SOURCE!B:M,2,0)&lt;&gt;"/  { itemToBeCoded",IF(T25=0,"",T25),"")</f>
        <v>0.2 LOG2 1 SUM+</v>
      </c>
      <c r="Q25" s="26" t="str">
        <f>VLOOKUP(I25,SOURCE!B:M,5,0)</f>
        <v>"lb x"</v>
      </c>
      <c r="S25" t="str">
        <f t="shared" si="2"/>
        <v>LOG2</v>
      </c>
      <c r="T25" s="160" t="str">
        <f>"0.2 "&amp;J25&amp;" 1 SUM+"</f>
        <v>0.2 LOG2 1 SUM+</v>
      </c>
      <c r="U25">
        <f>U24+W25</f>
        <v>20</v>
      </c>
      <c r="V25">
        <f>V24+X25</f>
        <v>3091.2708690755762</v>
      </c>
      <c r="W25">
        <v>1</v>
      </c>
      <c r="X25">
        <f>LOG(0.2)/LOG(2)</f>
        <v>-2.3219280948873622</v>
      </c>
    </row>
    <row r="26" spans="1:24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3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IF(VLOOKUP(I26,SOURCE!B:M,2,0)&lt;&gt;"/  { itemToBeCoded",IF(T26=0,"",T26),"")</f>
        <v>0.2 LN 1 SUM+</v>
      </c>
      <c r="Q26" s="26" t="str">
        <f>VLOOKUP(I26,SOURCE!B:M,5,0)</f>
        <v>"LN"</v>
      </c>
      <c r="S26" t="str">
        <f t="shared" si="2"/>
        <v>LN</v>
      </c>
      <c r="T26" s="160" t="str">
        <f>"0.2 "&amp;J26&amp;" 1 SUM+"</f>
        <v>0.2 LN 1 SUM+</v>
      </c>
      <c r="U26">
        <f>U25+W26</f>
        <v>21</v>
      </c>
      <c r="V26">
        <f>V25+X26</f>
        <v>3089.661431163142</v>
      </c>
      <c r="W26">
        <v>1</v>
      </c>
      <c r="X26">
        <f>LN(0.2)</f>
        <v>-1.6094379124341003</v>
      </c>
    </row>
    <row r="27" spans="1:24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3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IF(VLOOKUP(I27,SOURCE!B:M,2,0)&lt;&gt;"/  { itemToBeCoded",IF(T27=0,"",T27),"")</f>
        <v/>
      </c>
      <c r="Q27" s="26" t="str">
        <f>VLOOKUP(I27,SOURCE!B:M,5,0)</f>
        <v>"LOG"</v>
      </c>
      <c r="S27" t="str">
        <f t="shared" si="2"/>
        <v>LOG10</v>
      </c>
      <c r="T27" s="161"/>
      <c r="U27">
        <f>U26+W27</f>
        <v>22</v>
      </c>
      <c r="V27">
        <f>V26+X27</f>
        <v>3089.661431163142</v>
      </c>
      <c r="W27">
        <v>1</v>
      </c>
    </row>
    <row r="28" spans="1:24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3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IF(VLOOKUP(I28,SOURCE!B:M,2,0)&lt;&gt;"/  { itemToBeCoded",IF(T28=0,"",T28),"")</f>
        <v>0.2 EXIT 3 LOGXY 1 SUM+</v>
      </c>
      <c r="Q28" s="26" t="str">
        <f>VLOOKUP(I28,SOURCE!B:M,5,0)</f>
        <v>"log" STD_SUB_x "y"</v>
      </c>
      <c r="S28" t="str">
        <f t="shared" si="2"/>
        <v>LOGXY</v>
      </c>
      <c r="T28" s="160" t="str">
        <f>"0.2 EXIT 3 "&amp;J28&amp;" 1 SUM+"</f>
        <v>0.2 EXIT 3 LOGXY 1 SUM+</v>
      </c>
      <c r="U28">
        <f>U27+W28</f>
        <v>23</v>
      </c>
      <c r="V28">
        <f>V27+X28</f>
        <v>3088.1964576424239</v>
      </c>
      <c r="W28">
        <v>1</v>
      </c>
      <c r="X28">
        <f>LOG(0.2)/LOG(3)</f>
        <v>-1.4649735207179271</v>
      </c>
    </row>
    <row r="29" spans="1:24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3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IF(VLOOKUP(I29,SOURCE!B:M,2,0)&lt;&gt;"/  { itemToBeCoded",IF(T29=0,"",T29),"")</f>
        <v/>
      </c>
      <c r="Q29" s="26" t="str">
        <f>VLOOKUP(I29,SOURCE!B:M,5,0)</f>
        <v>"1/x"</v>
      </c>
      <c r="S29" t="str">
        <f t="shared" si="2"/>
        <v>1/X</v>
      </c>
      <c r="T29" s="161"/>
      <c r="U29">
        <f>U28+W29</f>
        <v>24</v>
      </c>
      <c r="V29">
        <f>V28+X29</f>
        <v>3088.1964576424239</v>
      </c>
      <c r="W29">
        <v>1</v>
      </c>
    </row>
    <row r="30" spans="1:24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3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IF(VLOOKUP(I30,SOURCE!B:M,2,0)&lt;&gt;"/  { itemToBeCoded",IF(T30=0,"",T30),"")</f>
        <v>16.8 COS ARCCOS STO 10 1 SUM+</v>
      </c>
      <c r="Q30" s="26" t="str">
        <f>VLOOKUP(I30,SOURCE!B:M,5,0)</f>
        <v>"COS"</v>
      </c>
      <c r="S30" t="str">
        <f t="shared" si="2"/>
        <v>COS</v>
      </c>
      <c r="T30" s="160" t="str">
        <f>"16.8 "&amp;J30&amp;" "&amp;J36&amp;" STO 10 1 SUM+"</f>
        <v>16.8 COS ARCCOS STO 10 1 SUM+</v>
      </c>
      <c r="U30">
        <f>U29+W30</f>
        <v>25</v>
      </c>
      <c r="V30">
        <f>V29+X30</f>
        <v>3104.996457642424</v>
      </c>
      <c r="W30">
        <v>1</v>
      </c>
      <c r="X30">
        <v>16.8</v>
      </c>
    </row>
    <row r="31" spans="1:24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3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IF(VLOOKUP(I31,SOURCE!B:M,2,0)&lt;&gt;"/  { itemToBeCoded",IF(T31=0,"",T31),"")</f>
        <v>16.8 COSH ARCCOSH STO 11 1 SUM+</v>
      </c>
      <c r="Q31" s="26" t="str">
        <f>VLOOKUP(I31,SOURCE!B:M,5,0)</f>
        <v>"cosh"</v>
      </c>
      <c r="S31" t="str">
        <f t="shared" si="2"/>
        <v>COSH</v>
      </c>
      <c r="T31" s="160" t="str">
        <f>"16.8 "&amp;J31&amp;" "&amp;J37&amp;" STO 11 1 SUM+"</f>
        <v>16.8 COSH ARCCOSH STO 11 1 SUM+</v>
      </c>
      <c r="U31">
        <f t="shared" ref="U31:U41" si="4">U30+W31</f>
        <v>26</v>
      </c>
      <c r="V31">
        <f t="shared" ref="V31:V41" si="5">V30+X31</f>
        <v>3121.7964576424242</v>
      </c>
      <c r="W31">
        <v>1</v>
      </c>
      <c r="X31">
        <v>16.8</v>
      </c>
    </row>
    <row r="32" spans="1:24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3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IF(VLOOKUP(I32,SOURCE!B:M,2,0)&lt;&gt;"/  { itemToBeCoded",IF(T32=0,"",T32),"")</f>
        <v>16.8 SIN ARCSIN STO 12 1 SUM+</v>
      </c>
      <c r="Q32" s="26" t="str">
        <f>VLOOKUP(I32,SOURCE!B:M,5,0)</f>
        <v>"SIN"</v>
      </c>
      <c r="S32" t="str">
        <f t="shared" si="2"/>
        <v>SIN</v>
      </c>
      <c r="T32" s="160" t="str">
        <f>"16.8 "&amp;J32&amp;" "&amp;J38&amp;" STO 12 1 SUM+"</f>
        <v>16.8 SIN ARCSIN STO 12 1 SUM+</v>
      </c>
      <c r="U32">
        <f t="shared" si="4"/>
        <v>27</v>
      </c>
      <c r="V32">
        <f t="shared" si="5"/>
        <v>3138.5964576424244</v>
      </c>
      <c r="W32">
        <v>1</v>
      </c>
      <c r="X32">
        <v>16.8</v>
      </c>
    </row>
    <row r="33" spans="1:24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3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IF(VLOOKUP(I33,SOURCE!B:M,2,0)&lt;&gt;"/  { itemToBeCoded",IF(T33=0,"",T33),"")</f>
        <v>16.8 SINH ARCSINH STO 13 1 SUM+</v>
      </c>
      <c r="Q33" s="26" t="str">
        <f>VLOOKUP(I33,SOURCE!B:M,5,0)</f>
        <v>"sinh"</v>
      </c>
      <c r="S33" t="str">
        <f t="shared" si="2"/>
        <v>SINH</v>
      </c>
      <c r="T33" s="160" t="str">
        <f>"16.8 "&amp;J33&amp;" "&amp;J39&amp;" STO 13 1 SUM+"</f>
        <v>16.8 SINH ARCSINH STO 13 1 SUM+</v>
      </c>
      <c r="U33">
        <f t="shared" si="4"/>
        <v>28</v>
      </c>
      <c r="V33">
        <f t="shared" si="5"/>
        <v>3155.3964576424246</v>
      </c>
      <c r="W33">
        <v>1</v>
      </c>
      <c r="X33">
        <v>16.8</v>
      </c>
    </row>
    <row r="34" spans="1:24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3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IF(VLOOKUP(I34,SOURCE!B:M,2,0)&lt;&gt;"/  { itemToBeCoded",IF(T34=0,"",T34),"")</f>
        <v>16.8 TAN ARCTAN STO 14 1 SUM+</v>
      </c>
      <c r="Q34" s="26" t="str">
        <f>VLOOKUP(I34,SOURCE!B:M,5,0)</f>
        <v>"TAN"</v>
      </c>
      <c r="S34" t="str">
        <f t="shared" si="2"/>
        <v>TAN</v>
      </c>
      <c r="T34" s="160" t="str">
        <f>"16.8 "&amp;J34&amp;" "&amp;J40&amp;" STO 14 1 SUM+"</f>
        <v>16.8 TAN ARCTAN STO 14 1 SUM+</v>
      </c>
      <c r="U34">
        <f t="shared" si="4"/>
        <v>29</v>
      </c>
      <c r="V34">
        <f t="shared" si="5"/>
        <v>3172.1964576424248</v>
      </c>
      <c r="W34">
        <v>1</v>
      </c>
      <c r="X34">
        <v>16.8</v>
      </c>
    </row>
    <row r="35" spans="1:24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3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IF(VLOOKUP(I35,SOURCE!B:M,2,0)&lt;&gt;"/  { itemToBeCoded",IF(T35=0,"",T35),"")</f>
        <v>16.8 TANH ARCTANH STO 15 1 SUM+</v>
      </c>
      <c r="Q35" s="26" t="str">
        <f>VLOOKUP(I35,SOURCE!B:M,5,0)</f>
        <v>"tanh"</v>
      </c>
      <c r="S35" t="str">
        <f t="shared" si="2"/>
        <v>TANH</v>
      </c>
      <c r="T35" s="160" t="str">
        <f>"16.8 "&amp;J35&amp;" "&amp;J41&amp;" STO 15 1 SUM+"</f>
        <v>16.8 TANH ARCTANH STO 15 1 SUM+</v>
      </c>
      <c r="U35">
        <f t="shared" si="4"/>
        <v>30</v>
      </c>
      <c r="V35">
        <f t="shared" si="5"/>
        <v>3188.996457642425</v>
      </c>
      <c r="W35">
        <v>1</v>
      </c>
      <c r="X35">
        <v>16.8</v>
      </c>
    </row>
    <row r="36" spans="1:24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3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IF(VLOOKUP(I36,SOURCE!B:M,2,0)&lt;&gt;"/  { itemToBeCoded",IF(T36=0,"",T36),"")</f>
        <v>ERPN</v>
      </c>
      <c r="Q36" s="26" t="str">
        <f>VLOOKUP(I36,SOURCE!B:M,5,0)</f>
        <v>"ACOS"</v>
      </c>
      <c r="S36" t="str">
        <f t="shared" si="2"/>
        <v>ARCCOS</v>
      </c>
      <c r="T36" t="s">
        <v>5075</v>
      </c>
      <c r="U36">
        <f t="shared" si="4"/>
        <v>30</v>
      </c>
      <c r="V36">
        <f t="shared" si="5"/>
        <v>3188.996457642425</v>
      </c>
    </row>
    <row r="37" spans="1:24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3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IF(VLOOKUP(I37,SOURCE!B:M,2,0)&lt;&gt;"/  { itemToBeCoded",IF(T37=0,"",T37),"")</f>
        <v>ERPN</v>
      </c>
      <c r="Q37" s="26" t="str">
        <f>VLOOKUP(I37,SOURCE!B:M,5,0)</f>
        <v>"arcosh"</v>
      </c>
      <c r="S37" t="str">
        <f t="shared" si="2"/>
        <v>ARCCOSH</v>
      </c>
      <c r="T37" t="s">
        <v>5075</v>
      </c>
      <c r="U37">
        <f t="shared" si="4"/>
        <v>30</v>
      </c>
      <c r="V37">
        <f t="shared" si="5"/>
        <v>3188.996457642425</v>
      </c>
    </row>
    <row r="38" spans="1:24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3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IF(VLOOKUP(I38,SOURCE!B:M,2,0)&lt;&gt;"/  { itemToBeCoded",IF(T38=0,"",T38),"")</f>
        <v>ERPN</v>
      </c>
      <c r="Q38" s="26" t="str">
        <f>VLOOKUP(I38,SOURCE!B:M,5,0)</f>
        <v>"ASIN"</v>
      </c>
      <c r="S38" t="str">
        <f t="shared" si="2"/>
        <v>ARCSIN</v>
      </c>
      <c r="T38" t="s">
        <v>5075</v>
      </c>
      <c r="U38">
        <f t="shared" si="4"/>
        <v>30</v>
      </c>
      <c r="V38">
        <f t="shared" si="5"/>
        <v>3188.996457642425</v>
      </c>
    </row>
    <row r="39" spans="1:24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3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IF(VLOOKUP(I39,SOURCE!B:M,2,0)&lt;&gt;"/  { itemToBeCoded",IF(T39=0,"",T39),"")</f>
        <v>ERPN</v>
      </c>
      <c r="Q39" s="26" t="str">
        <f>VLOOKUP(I39,SOURCE!B:M,5,0)</f>
        <v>"arsinh"</v>
      </c>
      <c r="S39" t="str">
        <f t="shared" si="2"/>
        <v>ARCSINH</v>
      </c>
      <c r="T39" t="s">
        <v>5075</v>
      </c>
      <c r="U39">
        <f t="shared" si="4"/>
        <v>30</v>
      </c>
      <c r="V39">
        <f t="shared" si="5"/>
        <v>3188.996457642425</v>
      </c>
    </row>
    <row r="40" spans="1:24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3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IF(VLOOKUP(I40,SOURCE!B:M,2,0)&lt;&gt;"/  { itemToBeCoded",IF(T40=0,"",T40),"")</f>
        <v>ERPN</v>
      </c>
      <c r="Q40" s="26" t="str">
        <f>VLOOKUP(I40,SOURCE!B:M,5,0)</f>
        <v>"ATAN"</v>
      </c>
      <c r="S40" t="str">
        <f t="shared" si="2"/>
        <v>ARCTAN</v>
      </c>
      <c r="T40" t="s">
        <v>5075</v>
      </c>
      <c r="U40">
        <f t="shared" si="4"/>
        <v>30</v>
      </c>
      <c r="V40">
        <f t="shared" si="5"/>
        <v>3188.996457642425</v>
      </c>
    </row>
    <row r="41" spans="1:24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3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IF(VLOOKUP(I41,SOURCE!B:M,2,0)&lt;&gt;"/  { itemToBeCoded",IF(T41=0,"",T41),"")</f>
        <v>ERPN</v>
      </c>
      <c r="Q41" s="26" t="str">
        <f>VLOOKUP(I41,SOURCE!B:M,5,0)</f>
        <v>"artanh"</v>
      </c>
      <c r="S41" t="str">
        <f t="shared" si="2"/>
        <v>ARCTANH</v>
      </c>
      <c r="T41" t="s">
        <v>5075</v>
      </c>
      <c r="U41">
        <f t="shared" si="4"/>
        <v>30</v>
      </c>
      <c r="V41">
        <f t="shared" si="5"/>
        <v>3188.996457642425</v>
      </c>
    </row>
    <row r="42" spans="1:24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3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IF(VLOOKUP(I42,SOURCE!B:M,2,0)&lt;&gt;"/  { itemToBeCoded",IF(T42=0,"",T42),"")</f>
        <v>0.2 CEIL 0.9 CEIL + 1 SUM+</v>
      </c>
      <c r="Q42" s="26" t="str">
        <f>VLOOKUP(I42,SOURCE!B:M,5,0)</f>
        <v>"CEIL"</v>
      </c>
      <c r="S42" t="str">
        <f t="shared" si="2"/>
        <v>CEIL</v>
      </c>
      <c r="T42" t="s">
        <v>5076</v>
      </c>
      <c r="U42">
        <f>U41+W42</f>
        <v>31</v>
      </c>
      <c r="V42">
        <f>V41+X42</f>
        <v>3190.996457642425</v>
      </c>
      <c r="W42">
        <v>1</v>
      </c>
      <c r="X42">
        <v>2</v>
      </c>
    </row>
    <row r="43" spans="1:24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3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IF(VLOOKUP(I43,SOURCE!B:M,2,0)&lt;&gt;"/  { itemToBeCoded",IF(T43=0,"",T43),"")</f>
        <v>1.2 FLOOR 1.9 FLOOR + 1 SUM+</v>
      </c>
      <c r="Q43" s="26" t="str">
        <f>VLOOKUP(I43,SOURCE!B:M,5,0)</f>
        <v>"FLOOR"</v>
      </c>
      <c r="S43" t="str">
        <f t="shared" si="2"/>
        <v>FLOOR</v>
      </c>
      <c r="T43" t="s">
        <v>5077</v>
      </c>
      <c r="U43">
        <f>U42+W43</f>
        <v>32</v>
      </c>
      <c r="V43">
        <f>V42+X43</f>
        <v>3192.996457642425</v>
      </c>
      <c r="W43">
        <v>1</v>
      </c>
      <c r="X43">
        <v>2</v>
      </c>
    </row>
    <row r="44" spans="1:24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3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IF(VLOOKUP(I44,SOURCE!B:M,2,0)&lt;&gt;"/  { itemToBeCoded",IF(T44=0,"",T44),"")</f>
        <v>89798763754892653453379597352537489494736 EXIT 978 GCD STO 22 1 SUM+</v>
      </c>
      <c r="Q44" s="26" t="str">
        <f>VLOOKUP(I44,SOURCE!B:M,5,0)</f>
        <v>"GCD"</v>
      </c>
      <c r="S44" t="str">
        <f t="shared" si="2"/>
        <v>GCD</v>
      </c>
      <c r="T44" t="s">
        <v>5078</v>
      </c>
      <c r="U44">
        <f>U43+W44</f>
        <v>33</v>
      </c>
      <c r="V44">
        <f>V43+X44</f>
        <v>3198.996457642425</v>
      </c>
      <c r="W44">
        <v>1</v>
      </c>
      <c r="X44">
        <v>6</v>
      </c>
    </row>
    <row r="45" spans="1:24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3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IF(VLOOKUP(I45,SOURCE!B:M,2,0)&lt;&gt;"/  { itemToBeCoded",IF(T45=0,"",T45),"")</f>
        <v>4 EXIT 6 LCM 1 SUM+</v>
      </c>
      <c r="Q45" s="26" t="str">
        <f>VLOOKUP(I45,SOURCE!B:M,5,0)</f>
        <v>"LCM"</v>
      </c>
      <c r="S45" t="str">
        <f t="shared" si="2"/>
        <v>LCM</v>
      </c>
      <c r="T45" t="s">
        <v>5079</v>
      </c>
      <c r="U45">
        <f>U44+W45</f>
        <v>34</v>
      </c>
      <c r="V45">
        <f>V44+X45</f>
        <v>3210.996457642425</v>
      </c>
      <c r="W45">
        <v>1</v>
      </c>
      <c r="X45">
        <v>12</v>
      </c>
    </row>
    <row r="46" spans="1:24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"DECR"</v>
      </c>
      <c r="F46" s="22" t="str">
        <f t="shared" si="1"/>
        <v xml:space="preserve">                      if (strcompare(commandnumber,"DECR"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DECR</v>
      </c>
      <c r="K46" s="29" t="str">
        <f t="shared" si="3"/>
        <v>DECR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IF(VLOOKUP(I46,SOURCE!B:M,2,0)&lt;&gt;"/  { itemToBeCoded",IF(T46=0,"",T46),"")</f>
        <v/>
      </c>
      <c r="Q46" s="26" t="str">
        <f>VLOOKUP(I46,SOURCE!B:M,5,0)</f>
        <v>"DECR"</v>
      </c>
      <c r="S46" t="str">
        <f t="shared" si="2"/>
        <v>DECR</v>
      </c>
      <c r="U46">
        <f>U45+W46</f>
        <v>34</v>
      </c>
      <c r="V46">
        <f>V45+X46</f>
        <v>3210.996457642425</v>
      </c>
    </row>
    <row r="47" spans="1:24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"INCR"</v>
      </c>
      <c r="F47" s="22" t="str">
        <f t="shared" si="1"/>
        <v xml:space="preserve">                      if (strcompare(commandnumber,"INCR"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INCR</v>
      </c>
      <c r="K47" s="29" t="str">
        <f t="shared" si="3"/>
        <v>INCR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IF(VLOOKUP(I47,SOURCE!B:M,2,0)&lt;&gt;"/  { itemToBeCoded",IF(T47=0,"",T47),"")</f>
        <v/>
      </c>
      <c r="Q47" s="26" t="str">
        <f>VLOOKUP(I47,SOURCE!B:M,5,0)</f>
        <v>"INCR"</v>
      </c>
      <c r="S47" t="str">
        <f t="shared" si="2"/>
        <v>INCR</v>
      </c>
      <c r="U47">
        <f>U46+W47</f>
        <v>34</v>
      </c>
      <c r="V47">
        <f>V46+X47</f>
        <v>3210.996457642425</v>
      </c>
    </row>
    <row r="48" spans="1:24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3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IF(VLOOKUP(I48,SOURCE!B:M,2,0)&lt;&gt;"/  { itemToBeCoded",IF(T48=0,"",T48),"")</f>
        <v>PI IP 1 SUM+</v>
      </c>
      <c r="Q48" s="26" t="str">
        <f>VLOOKUP(I48,SOURCE!B:M,5,0)</f>
        <v>"IP"</v>
      </c>
      <c r="S48" t="str">
        <f t="shared" si="2"/>
        <v>IP</v>
      </c>
      <c r="T48" t="s">
        <v>5080</v>
      </c>
      <c r="U48">
        <f t="shared" ref="U48:U59" si="6">U47+W48</f>
        <v>35</v>
      </c>
      <c r="V48">
        <f t="shared" ref="V48:V59" si="7">V47+X48</f>
        <v>3213.996457642425</v>
      </c>
      <c r="W48">
        <v>1</v>
      </c>
      <c r="X48">
        <v>3</v>
      </c>
    </row>
    <row r="49" spans="1:24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3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IF(VLOOKUP(I49,SOURCE!B:M,2,0)&lt;&gt;"/  { itemToBeCoded",IF(T49=0,"",T49),"")</f>
        <v>PI FP 1 SUM+</v>
      </c>
      <c r="Q49" s="26" t="str">
        <f>VLOOKUP(I49,SOURCE!B:M,5,0)</f>
        <v>"FP"</v>
      </c>
      <c r="S49" t="str">
        <f t="shared" si="2"/>
        <v>FP</v>
      </c>
      <c r="T49" t="s">
        <v>5081</v>
      </c>
      <c r="U49">
        <f t="shared" si="6"/>
        <v>36</v>
      </c>
      <c r="V49">
        <f t="shared" si="7"/>
        <v>3214.1380502960146</v>
      </c>
      <c r="W49">
        <v>1</v>
      </c>
      <c r="X49">
        <f>0.141592653589793</f>
        <v>0.141592653589793</v>
      </c>
    </row>
    <row r="50" spans="1:24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3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IF(VLOOKUP(I50,SOURCE!B:M,2,0)&lt;&gt;"/  { itemToBeCoded",IF(T50=0,"",T50),"")</f>
        <v>3 EXIT 4 + 5 EXIT + 1 SUM+</v>
      </c>
      <c r="Q50" s="26" t="str">
        <f>VLOOKUP(I50,SOURCE!B:M,5,0)</f>
        <v>"+"</v>
      </c>
      <c r="S50" t="str">
        <f t="shared" si="2"/>
        <v>+</v>
      </c>
      <c r="T50" t="s">
        <v>5082</v>
      </c>
      <c r="U50">
        <f t="shared" si="6"/>
        <v>37</v>
      </c>
      <c r="V50">
        <f t="shared" si="7"/>
        <v>3226.1380502960146</v>
      </c>
      <c r="W50">
        <v>1</v>
      </c>
      <c r="X50">
        <v>12</v>
      </c>
    </row>
    <row r="51" spans="1:24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3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IF(VLOOKUP(I51,SOURCE!B:M,2,0)&lt;&gt;"/  { itemToBeCoded",IF(T51=0,"",T51),"")</f>
        <v>3 ENTER 4 - 5 EXIT - 1 SUM+</v>
      </c>
      <c r="Q51" s="26" t="str">
        <f>VLOOKUP(I51,SOURCE!B:M,5,0)</f>
        <v>"-"</v>
      </c>
      <c r="S51" t="str">
        <f t="shared" si="2"/>
        <v>-</v>
      </c>
      <c r="T51" t="s">
        <v>5083</v>
      </c>
      <c r="U51">
        <f t="shared" si="6"/>
        <v>38</v>
      </c>
      <c r="V51">
        <f t="shared" si="7"/>
        <v>3220.1380502960146</v>
      </c>
      <c r="W51">
        <v>1</v>
      </c>
      <c r="X51">
        <v>-6</v>
      </c>
    </row>
    <row r="52" spans="1:24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3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IF(VLOOKUP(I52,SOURCE!B:M,2,0)&lt;&gt;"/  { itemToBeCoded",IF(T52=0,"",T52),"")</f>
        <v>ERPN</v>
      </c>
      <c r="Q52" s="26" t="str">
        <f>VLOOKUP(I52,SOURCE!B:M,5,0)</f>
        <v>"CHS"</v>
      </c>
      <c r="S52" t="str">
        <f t="shared" si="2"/>
        <v>CHS</v>
      </c>
      <c r="T52" t="s">
        <v>5075</v>
      </c>
      <c r="U52">
        <f t="shared" si="6"/>
        <v>38</v>
      </c>
      <c r="V52">
        <f t="shared" si="7"/>
        <v>3220.1380502960146</v>
      </c>
    </row>
    <row r="53" spans="1:24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3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/>
      <c r="Q53" s="26" t="str">
        <f>VLOOKUP(I53,SOURCE!B:M,5,0)</f>
        <v>STD_CROSS</v>
      </c>
      <c r="U53">
        <f t="shared" si="6"/>
        <v>38</v>
      </c>
      <c r="V53">
        <f t="shared" si="7"/>
        <v>3220.1380502960146</v>
      </c>
    </row>
    <row r="54" spans="1:24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3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/>
      <c r="Q54" s="26" t="str">
        <f>VLOOKUP(I54,SOURCE!B:M,5,0)</f>
        <v>STD_DIVIDE</v>
      </c>
      <c r="U54">
        <f t="shared" si="6"/>
        <v>38</v>
      </c>
      <c r="V54">
        <f t="shared" si="7"/>
        <v>3220.1380502960146</v>
      </c>
    </row>
    <row r="55" spans="1:24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3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/>
      <c r="Q55" s="26" t="str">
        <f>VLOOKUP(I55,SOURCE!B:M,5,0)</f>
        <v>"IDIV"</v>
      </c>
      <c r="U55">
        <f t="shared" si="6"/>
        <v>38</v>
      </c>
      <c r="V55">
        <f t="shared" si="7"/>
        <v>3220.1380502960146</v>
      </c>
    </row>
    <row r="56" spans="1:24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3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">
        <v>5084</v>
      </c>
      <c r="Q56" s="26" t="str">
        <f>VLOOKUP(I56,SOURCE!B:M,5,0)</f>
        <v>"MOD"</v>
      </c>
      <c r="U56">
        <f t="shared" si="6"/>
        <v>38</v>
      </c>
      <c r="V56">
        <f t="shared" si="7"/>
        <v>3220.1380502960146</v>
      </c>
    </row>
    <row r="57" spans="1:24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3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SUBSTITUTE(V57,",",".")</f>
        <v>3220.13805029601</v>
      </c>
      <c r="Q57" s="26" t="str">
        <f>VLOOKUP(I57,SOURCE!B:M,5,0)</f>
        <v>"max"</v>
      </c>
      <c r="U57">
        <f t="shared" si="6"/>
        <v>38</v>
      </c>
      <c r="V57">
        <f t="shared" si="7"/>
        <v>3220.1380502960146</v>
      </c>
    </row>
    <row r="58" spans="1:24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3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">
        <v>5085</v>
      </c>
      <c r="Q58" s="26" t="str">
        <f>VLOOKUP(I58,SOURCE!B:M,5,0)</f>
        <v>"min"</v>
      </c>
      <c r="U58">
        <f t="shared" si="6"/>
        <v>38</v>
      </c>
      <c r="V58">
        <f t="shared" si="7"/>
        <v>3220.1380502960146</v>
      </c>
    </row>
    <row r="59" spans="1:24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3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Q59" s="26" t="str">
        <f>VLOOKUP(I59,SOURCE!B:M,5,0)</f>
        <v>"|x|"</v>
      </c>
      <c r="U59">
        <f t="shared" si="6"/>
        <v>38</v>
      </c>
      <c r="V59">
        <f t="shared" si="7"/>
        <v>3220.1380502960146</v>
      </c>
    </row>
    <row r="60" spans="1:24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3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Q60" s="26" t="str">
        <f>VLOOKUP(I60,SOURCE!B:M,5,0)</f>
        <v>"NEIGHB"</v>
      </c>
    </row>
    <row r="61" spans="1:24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3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Q61" s="26" t="str">
        <f>VLOOKUP(I61,SOURCE!B:M,5,0)</f>
        <v>"NEXTP"</v>
      </c>
    </row>
    <row r="62" spans="1:24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3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Q62" s="26" t="str">
        <f>VLOOKUP(I62,SOURCE!B:M,5,0)</f>
        <v>"x!"</v>
      </c>
    </row>
    <row r="63" spans="1:24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3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Q63" s="26" t="str">
        <f>VLOOKUP(I63,SOURCE!B:M,5,0)</f>
        <v>STD_pi</v>
      </c>
    </row>
    <row r="64" spans="1:24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3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Q64" s="26" t="str">
        <f>VLOOKUP(I64,SOURCE!B:M,5,0)</f>
        <v>"FF"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3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Q65" s="26" t="str">
        <f>VLOOKUP(I65,SOURCE!B:M,5,0)</f>
        <v>STD_RIGHT_ARROW "DEG"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3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Q66" s="26" t="str">
        <f>VLOOKUP(I66,SOURCE!B:M,5,0)</f>
        <v>STD_RIGHT_ARROW "D.MS"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3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Q67" s="26" t="str">
        <f>VLOOKUP(I67,SOURCE!B:M,5,0)</f>
        <v>STD_RIGHT_ARROW "GRAD"</v>
      </c>
    </row>
    <row r="68" spans="1:17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8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3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Q68" s="26" t="str">
        <f>VLOOKUP(I68,SOURCE!B:M,5,0)</f>
        <v>STD_RIGHT_ARROW "MUL" STD_pi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8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3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Q69" s="26" t="str">
        <f>VLOOKUP(I69,SOURCE!B:M,5,0)</f>
        <v>STD_RIGHT_ARROW "RAD"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8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3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Q70" s="26" t="str">
        <f>VLOOKUP(I70,SOURCE!B:M,5,0)</f>
        <v>"D" STD_RIGHT_ARROW "R"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8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3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Q71" s="26" t="str">
        <f>VLOOKUP(I71,SOURCE!B:M,5,0)</f>
        <v>"R" STD_RIGHT_ARROW "D"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8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3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Q72" s="26" t="str">
        <f>VLOOKUP(I72,SOURCE!B:M,5,0)</f>
        <v>"RMD"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8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Q73" s="26" t="str">
        <f>VLOOKUP(I73,SOURCE!B:M,5,0)</f>
        <v>"NOT"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8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9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Q74" s="26" t="str">
        <f>VLOOKUP(I74,SOURCE!B:M,5,0)</f>
        <v>"AND"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8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9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Q75" s="26" t="str">
        <f>VLOOKUP(I75,SOURCE!B:M,5,0)</f>
        <v>"OR"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8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9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Q76" s="26" t="str">
        <f>VLOOKUP(I76,SOURCE!B:M,5,0)</f>
        <v>"XOR"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8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9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Q77" s="26" t="str">
        <f>VLOOKUP(I77,SOURCE!B:M,5,0)</f>
        <v>"x" STD_LEFT_RIGHT_ARROWS</v>
      </c>
    </row>
    <row r="78" spans="1:17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8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9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Q78" s="26" t="str">
        <f>VLOOKUP(I78,SOURCE!B:M,5,0)</f>
        <v>"c"</v>
      </c>
    </row>
    <row r="79" spans="1:17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8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9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Q79" s="26" t="str">
        <f>VLOOKUP(I79,SOURCE!B:M,5,0)</f>
        <v>"e"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8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9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Q80" s="26" t="str">
        <f>VLOOKUP(I80,SOURCE!B:M,5,0)</f>
        <v>"g" STD_SUB_e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8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9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Q81" s="26" t="str">
        <f>VLOOKUP(I81,SOURCE!B:M,5,0)</f>
        <v>"g" STD_SUB_EARTH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8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9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Q82" s="26" t="str">
        <f>VLOOKUP(I82,SOURCE!B:M,5,0)</f>
        <v>STD_mu STD_SUB_0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8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9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Q83" s="26" t="str">
        <f>VLOOKUP(I83,SOURCE!B:M,5,0)</f>
        <v>STD_PHI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8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9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Q84" s="26" t="str">
        <f>VLOOKUP(I84,SOURCE!B:M,5,0)</f>
        <v>"-" STD_INFINITY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8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9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Q85" s="26" t="str">
        <f>VLOOKUP(I85,SOURCE!B:M,5,0)</f>
        <v>STD_INFINITY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8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9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Q86" s="26" t="str">
        <f>VLOOKUP(I86,SOURCE!B:M,5,0)</f>
        <v>"NAND"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8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9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Q87" s="26" t="str">
        <f>VLOOKUP(I87,SOURCE!B:M,5,0)</f>
        <v>"NOR"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8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9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Q88" s="26" t="str">
        <f>VLOOKUP(I88,SOURCE!B:M,5,0)</f>
        <v>"XNOR"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8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9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Q89" s="26" t="str">
        <f>VLOOKUP(I89,SOURCE!B:M,5,0)</f>
        <v>"BS?"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8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9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Q90" s="26" t="str">
        <f>VLOOKUP(I90,SOURCE!B:M,5,0)</f>
        <v>"BC?"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8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9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Q91" s="26" t="str">
        <f>VLOOKUP(I91,SOURCE!B:M,5,0)</f>
        <v>"CB"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8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9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Q92" s="26" t="str">
        <f>VLOOKUP(I92,SOURCE!B:M,5,0)</f>
        <v>"SB"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8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9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Q93" s="26" t="str">
        <f>VLOOKUP(I93,SOURCE!B:M,5,0)</f>
        <v>"FB"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8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9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Q94" s="26" t="str">
        <f>VLOOKUP(I94,SOURCE!B:M,5,0)</f>
        <v>"RL"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8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9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Q95" s="26" t="str">
        <f>VLOOKUP(I95,SOURCE!B:M,5,0)</f>
        <v>"RLC"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8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9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Q96" s="26" t="str">
        <f>VLOOKUP(I96,SOURCE!B:M,5,0)</f>
        <v>"RR"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8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9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Q97" s="26" t="str">
        <f>VLOOKUP(I97,SOURCE!B:M,5,0)</f>
        <v>"RRC"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8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9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Q98" s="26" t="str">
        <f>VLOOKUP(I98,SOURCE!B:M,5,0)</f>
        <v>"SL"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8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9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Q99" s="26" t="str">
        <f>VLOOKUP(I99,SOURCE!B:M,5,0)</f>
        <v>"SR"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8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9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Q100" s="26" t="str">
        <f>VLOOKUP(I100,SOURCE!B:M,5,0)</f>
        <v>"ASR"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8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9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Q101" s="26" t="str">
        <f>VLOOKUP(I101,SOURCE!B:M,5,0)</f>
        <v>"LJ"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8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9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Q102" s="26" t="str">
        <f>VLOOKUP(I102,SOURCE!B:M,5,0)</f>
        <v>"RJ"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8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9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Q103" s="26" t="str">
        <f>VLOOKUP(I103,SOURCE!B:M,5,0)</f>
        <v>"MASKL"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8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9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Q104" s="26" t="str">
        <f>VLOOKUP(I104,SOURCE!B:M,5,0)</f>
        <v>"MASKR"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8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9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Q105" s="26" t="str">
        <f>VLOOKUP(I105,SOURCE!B:M,5,0)</f>
        <v>"MIRROR"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8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9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Q106" s="26" t="str">
        <f>VLOOKUP(I106,SOURCE!B:M,5,0)</f>
        <v>"#B"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8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9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Q107" s="26" t="str">
        <f>VLOOKUP(I107,SOURCE!B:M,5,0)</f>
        <v>"SDL"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8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9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Q108" s="26" t="str">
        <f>VLOOKUP(I108,SOURCE!B:M,5,0)</f>
        <v>"SDR"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8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9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Q109" s="26" t="str">
        <f>VLOOKUP(I109,SOURCE!B:M,5,0)</f>
        <v>STD_SIGMA "+"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8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9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Q110" s="26" t="str">
        <f>VLOOKUP(I110,SOURCE!B:M,5,0)</f>
        <v>"n"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8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9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Q111" s="26" t="str">
        <f>VLOOKUP(I111,SOURCE!B:M,5,0)</f>
        <v>STD_SIGMA "x"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8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9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Q112" s="26" t="str">
        <f>VLOOKUP(I112,SOURCE!B:M,5,0)</f>
        <v>STD_SIGMA "y"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8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9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Q113" s="26" t="str">
        <f>VLOOKUP(I113,SOURCE!B:M,5,0)</f>
        <v>STD_SIGMA "x" STD_SUP_2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8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9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Q114" s="26" t="str">
        <f>VLOOKUP(I114,SOURCE!B:M,5,0)</f>
        <v>STD_SIGMA "x" STD_SUP_2 "y"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8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9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Q115" s="26" t="str">
        <f>VLOOKUP(I115,SOURCE!B:M,5,0)</f>
        <v>STD_SIGMA "y" STD_SUP_2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8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9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Q116" s="26" t="str">
        <f>VLOOKUP(I116,SOURCE!B:M,5,0)</f>
        <v>STD_SIGMA "xy"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8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9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Q117" s="26" t="str">
        <f>VLOOKUP(I117,SOURCE!B:M,5,0)</f>
        <v>STD_SIGMA "lnxy"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8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9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Q118" s="26" t="str">
        <f>VLOOKUP(I118,SOURCE!B:M,5,0)</f>
        <v>STD_SIGMA "lnx"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8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9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Q119" s="26" t="str">
        <f>VLOOKUP(I119,SOURCE!B:M,5,0)</f>
        <v>STD_SIGMA "ln" STD_SUP_2 "x"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8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9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Q120" s="26" t="str">
        <f>VLOOKUP(I120,SOURCE!B:M,5,0)</f>
        <v>STD_SIGMA "ylnx"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8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9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Q121" s="26" t="str">
        <f>VLOOKUP(I121,SOURCE!B:M,5,0)</f>
        <v>STD_SIGMA "lny"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8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9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Q122" s="26" t="str">
        <f>VLOOKUP(I122,SOURCE!B:M,5,0)</f>
        <v>STD_SIGMA "ln" STD_SUP_2 "y"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8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9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Q123" s="26" t="str">
        <f>VLOOKUP(I123,SOURCE!B:M,5,0)</f>
        <v>STD_SIGMA "xlny"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8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9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Q124" s="26" t="str">
        <f>VLOOKUP(I124,SOURCE!B:M,5,0)</f>
        <v>STD_SIGMA "lny/x"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8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9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Q125" s="26" t="str">
        <f>VLOOKUP(I125,SOURCE!B:M,5,0)</f>
        <v>STD_SIGMA "x" STD_SUP_2 "/y"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8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9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Q126" s="26" t="str">
        <f>VLOOKUP(I126,SOURCE!B:M,5,0)</f>
        <v>STD_SIGMA STD_SUP_1 "/x"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8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9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Q127" s="26" t="str">
        <f>VLOOKUP(I127,SOURCE!B:M,5,0)</f>
        <v>STD_SIGMA STD_SUP_1 "/x" STD_SUP_2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8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9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Q128" s="26" t="str">
        <f>VLOOKUP(I128,SOURCE!B:M,5,0)</f>
        <v>STD_SIGMA "x/y"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8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9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Q129" s="26" t="str">
        <f>VLOOKUP(I129,SOURCE!B:M,5,0)</f>
        <v>STD_SIGMA STD_SUP_1 "/y"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8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9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Q130" s="26" t="str">
        <f>VLOOKUP(I130,SOURCE!B:M,5,0)</f>
        <v>STD_SIGMA STD_SUP_1 "/y" STD_SUP_2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8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si="9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Q131" s="26" t="str">
        <f>VLOOKUP(I131,SOURCE!B:M,5,0)</f>
        <v>STD_SIGMA "x" STD_SUP_3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10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9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Q132" s="26" t="str">
        <f>VLOOKUP(I132,SOURCE!B:M,5,0)</f>
        <v>STD_SIGMA "x" STD_SUP_4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0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9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Q133" s="26" t="str">
        <f>VLOOKUP(I133,SOURCE!B:M,5,0)</f>
        <v>"FRACT"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0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9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Q134" s="26" t="str">
        <f>VLOOKUP(I134,SOURCE!B:M,5,0)</f>
        <v>"PROPFR"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0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9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Q135" s="26" t="str">
        <f>VLOOKUP(I135,SOURCE!B:M,5,0)</f>
        <v>"DENANY"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0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9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Q136" s="26" t="str">
        <f>VLOOKUP(I136,SOURCE!B:M,5,0)</f>
        <v>"DENFIX"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10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1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Q137" s="26" t="str">
        <f>VLOOKUP(I137,SOURCE!B:M,5,0)</f>
        <v>"X"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10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1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Q138" s="26" t="str">
        <f>VLOOKUP(I138,SOURCE!B:M,5,0)</f>
        <v>"Y"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10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1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Q139" s="26" t="str">
        <f>VLOOKUP(I139,SOURCE!B:M,5,0)</f>
        <v>"Z"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10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1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Q140" s="26" t="str">
        <f>VLOOKUP(I140,SOURCE!B:M,5,0)</f>
        <v>"T"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10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1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Q141" s="26" t="str">
        <f>VLOOKUP(I141,SOURCE!B:M,5,0)</f>
        <v>"A"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10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1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Q142" s="26" t="str">
        <f>VLOOKUP(I142,SOURCE!B:M,5,0)</f>
        <v>"B"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10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1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Q143" s="26" t="str">
        <f>VLOOKUP(I143,SOURCE!B:M,5,0)</f>
        <v>"C"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10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1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Q144" s="26" t="str">
        <f>VLOOKUP(I144,SOURCE!B:M,5,0)</f>
        <v>"D"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10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11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Q145" s="26" t="str">
        <f>VLOOKUP(I145,SOURCE!B:M,5,0)</f>
        <v>"L"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10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11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Q146" s="26" t="str">
        <f>VLOOKUP(I146,SOURCE!B:M,5,0)</f>
        <v>"I"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10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11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Q147" s="26" t="str">
        <f>VLOOKUP(I147,SOURCE!B:M,5,0)</f>
        <v>"J"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10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11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Q148" s="26" t="str">
        <f>VLOOKUP(I148,SOURCE!B:M,5,0)</f>
        <v>"K"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0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1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Q149" s="26" t="str">
        <f>VLOOKUP(I149,SOURCE!B:M,5,0)</f>
        <v>STD_RIGHT_ARROW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10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11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Q150" s="26" t="str">
        <f>VLOOKUP(I150,SOURCE!B:M,5,0)</f>
        <v>"A"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10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11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Q151" s="26" t="str">
        <f>VLOOKUP(I151,SOURCE!B:M,5,0)</f>
        <v>"B"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10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11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Q152" s="26" t="str">
        <f>VLOOKUP(I152,SOURCE!B:M,5,0)</f>
        <v>"C"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10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11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Q153" s="26" t="str">
        <f>VLOOKUP(I153,SOURCE!B:M,5,0)</f>
        <v>"D"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10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11"/>
        <v>1COMPL</v>
      </c>
      <c r="L154" s="39" t="str">
        <f>VLOOKUP(C154,SOURCE!S$6:Y$10169,2,0)</f>
        <v>INT</v>
      </c>
      <c r="M154" t="str">
        <f>IF(VLOOKUP(I154,SOURCE!B:M,2,0)="/  { itemToBeCoded","To be coded","")</f>
        <v/>
      </c>
      <c r="Q154" s="26" t="str">
        <f>VLOOKUP(I154,SOURCE!B:M,5,0)</f>
        <v>"1COMPL"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ITM_SCRDMP</v>
      </c>
      <c r="E155" s="26" t="str">
        <f>CHAR(34)&amp;VLOOKUP(C155,SOURCE!S$6:Y$10169,6,0)&amp;CHAR(34)</f>
        <v>"SNAP"</v>
      </c>
      <c r="F155" s="22" t="str">
        <f t="shared" si="10"/>
        <v xml:space="preserve">                      if (strcompare(commandnumber,"SNAP" )) {sprintf(commandnumber,"%d", ITM_SCRDMP);}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11"/>
        <v>SNAP</v>
      </c>
      <c r="L155" s="39" t="str">
        <f>VLOOKUP(C155,SOURCE!S$6:Y$10169,2,0)</f>
        <v>INFO</v>
      </c>
      <c r="M155" t="str">
        <f>IF(VLOOKUP(I155,SOURCE!B:M,2,0)="/  { itemToBeCoded","To be coded","")</f>
        <v/>
      </c>
      <c r="Q155" s="26" t="str">
        <f>VLOOKUP(I155,SOURCE!B:M,5,0)</f>
        <v>"SNAP"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10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11"/>
        <v>2COMPL</v>
      </c>
      <c r="L156" s="39" t="str">
        <f>VLOOKUP(C156,SOURCE!S$6:Y$10169,2,0)</f>
        <v>INT</v>
      </c>
      <c r="M156" t="str">
        <f>IF(VLOOKUP(I156,SOURCE!B:M,2,0)="/  { itemToBeCoded","To be coded","")</f>
        <v/>
      </c>
      <c r="Q156" s="26" t="str">
        <f>VLOOKUP(I156,SOURCE!B:M,5,0)</f>
        <v>"2COMPL"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10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11"/>
        <v>AGM</v>
      </c>
      <c r="L157" s="39" t="str">
        <f>VLOOKUP(C157,SOURCE!S$6:Y$10169,2,0)</f>
        <v/>
      </c>
      <c r="M157" t="str">
        <f>IF(VLOOKUP(I157,SOURCE!B:M,2,0)="/  { itemToBeCoded","To be coded","")</f>
        <v/>
      </c>
      <c r="Q157" s="26" t="str">
        <f>VLOOKUP(I157,SOURCE!B:M,5,0)</f>
        <v>"AGM"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ITM_BATT</v>
      </c>
      <c r="E158" s="26" t="str">
        <f>CHAR(34)&amp;VLOOKUP(C158,SOURCE!S$6:Y$10169,6,0)&amp;CHAR(34)</f>
        <v>"BATT?"</v>
      </c>
      <c r="F158" s="22" t="str">
        <f t="shared" si="10"/>
        <v xml:space="preserve">                      if (strcompare(commandnumber,"BATT?" )) {sprintf(commandnumber,"%d", ITM_BATT);} else</v>
      </c>
      <c r="H158" t="b">
        <f>ISNA(VLOOKUP(J158,J159:J$500,1,0))</f>
        <v>1</v>
      </c>
      <c r="I158" s="27">
        <f>VLOOKUP(C158,SOURCE!S$6:Y$10169,7,0)</f>
        <v>1403</v>
      </c>
      <c r="J158" s="28" t="str">
        <f>VLOOKUP(C158,SOURCE!S$6:Y$10169,6,0)</f>
        <v>BATT?</v>
      </c>
      <c r="K158" s="29" t="str">
        <f t="shared" si="11"/>
        <v>BATT?</v>
      </c>
      <c r="L158" s="39" t="str">
        <f>VLOOKUP(C158,SOURCE!S$6:Y$10169,2,0)</f>
        <v>INFO</v>
      </c>
      <c r="M158" t="str">
        <f>IF(VLOOKUP(I158,SOURCE!B:M,2,0)="/  { itemToBeCoded","To be coded","")</f>
        <v/>
      </c>
      <c r="Q158" s="26" t="str">
        <f>VLOOKUP(I158,SOURCE!B:M,5,0)</f>
        <v>"BATT?"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10"/>
        <v xml:space="preserve">                      if (strcompare(commandnumber,"CLFALL" )) {sprintf(commandnumber,"%d", ITM_CLFALL);}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11"/>
        <v>CLFall</v>
      </c>
      <c r="L159" s="39" t="str">
        <f>VLOOKUP(C159,SOURCE!S$6:Y$10169,2,0)</f>
        <v>Clear</v>
      </c>
      <c r="M159" t="str">
        <f>IF(VLOOKUP(I159,SOURCE!B:M,2,0)="/  { itemToBeCoded","To be coded","")</f>
        <v/>
      </c>
      <c r="Q159" s="26" t="str">
        <f>VLOOKUP(I159,SOURCE!B:M,5,0)</f>
        <v>"CLFall"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10"/>
        <v xml:space="preserve">                      if (strcompare(commandnumber,"CLLCD" )) {sprintf(commandnumber,"%d", ITM_CLLCD);}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11"/>
        <v>CLLCD</v>
      </c>
      <c r="L160" s="39" t="str">
        <f>VLOOKUP(C160,SOURCE!S$6:Y$10169,2,0)</f>
        <v>Clear</v>
      </c>
      <c r="M160" t="str">
        <f>IF(VLOOKUP(I160,SOURCE!B:M,2,0)="/  { itemToBeCoded","To be coded","")</f>
        <v>To be coded</v>
      </c>
      <c r="Q160" s="26" t="str">
        <f>VLOOKUP(I160,SOURCE!B:M,5,0)</f>
        <v>"CLLCD"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10"/>
        <v xml:space="preserve">                      if (strcompare(commandnumber,"CLREGS" )) {sprintf(commandnumber,"%d", ITM_CLREGS);}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11"/>
        <v>CLREGS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Q161" s="26" t="str">
        <f>VLOOKUP(I161,SOURCE!B:M,5,0)</f>
        <v>"CLREGS"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10"/>
        <v xml:space="preserve">                      if (strcompare(commandnumber,"CLSTK" )) {sprintf(commandnumber,"%d", ITM_CLSTK);}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11"/>
        <v>CLSTK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Q162" s="26" t="str">
        <f>VLOOKUP(I162,SOURCE!B:M,5,0)</f>
        <v>"CLSTK"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10"/>
        <v xml:space="preserve">                      if (strcompare(commandnumber,"CLSUM" )) {sprintf(commandnumber,"%d", ITM_CLSIGMA);}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11"/>
        <v>CLSUM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Q163" s="26" t="str">
        <f>VLOOKUP(I163,SOURCE!B:M,5,0)</f>
        <v>"CL" STD_SIGMA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10"/>
        <v xml:space="preserve">                      if (strcompare(commandnumber,"CONJ" )) {sprintf(commandnumber,"%d", ITM_CONJ);}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11"/>
        <v>conj</v>
      </c>
      <c r="L164" s="39" t="str">
        <f>VLOOKUP(C164,SOURCE!S$6:Y$10169,2,0)</f>
        <v>Complex</v>
      </c>
      <c r="M164" t="str">
        <f>IF(VLOOKUP(I164,SOURCE!B:M,2,0)="/  { itemToBeCoded","To be coded","")</f>
        <v/>
      </c>
      <c r="Q164" s="26" t="str">
        <f>VLOOKUP(I164,SOURCE!B:M,5,0)</f>
        <v>"conj"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10"/>
        <v xml:space="preserve">                      if (strcompare(commandnumber,"CROSS" )) {sprintf(commandnumber,"%d", ITM_CROSS_PROD);}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11"/>
        <v>cross</v>
      </c>
      <c r="L165" s="39">
        <f>VLOOKUP(C165,SOURCE!S$6:Y$10169,2,0)</f>
        <v>0</v>
      </c>
      <c r="M165" t="str">
        <f>IF(VLOOKUP(I165,SOURCE!B:M,2,0)="/  { itemToBeCoded","To be coded","")</f>
        <v/>
      </c>
      <c r="Q165" s="26" t="str">
        <f>VLOOKUP(I165,SOURCE!B:M,5,0)</f>
        <v>"cross"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10"/>
        <v xml:space="preserve">                      if (strcompare(commandnumber,"CX&gt;RE" )) {sprintf(commandnumber,"%d", ITM_CXtoRE);}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11"/>
        <v>CX&gt;RE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Q166" s="26" t="str">
        <f>VLOOKUP(I166,SOURCE!B:M,5,0)</f>
        <v>"CX" STD_RIGHT_ARROW "RE"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10"/>
        <v xml:space="preserve">                      if (strcompare(commandnumber,"DECOMP" )) {sprintf(commandnumber,"%d", ITM_DECOMP);}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11"/>
        <v>DECOMP</v>
      </c>
      <c r="L167" s="39" t="str">
        <f>VLOOKUP(C167,SOURCE!S$6:Y$10169,2,0)</f>
        <v/>
      </c>
      <c r="M167" t="str">
        <f>IF(VLOOKUP(I167,SOURCE!B:M,2,0)="/  { itemToBeCoded","To be coded","")</f>
        <v/>
      </c>
      <c r="Q167" s="26" t="str">
        <f>VLOOKUP(I167,SOURCE!B:M,5,0)</f>
        <v>"DECOMP"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10"/>
        <v xml:space="preserve">                      if (strcompare(commandnumber,"DEG" )) {sprintf(commandnumber,"%d", ITM_DEG);}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11"/>
        <v>DEG</v>
      </c>
      <c r="L168" s="39" t="str">
        <f>VLOOKUP(C168,SOURCE!S$6:Y$10169,2,0)</f>
        <v/>
      </c>
      <c r="M168" t="str">
        <f>IF(VLOOKUP(I168,SOURCE!B:M,2,0)="/  { itemToBeCoded","To be coded","")</f>
        <v/>
      </c>
      <c r="Q168" s="26" t="str">
        <f>VLOOKUP(I168,SOURCE!B:M,5,0)</f>
        <v>"DEG"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10"/>
        <v xml:space="preserve">                      if (strcompare(commandnumber,"DEG&gt;" )) {sprintf(commandnumber,"%d", ITM_DEGto);}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11"/>
        <v>DEG&gt;</v>
      </c>
      <c r="L169" s="39" t="str">
        <f>VLOOKUP(C169,SOURCE!S$6:Y$10169,2,0)</f>
        <v>Trig</v>
      </c>
      <c r="M169" t="str">
        <f>IF(VLOOKUP(I169,SOURCE!B:M,2,0)="/  { itemToBeCoded","To be coded","")</f>
        <v/>
      </c>
      <c r="Q169" s="26" t="str">
        <f>VLOOKUP(I169,SOURCE!B:M,5,0)</f>
        <v>"DEG" STD_RIGHT_ARROW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10"/>
        <v xml:space="preserve">                      if (strcompare(commandnumber,"DENMAX" )) {sprintf(commandnumber,"%d", ITM_DENMAX);}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11"/>
        <v>DENMAX</v>
      </c>
      <c r="L170" s="39" t="str">
        <f>VLOOKUP(C170,SOURCE!S$6:Y$10169,2,0)</f>
        <v>SYSFL</v>
      </c>
      <c r="M170" t="str">
        <f>IF(VLOOKUP(I170,SOURCE!B:M,2,0)="/  { itemToBeCoded","To be coded","")</f>
        <v/>
      </c>
      <c r="Q170" s="26" t="str">
        <f>VLOOKUP(I170,SOURCE!B:M,5,0)</f>
        <v>"DENMAX"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10"/>
        <v xml:space="preserve">                      if (strcompare(commandnumber,"DOT" )) {sprintf(commandnumber,"%d", ITM_DOT_PROD);}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11"/>
        <v>dot</v>
      </c>
      <c r="L171" s="39">
        <f>VLOOKUP(C171,SOURCE!S$6:Y$10169,2,0)</f>
        <v>0</v>
      </c>
      <c r="M171" t="str">
        <f>IF(VLOOKUP(I171,SOURCE!B:M,2,0)="/  { itemToBeCoded","To be coded","")</f>
        <v/>
      </c>
      <c r="Q171" s="26" t="str">
        <f>VLOOKUP(I171,SOURCE!B:M,5,0)</f>
        <v>"dot"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10"/>
        <v xml:space="preserve">                      if (strcompare(commandnumber,"D.MS" )) {sprintf(commandnumber,"%d", ITM_DMS);}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11"/>
        <v>d.ms</v>
      </c>
      <c r="L172" s="39" t="str">
        <f>VLOOKUP(C172,SOURCE!S$6:Y$10169,2,0)</f>
        <v/>
      </c>
      <c r="M172" t="str">
        <f>IF(VLOOKUP(I172,SOURCE!B:M,2,0)="/  { itemToBeCoded","To be coded","")</f>
        <v/>
      </c>
      <c r="Q172" s="26" t="str">
        <f>VLOOKUP(I172,SOURCE!B:M,5,0)</f>
        <v>"d.ms"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10"/>
        <v xml:space="preserve">                      if (strcompare(commandnumber,"D.MS&gt;" )) {sprintf(commandnumber,"%d", ITM_DMSto);}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11"/>
        <v>D.MS&gt;</v>
      </c>
      <c r="L173" s="39" t="str">
        <f>VLOOKUP(C173,SOURCE!S$6:Y$10169,2,0)</f>
        <v>Trig</v>
      </c>
      <c r="M173" t="str">
        <f>IF(VLOOKUP(I173,SOURCE!B:M,2,0)="/  { itemToBeCoded","To be coded","")</f>
        <v/>
      </c>
      <c r="Q173" s="26" t="str">
        <f>VLOOKUP(I173,SOURCE!B:M,5,0)</f>
        <v>"D.MS" STD_RIGHT_ARROW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10"/>
        <v xml:space="preserve">                      if (strcompare(commandnumber,"ENG" )) {sprintf(commandnumber,"%d", ITM_ENG);}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11"/>
        <v>ENG</v>
      </c>
      <c r="L174" s="39" t="str">
        <f>VLOOKUP(C174,SOURCE!S$6:Y$10169,2,0)</f>
        <v>DISP</v>
      </c>
      <c r="M174" t="str">
        <f>IF(VLOOKUP(I174,SOURCE!B:M,2,0)="/  { itemToBeCoded","To be coded","")</f>
        <v/>
      </c>
      <c r="Q174" s="26" t="str">
        <f>VLOOKUP(I174,SOURCE!B:M,5,0)</f>
        <v>"ENG"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10"/>
        <v xml:space="preserve">                      if (strcompare(commandnumber,"EXPT" )) {sprintf(commandnumber,"%d", ITM_EXPT);}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11"/>
        <v>EXPT</v>
      </c>
      <c r="L175" s="39" t="str">
        <f>VLOOKUP(C175,SOURCE!S$6:Y$10169,2,0)</f>
        <v/>
      </c>
      <c r="M175" t="str">
        <f>IF(VLOOKUP(I175,SOURCE!B:M,2,0)="/  { itemToBeCoded","To be coded","")</f>
        <v/>
      </c>
      <c r="Q175" s="26" t="str">
        <f>VLOOKUP(I175,SOURCE!B:M,5,0)</f>
        <v>"EXPT"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10"/>
        <v xml:space="preserve">                      if (strcompare(commandnumber,"FIB" )) {sprintf(commandnumber,"%d", ITM_FIB);}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11"/>
        <v>FIB</v>
      </c>
      <c r="L176" s="39" t="str">
        <f>VLOOKUP(C176,SOURCE!S$6:Y$10169,2,0)</f>
        <v/>
      </c>
      <c r="M176" t="str">
        <f>IF(VLOOKUP(I176,SOURCE!B:M,2,0)="/  { itemToBeCoded","To be coded","")</f>
        <v/>
      </c>
      <c r="Q176" s="26" t="str">
        <f>VLOOKUP(I176,SOURCE!B:M,5,0)</f>
        <v>"FIB"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10"/>
        <v xml:space="preserve">                      if (strcompare(commandnumber,"FIX" )) {sprintf(commandnumber,"%d", ITM_FIX);}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11"/>
        <v>FIX</v>
      </c>
      <c r="L177" s="39" t="str">
        <f>VLOOKUP(C177,SOURCE!S$6:Y$10169,2,0)</f>
        <v/>
      </c>
      <c r="M177" t="str">
        <f>IF(VLOOKUP(I177,SOURCE!B:M,2,0)="/  { itemToBeCoded","To be coded","")</f>
        <v/>
      </c>
      <c r="Q177" s="26" t="str">
        <f>VLOOKUP(I177,SOURCE!B:M,5,0)</f>
        <v>"FIX"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10"/>
        <v xml:space="preserve">                      if (strcompare(commandnumber,"FLASH?" )) {sprintf(commandnumber,"%d", ITM_FLASH);}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11"/>
        <v>FLASH?</v>
      </c>
      <c r="L178" s="39" t="str">
        <f>VLOOKUP(C178,SOURCE!S$6:Y$10169,2,0)</f>
        <v>INFO</v>
      </c>
      <c r="M178" t="str">
        <f>IF(VLOOKUP(I178,SOURCE!B:M,2,0)="/  { itemToBeCoded","To be coded","")</f>
        <v/>
      </c>
      <c r="Q178" s="26" t="str">
        <f>VLOOKUP(I178,SOURCE!B:M,5,0)</f>
        <v>"FLASH?"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10"/>
        <v xml:space="preserve">                      if (strcompare(commandnumber,"GD" )) {sprintf(commandnumber,"%d", ITM_GD);}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11"/>
        <v>gd</v>
      </c>
      <c r="L179" s="39" t="str">
        <f>VLOOKUP(C179,SOURCE!S$6:Y$10169,2,0)</f>
        <v/>
      </c>
      <c r="M179" t="str">
        <f>IF(VLOOKUP(I179,SOURCE!B:M,2,0)="/  { itemToBeCoded","To be coded","")</f>
        <v/>
      </c>
      <c r="Q179" s="26" t="str">
        <f>VLOOKUP(I179,SOURCE!B:M,5,0)</f>
        <v>"g" STD_SUB_d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"GD^MINUS_1"</v>
      </c>
      <c r="F180" s="22" t="str">
        <f t="shared" si="10"/>
        <v xml:space="preserve">                      if (strcompare(commandnumber,"GD^MINUS_1" )) {sprintf(commandnumber,"%d", ITM_GDM1);}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GD^MINUS_1</v>
      </c>
      <c r="K180" s="29" t="str">
        <f t="shared" si="11"/>
        <v>gd^MINUS_1</v>
      </c>
      <c r="L180" s="39" t="str">
        <f>VLOOKUP(C180,SOURCE!S$6:Y$10169,2,0)</f>
        <v/>
      </c>
      <c r="M180" t="str">
        <f>IF(VLOOKUP(I180,SOURCE!B:M,2,0)="/  { itemToBeCoded","To be coded","")</f>
        <v/>
      </c>
      <c r="Q180" s="26" t="str">
        <f>VLOOKUP(I180,SOURCE!B:M,5,0)</f>
        <v>"g" STD_SUB_d STD_SUP_MINUS_1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10"/>
        <v xml:space="preserve">                      if (strcompare(commandnumber,"GRAD" )) {sprintf(commandnumber,"%d", ITM_GRAD);}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11"/>
        <v>GRAD</v>
      </c>
      <c r="L181" s="39" t="str">
        <f>VLOOKUP(C181,SOURCE!S$6:Y$10169,2,0)</f>
        <v/>
      </c>
      <c r="M181" t="str">
        <f>IF(VLOOKUP(I181,SOURCE!B:M,2,0)="/  { itemToBeCoded","To be coded","")</f>
        <v/>
      </c>
      <c r="Q181" s="26" t="str">
        <f>VLOOKUP(I181,SOURCE!B:M,5,0)</f>
        <v>"GRAD"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10"/>
        <v xml:space="preserve">                      if (strcompare(commandnumber,"GRAD&gt;" )) {sprintf(commandnumber,"%d", ITM_GRADto);}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11"/>
        <v>GRAD&gt;</v>
      </c>
      <c r="L182" s="39" t="str">
        <f>VLOOKUP(C182,SOURCE!S$6:Y$10169,2,0)</f>
        <v>Trig</v>
      </c>
      <c r="M182" t="str">
        <f>IF(VLOOKUP(I182,SOURCE!B:M,2,0)="/  { itemToBeCoded","To be coded","")</f>
        <v/>
      </c>
      <c r="Q182" s="26" t="str">
        <f>VLOOKUP(I182,SOURCE!B:M,5,0)</f>
        <v>"GRAD" STD_RIGHT_ARROW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10"/>
        <v xml:space="preserve">                      if (strcompare(commandnumber,"IM" )) {sprintf(commandnumber,"%d", ITM_IM);}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11"/>
        <v>Im</v>
      </c>
      <c r="L183" s="39" t="str">
        <f>VLOOKUP(C183,SOURCE!S$6:Y$10169,2,0)</f>
        <v>Complex</v>
      </c>
      <c r="M183" t="str">
        <f>IF(VLOOKUP(I183,SOURCE!B:M,2,0)="/  { itemToBeCoded","To be coded","")</f>
        <v/>
      </c>
      <c r="Q183" s="26" t="str">
        <f>VLOOKUP(I183,SOURCE!B:M,5,0)</f>
        <v>"Im"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10"/>
        <v xml:space="preserve">                      if (strcompare(commandnumber,"SINC" )) {sprintf(commandnumber,"%d", ITM_sinc);}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11"/>
        <v>sinc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Q184" s="26" t="str">
        <f>VLOOKUP(I184,SOURCE!B:M,5,0)</f>
        <v>"sinc"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10"/>
        <v xml:space="preserve">                      if (strcompare(commandnumber,"LASTX" )) {sprintf(commandnumber,"%d", ITM_LASTX);}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11"/>
        <v>LSTx</v>
      </c>
      <c r="L185" s="39" t="str">
        <f>VLOOKUP(C185,SOURCE!S$6:Y$10169,2,0)</f>
        <v>STACK</v>
      </c>
      <c r="M185" t="str">
        <f>IF(VLOOKUP(I185,SOURCE!B:M,2,0)="/  { itemToBeCoded","To be coded","")</f>
        <v/>
      </c>
      <c r="Q185" s="26" t="str">
        <f>VLOOKUP(I185,SOURCE!B:M,5,0)</f>
        <v>"LSTx"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10"/>
        <v xml:space="preserve">                      if (strcompare(commandnumber,"LNBETA" )) {sprintf(commandnumber,"%d", ITM_LNBETA);}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11"/>
        <v>lnbeta</v>
      </c>
      <c r="L186" s="39" t="str">
        <f>VLOOKUP(C186,SOURCE!S$6:Y$10169,2,0)</f>
        <v>Math</v>
      </c>
      <c r="M186" t="str">
        <f>IF(VLOOKUP(I186,SOURCE!B:M,2,0)="/  { itemToBeCoded","To be coded","")</f>
        <v/>
      </c>
      <c r="Q186" s="26" t="str">
        <f>VLOOKUP(I186,SOURCE!B:M,5,0)</f>
        <v>"ln" STD_beta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10"/>
        <v xml:space="preserve">                      if (strcompare(commandnumber,"LNGAMMA" )) {sprintf(commandnumber,"%d", ITM_LNGAMMA);}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11"/>
        <v>lnGAMMA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Q187" s="26" t="str">
        <f>VLOOKUP(I187,SOURCE!B:M,5,0)</f>
        <v>"ln" STD_GAMMA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10"/>
        <v xml:space="preserve">                      if (strcompare(commandnumber,"LOCR?" )) {sprintf(commandnumber,"%d", ITM_LocRQ);}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11"/>
        <v>LocR?</v>
      </c>
      <c r="L188" s="39" t="str">
        <f>VLOOKUP(C188,SOURCE!S$6:Y$10169,2,0)</f>
        <v/>
      </c>
      <c r="M188" t="str">
        <f>IF(VLOOKUP(I188,SOURCE!B:M,2,0)="/  { itemToBeCoded","To be coded","")</f>
        <v/>
      </c>
      <c r="Q188" s="26" t="str">
        <f>VLOOKUP(I188,SOURCE!B:M,5,0)</f>
        <v>"LocR?"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10"/>
        <v xml:space="preserve">                      if (strcompare(commandnumber,"MANT" )) {sprintf(commandnumber,"%d", ITM_MANT);}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11"/>
        <v>MANT</v>
      </c>
      <c r="L189" s="39" t="str">
        <f>VLOOKUP(C189,SOURCE!S$6:Y$10169,2,0)</f>
        <v/>
      </c>
      <c r="M189" t="str">
        <f>IF(VLOOKUP(I189,SOURCE!B:M,2,0)="/  { itemToBeCoded","To be coded","")</f>
        <v/>
      </c>
      <c r="Q189" s="26" t="str">
        <f>VLOOKUP(I189,SOURCE!B:M,5,0)</f>
        <v>"MANT"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10"/>
        <v xml:space="preserve">                      if (strcompare(commandnumber,"MEM?" )) {sprintf(commandnumber,"%d", ITM_MEM);}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11"/>
        <v>MEM?</v>
      </c>
      <c r="L190" s="39" t="str">
        <f>VLOOKUP(C190,SOURCE!S$6:Y$10169,2,0)</f>
        <v>INFO</v>
      </c>
      <c r="M190" t="str">
        <f>IF(VLOOKUP(I190,SOURCE!B:M,2,0)="/  { itemToBeCoded","To be coded","")</f>
        <v/>
      </c>
      <c r="Q190" s="26" t="str">
        <f>VLOOKUP(I190,SOURCE!B:M,5,0)</f>
        <v>"MEM?"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10"/>
        <v xml:space="preserve">                      if (strcompare(commandnumber,"MULPI" )) {sprintf(commandnumber,"%d", ITM_MULPI);}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11"/>
        <v>MULpi</v>
      </c>
      <c r="L191" s="39" t="str">
        <f>VLOOKUP(C191,SOURCE!S$6:Y$10169,2,0)</f>
        <v/>
      </c>
      <c r="M191" t="str">
        <f>IF(VLOOKUP(I191,SOURCE!B:M,2,0)="/  { itemToBeCoded","To be coded","")</f>
        <v/>
      </c>
      <c r="Q191" s="26" t="str">
        <f>VLOOKUP(I191,SOURCE!B:M,5,0)</f>
        <v>"MUL" STD_pi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10"/>
        <v xml:space="preserve">                      if (strcompare(commandnumber,"SINCPI" )) {sprintf(commandnumber,"%d", ITM_sincpi);}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11"/>
        <v>sincpi</v>
      </c>
      <c r="L192" s="39" t="str">
        <f>VLOOKUP(C192,SOURCE!S$6:Y$10169,2,0)</f>
        <v>Trig</v>
      </c>
      <c r="M192" t="str">
        <f>IF(VLOOKUP(I192,SOURCE!B:M,2,0)="/  { itemToBeCoded","To be coded","")</f>
        <v/>
      </c>
      <c r="Q192" s="26" t="str">
        <f>VLOOKUP(I192,SOURCE!B:M,5,0)</f>
        <v>"sinc" STD_pi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10"/>
        <v xml:space="preserve">                      if (strcompare(commandnumber,"DROPY" )) {sprintf(commandnumber,"%d", ITM_DROPY);}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11"/>
        <v>DROPy</v>
      </c>
      <c r="L193" s="39" t="str">
        <f>VLOOKUP(C193,SOURCE!S$6:Y$10169,2,0)</f>
        <v>STACK</v>
      </c>
      <c r="M193" t="str">
        <f>IF(VLOOKUP(I193,SOURCE!B:M,2,0)="/  { itemToBeCoded","To be coded","")</f>
        <v/>
      </c>
      <c r="Q193" s="26" t="str">
        <f>VLOOKUP(I193,SOURCE!B:M,5,0)</f>
        <v>"DROPy"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10"/>
        <v xml:space="preserve">                      if (strcompare(commandnumber,"PLOT" )) {sprintf(commandnumber,"%d", ITM_PLOT);}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11"/>
        <v>PLOT</v>
      </c>
      <c r="L194" s="39" t="str">
        <f>VLOOKUP(C194,SOURCE!S$6:Y$10169,2,0)</f>
        <v>STAT</v>
      </c>
      <c r="M194" t="str">
        <f>IF(VLOOKUP(I194,SOURCE!B:M,2,0)="/  { itemToBeCoded","To be coded","")</f>
        <v/>
      </c>
      <c r="Q194" s="26" t="str">
        <f>VLOOKUP(I194,SOURCE!B:M,5,0)</f>
        <v>"PLOT"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si="10"/>
        <v xml:space="preserve">                      if (strcompare(commandnumber,"RAD" )) {sprintf(commandnumber,"%d", ITM_RAD);}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si="11"/>
        <v>RAD</v>
      </c>
      <c r="L195" s="39" t="str">
        <f>VLOOKUP(C195,SOURCE!S$6:Y$10169,2,0)</f>
        <v/>
      </c>
      <c r="M195" t="str">
        <f>IF(VLOOKUP(I195,SOURCE!B:M,2,0)="/  { itemToBeCoded","To be coded","")</f>
        <v/>
      </c>
      <c r="Q195" s="26" t="str">
        <f>VLOOKUP(I195,SOURCE!B:M,5,0)</f>
        <v>"RAD"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ref="F196:F259" si="12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(strcompare(commandnumber,"RAD&gt;" )) {sprintf(commandnumber,"%d", ITM_RADto);}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11"/>
        <v>RAD&gt;</v>
      </c>
      <c r="L196" s="39" t="str">
        <f>VLOOKUP(C196,SOURCE!S$6:Y$10169,2,0)</f>
        <v>Trig</v>
      </c>
      <c r="M196" t="str">
        <f>IF(VLOOKUP(I196,SOURCE!B:M,2,0)="/  { itemToBeCoded","To be coded","")</f>
        <v/>
      </c>
      <c r="Q196" s="26" t="str">
        <f>VLOOKUP(I196,SOURCE!B:M,5,0)</f>
        <v>"RAD" STD_RIGHT_ARROW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12"/>
        <v xml:space="preserve">                      if (strcompare(commandnumber,"RAN#" )) {sprintf(commandnumber,"%d", ITM_RAN);}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11"/>
        <v>RAN#</v>
      </c>
      <c r="L197" s="39" t="str">
        <f>VLOOKUP(C197,SOURCE!S$6:Y$10169,2,0)</f>
        <v>Math</v>
      </c>
      <c r="M197" t="str">
        <f>IF(VLOOKUP(I197,SOURCE!B:M,2,0)="/  { itemToBeCoded","To be coded","")</f>
        <v/>
      </c>
      <c r="Q197" s="26" t="str">
        <f>VLOOKUP(I197,SOURCE!B:M,5,0)</f>
        <v>"RAN#"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12"/>
        <v xml:space="preserve">                      if (strcompare(commandnumber,"RCLEL" )) {sprintf(commandnumber,"%d", ITM_RCLEL);}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11"/>
        <v>RCLEL</v>
      </c>
      <c r="L198" s="39" t="str">
        <f>VLOOKUP(C198,SOURCE!S$6:Y$10169,2,0)</f>
        <v>STACK</v>
      </c>
      <c r="M198" t="str">
        <f>IF(VLOOKUP(I198,SOURCE!B:M,2,0)="/  { itemToBeCoded","To be coded","")</f>
        <v/>
      </c>
      <c r="Q198" s="26" t="str">
        <f>VLOOKUP(I198,SOURCE!B:M,5,0)</f>
        <v>"RCLEL"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12"/>
        <v xml:space="preserve">                      if (strcompare(commandnumber,"RCLIJ" )) {sprintf(commandnumber,"%d", ITM_RCLIJ);}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11"/>
        <v>RCLIJ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Q199" s="26" t="str">
        <f>VLOOKUP(I199,SOURCE!B:M,5,0)</f>
        <v>"RCLIJ"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12"/>
        <v xml:space="preserve">                      if (strcompare(commandnumber,"RCLS" )) {sprintf(commandnumber,"%d", ITM_RCLS);}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11"/>
        <v>RCLS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Q200" s="26" t="str">
        <f>VLOOKUP(I200,SOURCE!B:M,5,0)</f>
        <v>"RCLS"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12"/>
        <v xml:space="preserve">                      if (strcompare(commandnumber,"RE" )) {sprintf(commandnumber,"%d", ITM_RE);}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ref="K201:K264" si="13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</v>
      </c>
      <c r="L201" s="39" t="str">
        <f>VLOOKUP(C201,SOURCE!S$6:Y$10169,2,0)</f>
        <v>Complex</v>
      </c>
      <c r="M201" t="str">
        <f>IF(VLOOKUP(I201,SOURCE!B:M,2,0)="/  { itemToBeCoded","To be coded","")</f>
        <v/>
      </c>
      <c r="Q201" s="26" t="str">
        <f>VLOOKUP(I201,SOURCE!B:M,5,0)</f>
        <v>"Re"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12"/>
        <v xml:space="preserve">                      if (strcompare(commandnumber,"RE&gt;CX" )) {sprintf(commandnumber,"%d", ITM_REtoCX);}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13"/>
        <v>RE&gt;CX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Q202" s="26" t="str">
        <f>VLOOKUP(I202,SOURCE!B:M,5,0)</f>
        <v>"RE" STD_RIGHT_ARROW "CX"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12"/>
        <v xml:space="preserve">                      if (strcompare(commandnumber,"RE&lt;&gt;IM" )) {sprintf(commandnumber,"%d", ITM_REexIM);}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13"/>
        <v>Re&lt;&gt;Im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Q203" s="26" t="str">
        <f>VLOOKUP(I203,SOURCE!B:M,5,0)</f>
        <v>"Re" STD_LEFT_RIGHT_ARROWS "Im"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12"/>
        <v xml:space="preserve">                      if (strcompare(commandnumber,"RMODE?" )) {sprintf(commandnumber,"%d", ITM_RMQ);}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13"/>
        <v>RMODE?</v>
      </c>
      <c r="L204" s="39" t="str">
        <f>VLOOKUP(C204,SOURCE!S$6:Y$10169,2,0)</f>
        <v>CONF</v>
      </c>
      <c r="M204" t="str">
        <f>IF(VLOOKUP(I204,SOURCE!B:M,2,0)="/  { itemToBeCoded","To be coded","")</f>
        <v/>
      </c>
      <c r="Q204" s="26" t="str">
        <f>VLOOKUP(I204,SOURCE!B:M,5,0)</f>
        <v>"RMODE?"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12"/>
        <v xml:space="preserve">                      if (strcompare(commandnumber,"E^X-1" )) {sprintf(commandnumber,"%d", ITM_EX1);}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13"/>
        <v>e^x-1</v>
      </c>
      <c r="L205" s="39" t="str">
        <f>VLOOKUP(C205,SOURCE!S$6:Y$10169,2,0)</f>
        <v>Math</v>
      </c>
      <c r="M205" t="str">
        <f>IF(VLOOKUP(I205,SOURCE!B:M,2,0)="/  { itemToBeCoded","To be coded","")</f>
        <v/>
      </c>
      <c r="Q205" s="26" t="str">
        <f>VLOOKUP(I205,SOURCE!B:M,5,0)</f>
        <v>"e" STD_SUP_x "-1"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12"/>
        <v xml:space="preserve">                      if (strcompare(commandnumber,"SCI" )) {sprintf(commandnumber,"%d", ITM_SCI);}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13"/>
        <v>SCI</v>
      </c>
      <c r="L206" s="39" t="str">
        <f>VLOOKUP(C206,SOURCE!S$6:Y$10169,2,0)</f>
        <v>DISP</v>
      </c>
      <c r="M206" t="str">
        <f>IF(VLOOKUP(I206,SOURCE!B:M,2,0)="/  { itemToBeCoded","To be coded","")</f>
        <v/>
      </c>
      <c r="Q206" s="26" t="str">
        <f>VLOOKUP(I206,SOURCE!B:M,5,0)</f>
        <v>"SCI"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12"/>
        <v xml:space="preserve">                      if (strcompare(commandnumber,"SDIGS?" )) {sprintf(commandnumber,"%d", ITM_SDIGS);}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13"/>
        <v>SDIGS?</v>
      </c>
      <c r="L207" s="39" t="str">
        <f>VLOOKUP(C207,SOURCE!S$6:Y$10169,2,0)</f>
        <v>CONF</v>
      </c>
      <c r="M207" t="str">
        <f>IF(VLOOKUP(I207,SOURCE!B:M,2,0)="/  { itemToBeCoded","To be coded","")</f>
        <v/>
      </c>
      <c r="Q207" s="26" t="str">
        <f>VLOOKUP(I207,SOURCE!B:M,5,0)</f>
        <v>"SDIGS?"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12"/>
        <v xml:space="preserve">                      if (strcompare(commandnumber,"SEED" )) {sprintf(commandnumber,"%d", ITM_SEED);}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13"/>
        <v>SEED</v>
      </c>
      <c r="L208" s="39" t="str">
        <f>VLOOKUP(C208,SOURCE!S$6:Y$10169,2,0)</f>
        <v>Math</v>
      </c>
      <c r="M208" t="str">
        <f>IF(VLOOKUP(I208,SOURCE!B:M,2,0)="/  { itemToBeCoded","To be coded","")</f>
        <v/>
      </c>
      <c r="Q208" s="26" t="str">
        <f>VLOOKUP(I208,SOURCE!B:M,5,0)</f>
        <v>"SEED"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12"/>
        <v xml:space="preserve">                      if (strcompare(commandnumber,"SIGN" )) {sprintf(commandnumber,"%d", ITM_SIGN);}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13"/>
        <v>sign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Q209" s="26" t="str">
        <f>VLOOKUP(I209,SOURCE!B:M,5,0)</f>
        <v>"sign"</v>
      </c>
    </row>
    <row r="210" spans="1:17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12"/>
        <v xml:space="preserve">                      if (strcompare(commandnumber,"SIGNMT" )) {sprintf(commandnumber,"%d", ITM_SIGNMT);}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13"/>
        <v>SIGNMT</v>
      </c>
      <c r="L210" s="39" t="str">
        <f>VLOOKUP(C210,SOURCE!S$6:Y$10169,2,0)</f>
        <v>INT</v>
      </c>
      <c r="M210" t="str">
        <f>IF(VLOOKUP(I210,SOURCE!B:M,2,0)="/  { itemToBeCoded","To be coded","")</f>
        <v/>
      </c>
      <c r="Q210" s="26" t="str">
        <f>VLOOKUP(I210,SOURCE!B:M,5,0)</f>
        <v>"SIGNMT"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12"/>
        <v xml:space="preserve">                      if (strcompare(commandnumber,"SLVQ" )) {sprintf(commandnumber,"%d", ITM_SLVQ);}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13"/>
        <v>SLVQ</v>
      </c>
      <c r="L211" s="39" t="str">
        <f>VLOOKUP(C211,SOURCE!S$6:Y$10169,2,0)</f>
        <v/>
      </c>
      <c r="M211" t="str">
        <f>IF(VLOOKUP(I211,SOURCE!B:M,2,0)="/  { itemToBeCoded","To be coded","")</f>
        <v/>
      </c>
      <c r="Q211" s="26" t="str">
        <f>VLOOKUP(I211,SOURCE!B:M,5,0)</f>
        <v>"SLVQ"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12"/>
        <v xml:space="preserve">                      if (strcompare(commandnumber,"ISM?" )) {sprintf(commandnumber,"%d", ITM_ISM);}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13"/>
        <v>ISM?</v>
      </c>
      <c r="L212" s="39" t="str">
        <f>VLOOKUP(C212,SOURCE!S$6:Y$10169,2,0)</f>
        <v>CONF</v>
      </c>
      <c r="M212" t="str">
        <f>IF(VLOOKUP(I212,SOURCE!B:M,2,0)="/  { itemToBeCoded","To be coded","")</f>
        <v/>
      </c>
      <c r="Q212" s="26" t="str">
        <f>VLOOKUP(I212,SOURCE!B:M,5,0)</f>
        <v>"ISM?"</v>
      </c>
    </row>
    <row r="213" spans="1:17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12"/>
        <v xml:space="preserve">                      if (strcompare(commandnumber,"SSIZE?" )) {sprintf(commandnumber,"%d", ITM_SSIZE);}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13"/>
        <v>SSIZE?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Q213" s="26" t="str">
        <f>VLOOKUP(I213,SOURCE!B:M,5,0)</f>
        <v>"SSIZE?"</v>
      </c>
    </row>
    <row r="214" spans="1:17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12"/>
        <v xml:space="preserve">                      if (strcompare(commandnumber,"STOEL" )) {sprintf(commandnumber,"%d", ITM_STOEL);}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13"/>
        <v>STOEL</v>
      </c>
      <c r="L214" s="39" t="str">
        <f>VLOOKUP(C214,SOURCE!S$6:Y$10169,2,0)</f>
        <v>STACK</v>
      </c>
      <c r="M214" t="str">
        <f>IF(VLOOKUP(I214,SOURCE!B:M,2,0)="/  { itemToBeCoded","To be coded","")</f>
        <v/>
      </c>
      <c r="Q214" s="26" t="str">
        <f>VLOOKUP(I214,SOURCE!B:M,5,0)</f>
        <v>"STOEL"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12"/>
        <v xml:space="preserve">                      if (strcompare(commandnumber,"STOIJ" )) {sprintf(commandnumber,"%d", ITM_STOIJ);}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13"/>
        <v>STOIJ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Q215" s="26" t="str">
        <f>VLOOKUP(I215,SOURCE!B:M,5,0)</f>
        <v>"STOIJ"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12"/>
        <v xml:space="preserve">                      if (strcompare(commandnumber,"LN(1+X)" )) {sprintf(commandnumber,"%d", ITM_LN1X);}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13"/>
        <v>ln1+x</v>
      </c>
      <c r="L216" s="39" t="str">
        <f>VLOOKUP(C216,SOURCE!S$6:Y$10169,2,0)</f>
        <v>Math</v>
      </c>
      <c r="M216" t="str">
        <f>IF(VLOOKUP(I216,SOURCE!B:M,2,0)="/  { itemToBeCoded","To be coded","")</f>
        <v/>
      </c>
      <c r="Q216" s="26" t="str">
        <f>VLOOKUP(I216,SOURCE!B:M,5,0)</f>
        <v>"ln 1+x"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12"/>
        <v xml:space="preserve">                      if (strcompare(commandnumber,"STOS" )) {sprintf(commandnumber,"%d", ITM_STOS);}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13"/>
        <v>STOS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Q217" s="26" t="str">
        <f>VLOOKUP(I217,SOURCE!B:M,5,0)</f>
        <v>"STOS"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12"/>
        <v xml:space="preserve">                      if (strcompare(commandnumber,"SUM" )) {sprintf(commandnumber,"%d", ITM_SUM);}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13"/>
        <v>SUM</v>
      </c>
      <c r="L218" s="39" t="str">
        <f>VLOOKUP(C218,SOURCE!S$6:Y$10169,2,0)</f>
        <v>Stat</v>
      </c>
      <c r="M218" t="str">
        <f>IF(VLOOKUP(I218,SOURCE!B:M,2,0)="/  { itemToBeCoded","To be coded","")</f>
        <v/>
      </c>
      <c r="Q218" s="26" t="str">
        <f>VLOOKUP(I218,SOURCE!B:M,5,0)</f>
        <v>"SUM"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12"/>
        <v xml:space="preserve">                      if (strcompare(commandnumber,"TICKS" )) {sprintf(commandnumber,"%d", ITM_TICKS);}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13"/>
        <v>TICKS</v>
      </c>
      <c r="L219" s="39" t="str">
        <f>VLOOKUP(C219,SOURCE!S$6:Y$10169,2,0)</f>
        <v>INFO</v>
      </c>
      <c r="M219" t="str">
        <f>IF(VLOOKUP(I219,SOURCE!B:M,2,0)="/  { itemToBeCoded","To be coded","")</f>
        <v/>
      </c>
      <c r="Q219" s="26" t="str">
        <f>VLOOKUP(I219,SOURCE!B:M,5,0)</f>
        <v>"TICKS"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12"/>
        <v xml:space="preserve">                      if (strcompare(commandnumber,"T&lt;&gt;" )) {sprintf(commandnumber,"%d", ITM_Tex);}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13"/>
        <v>t&lt;&gt;</v>
      </c>
      <c r="L220" s="39" t="str">
        <f>VLOOKUP(C220,SOURCE!S$6:Y$10169,2,0)</f>
        <v>STACK</v>
      </c>
      <c r="M220" t="str">
        <f>IF(VLOOKUP(I220,SOURCE!B:M,2,0)="/  { itemToBeCoded","To be coded","")</f>
        <v/>
      </c>
      <c r="Q220" s="26" t="str">
        <f>VLOOKUP(I220,SOURCE!B:M,5,0)</f>
        <v>"t" STD_LEFT_RIGHT_ARROWS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12"/>
        <v xml:space="preserve">                      if (strcompare(commandnumber,"ULP?" )) {sprintf(commandnumber,"%d", ITM_ULP);}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13"/>
        <v>ULP?</v>
      </c>
      <c r="L221" s="39" t="str">
        <f>VLOOKUP(C221,SOURCE!S$6:Y$10169,2,0)</f>
        <v>CONF</v>
      </c>
      <c r="M221" t="str">
        <f>IF(VLOOKUP(I221,SOURCE!B:M,2,0)="/  { itemToBeCoded","To be coded","")</f>
        <v/>
      </c>
      <c r="Q221" s="26" t="str">
        <f>VLOOKUP(I221,SOURCE!B:M,5,0)</f>
        <v>"ULP?"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12"/>
        <v xml:space="preserve">                      if (strcompare(commandnumber,"UNITV" )) {sprintf(commandnumber,"%d", ITM_UNITV);}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13"/>
        <v>UNITV</v>
      </c>
      <c r="L222" s="39" t="str">
        <f>VLOOKUP(C222,SOURCE!S$6:Y$10169,2,0)</f>
        <v>Complex</v>
      </c>
      <c r="M222" t="str">
        <f>IF(VLOOKUP(I222,SOURCE!B:M,2,0)="/  { itemToBeCoded","To be coded","")</f>
        <v/>
      </c>
      <c r="Q222" s="26" t="str">
        <f>VLOOKUP(I222,SOURCE!B:M,5,0)</f>
        <v>"UNITV"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12"/>
        <v xml:space="preserve">                      if (strcompare(commandnumber,"UNSIGN" )) {sprintf(commandnumber,"%d", ITM_UNSIGN);}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13"/>
        <v>UNSIGN</v>
      </c>
      <c r="L223" s="39" t="str">
        <f>VLOOKUP(C223,SOURCE!S$6:Y$10169,2,0)</f>
        <v/>
      </c>
      <c r="M223" t="str">
        <f>IF(VLOOKUP(I223,SOURCE!B:M,2,0)="/  { itemToBeCoded","To be coded","")</f>
        <v/>
      </c>
      <c r="Q223" s="26" t="str">
        <f>VLOOKUP(I223,SOURCE!B:M,5,0)</f>
        <v>"UNSIGN"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12"/>
        <v xml:space="preserve">                      if (strcompare(commandnumber,"IDIVR" )) {sprintf(commandnumber,"%d", ITM_IDIVR);}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13"/>
        <v>IDIVR</v>
      </c>
      <c r="L224" s="39" t="str">
        <f>VLOOKUP(C224,SOURCE!S$6:Y$10169,2,0)</f>
        <v>Math</v>
      </c>
      <c r="M224" t="str">
        <f>IF(VLOOKUP(I224,SOURCE!B:M,2,0)="/  { itemToBeCoded","To be coded","")</f>
        <v/>
      </c>
      <c r="Q224" s="26" t="str">
        <f>VLOOKUP(I224,SOURCE!B:M,5,0)</f>
        <v>"IDIVR"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12"/>
        <v xml:space="preserve">                      if (strcompare(commandnumber,"WSIZE" )) {sprintf(commandnumber,"%d", ITM_WSIZE);}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13"/>
        <v>WSIZE</v>
      </c>
      <c r="L225" s="39" t="str">
        <f>VLOOKUP(C225,SOURCE!S$6:Y$10169,2,0)</f>
        <v>CONF</v>
      </c>
      <c r="M225" t="str">
        <f>IF(VLOOKUP(I225,SOURCE!B:M,2,0)="/  { itemToBeCoded","To be coded","")</f>
        <v/>
      </c>
      <c r="Q225" s="26" t="str">
        <f>VLOOKUP(I225,SOURCE!B:M,5,0)</f>
        <v>"WSIZE"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12"/>
        <v xml:space="preserve">                      if (strcompare(commandnumber,"WSIZE?" )) {sprintf(commandnumber,"%d", ITM_WSIZEQ);}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13"/>
        <v>WSIZE?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Q226" s="26" t="str">
        <f>VLOOKUP(I226,SOURCE!B:M,5,0)</f>
        <v>"WSIZE?"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12"/>
        <v xml:space="preserve">                      if (strcompare(commandnumber,"X_MEAN" )) {sprintf(commandnumber,"%d", ITM_XBAR);}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13"/>
        <v>x_BAR</v>
      </c>
      <c r="L227" s="39" t="str">
        <f>VLOOKUP(C227,SOURCE!S$6:Y$10169,2,0)</f>
        <v>Stat</v>
      </c>
      <c r="M227" t="str">
        <f>IF(VLOOKUP(I227,SOURCE!B:M,2,0)="/  { itemToBeCoded","To be coded","")</f>
        <v/>
      </c>
      <c r="Q227" s="26" t="str">
        <f>VLOOKUP(I227,SOURCE!B:M,5,0)</f>
        <v>STD_x_BAR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12"/>
        <v xml:space="preserve">                      if (strcompare(commandnumber,"X_GEO" )) {sprintf(commandnumber,"%d", ITM_XG);}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13"/>
        <v>x_BARG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Q228" s="26" t="str">
        <f>VLOOKUP(I228,SOURCE!B:M,5,0)</f>
        <v>STD_x_BAR STD_SUB_G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"X_WEIGHTD"</v>
      </c>
      <c r="F229" s="22" t="str">
        <f t="shared" si="12"/>
        <v xml:space="preserve">                      if (strcompare(commandnumber,"X_WEIGHTD" )) {sprintf(commandnumber,"%d", ITM_XW);}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X_WEIGHTD</v>
      </c>
      <c r="K229" s="29" t="str">
        <f t="shared" si="13"/>
        <v>x_BARw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Q229" s="26" t="str">
        <f>VLOOKUP(I229,SOURCE!B:M,5,0)</f>
        <v>STD_x_BAR STD_SUB_w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12"/>
        <v xml:space="preserve">                      if (strcompare(commandnumber,"X&gt;ALPHA" )) {sprintf(commandnumber,"%d", ITM_XtoALPHA);}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13"/>
        <v>x&gt;alpha</v>
      </c>
      <c r="L230" s="39" t="str">
        <f>VLOOKUP(C230,SOURCE!S$6:Y$10169,2,0)</f>
        <v>STACK</v>
      </c>
      <c r="M230" t="str">
        <f>IF(VLOOKUP(I230,SOURCE!B:M,2,0)="/  { itemToBeCoded","To be coded","")</f>
        <v/>
      </c>
      <c r="Q230" s="26" t="str">
        <f>VLOOKUP(I230,SOURCE!B:M,5,0)</f>
        <v>"x" STD_RIGHT_ARROW STD_alpha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12"/>
        <v xml:space="preserve">                      if (strcompare(commandnumber,"Y&lt;&gt;" )) {sprintf(commandnumber,"%d", ITM_Yex);}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13"/>
        <v>y&lt;&gt;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Q231" s="26" t="str">
        <f>VLOOKUP(I231,SOURCE!B:M,5,0)</f>
        <v>"y" STD_LEFT_RIGHT_ARROWS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12"/>
        <v xml:space="preserve">                      if (strcompare(commandnumber,"Z&lt;&gt;" )) {sprintf(commandnumber,"%d", ITM_Zex);}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13"/>
        <v>z&lt;&gt;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Q232" s="26" t="str">
        <f>VLOOKUP(I232,SOURCE!B:M,5,0)</f>
        <v>"z" STD_LEFT_RIGHT_ARROWS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12"/>
        <v xml:space="preserve">                      if (strcompare(commandnumber,"XMAX" )) {sprintf(commandnumber,"%d", ITM_XMAX);}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13"/>
        <v>xmax</v>
      </c>
      <c r="L233" s="39" t="str">
        <f>VLOOKUP(C233,SOURCE!S$6:Y$10169,2,0)</f>
        <v>Stat</v>
      </c>
      <c r="M233" t="str">
        <f>IF(VLOOKUP(I233,SOURCE!B:M,2,0)="/  { itemToBeCoded","To be coded","")</f>
        <v/>
      </c>
      <c r="Q233" s="26" t="str">
        <f>VLOOKUP(I233,SOURCE!B:M,5,0)</f>
        <v>"x" STD_SUB_m STD_SUB_a STD_SUB_x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12"/>
        <v xml:space="preserve">                      if (strcompare(commandnumber,"XMIN" )) {sprintf(commandnumber,"%d", ITM_XMIN);}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13"/>
        <v>xmin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Q234" s="26" t="str">
        <f>VLOOKUP(I234,SOURCE!B:M,5,0)</f>
        <v>"x" STD_SUB_m STD_SUB_i STD_SUB_n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"BETA(X,Y)"</v>
      </c>
      <c r="F235" s="22" t="str">
        <f t="shared" si="12"/>
        <v xml:space="preserve">                      if (strcompare(commandnumber,"BETA(X,Y)" )) {sprintf(commandnumber,"%d", ITM_BETAXY);}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BETA(X,Y)</v>
      </c>
      <c r="K235" s="29" t="str">
        <f t="shared" si="13"/>
        <v>beta(x,y)</v>
      </c>
      <c r="L235" s="39" t="str">
        <f>VLOOKUP(C235,SOURCE!S$6:Y$10169,2,0)</f>
        <v/>
      </c>
      <c r="M235" t="str">
        <f>IF(VLOOKUP(I235,SOURCE!B:M,2,0)="/  { itemToBeCoded","To be coded","")</f>
        <v/>
      </c>
      <c r="Q235" s="26" t="str">
        <f>VLOOKUP(I235,SOURCE!B:M,5,0)</f>
        <v>STD_beta"(x,y)"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"GAMMA(X)"</v>
      </c>
      <c r="F236" s="22" t="str">
        <f t="shared" si="12"/>
        <v xml:space="preserve">                      if (strcompare(commandnumber,"GAMMA(X)" )) {sprintf(commandnumber,"%d", ITM_GAMMAX);}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GAMMA(X)</v>
      </c>
      <c r="K236" s="29" t="str">
        <f t="shared" si="13"/>
        <v>GAMMA(x)</v>
      </c>
      <c r="L236" s="39" t="str">
        <f>VLOOKUP(C236,SOURCE!S$6:Y$10169,2,0)</f>
        <v>Math</v>
      </c>
      <c r="M236" t="str">
        <f>IF(VLOOKUP(I236,SOURCE!B:M,2,0)="/  { itemToBeCoded","To be coded","")</f>
        <v/>
      </c>
      <c r="Q236" s="26" t="str">
        <f>VLOOKUP(I236,SOURCE!B:M,5,0)</f>
        <v>STD_GAMMA "(x)"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12"/>
        <v xml:space="preserve">                      if (strcompare(commandnumber,"DELTA%" )) {sprintf(commandnumber,"%d", ITM_DELTAPC);}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13"/>
        <v>DELTA%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Q237" s="26" t="str">
        <f>VLOOKUP(I237,SOURCE!B:M,5,0)</f>
        <v>STD_DELTA "%"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12"/>
        <v xml:space="preserve">                      if (strcompare(commandnumber,"RANI#" )) {sprintf(commandnumber,"%d", ITM_RANI);}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13"/>
        <v>RANI#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Q238" s="26" t="str">
        <f>VLOOKUP(I238,SOURCE!B:M,5,0)</f>
        <v>"RANI#"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12"/>
        <v xml:space="preserve">                      if (strcompare(commandnumber,"RANGE" )) {sprintf(commandnumber,"%d", ITM_RANGE);}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13"/>
        <v>RANGE</v>
      </c>
      <c r="L239" s="39" t="str">
        <f>VLOOKUP(C239,SOURCE!S$6:Y$10169,2,0)</f>
        <v>CONF</v>
      </c>
      <c r="M239" t="str">
        <f>IF(VLOOKUP(I239,SOURCE!B:M,2,0)="/  { itemToBeCoded","To be coded","")</f>
        <v/>
      </c>
      <c r="Q239" s="26" t="str">
        <f>VLOOKUP(I239,SOURCE!B:M,5,0)</f>
        <v>"RANGE"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12"/>
        <v xml:space="preserve">                      if (strcompare(commandnumber,"RANGE?" )) {sprintf(commandnumber,"%d", ITM_GETRANGE);}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13"/>
        <v>RANGE?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Q240" s="26" t="str">
        <f>VLOOKUP(I240,SOURCE!B:M,5,0)</f>
        <v>"RANGE?"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12"/>
        <v xml:space="preserve">                      if (strcompare(commandnumber,"(-1)^X" )) {sprintf(commandnumber,"%d", ITM_M1X);}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13"/>
        <v>(-1)^x</v>
      </c>
      <c r="L241" s="39" t="str">
        <f>VLOOKUP(C241,SOURCE!S$6:Y$10169,2,0)</f>
        <v>Math</v>
      </c>
      <c r="M241" t="str">
        <f>IF(VLOOKUP(I241,SOURCE!B:M,2,0)="/  { itemToBeCoded","To be coded","")</f>
        <v/>
      </c>
      <c r="Q241" s="26" t="str">
        <f>VLOOKUP(I241,SOURCE!B:M,5,0)</f>
        <v>"(-1)" STD_SUP_x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12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13"/>
        <v>.d</v>
      </c>
      <c r="L242" s="39" t="str">
        <f>VLOOKUP(C242,SOURCE!S$6:Y$10169,2,0)</f>
        <v>Trig</v>
      </c>
      <c r="M242" t="str">
        <f>IF(VLOOKUP(I242,SOURCE!B:M,2,0)="/  { itemToBeCoded","To be coded","")</f>
        <v>To be coded</v>
      </c>
      <c r="Q242" s="26" t="str">
        <f>VLOOKUP(I242,SOURCE!B:M,5,0)</f>
        <v>".d"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12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13"/>
        <v>&gt;h.ms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Q243" s="26" t="str">
        <f>VLOOKUP(I243,SOURCE!B:M,5,0)</f>
        <v>STD_RIGHT_ARROW "h.ms"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12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13"/>
        <v>#</v>
      </c>
      <c r="L244" s="39" t="str">
        <f>VLOOKUP(C244,SOURCE!S$6:Y$10169,2,0)</f>
        <v>Trig</v>
      </c>
      <c r="M244" t="str">
        <f>IF(VLOOKUP(I244,SOURCE!B:M,2,0)="/  { itemToBeCoded","To be coded","")</f>
        <v/>
      </c>
      <c r="Q244" s="26" t="str">
        <f>VLOOKUP(I244,SOURCE!B:M,5,0)</f>
        <v>"#"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12"/>
        <v xml:space="preserve">                      if (strcompare(commandnumber,"&gt;REAL" )) {sprintf(commandnumber,"%d", ITM_toREAL);}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13"/>
        <v>.d</v>
      </c>
      <c r="L245" s="39" t="str">
        <f>VLOOKUP(C245,SOURCE!S$6:Y$10169,2,0)</f>
        <v>STACK</v>
      </c>
      <c r="M245" t="str">
        <f>IF(VLOOKUP(I245,SOURCE!B:M,2,0)="/  { itemToBeCoded","To be coded","")</f>
        <v/>
      </c>
      <c r="Q245" s="26" t="str">
        <f>VLOOKUP(I245,SOURCE!B:M,5,0)</f>
        <v>".d"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12"/>
        <v xml:space="preserve">                      if (strcompare(commandnumber,"D&gt;D.MS" )) {sprintf(commandnumber,"%d", ITM_DtoDMS);}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13"/>
        <v>D&gt;D.MS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Q246" s="26" t="str">
        <f>VLOOKUP(I246,SOURCE!B:M,5,0)</f>
        <v>"D" STD_RIGHT_ARROW "D.MS"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12"/>
        <v xml:space="preserve">                      if (strcompare(commandnumber,"&lt;&gt;" )) {sprintf(commandnumber,"%d", ITM_SHUFFLE);}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13"/>
        <v>&lt;&gt;</v>
      </c>
      <c r="L247" s="39">
        <f>VLOOKUP(C247,SOURCE!S$6:Y$10169,2,0)</f>
        <v>0</v>
      </c>
      <c r="M247" t="str">
        <f>IF(VLOOKUP(I247,SOURCE!B:M,2,0)="/  { itemToBeCoded","To be coded","")</f>
        <v/>
      </c>
      <c r="Q247" s="26" t="str">
        <f>VLOOKUP(I247,SOURCE!B:M,5,0)</f>
        <v>STD_LEFT_RIGHT_ARROWS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12"/>
        <v xml:space="preserve">                      if (strcompare(commandnumber,"%" )) {sprintf(commandnumber,"%d", ITM_PC);}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13"/>
        <v>%</v>
      </c>
      <c r="L248" s="39" t="str">
        <f>VLOOKUP(C248,SOURCE!S$6:Y$10169,2,0)</f>
        <v>FIN</v>
      </c>
      <c r="M248" t="str">
        <f>IF(VLOOKUP(I248,SOURCE!B:M,2,0)="/  { itemToBeCoded","To be coded","")</f>
        <v/>
      </c>
      <c r="Q248" s="26" t="str">
        <f>VLOOKUP(I248,SOURCE!B:M,5,0)</f>
        <v>"%"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12"/>
        <v xml:space="preserve">                      if (strcompare(commandnumber,"%MRR" )) {sprintf(commandnumber,"%d", ITM_PCMRR);}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13"/>
        <v>%MRR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Q249" s="26" t="str">
        <f>VLOOKUP(I249,SOURCE!B:M,5,0)</f>
        <v>"%MRR"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12"/>
        <v xml:space="preserve">                      if (strcompare(commandnumber,"%T" )) {sprintf(commandnumber,"%d", ITM_PCT);}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13"/>
        <v>%T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Q250" s="26" t="str">
        <f>VLOOKUP(I250,SOURCE!B:M,5,0)</f>
        <v>"%T"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12"/>
        <v xml:space="preserve">                      if (strcompare(commandnumber,"%SUM" )) {sprintf(commandnumber,"%d", ITM_PCSIGMA);}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13"/>
        <v>%SUM</v>
      </c>
      <c r="L251" s="39" t="str">
        <f>VLOOKUP(C251,SOURCE!S$6:Y$10169,2,0)</f>
        <v>STAT</v>
      </c>
      <c r="M251" t="str">
        <f>IF(VLOOKUP(I251,SOURCE!B:M,2,0)="/  { itemToBeCoded","To be coded","")</f>
        <v/>
      </c>
      <c r="Q251" s="26" t="str">
        <f>VLOOKUP(I251,SOURCE!B:M,5,0)</f>
        <v>"%" STD_SIGMA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12"/>
        <v xml:space="preserve">                      if (strcompare(commandnumber,"%+MG" )) {sprintf(commandnumber,"%d", ITM_PCPMG);}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13"/>
        <v>%+MG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Q252" s="26" t="str">
        <f>VLOOKUP(I252,SOURCE!B:M,5,0)</f>
        <v>"%+MG"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12"/>
        <v xml:space="preserve">                      if (strcompare(commandnumber,"PARL" )) {sprintf(commandnumber,"%d", ITM_PARALLEL);}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13"/>
        <v>||</v>
      </c>
      <c r="L253" s="39" t="str">
        <f>VLOOKUP(C253,SOURCE!S$6:Y$10169,2,0)</f>
        <v>ELEC</v>
      </c>
      <c r="M253" t="str">
        <f>IF(VLOOKUP(I253,SOURCE!B:M,2,0)="/  { itemToBeCoded","To be coded","")</f>
        <v/>
      </c>
      <c r="Q253" s="26" t="str">
        <f>VLOOKUP(I253,SOURCE!B:M,5,0)</f>
        <v>"|" STD_SPACE_3_PER_EM "|"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12"/>
        <v xml:space="preserve">                      if (strcompare(commandnumber,"ARG" )) {sprintf(commandnumber,"%d", ITM_ANGLE);}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13"/>
        <v>MEASURED_ANGLE</v>
      </c>
      <c r="L254" s="39" t="str">
        <f>VLOOKUP(C254,SOURCE!S$6:Y$10169,2,0)</f>
        <v>Complex</v>
      </c>
      <c r="M254" t="str">
        <f>IF(VLOOKUP(I254,SOURCE!B:M,2,0)="/  { itemToBeCoded","To be coded","")</f>
        <v/>
      </c>
      <c r="Q254" s="26" t="str">
        <f>VLOOKUP(I254,SOURCE!B:M,5,0)</f>
        <v>STD_MEASURED_ANGLE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12"/>
        <v xml:space="preserve">                      if (strcompare(commandnumber,"MULPI&gt;" )) {sprintf(commandnumber,"%d", ITM_MULPIto);}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13"/>
        <v>MULpi&gt;</v>
      </c>
      <c r="L255" s="39" t="str">
        <f>VLOOKUP(C255,SOURCE!S$6:Y$10169,2,0)</f>
        <v>Math</v>
      </c>
      <c r="M255" t="str">
        <f>IF(VLOOKUP(I255,SOURCE!B:M,2,0)="/  { itemToBeCoded","To be coded","")</f>
        <v/>
      </c>
      <c r="Q255" s="26" t="str">
        <f>VLOOKUP(I255,SOURCE!B:M,5,0)</f>
        <v>"MUL" STD_pi STD_RIGHT_ARROW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12"/>
        <v xml:space="preserve">                      if (strcompare(commandnumber,"EXIT" )) {sprintf(commandnumber,"%d", ITM_EXIT1);}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13"/>
        <v>EXIT</v>
      </c>
      <c r="L256" s="39">
        <f>VLOOKUP(C256,SOURCE!S$6:Y$10169,2,0)</f>
        <v>0</v>
      </c>
      <c r="M256" t="str">
        <f>IF(VLOOKUP(I256,SOURCE!B:M,2,0)="/  { itemToBeCoded","To be coded","")</f>
        <v/>
      </c>
      <c r="Q256" s="26" t="str">
        <f>VLOOKUP(I256,SOURCE!B:M,5,0)</f>
        <v>"EXIT"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12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13"/>
        <v>ALPHA</v>
      </c>
      <c r="L257" s="39" t="str">
        <f>VLOOKUP(C257,SOURCE!S$6:Y$10169,2,0)</f>
        <v/>
      </c>
      <c r="M257" t="str">
        <f>IF(VLOOKUP(I257,SOURCE!B:M,2,0)="/  { itemToBeCoded","To be coded","")</f>
        <v/>
      </c>
      <c r="Q257" s="26" t="str">
        <f>VLOOKUP(I257,SOURCE!B:M,5,0)</f>
        <v>"ALPHA"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ITM_DMStoD</v>
      </c>
      <c r="E258" s="26" t="str">
        <f>CHAR(34)&amp;VLOOKUP(C258,SOURCE!S$6:Y$10169,6,0)&amp;CHAR(34)</f>
        <v>"D.MS&gt;D"</v>
      </c>
      <c r="F258" s="22" t="str">
        <f t="shared" si="12"/>
        <v xml:space="preserve">                      if (strcompare(commandnumber,"D.MS&gt;D" )) {sprintf(commandnumber,"%d", ITM_DMStoD);} else</v>
      </c>
      <c r="H258" t="b">
        <f>ISNA(VLOOKUP(J258,J259:J$500,1,0))</f>
        <v>1</v>
      </c>
      <c r="I258" s="27">
        <f>VLOOKUP(C258,SOURCE!S$6:Y$10169,7,0)</f>
        <v>1734</v>
      </c>
      <c r="J258" s="28" t="str">
        <f>VLOOKUP(C258,SOURCE!S$6:Y$10169,6,0)</f>
        <v>D.MS&gt;D</v>
      </c>
      <c r="K258" s="29" t="str">
        <f t="shared" si="13"/>
        <v>D.MS&gt;D</v>
      </c>
      <c r="L258" s="39" t="str">
        <f>VLOOKUP(C258,SOURCE!S$6:Y$10169,2,0)</f>
        <v>Trig</v>
      </c>
      <c r="M258" t="str">
        <f>IF(VLOOKUP(I258,SOURCE!B:M,2,0)="/  { itemToBeCoded","To be coded","")</f>
        <v/>
      </c>
      <c r="Q258" s="26" t="str">
        <f>VLOOKUP(I258,SOURCE!B:M,5,0)</f>
        <v>"D.MS" STD_RIGHT_ARROW "D"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ITM_XH</v>
      </c>
      <c r="E259" s="26" t="str">
        <f>CHAR(34)&amp;VLOOKUP(C259,SOURCE!S$6:Y$10169,6,0)&amp;CHAR(34)</f>
        <v>"X_HARM"</v>
      </c>
      <c r="F259" s="22" t="str">
        <f t="shared" si="12"/>
        <v xml:space="preserve">                      if (strcompare(commandnumber,"X_HARM" )) {sprintf(commandnumber,"%d", ITM_XH);} else</v>
      </c>
      <c r="H259" t="b">
        <f>ISNA(VLOOKUP(J259,J260:J$500,1,0))</f>
        <v>1</v>
      </c>
      <c r="I259" s="27">
        <f>VLOOKUP(C259,SOURCE!S$6:Y$10169,7,0)</f>
        <v>1736</v>
      </c>
      <c r="J259" s="28" t="str">
        <f>VLOOKUP(C259,SOURCE!S$6:Y$10169,6,0)</f>
        <v>X_HARM</v>
      </c>
      <c r="K259" s="29" t="str">
        <f t="shared" si="13"/>
        <v>x_BARH</v>
      </c>
      <c r="L259" s="39" t="str">
        <f>VLOOKUP(C259,SOURCE!S$6:Y$10169,2,0)</f>
        <v>Stat</v>
      </c>
      <c r="M259" t="str">
        <f>IF(VLOOKUP(I259,SOURCE!B:M,2,0)="/  { itemToBeCoded","To be coded","")</f>
        <v/>
      </c>
      <c r="Q259" s="26" t="str">
        <f>VLOOKUP(I259,SOURCE!B:M,5,0)</f>
        <v>STD_x_BAR STD_SUB_H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ITM_XRMS</v>
      </c>
      <c r="E260" s="26" t="str">
        <f>CHAR(34)&amp;VLOOKUP(C260,SOURCE!S$6:Y$10169,6,0)&amp;CHAR(34)</f>
        <v>"X_RMS"</v>
      </c>
      <c r="F260" s="22" t="str">
        <f t="shared" ref="F260:F323" si="14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(strcompare(commandnumber,"X_RMS" )) {sprintf(commandnumber,"%d", ITM_XRMS);} else</v>
      </c>
      <c r="H260" t="b">
        <f>ISNA(VLOOKUP(J260,J261:J$500,1,0))</f>
        <v>1</v>
      </c>
      <c r="I260" s="27">
        <f>VLOOKUP(C260,SOURCE!S$6:Y$10169,7,0)</f>
        <v>1737</v>
      </c>
      <c r="J260" s="28" t="str">
        <f>VLOOKUP(C260,SOURCE!S$6:Y$10169,6,0)</f>
        <v>X_RMS</v>
      </c>
      <c r="K260" s="29" t="str">
        <f t="shared" si="13"/>
        <v>x_BARRMS</v>
      </c>
      <c r="L260" s="39" t="str">
        <f>VLOOKUP(C260,SOURCE!S$6:Y$10169,2,0)</f>
        <v>Stat</v>
      </c>
      <c r="M260" t="str">
        <f>IF(VLOOKUP(I260,SOURCE!B:M,2,0)="/  { itemToBeCoded","To be coded","")</f>
        <v/>
      </c>
      <c r="Q260" s="26" t="str">
        <f>VLOOKUP(I260,SOURCE!B:M,5,0)</f>
        <v>STD_x_BAR STD_SUB_R STD_SUB_M STD_SUB_S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ITM_DET</v>
      </c>
      <c r="E261" s="26" t="str">
        <f>CHAR(34)&amp;VLOOKUP(C261,SOURCE!S$6:Y$10169,6,0)&amp;CHAR(34)</f>
        <v>"DET"</v>
      </c>
      <c r="F261" s="22" t="str">
        <f t="shared" si="14"/>
        <v xml:space="preserve">                      if (strcompare(commandnumber,"DET" )) {sprintf(commandnumber,"%d", ITM_DET);} else</v>
      </c>
      <c r="H261" t="b">
        <f>ISNA(VLOOKUP(J261,J262:J$500,1,0))</f>
        <v>1</v>
      </c>
      <c r="I261" s="27">
        <f>VLOOKUP(C261,SOURCE!S$6:Y$10169,7,0)</f>
        <v>1741</v>
      </c>
      <c r="J261" s="28" t="str">
        <f>VLOOKUP(C261,SOURCE!S$6:Y$10169,6,0)</f>
        <v>DET</v>
      </c>
      <c r="K261" s="29" t="str">
        <f t="shared" si="13"/>
        <v>DET</v>
      </c>
      <c r="L261" s="39" t="str">
        <f>VLOOKUP(C261,SOURCE!S$6:Y$10169,2,0)</f>
        <v>Math</v>
      </c>
      <c r="M261" t="str">
        <f>IF(VLOOKUP(I261,SOURCE!B:M,2,0)="/  { itemToBeCoded","To be coded","")</f>
        <v>To be coded</v>
      </c>
      <c r="Q261" s="26" t="str">
        <f>VLOOKUP(I261,SOURCE!B:M,5,0)</f>
        <v>"DET"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ITM_INVRT</v>
      </c>
      <c r="E262" s="26" t="str">
        <f>CHAR(34)&amp;VLOOKUP(C262,SOURCE!S$6:Y$10169,6,0)&amp;CHAR(34)</f>
        <v>"INVRT"</v>
      </c>
      <c r="F262" s="22" t="str">
        <f t="shared" si="14"/>
        <v xml:space="preserve">                      if (strcompare(commandnumber,"INVRT" )) {sprintf(commandnumber,"%d", ITM_INVRT);} else</v>
      </c>
      <c r="H262" t="b">
        <f>ISNA(VLOOKUP(J262,J263:J$500,1,0))</f>
        <v>1</v>
      </c>
      <c r="I262" s="27">
        <f>VLOOKUP(C262,SOURCE!S$6:Y$10169,7,0)</f>
        <v>1742</v>
      </c>
      <c r="J262" s="28" t="str">
        <f>VLOOKUP(C262,SOURCE!S$6:Y$10169,6,0)</f>
        <v>INVRT</v>
      </c>
      <c r="K262" s="29" t="str">
        <f t="shared" si="13"/>
        <v>INVRT</v>
      </c>
      <c r="L262" s="39" t="str">
        <f>VLOOKUP(C262,SOURCE!S$6:Y$10169,2,0)</f>
        <v>Math</v>
      </c>
      <c r="M262" t="str">
        <f>IF(VLOOKUP(I262,SOURCE!B:M,2,0)="/  { itemToBeCoded","To be coded","")</f>
        <v>To be coded</v>
      </c>
      <c r="Q262" s="26" t="str">
        <f>VLOOKUP(I262,SOURCE!B:M,5,0)</f>
        <v>"INVRT"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ITM_TRANS</v>
      </c>
      <c r="E263" s="26" t="str">
        <f>CHAR(34)&amp;VLOOKUP(C263,SOURCE!S$6:Y$10169,6,0)&amp;CHAR(34)</f>
        <v>"TRANS"</v>
      </c>
      <c r="F263" s="22" t="str">
        <f t="shared" si="14"/>
        <v xml:space="preserve">                      if (strcompare(commandnumber,"TRANS" )) {sprintf(commandnumber,"%d", ITM_TRANS);} else</v>
      </c>
      <c r="H263" t="b">
        <f>ISNA(VLOOKUP(J263,J264:J$500,1,0))</f>
        <v>1</v>
      </c>
      <c r="I263" s="27">
        <f>VLOOKUP(C263,SOURCE!S$6:Y$10169,7,0)</f>
        <v>1743</v>
      </c>
      <c r="J263" s="28" t="str">
        <f>VLOOKUP(C263,SOURCE!S$6:Y$10169,6,0)</f>
        <v>TRANS</v>
      </c>
      <c r="K263" s="29" t="str">
        <f t="shared" si="13"/>
        <v>TRANS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Q263" s="26" t="str">
        <f>VLOOKUP(I263,SOURCE!B:M,5,0)</f>
        <v>"TRANS"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ITM_XOUT</v>
      </c>
      <c r="E264" s="26" t="str">
        <f>CHAR(34)&amp;VLOOKUP(C264,SOURCE!S$6:Y$10169,6,0)&amp;CHAR(34)</f>
        <v>"XOUT"</v>
      </c>
      <c r="F264" s="22" t="str">
        <f t="shared" si="14"/>
        <v xml:space="preserve">                      if (strcompare(commandnumber,"XOUT" )) {sprintf(commandnumber,"%d", ITM_XOUT);} else</v>
      </c>
      <c r="H264" t="b">
        <f>ISNA(VLOOKUP(J264,J265:J$500,1,0))</f>
        <v>1</v>
      </c>
      <c r="I264" s="27">
        <f>VLOOKUP(C264,SOURCE!S$6:Y$10169,7,0)</f>
        <v>1745</v>
      </c>
      <c r="J264" s="28" t="str">
        <f>VLOOKUP(C264,SOURCE!S$6:Y$10169,6,0)</f>
        <v>XOUT</v>
      </c>
      <c r="K264" s="29" t="str">
        <f t="shared" si="13"/>
        <v>xOUT</v>
      </c>
      <c r="L264" s="39">
        <f>VLOOKUP(C264,SOURCE!S$6:Y$10169,2,0)</f>
        <v>0</v>
      </c>
      <c r="M264" t="str">
        <f>IF(VLOOKUP(I264,SOURCE!B:M,2,0)="/  { itemToBeCoded","To be coded","")</f>
        <v>To be coded</v>
      </c>
      <c r="Q264" s="26" t="str">
        <f>VLOOKUP(I264,SOURCE!B:M,5,0)</f>
        <v>"xOUT"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KEY_COMPLEX</v>
      </c>
      <c r="E265" s="26" t="str">
        <f>CHAR(34)&amp;VLOOKUP(C265,SOURCE!S$6:Y$10169,6,0)&amp;CHAR(34)</f>
        <v>"COMPLEX"</v>
      </c>
      <c r="F265" s="22" t="str">
        <f t="shared" si="14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27">
        <f>VLOOKUP(C265,SOURCE!S$6:Y$10169,7,0)</f>
        <v>1799</v>
      </c>
      <c r="J265" s="28" t="str">
        <f>VLOOKUP(C265,SOURCE!S$6:Y$10169,6,0)</f>
        <v>COMPLEX</v>
      </c>
      <c r="K265" s="29" t="str">
        <f t="shared" ref="K265:K328" si="15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COMPLEX</v>
      </c>
      <c r="L265" s="39" t="str">
        <f>VLOOKUP(C265,SOURCE!S$6:Y$10169,2,0)</f>
        <v>Complex</v>
      </c>
      <c r="M265" t="str">
        <f>IF(VLOOKUP(I265,SOURCE!B:M,2,0)="/  { itemToBeCoded","To be coded","")</f>
        <v/>
      </c>
      <c r="Q265" s="26" t="str">
        <f>VLOOKUP(I265,SOURCE!B:M,5,0)</f>
        <v>"COMPLEX"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ITM_toPOL2</v>
      </c>
      <c r="E266" s="26" t="str">
        <f>CHAR(34)&amp;VLOOKUP(C266,SOURCE!S$6:Y$10169,6,0)&amp;CHAR(34)</f>
        <v>"&gt;POLAR"</v>
      </c>
      <c r="F266" s="22" t="str">
        <f t="shared" si="14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27">
        <f>VLOOKUP(C266,SOURCE!S$6:Y$10169,7,0)</f>
        <v>1800</v>
      </c>
      <c r="J266" s="28" t="str">
        <f>VLOOKUP(C266,SOURCE!S$6:Y$10169,6,0)</f>
        <v>&gt;POLAR</v>
      </c>
      <c r="K266" s="29" t="str">
        <f t="shared" si="15"/>
        <v>&gt;P</v>
      </c>
      <c r="L266" s="39" t="str">
        <f>VLOOKUP(C266,SOURCE!S$6:Y$10169,2,0)</f>
        <v>Complex</v>
      </c>
      <c r="M266" t="str">
        <f>IF(VLOOKUP(I266,SOURCE!B:M,2,0)="/  { itemToBeCoded","To be coded","")</f>
        <v/>
      </c>
      <c r="Q266" s="26" t="str">
        <f>VLOOKUP(I266,SOURCE!B:M,5,0)</f>
        <v>STD_RIGHT_ARROW "P"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ITM_toREC2</v>
      </c>
      <c r="E267" s="26" t="str">
        <f>CHAR(34)&amp;VLOOKUP(C267,SOURCE!S$6:Y$10169,6,0)&amp;CHAR(34)</f>
        <v>"&gt;RECT"</v>
      </c>
      <c r="F267" s="22" t="str">
        <f t="shared" si="14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27">
        <f>VLOOKUP(C267,SOURCE!S$6:Y$10169,7,0)</f>
        <v>1801</v>
      </c>
      <c r="J267" s="28" t="str">
        <f>VLOOKUP(C267,SOURCE!S$6:Y$10169,6,0)</f>
        <v>&gt;RECT</v>
      </c>
      <c r="K267" s="29" t="str">
        <f t="shared" si="15"/>
        <v>&gt;R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Q267" s="26" t="str">
        <f>VLOOKUP(I267,SOURCE!B:M,5,0)</f>
        <v>STD_RIGHT_ARROW "R"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ITM_eRPN_ON</v>
      </c>
      <c r="E268" s="26" t="str">
        <f>CHAR(34)&amp;VLOOKUP(C268,SOURCE!S$6:Y$10169,6,0)&amp;CHAR(34)</f>
        <v>"ERPN"</v>
      </c>
      <c r="F268" s="22" t="str">
        <f t="shared" si="14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27">
        <f>VLOOKUP(C268,SOURCE!S$6:Y$10169,7,0)</f>
        <v>1802</v>
      </c>
      <c r="J268" s="28" t="str">
        <f>VLOOKUP(C268,SOURCE!S$6:Y$10169,6,0)</f>
        <v>ERPN</v>
      </c>
      <c r="K268" s="29" t="str">
        <f t="shared" si="15"/>
        <v>eRPN</v>
      </c>
      <c r="L268" s="39" t="str">
        <f>VLOOKUP(C268,SOURCE!S$6:Y$10169,2,0)</f>
        <v>CONF</v>
      </c>
      <c r="M268" t="str">
        <f>IF(VLOOKUP(I268,SOURCE!B:M,2,0)="/  { itemToBeCoded","To be coded","")</f>
        <v/>
      </c>
      <c r="Q268" s="26" t="str">
        <f>VLOOKUP(I268,SOURCE!B:M,5,0)</f>
        <v>"eRPN"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ITM_eRPN_OFF</v>
      </c>
      <c r="E269" s="26" t="str">
        <f>CHAR(34)&amp;VLOOKUP(C269,SOURCE!S$6:Y$10169,6,0)&amp;CHAR(34)</f>
        <v>"RPN"</v>
      </c>
      <c r="F269" s="22" t="str">
        <f t="shared" si="14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27">
        <f>VLOOKUP(C269,SOURCE!S$6:Y$10169,7,0)</f>
        <v>1803</v>
      </c>
      <c r="J269" s="28" t="str">
        <f>VLOOKUP(C269,SOURCE!S$6:Y$10169,6,0)</f>
        <v>RPN</v>
      </c>
      <c r="K269" s="29" t="str">
        <f t="shared" si="15"/>
        <v>RPN</v>
      </c>
      <c r="L269" s="39" t="str">
        <f>VLOOKUP(C269,SOURCE!S$6:Y$10169,2,0)</f>
        <v>CONF</v>
      </c>
      <c r="M269" t="str">
        <f>IF(VLOOKUP(I269,SOURCE!B:M,2,0)="/  { itemToBeCoded","To be coded","")</f>
        <v/>
      </c>
      <c r="Q269" s="26" t="str">
        <f>VLOOKUP(I269,SOURCE!B:M,5,0)</f>
        <v>"RPN"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ITM_PGMTST</v>
      </c>
      <c r="E270" s="26" t="str">
        <f>CHAR(34)&amp;VLOOKUP(C270,SOURCE!S$6:Y$10169,6,0)&amp;CHAR(34)</f>
        <v>"TEST_45"</v>
      </c>
      <c r="F270" s="22" t="str">
        <f t="shared" si="14"/>
        <v xml:space="preserve">                      if (strcompare(commandnumber,"TEST_45" )) {sprintf(commandnumber,"%d", ITM_PGMTST);} else</v>
      </c>
      <c r="H270" t="b">
        <f>ISNA(VLOOKUP(J270,J271:J$500,1,0))</f>
        <v>1</v>
      </c>
      <c r="I270" s="27">
        <f>VLOOKUP(C270,SOURCE!S$6:Y$10169,7,0)</f>
        <v>1817</v>
      </c>
      <c r="J270" s="28" t="str">
        <f>VLOOKUP(C270,SOURCE!S$6:Y$10169,6,0)</f>
        <v>TEST_45</v>
      </c>
      <c r="K270" s="29" t="str">
        <f t="shared" si="15"/>
        <v>TEST_45</v>
      </c>
      <c r="L270" s="39" t="str">
        <f>VLOOKUP(C270,SOURCE!S$6:Y$10169,2,0)</f>
        <v>CUSTOM TEMP</v>
      </c>
      <c r="M270" t="str">
        <f>IF(VLOOKUP(I270,SOURCE!B:M,2,0)="/  { itemToBeCoded","To be coded","")</f>
        <v/>
      </c>
      <c r="Q270" s="26" t="str">
        <f>VLOOKUP(I270,SOURCE!B:M,5,0)</f>
        <v>"TEST_45"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ITM_SIGFIG</v>
      </c>
      <c r="E271" s="26" t="str">
        <f>CHAR(34)&amp;VLOOKUP(C271,SOURCE!S$6:Y$10169,6,0)&amp;CHAR(34)</f>
        <v>"SIG"</v>
      </c>
      <c r="F271" s="22" t="str">
        <f t="shared" si="14"/>
        <v xml:space="preserve">                      if (strcompare(commandnumber,"SIG" )) {sprintf(commandnumber,"%d", ITM_SIGFIG);} else</v>
      </c>
      <c r="H271" t="b">
        <f>ISNA(VLOOKUP(J271,J272:J$500,1,0))</f>
        <v>1</v>
      </c>
      <c r="I271" s="27">
        <f>VLOOKUP(C271,SOURCE!S$6:Y$10169,7,0)</f>
        <v>1818</v>
      </c>
      <c r="J271" s="28" t="str">
        <f>VLOOKUP(C271,SOURCE!S$6:Y$10169,6,0)</f>
        <v>SIG</v>
      </c>
      <c r="K271" s="29" t="str">
        <f t="shared" si="15"/>
        <v>SIG</v>
      </c>
      <c r="L271" s="39" t="str">
        <f>VLOOKUP(C271,SOURCE!S$6:Y$10169,2,0)</f>
        <v>DISP</v>
      </c>
      <c r="M271" t="str">
        <f>IF(VLOOKUP(I271,SOURCE!B:M,2,0)="/  { itemToBeCoded","To be coded","")</f>
        <v/>
      </c>
      <c r="Q271" s="26" t="str">
        <f>VLOOKUP(I271,SOURCE!B:M,5,0)</f>
        <v>"SIG"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ITM_UNIT</v>
      </c>
      <c r="E272" s="26" t="str">
        <f>CHAR(34)&amp;VLOOKUP(C272,SOURCE!S$6:Y$10169,6,0)&amp;CHAR(34)</f>
        <v>"UNIT"</v>
      </c>
      <c r="F272" s="22" t="str">
        <f t="shared" si="14"/>
        <v xml:space="preserve">                      if (strcompare(commandnumber,"UNIT" )) {sprintf(commandnumber,"%d", ITM_UNIT);} else</v>
      </c>
      <c r="H272" t="b">
        <f>ISNA(VLOOKUP(J272,J273:J$500,1,0))</f>
        <v>1</v>
      </c>
      <c r="I272" s="27">
        <f>VLOOKUP(C272,SOURCE!S$6:Y$10169,7,0)</f>
        <v>1819</v>
      </c>
      <c r="J272" s="28" t="str">
        <f>VLOOKUP(C272,SOURCE!S$6:Y$10169,6,0)</f>
        <v>UNIT</v>
      </c>
      <c r="K272" s="29" t="str">
        <f t="shared" si="15"/>
        <v>UNIT</v>
      </c>
      <c r="L272" s="39" t="str">
        <f>VLOOKUP(C272,SOURCE!S$6:Y$10169,2,0)</f>
        <v>DISP</v>
      </c>
      <c r="M272" t="str">
        <f>IF(VLOOKUP(I272,SOURCE!B:M,2,0)="/  { itemToBeCoded","To be coded","")</f>
        <v/>
      </c>
      <c r="Q272" s="26" t="str">
        <f>VLOOKUP(I272,SOURCE!B:M,5,0)</f>
        <v>"UNIT"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ITM_ROUND2</v>
      </c>
      <c r="E273" s="26" t="str">
        <f>CHAR(34)&amp;VLOOKUP(C273,SOURCE!S$6:Y$10169,6,0)&amp;CHAR(34)</f>
        <v>"ROUND"</v>
      </c>
      <c r="F273" s="22" t="str">
        <f t="shared" si="14"/>
        <v xml:space="preserve">                      if (strcompare(commandnumber,"ROUND" )) {sprintf(commandnumber,"%d", ITM_ROUND2);} else</v>
      </c>
      <c r="H273" t="b">
        <f>ISNA(VLOOKUP(J273,J274:J$500,1,0))</f>
        <v>1</v>
      </c>
      <c r="I273" s="27">
        <f>VLOOKUP(C273,SOURCE!S$6:Y$10169,7,0)</f>
        <v>1820</v>
      </c>
      <c r="J273" s="28" t="str">
        <f>VLOOKUP(C273,SOURCE!S$6:Y$10169,6,0)</f>
        <v>ROUND</v>
      </c>
      <c r="K273" s="29" t="str">
        <f t="shared" si="15"/>
        <v>ROUND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Q273" s="26" t="str">
        <f>VLOOKUP(I273,SOURCE!B:M,5,0)</f>
        <v>"ROUND"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ITM_ROUNDI2</v>
      </c>
      <c r="E274" s="26" t="str">
        <f>CHAR(34)&amp;VLOOKUP(C274,SOURCE!S$6:Y$10169,6,0)&amp;CHAR(34)</f>
        <v>"ROUNDI"</v>
      </c>
      <c r="F274" s="22" t="str">
        <f t="shared" si="14"/>
        <v xml:space="preserve">                      if (strcompare(commandnumber,"ROUNDI" )) {sprintf(commandnumber,"%d", ITM_ROUNDI2);} else</v>
      </c>
      <c r="H274" t="b">
        <f>ISNA(VLOOKUP(J274,J275:J$500,1,0))</f>
        <v>1</v>
      </c>
      <c r="I274" s="27">
        <f>VLOOKUP(C274,SOURCE!S$6:Y$10169,7,0)</f>
        <v>1821</v>
      </c>
      <c r="J274" s="28" t="str">
        <f>VLOOKUP(C274,SOURCE!S$6:Y$10169,6,0)</f>
        <v>ROUNDI</v>
      </c>
      <c r="K274" s="29" t="str">
        <f t="shared" si="15"/>
        <v>ROUNDI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Q274" s="26" t="str">
        <f>VLOOKUP(I274,SOURCE!B:M,5,0)</f>
        <v>"ROUNDI"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ITM_op_a</v>
      </c>
      <c r="E275" s="26" t="str">
        <f>CHAR(34)&amp;VLOOKUP(C275,SOURCE!S$6:Y$10169,6,0)&amp;CHAR(34)</f>
        <v>"OP_A"</v>
      </c>
      <c r="F275" s="22" t="str">
        <f t="shared" si="14"/>
        <v xml:space="preserve">                      if (strcompare(commandnumber,"OP_A" )) {sprintf(commandnumber,"%d", ITM_op_a);} else</v>
      </c>
      <c r="H275" t="b">
        <f>ISNA(VLOOKUP(J275,J276:J$500,1,0))</f>
        <v>1</v>
      </c>
      <c r="I275" s="27">
        <f>VLOOKUP(C275,SOURCE!S$6:Y$10169,7,0)</f>
        <v>1822</v>
      </c>
      <c r="J275" s="28" t="str">
        <f>VLOOKUP(C275,SOURCE!S$6:Y$10169,6,0)</f>
        <v>OP_A</v>
      </c>
      <c r="K275" s="29" t="str">
        <f t="shared" si="15"/>
        <v>a</v>
      </c>
      <c r="L275" s="39" t="str">
        <f>VLOOKUP(C275,SOURCE!S$6:Y$10169,2,0)</f>
        <v>Elec</v>
      </c>
      <c r="M275" t="str">
        <f>IF(VLOOKUP(I275,SOURCE!B:M,2,0)="/  { itemToBeCoded","To be coded","")</f>
        <v/>
      </c>
      <c r="Q275" s="26" t="str">
        <f>VLOOKUP(I275,SOURCE!B:M,5,0)</f>
        <v>"a"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ITM_op_a2</v>
      </c>
      <c r="E276" s="26" t="str">
        <f>CHAR(34)&amp;VLOOKUP(C276,SOURCE!S$6:Y$10169,6,0)&amp;CHAR(34)</f>
        <v>"OP_A^2"</v>
      </c>
      <c r="F276" s="22" t="str">
        <f t="shared" si="14"/>
        <v xml:space="preserve">                      if (strcompare(commandnumber,"OP_A^2" )) {sprintf(commandnumber,"%d", ITM_op_a2);} else</v>
      </c>
      <c r="H276" t="b">
        <f>ISNA(VLOOKUP(J276,J277:J$500,1,0))</f>
        <v>1</v>
      </c>
      <c r="I276" s="27">
        <f>VLOOKUP(C276,SOURCE!S$6:Y$10169,7,0)</f>
        <v>1823</v>
      </c>
      <c r="J276" s="28" t="str">
        <f>VLOOKUP(C276,SOURCE!S$6:Y$10169,6,0)</f>
        <v>OP_A^2</v>
      </c>
      <c r="K276" s="29" t="str">
        <f t="shared" si="15"/>
        <v>a^2</v>
      </c>
      <c r="L276" s="39" t="str">
        <f>VLOOKUP(C276,SOURCE!S$6:Y$10169,2,0)</f>
        <v>Elec</v>
      </c>
      <c r="M276" t="str">
        <f>IF(VLOOKUP(I276,SOURCE!B:M,2,0)="/  { itemToBeCoded","To be coded","")</f>
        <v/>
      </c>
      <c r="Q276" s="26" t="str">
        <f>VLOOKUP(I276,SOURCE!B:M,5,0)</f>
        <v>"a" STD_SUP_2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ITM_op_j</v>
      </c>
      <c r="E277" s="26" t="str">
        <f>CHAR(34)&amp;VLOOKUP(C277,SOURCE!S$6:Y$10169,6,0)&amp;CHAR(34)</f>
        <v>"OP_J"</v>
      </c>
      <c r="F277" s="22" t="str">
        <f t="shared" si="14"/>
        <v xml:space="preserve">                      if (strcompare(commandnumber,"OP_J" )) {sprintf(commandnumber,"%d", ITM_op_j);} else</v>
      </c>
      <c r="H277" t="b">
        <f>ISNA(VLOOKUP(J277,J278:J$500,1,0))</f>
        <v>1</v>
      </c>
      <c r="I277" s="27">
        <f>VLOOKUP(C277,SOURCE!S$6:Y$10169,7,0)</f>
        <v>1824</v>
      </c>
      <c r="J277" s="28" t="str">
        <f>VLOOKUP(C277,SOURCE!S$6:Y$10169,6,0)</f>
        <v>OP_J</v>
      </c>
      <c r="K277" s="29" t="str">
        <f t="shared" si="15"/>
        <v>j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Q277" s="26" t="str">
        <f>VLOOKUP(I277,SOURCE!B:M,5,0)</f>
        <v>"j"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ITM_EE_D2Y</v>
      </c>
      <c r="E278" s="26" t="str">
        <f>CHAR(34)&amp;VLOOKUP(C278,SOURCE!S$6:Y$10169,6,0)&amp;CHAR(34)</f>
        <v>"D&gt;Y"</v>
      </c>
      <c r="F278" s="22" t="str">
        <f t="shared" si="14"/>
        <v xml:space="preserve">                      if (strcompare(commandnumber,"D&gt;Y" )) {sprintf(commandnumber,"%d", ITM_EE_D2Y);} else</v>
      </c>
      <c r="H278" t="b">
        <f>ISNA(VLOOKUP(J278,J279:J$500,1,0))</f>
        <v>1</v>
      </c>
      <c r="I278" s="27">
        <f>VLOOKUP(C278,SOURCE!S$6:Y$10169,7,0)</f>
        <v>1825</v>
      </c>
      <c r="J278" s="28" t="str">
        <f>VLOOKUP(C278,SOURCE!S$6:Y$10169,6,0)</f>
        <v>D&gt;Y</v>
      </c>
      <c r="K278" s="29" t="str">
        <f t="shared" si="15"/>
        <v>Y&gt;DELTA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Q278" s="26" t="str">
        <f>VLOOKUP(I278,SOURCE!B:M,5,0)</f>
        <v>"Y" STD_SPACE_3_PER_EM STD_RIGHT_ARROW STD_SPACE_3_PER_EM STD_DELTA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ITM_EE_Y2D</v>
      </c>
      <c r="E279" s="26" t="str">
        <f>CHAR(34)&amp;VLOOKUP(C279,SOURCE!S$6:Y$10169,6,0)&amp;CHAR(34)</f>
        <v>"Y&gt;D"</v>
      </c>
      <c r="F279" s="22" t="str">
        <f t="shared" si="14"/>
        <v xml:space="preserve">                      if (strcompare(commandnumber,"Y&gt;D" )) {sprintf(commandnumber,"%d", ITM_EE_Y2D);} else</v>
      </c>
      <c r="H279" t="b">
        <f>ISNA(VLOOKUP(J279,J280:J$500,1,0))</f>
        <v>1</v>
      </c>
      <c r="I279" s="27">
        <f>VLOOKUP(C279,SOURCE!S$6:Y$10169,7,0)</f>
        <v>1826</v>
      </c>
      <c r="J279" s="28" t="str">
        <f>VLOOKUP(C279,SOURCE!S$6:Y$10169,6,0)</f>
        <v>Y&gt;D</v>
      </c>
      <c r="K279" s="29" t="str">
        <f t="shared" si="15"/>
        <v>DELTA&gt;Y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Q279" s="26" t="str">
        <f>VLOOKUP(I279,SOURCE!B:M,5,0)</f>
        <v>STD_DELTA STD_SPACE_3_PER_EM STD_RIGHT_ARROW STD_SPACE_3_PER_EM "Y"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ITM_EE_A2S</v>
      </c>
      <c r="E280" s="26" t="str">
        <f>CHAR(34)&amp;VLOOKUP(C280,SOURCE!S$6:Y$10169,6,0)&amp;CHAR(34)</f>
        <v>"ATOSYM"</v>
      </c>
      <c r="F280" s="22" t="str">
        <f t="shared" si="14"/>
        <v xml:space="preserve">                      if (strcompare(commandnumber,"ATOSYM" )) {sprintf(commandnumber,"%d", ITM_EE_A2S);} else</v>
      </c>
      <c r="H280" t="b">
        <f>ISNA(VLOOKUP(J280,J281:J$500,1,0))</f>
        <v>1</v>
      </c>
      <c r="I280" s="27">
        <f>VLOOKUP(C280,SOURCE!S$6:Y$10169,7,0)</f>
        <v>1827</v>
      </c>
      <c r="J280" s="28" t="str">
        <f>VLOOKUP(C280,SOURCE!S$6:Y$10169,6,0)</f>
        <v>ATOSYM</v>
      </c>
      <c r="K280" s="29" t="str">
        <f t="shared" si="15"/>
        <v>&gt;012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Q280" s="26" t="str">
        <f>VLOOKUP(I280,SOURCE!B:M,5,0)</f>
        <v>STD_RIGHT_ARROW STD_SPACE_3_PER_EM "012"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ITM_EE_S2A</v>
      </c>
      <c r="E281" s="26" t="str">
        <f>CHAR(34)&amp;VLOOKUP(C281,SOURCE!S$6:Y$10169,6,0)&amp;CHAR(34)</f>
        <v>"SYMTOA"</v>
      </c>
      <c r="F281" s="22" t="str">
        <f t="shared" si="14"/>
        <v xml:space="preserve">                      if (strcompare(commandnumber,"SYMTOA" )) {sprintf(commandnumber,"%d", ITM_EE_S2A);} else</v>
      </c>
      <c r="H281" t="b">
        <f>ISNA(VLOOKUP(J281,J282:J$500,1,0))</f>
        <v>1</v>
      </c>
      <c r="I281" s="27">
        <f>VLOOKUP(C281,SOURCE!S$6:Y$10169,7,0)</f>
        <v>1828</v>
      </c>
      <c r="J281" s="28" t="str">
        <f>VLOOKUP(C281,SOURCE!S$6:Y$10169,6,0)</f>
        <v>SYMTOA</v>
      </c>
      <c r="K281" s="29" t="str">
        <f t="shared" si="15"/>
        <v>&gt;abc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Q281" s="26" t="str">
        <f>VLOOKUP(I281,SOURCE!B:M,5,0)</f>
        <v>STD_RIGHT_ARROW STD_SPACE_3_PER_EM "abc"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ITM_EE_EXP_TH</v>
      </c>
      <c r="E282" s="26" t="str">
        <f>CHAR(34)&amp;VLOOKUP(C282,SOURCE!S$6:Y$10169,6,0)&amp;CHAR(34)</f>
        <v>"E^THETAJ"</v>
      </c>
      <c r="F282" s="22" t="str">
        <f t="shared" si="14"/>
        <v xml:space="preserve">                      if (strcompare(commandnumber,"E^THETAJ" )) {sprintf(commandnumber,"%d", ITM_EE_EXP_TH);} else</v>
      </c>
      <c r="H282" t="b">
        <f>ISNA(VLOOKUP(J282,J283:J$500,1,0))</f>
        <v>1</v>
      </c>
      <c r="I282" s="27">
        <f>VLOOKUP(C282,SOURCE!S$6:Y$10169,7,0)</f>
        <v>1829</v>
      </c>
      <c r="J282" s="28" t="str">
        <f>VLOOKUP(C282,SOURCE!S$6:Y$10169,6,0)</f>
        <v>E^THETAJ</v>
      </c>
      <c r="K282" s="29" t="str">
        <f t="shared" si="15"/>
        <v>e^THETAj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Q282" s="26" t="str">
        <f>VLOOKUP(I282,SOURCE!B:M,5,0)</f>
        <v>"e^" STD_THETA "j"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ITM_EE_STO_Z</v>
      </c>
      <c r="E283" s="26" t="str">
        <f>CHAR(34)&amp;VLOOKUP(C283,SOURCE!S$6:Y$10169,6,0)&amp;CHAR(34)</f>
        <v>"STO3Z"</v>
      </c>
      <c r="F283" s="22" t="str">
        <f t="shared" si="14"/>
        <v xml:space="preserve">                      if (strcompare(commandnumber,"STO3Z" )) {sprintf(commandnumber,"%d", ITM_EE_STO_Z);} else</v>
      </c>
      <c r="H283" t="b">
        <f>ISNA(VLOOKUP(J283,J284:J$500,1,0))</f>
        <v>1</v>
      </c>
      <c r="I283" s="27">
        <f>VLOOKUP(C283,SOURCE!S$6:Y$10169,7,0)</f>
        <v>1830</v>
      </c>
      <c r="J283" s="28" t="str">
        <f>VLOOKUP(C283,SOURCE!S$6:Y$10169,6,0)</f>
        <v>STO3Z</v>
      </c>
      <c r="K283" s="29" t="str">
        <f t="shared" si="15"/>
        <v>STO3Z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Q283" s="26" t="str">
        <f>VLOOKUP(I283,SOURCE!B:M,5,0)</f>
        <v>"STO" STD_SPACE_3_PER_EM "3Z"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ITM_EE_RCL_Z</v>
      </c>
      <c r="E284" s="26" t="str">
        <f>CHAR(34)&amp;VLOOKUP(C284,SOURCE!S$6:Y$10169,6,0)&amp;CHAR(34)</f>
        <v>"RCL3Z"</v>
      </c>
      <c r="F284" s="22" t="str">
        <f t="shared" si="14"/>
        <v xml:space="preserve">                      if (strcompare(commandnumber,"RCL3Z" )) {sprintf(commandnumber,"%d", ITM_EE_RCL_Z);} else</v>
      </c>
      <c r="H284" t="b">
        <f>ISNA(VLOOKUP(J284,J285:J$500,1,0))</f>
        <v>1</v>
      </c>
      <c r="I284" s="27">
        <f>VLOOKUP(C284,SOURCE!S$6:Y$10169,7,0)</f>
        <v>1831</v>
      </c>
      <c r="J284" s="28" t="str">
        <f>VLOOKUP(C284,SOURCE!S$6:Y$10169,6,0)</f>
        <v>RCL3Z</v>
      </c>
      <c r="K284" s="29" t="str">
        <f t="shared" si="15"/>
        <v>RCL3Z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Q284" s="26" t="str">
        <f>VLOOKUP(I284,SOURCE!B:M,5,0)</f>
        <v>"RCL"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ITM_EE_STO_V</v>
      </c>
      <c r="E285" s="26" t="str">
        <f>CHAR(34)&amp;VLOOKUP(C285,SOURCE!S$6:Y$10169,6,0)&amp;CHAR(34)</f>
        <v>"STO3V"</v>
      </c>
      <c r="F285" s="22" t="str">
        <f t="shared" si="14"/>
        <v xml:space="preserve">                      if (strcompare(commandnumber,"STO3V" )) {sprintf(commandnumber,"%d", ITM_EE_STO_V);} else</v>
      </c>
      <c r="H285" t="b">
        <f>ISNA(VLOOKUP(J285,J286:J$500,1,0))</f>
        <v>1</v>
      </c>
      <c r="I285" s="27">
        <f>VLOOKUP(C285,SOURCE!S$6:Y$10169,7,0)</f>
        <v>1832</v>
      </c>
      <c r="J285" s="28" t="str">
        <f>VLOOKUP(C285,SOURCE!S$6:Y$10169,6,0)</f>
        <v>STO3V</v>
      </c>
      <c r="K285" s="29" t="str">
        <f t="shared" si="15"/>
        <v>STO3V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Q285" s="26" t="str">
        <f>VLOOKUP(I285,SOURCE!B:M,5,0)</f>
        <v>"STO" STD_SPACE_3_PER_EM "3V"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ITM_EE_RCL_V</v>
      </c>
      <c r="E286" s="26" t="str">
        <f>CHAR(34)&amp;VLOOKUP(C286,SOURCE!S$6:Y$10169,6,0)&amp;CHAR(34)</f>
        <v>"RCL3V"</v>
      </c>
      <c r="F286" s="22" t="str">
        <f t="shared" si="14"/>
        <v xml:space="preserve">                      if (strcompare(commandnumber,"RCL3V" )) {sprintf(commandnumber,"%d", ITM_EE_RCL_V);} else</v>
      </c>
      <c r="H286" t="b">
        <f>ISNA(VLOOKUP(J286,J287:J$500,1,0))</f>
        <v>1</v>
      </c>
      <c r="I286" s="27">
        <f>VLOOKUP(C286,SOURCE!S$6:Y$10169,7,0)</f>
        <v>1833</v>
      </c>
      <c r="J286" s="28" t="str">
        <f>VLOOKUP(C286,SOURCE!S$6:Y$10169,6,0)</f>
        <v>RCL3V</v>
      </c>
      <c r="K286" s="29" t="str">
        <f t="shared" si="15"/>
        <v>RCL3V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Q286" s="26" t="str">
        <f>VLOOKUP(I286,SOURCE!B:M,5,0)</f>
        <v>"RCL"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ITM_EE_STO_I</v>
      </c>
      <c r="E287" s="26" t="str">
        <f>CHAR(34)&amp;VLOOKUP(C287,SOURCE!S$6:Y$10169,6,0)&amp;CHAR(34)</f>
        <v>"STO3I"</v>
      </c>
      <c r="F287" s="22" t="str">
        <f t="shared" si="14"/>
        <v xml:space="preserve">                      if (strcompare(commandnumber,"STO3I" )) {sprintf(commandnumber,"%d", ITM_EE_STO_I);} else</v>
      </c>
      <c r="H287" t="b">
        <f>ISNA(VLOOKUP(J287,J288:J$500,1,0))</f>
        <v>1</v>
      </c>
      <c r="I287" s="27">
        <f>VLOOKUP(C287,SOURCE!S$6:Y$10169,7,0)</f>
        <v>1834</v>
      </c>
      <c r="J287" s="28" t="str">
        <f>VLOOKUP(C287,SOURCE!S$6:Y$10169,6,0)</f>
        <v>STO3I</v>
      </c>
      <c r="K287" s="29" t="str">
        <f t="shared" si="15"/>
        <v>STO3I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Q287" s="26" t="str">
        <f>VLOOKUP(I287,SOURCE!B:M,5,0)</f>
        <v>"STO" STD_SPACE_3_PER_EM "3I"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ITM_EE_RCL_I</v>
      </c>
      <c r="E288" s="26" t="str">
        <f>CHAR(34)&amp;VLOOKUP(C288,SOURCE!S$6:Y$10169,6,0)&amp;CHAR(34)</f>
        <v>"RCL3I"</v>
      </c>
      <c r="F288" s="22" t="str">
        <f t="shared" si="14"/>
        <v xml:space="preserve">                      if (strcompare(commandnumber,"RCL3I" )) {sprintf(commandnumber,"%d", ITM_EE_RCL_I);} else</v>
      </c>
      <c r="H288" t="b">
        <f>ISNA(VLOOKUP(J288,J289:J$500,1,0))</f>
        <v>1</v>
      </c>
      <c r="I288" s="27">
        <f>VLOOKUP(C288,SOURCE!S$6:Y$10169,7,0)</f>
        <v>1835</v>
      </c>
      <c r="J288" s="28" t="str">
        <f>VLOOKUP(C288,SOURCE!S$6:Y$10169,6,0)</f>
        <v>RCL3I</v>
      </c>
      <c r="K288" s="29" t="str">
        <f t="shared" si="15"/>
        <v>RCL3I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Q288" s="26" t="str">
        <f>VLOOKUP(I288,SOURCE!B:M,5,0)</f>
        <v>"RCL"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ITM_EE_STO_V_I</v>
      </c>
      <c r="E289" s="26" t="str">
        <f>CHAR(34)&amp;VLOOKUP(C289,SOURCE!S$6:Y$10169,6,0)&amp;CHAR(34)</f>
        <v>"3V/3I"</v>
      </c>
      <c r="F289" s="22" t="str">
        <f t="shared" si="14"/>
        <v xml:space="preserve">                      if (strcompare(commandnumber,"3V/3I" )) {sprintf(commandnumber,"%d", ITM_EE_STO_V_I);} else</v>
      </c>
      <c r="H289" t="b">
        <f>ISNA(VLOOKUP(J289,J290:J$500,1,0))</f>
        <v>1</v>
      </c>
      <c r="I289" s="27">
        <f>VLOOKUP(C289,SOURCE!S$6:Y$10169,7,0)</f>
        <v>1836</v>
      </c>
      <c r="J289" s="28" t="str">
        <f>VLOOKUP(C289,SOURCE!S$6:Y$10169,6,0)</f>
        <v>3V/3I</v>
      </c>
      <c r="K289" s="29" t="str">
        <f t="shared" si="15"/>
        <v>V/I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Q289" s="26" t="str">
        <f>VLOOKUP(I289,SOURCE!B:M,5,0)</f>
        <v>"V" STD_DIVIDE "I"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ITM_EE_STO_IR</v>
      </c>
      <c r="E290" s="26" t="str">
        <f>CHAR(34)&amp;VLOOKUP(C290,SOURCE!S$6:Y$10169,6,0)&amp;CHAR(34)</f>
        <v>"3Ix3Z"</v>
      </c>
      <c r="F290" s="22" t="str">
        <f t="shared" si="14"/>
        <v xml:space="preserve">                      if (strcompare(commandnumber,"3Ix3Z" )) {sprintf(commandnumber,"%d", ITM_EE_STO_IR);} else</v>
      </c>
      <c r="H290" t="b">
        <f>ISNA(VLOOKUP(J290,J291:J$500,1,0))</f>
        <v>1</v>
      </c>
      <c r="I290" s="27">
        <f>VLOOKUP(C290,SOURCE!S$6:Y$10169,7,0)</f>
        <v>1837</v>
      </c>
      <c r="J290" s="28" t="str">
        <f>VLOOKUP(C290,SOURCE!S$6:Y$10169,6,0)</f>
        <v>3Ix3Z</v>
      </c>
      <c r="K290" s="29" t="str">
        <f t="shared" si="15"/>
        <v>ICROSSZ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Q290" s="26" t="str">
        <f>VLOOKUP(I290,SOURCE!B:M,5,0)</f>
        <v>"I" STD_CROSS "Z"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ITM_EE_STO_V_Z</v>
      </c>
      <c r="E291" s="26" t="str">
        <f>CHAR(34)&amp;VLOOKUP(C291,SOURCE!S$6:Y$10169,6,0)&amp;CHAR(34)</f>
        <v>"3V/3Z"</v>
      </c>
      <c r="F291" s="22" t="str">
        <f t="shared" si="14"/>
        <v xml:space="preserve">                      if (strcompare(commandnumber,"3V/3Z" )) {sprintf(commandnumber,"%d", ITM_EE_STO_V_Z);} else</v>
      </c>
      <c r="H291" t="b">
        <f>ISNA(VLOOKUP(J291,J292:J$500,1,0))</f>
        <v>1</v>
      </c>
      <c r="I291" s="27">
        <f>VLOOKUP(C291,SOURCE!S$6:Y$10169,7,0)</f>
        <v>1838</v>
      </c>
      <c r="J291" s="28" t="str">
        <f>VLOOKUP(C291,SOURCE!S$6:Y$10169,6,0)</f>
        <v>3V/3Z</v>
      </c>
      <c r="K291" s="29" t="str">
        <f t="shared" si="15"/>
        <v>V/Z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Q291" s="26" t="str">
        <f>VLOOKUP(I291,SOURCE!B:M,5,0)</f>
        <v>"V" STD_DIVIDE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ITM_EE_X2BAL</v>
      </c>
      <c r="E292" s="26" t="str">
        <f>CHAR(34)&amp;VLOOKUP(C292,SOURCE!S$6:Y$10169,6,0)&amp;CHAR(34)</f>
        <v>"X&gt;BAL"</v>
      </c>
      <c r="F292" s="22" t="str">
        <f t="shared" si="14"/>
        <v xml:space="preserve">                      if (strcompare(commandnumber,"X&gt;BAL" )) {sprintf(commandnumber,"%d", ITM_EE_X2BAL);} else</v>
      </c>
      <c r="H292" t="b">
        <f>ISNA(VLOOKUP(J292,J293:J$500,1,0))</f>
        <v>1</v>
      </c>
      <c r="I292" s="27">
        <f>VLOOKUP(C292,SOURCE!S$6:Y$10169,7,0)</f>
        <v>1839</v>
      </c>
      <c r="J292" s="28" t="str">
        <f>VLOOKUP(C292,SOURCE!S$6:Y$10169,6,0)</f>
        <v>X&gt;BAL</v>
      </c>
      <c r="K292" s="29" t="str">
        <f t="shared" si="15"/>
        <v>X&gt;BAL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Q292" s="26" t="str">
        <f>VLOOKUP(I292,SOURCE!B:M,5,0)</f>
        <v>"X" STD_SPACE_3_PER_EM STD_RIGHT_ARROW STD_SPACE_3_PER_EM "BAL"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ITM_LI</v>
      </c>
      <c r="E293" s="26" t="str">
        <f>CHAR(34)&amp;VLOOKUP(C293,SOURCE!S$6:Y$10169,6,0)&amp;CHAR(34)</f>
        <v>"LNGINT"</v>
      </c>
      <c r="F293" s="22" t="str">
        <f t="shared" si="14"/>
        <v xml:space="preserve">                      if (strcompare(commandnumber,"LNGINT" )) {sprintf(commandnumber,"%d", ITM_LI);} else</v>
      </c>
      <c r="H293" t="b">
        <f>ISNA(VLOOKUP(J293,J294:J$500,1,0))</f>
        <v>1</v>
      </c>
      <c r="I293" s="27">
        <f>VLOOKUP(C293,SOURCE!S$6:Y$10169,7,0)</f>
        <v>1841</v>
      </c>
      <c r="J293" s="28" t="str">
        <f>VLOOKUP(C293,SOURCE!S$6:Y$10169,6,0)</f>
        <v>LNGINT</v>
      </c>
      <c r="K293" s="29" t="str">
        <f t="shared" si="15"/>
        <v>LNGINT</v>
      </c>
      <c r="L293" s="39" t="str">
        <f>VLOOKUP(C293,SOURCE!S$6:Y$10169,2,0)</f>
        <v>FN LG_ING</v>
      </c>
      <c r="M293" t="str">
        <f>IF(VLOOKUP(I293,SOURCE!B:M,2,0)="/  { itemToBeCoded","To be coded","")</f>
        <v/>
      </c>
      <c r="Q293" s="26" t="str">
        <f>VLOOKUP(I293,SOURCE!B:M,5,0)</f>
        <v>"LNGINT"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ITM_2BIN</v>
      </c>
      <c r="E294" s="26" t="str">
        <f>CHAR(34)&amp;VLOOKUP(C294,SOURCE!S$6:Y$10169,6,0)&amp;CHAR(34)</f>
        <v>"&gt;BIN"</v>
      </c>
      <c r="F294" s="22" t="str">
        <f t="shared" si="14"/>
        <v xml:space="preserve">                      if (strcompare(commandnumber,"&gt;BIN" )) {sprintf(commandnumber,"%d", ITM_2BIN);} else</v>
      </c>
      <c r="H294" t="b">
        <f>ISNA(VLOOKUP(J294,J295:J$500,1,0))</f>
        <v>1</v>
      </c>
      <c r="I294" s="27">
        <f>VLOOKUP(C294,SOURCE!S$6:Y$10169,7,0)</f>
        <v>1842</v>
      </c>
      <c r="J294" s="28" t="str">
        <f>VLOOKUP(C294,SOURCE!S$6:Y$10169,6,0)</f>
        <v>&gt;BIN</v>
      </c>
      <c r="K294" s="29" t="str">
        <f t="shared" si="15"/>
        <v>BIN</v>
      </c>
      <c r="L294" s="39" t="str">
        <f>VLOOKUP(C294,SOURCE!S$6:Y$10169,2,0)</f>
        <v>FN SH_INT</v>
      </c>
      <c r="M294" t="str">
        <f>IF(VLOOKUP(I294,SOURCE!B:M,2,0)="/  { itemToBeCoded","To be coded","")</f>
        <v/>
      </c>
      <c r="Q294" s="26" t="str">
        <f>VLOOKUP(I294,SOURCE!B:M,5,0)</f>
        <v>"BIN"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ITM_2OCT</v>
      </c>
      <c r="E295" s="26" t="str">
        <f>CHAR(34)&amp;VLOOKUP(C295,SOURCE!S$6:Y$10169,6,0)&amp;CHAR(34)</f>
        <v>"&gt;OCT"</v>
      </c>
      <c r="F295" s="22" t="str">
        <f t="shared" si="14"/>
        <v xml:space="preserve">                      if (strcompare(commandnumber,"&gt;OCT" )) {sprintf(commandnumber,"%d", ITM_2OCT);} else</v>
      </c>
      <c r="H295" t="b">
        <f>ISNA(VLOOKUP(J295,J296:J$500,1,0))</f>
        <v>1</v>
      </c>
      <c r="I295" s="27">
        <f>VLOOKUP(C295,SOURCE!S$6:Y$10169,7,0)</f>
        <v>1843</v>
      </c>
      <c r="J295" s="28" t="str">
        <f>VLOOKUP(C295,SOURCE!S$6:Y$10169,6,0)</f>
        <v>&gt;OCT</v>
      </c>
      <c r="K295" s="29" t="str">
        <f t="shared" si="15"/>
        <v>OCT</v>
      </c>
      <c r="L295" s="39" t="str">
        <f>VLOOKUP(C295,SOURCE!S$6:Y$10169,2,0)</f>
        <v>FN SH_INT</v>
      </c>
      <c r="M295" t="str">
        <f>IF(VLOOKUP(I295,SOURCE!B:M,2,0)="/  { itemToBeCoded","To be coded","")</f>
        <v/>
      </c>
      <c r="Q295" s="26" t="str">
        <f>VLOOKUP(I295,SOURCE!B:M,5,0)</f>
        <v>"OCT"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ITM_2DEC</v>
      </c>
      <c r="E296" s="26" t="str">
        <f>CHAR(34)&amp;VLOOKUP(C296,SOURCE!S$6:Y$10169,6,0)&amp;CHAR(34)</f>
        <v>"&gt;DEC"</v>
      </c>
      <c r="F296" s="22" t="str">
        <f t="shared" si="14"/>
        <v xml:space="preserve">                      if (strcompare(commandnumber,"&gt;DEC" )) {sprintf(commandnumber,"%d", ITM_2DEC);} else</v>
      </c>
      <c r="H296" t="b">
        <f>ISNA(VLOOKUP(J296,J297:J$500,1,0))</f>
        <v>1</v>
      </c>
      <c r="I296" s="27">
        <f>VLOOKUP(C296,SOURCE!S$6:Y$10169,7,0)</f>
        <v>1844</v>
      </c>
      <c r="J296" s="28" t="str">
        <f>VLOOKUP(C296,SOURCE!S$6:Y$10169,6,0)</f>
        <v>&gt;DEC</v>
      </c>
      <c r="K296" s="29" t="str">
        <f t="shared" si="15"/>
        <v>DEC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Q296" s="26" t="str">
        <f>VLOOKUP(I296,SOURCE!B:M,5,0)</f>
        <v>"DEC"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ITM_2HEX</v>
      </c>
      <c r="E297" s="26" t="str">
        <f>CHAR(34)&amp;VLOOKUP(C297,SOURCE!S$6:Y$10169,6,0)&amp;CHAR(34)</f>
        <v>"&gt;HEX"</v>
      </c>
      <c r="F297" s="22" t="str">
        <f t="shared" si="14"/>
        <v xml:space="preserve">                      if (strcompare(commandnumber,"&gt;HEX" )) {sprintf(commandnumber,"%d", ITM_2HEX);} else</v>
      </c>
      <c r="H297" t="b">
        <f>ISNA(VLOOKUP(J297,J298:J$500,1,0))</f>
        <v>1</v>
      </c>
      <c r="I297" s="27">
        <f>VLOOKUP(C297,SOURCE!S$6:Y$10169,7,0)</f>
        <v>1845</v>
      </c>
      <c r="J297" s="28" t="str">
        <f>VLOOKUP(C297,SOURCE!S$6:Y$10169,6,0)</f>
        <v>&gt;HEX</v>
      </c>
      <c r="K297" s="29" t="str">
        <f t="shared" si="15"/>
        <v>HEX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Q297" s="26" t="str">
        <f>VLOOKUP(I297,SOURCE!B:M,5,0)</f>
        <v>"HEX"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ITM_RI</v>
      </c>
      <c r="E298" s="26" t="str">
        <f>CHAR(34)&amp;VLOOKUP(C298,SOURCE!S$6:Y$10169,6,0)&amp;CHAR(34)</f>
        <v>"&gt;I"</v>
      </c>
      <c r="F298" s="22" t="str">
        <f t="shared" si="14"/>
        <v xml:space="preserve">                      if (strcompare(commandnumber,"&gt;I" )) {sprintf(commandnumber,"%d", ITM_RI);} else</v>
      </c>
      <c r="H298" t="b">
        <f>ISNA(VLOOKUP(J298,J299:J$500,1,0))</f>
        <v>1</v>
      </c>
      <c r="I298" s="27">
        <f>VLOOKUP(C298,SOURCE!S$6:Y$10169,7,0)</f>
        <v>1850</v>
      </c>
      <c r="J298" s="28" t="str">
        <f>VLOOKUP(C298,SOURCE!S$6:Y$10169,6,0)</f>
        <v>&gt;I</v>
      </c>
      <c r="K298" s="29" t="str">
        <f t="shared" si="15"/>
        <v>&gt;I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Q298" s="26" t="str">
        <f>VLOOKUP(I298,SOURCE!B:M,5,0)</f>
        <v>STD_RIGHT_ARROW "I"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CHR_caseUP</v>
      </c>
      <c r="E299" s="26" t="str">
        <f>CHAR(34)&amp;VLOOKUP(C299,SOURCE!S$6:Y$10169,6,0)&amp;CHAR(34)</f>
        <v>"CASEUP"</v>
      </c>
      <c r="F299" s="22" t="str">
        <f t="shared" si="14"/>
        <v xml:space="preserve">                      if (strcompare(commandnumber,"CASEUP" )) {sprintf(commandnumber,"%d", CHR_caseUP);} else</v>
      </c>
      <c r="H299" t="b">
        <f>ISNA(VLOOKUP(J299,J300:J$500,1,0))</f>
        <v>1</v>
      </c>
      <c r="I299" s="27">
        <f>VLOOKUP(C299,SOURCE!S$6:Y$10169,7,0)</f>
        <v>1863</v>
      </c>
      <c r="J299" s="28" t="str">
        <f>VLOOKUP(C299,SOURCE!S$6:Y$10169,6,0)</f>
        <v>CASEUP</v>
      </c>
      <c r="K299" s="29" t="str">
        <f t="shared" si="15"/>
        <v>^^</v>
      </c>
      <c r="L299" s="39" t="str">
        <f>VLOOKUP(C299,SOURCE!S$6:Y$10169,2,0)</f>
        <v>CONF</v>
      </c>
      <c r="M299" t="str">
        <f>IF(VLOOKUP(I299,SOURCE!B:M,2,0)="/  { itemToBeCoded","To be coded","")</f>
        <v>To be coded</v>
      </c>
      <c r="Q299" s="26" t="str">
        <f>VLOOKUP(I299,SOURCE!B:M,5,0)</f>
        <v>"^^"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CHR_caseDN</v>
      </c>
      <c r="E300" s="26" t="str">
        <f>CHAR(34)&amp;VLOOKUP(C300,SOURCE!S$6:Y$10169,6,0)&amp;CHAR(34)</f>
        <v>"CASEDN"</v>
      </c>
      <c r="F300" s="22" t="str">
        <f t="shared" si="14"/>
        <v xml:space="preserve">                      if (strcompare(commandnumber,"CASEDN" )) {sprintf(commandnumber,"%d", CHR_caseDN);} else</v>
      </c>
      <c r="H300" t="b">
        <f>ISNA(VLOOKUP(J300,J301:J$500,1,0))</f>
        <v>1</v>
      </c>
      <c r="I300" s="27">
        <f>VLOOKUP(C300,SOURCE!S$6:Y$10169,7,0)</f>
        <v>1864</v>
      </c>
      <c r="J300" s="28" t="str">
        <f>VLOOKUP(C300,SOURCE!S$6:Y$10169,6,0)</f>
        <v>CASEDN</v>
      </c>
      <c r="K300" s="29" t="str">
        <f t="shared" si="15"/>
        <v>vv</v>
      </c>
      <c r="L300" s="39" t="str">
        <f>VLOOKUP(C300,SOURCE!S$6:Y$10169,2,0)</f>
        <v>CONF</v>
      </c>
      <c r="M300" t="str">
        <f>IF(VLOOKUP(I300,SOURCE!B:M,2,0)="/  { itemToBeCoded","To be coded","")</f>
        <v>To be coded</v>
      </c>
      <c r="Q300" s="26" t="str">
        <f>VLOOKUP(I300,SOURCE!B:M,5,0)</f>
        <v>"vv"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ITM_LISTXY</v>
      </c>
      <c r="E301" s="26" t="str">
        <f>CHAR(34)&amp;VLOOKUP(C301,SOURCE!S$6:Y$10169,6,0)&amp;CHAR(34)</f>
        <v>"LISTXY"</v>
      </c>
      <c r="F301" s="22" t="str">
        <f t="shared" si="14"/>
        <v xml:space="preserve">                      if (strcompare(commandnumber,"LISTXY" )) {sprintf(commandnumber,"%d", ITM_LISTXY);} else</v>
      </c>
      <c r="H301" t="b">
        <f>ISNA(VLOOKUP(J301,J302:J$500,1,0))</f>
        <v>1</v>
      </c>
      <c r="I301" s="27">
        <f>VLOOKUP(C301,SOURCE!S$6:Y$10169,7,0)</f>
        <v>1865</v>
      </c>
      <c r="J301" s="28" t="str">
        <f>VLOOKUP(C301,SOURCE!S$6:Y$10169,6,0)</f>
        <v>LISTXY</v>
      </c>
      <c r="K301" s="29" t="str">
        <f t="shared" si="15"/>
        <v>LISTXY</v>
      </c>
      <c r="L301" s="39">
        <f>VLOOKUP(C301,SOURCE!S$6:Y$10169,2,0)</f>
        <v>0</v>
      </c>
      <c r="M301" t="str">
        <f>IF(VLOOKUP(I301,SOURCE!B:M,2,0)="/  { itemToBeCoded","To be coded","")</f>
        <v/>
      </c>
      <c r="Q301" s="26" t="str">
        <f>VLOOKUP(I301,SOURCE!B:M,5,0)</f>
        <v>"LISTXY"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ITM_SH_ERPN</v>
      </c>
      <c r="E302" s="26" t="str">
        <f>CHAR(34)&amp;VLOOKUP(C302,SOURCE!S$6:Y$10169,6,0)&amp;CHAR(34)</f>
        <v>"ERPN?"</v>
      </c>
      <c r="F302" s="22" t="str">
        <f t="shared" si="14"/>
        <v xml:space="preserve">                      if (strcompare(commandnumber,"ERPN?" )) {sprintf(commandnumber,"%d", ITM_SH_ERPN);} else</v>
      </c>
      <c r="H302" t="b">
        <f>ISNA(VLOOKUP(J302,J303:J$500,1,0))</f>
        <v>1</v>
      </c>
      <c r="I302" s="27">
        <f>VLOOKUP(C302,SOURCE!S$6:Y$10169,7,0)</f>
        <v>1866</v>
      </c>
      <c r="J302" s="28" t="str">
        <f>VLOOKUP(C302,SOURCE!S$6:Y$10169,6,0)</f>
        <v>ERPN?</v>
      </c>
      <c r="K302" s="29" t="str">
        <f t="shared" si="15"/>
        <v>eRPN?</v>
      </c>
      <c r="L302" s="39" t="str">
        <f>VLOOKUP(C302,SOURCE!S$6:Y$10169,2,0)</f>
        <v>INFO</v>
      </c>
      <c r="M302" t="str">
        <f>IF(VLOOKUP(I302,SOURCE!B:M,2,0)="/  { itemToBeCoded","To be coded","")</f>
        <v/>
      </c>
      <c r="Q302" s="26" t="str">
        <f>VLOOKUP(I302,SOURCE!B:M,5,0)</f>
        <v>"eRPN?"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ITM_XXEQ</v>
      </c>
      <c r="E303" s="26" t="str">
        <f>CHAR(34)&amp;VLOOKUP(C303,SOURCE!S$6:Y$10169,6,0)&amp;CHAR(34)</f>
        <v>"X.XEQ"</v>
      </c>
      <c r="F303" s="22" t="str">
        <f t="shared" si="14"/>
        <v xml:space="preserve">                      if (strcompare(commandnumber,"X.XEQ" )) {sprintf(commandnumber,"%d", ITM_XXEQ);} else</v>
      </c>
      <c r="H303" t="b">
        <f>ISNA(VLOOKUP(J303,J304:J$500,1,0))</f>
        <v>1</v>
      </c>
      <c r="I303" s="27">
        <f>VLOOKUP(C303,SOURCE!S$6:Y$10169,7,0)</f>
        <v>1893</v>
      </c>
      <c r="J303" s="28" t="str">
        <f>VLOOKUP(C303,SOURCE!S$6:Y$10169,6,0)</f>
        <v>X.XEQ</v>
      </c>
      <c r="K303" s="29" t="str">
        <f t="shared" si="15"/>
        <v>X.XEQ</v>
      </c>
      <c r="L303" s="39" t="str">
        <f>VLOOKUP(C303,SOURCE!S$6:Y$10169,2,0)</f>
        <v>KEYS</v>
      </c>
      <c r="M303" t="str">
        <f>IF(VLOOKUP(I303,SOURCE!B:M,2,0)="/  { itemToBeCoded","To be coded","")</f>
        <v/>
      </c>
      <c r="Q303" s="26" t="str">
        <f>VLOOKUP(I303,SOURCE!B:M,5,0)</f>
        <v>"X.XEQ"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ITM_CPXI</v>
      </c>
      <c r="E304" s="26" t="str">
        <f>CHAR(34)&amp;VLOOKUP(C304,SOURCE!S$6:Y$10169,6,0)&amp;CHAR(34)</f>
        <v>"CPXI"</v>
      </c>
      <c r="F304" s="22" t="str">
        <f t="shared" si="14"/>
        <v xml:space="preserve">                      if (strcompare(commandnumber,"CPXI" )) {sprintf(commandnumber,"%d", ITM_CPXI);} else</v>
      </c>
      <c r="H304" t="b">
        <f>ISNA(VLOOKUP(J304,J305:J$500,1,0))</f>
        <v>1</v>
      </c>
      <c r="I304" s="27">
        <f>VLOOKUP(C304,SOURCE!S$6:Y$10169,7,0)</f>
        <v>1925</v>
      </c>
      <c r="J304" s="28" t="str">
        <f>VLOOKUP(C304,SOURCE!S$6:Y$10169,6,0)</f>
        <v>CPXI</v>
      </c>
      <c r="K304" s="29" t="str">
        <f t="shared" si="15"/>
        <v>CPXi</v>
      </c>
      <c r="L304" s="39" t="str">
        <f>VLOOKUP(C304,SOURCE!S$6:Y$10169,2,0)</f>
        <v>SYSFL</v>
      </c>
      <c r="M304" t="str">
        <f>IF(VLOOKUP(I304,SOURCE!B:M,2,0)="/  { itemToBeCoded","To be coded","")</f>
        <v/>
      </c>
      <c r="Q304" s="26" t="str">
        <f>VLOOKUP(I304,SOURCE!B:M,5,0)</f>
        <v>"CPXi"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ITM_CPXJ</v>
      </c>
      <c r="E305" s="26" t="str">
        <f>CHAR(34)&amp;VLOOKUP(C305,SOURCE!S$6:Y$10169,6,0)&amp;CHAR(34)</f>
        <v>"CPXJ"</v>
      </c>
      <c r="F305" s="22" t="str">
        <f t="shared" si="14"/>
        <v xml:space="preserve">                      if (strcompare(commandnumber,"CPXJ" )) {sprintf(commandnumber,"%d", ITM_CPXJ);} else</v>
      </c>
      <c r="H305" t="b">
        <f>ISNA(VLOOKUP(J305,J306:J$500,1,0))</f>
        <v>1</v>
      </c>
      <c r="I305" s="27">
        <f>VLOOKUP(C305,SOURCE!S$6:Y$10169,7,0)</f>
        <v>1926</v>
      </c>
      <c r="J305" s="28" t="str">
        <f>VLOOKUP(C305,SOURCE!S$6:Y$10169,6,0)</f>
        <v>CPXJ</v>
      </c>
      <c r="K305" s="29" t="str">
        <f t="shared" si="15"/>
        <v>CPXj</v>
      </c>
      <c r="L305" s="39" t="str">
        <f>VLOOKUP(C305,SOURCE!S$6:Y$10169,2,0)</f>
        <v>SYSFL</v>
      </c>
      <c r="M305" t="str">
        <f>IF(VLOOKUP(I305,SOURCE!B:M,2,0)="/  { itemToBeCoded","To be coded","")</f>
        <v/>
      </c>
      <c r="Q305" s="26" t="str">
        <f>VLOOKUP(I305,SOURCE!B:M,5,0)</f>
        <v>"CPXj"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ITM_SSIZE4</v>
      </c>
      <c r="E306" s="26" t="str">
        <f>CHAR(34)&amp;VLOOKUP(C306,SOURCE!S$6:Y$10169,6,0)&amp;CHAR(34)</f>
        <v>"SSIZE4"</v>
      </c>
      <c r="F306" s="22" t="str">
        <f t="shared" si="14"/>
        <v xml:space="preserve">                      if (strcompare(commandnumber,"SSIZE4" )) {sprintf(commandnumber,"%d", ITM_SSIZE4);} else</v>
      </c>
      <c r="H306" t="b">
        <f>ISNA(VLOOKUP(J306,J307:J$500,1,0))</f>
        <v>1</v>
      </c>
      <c r="I306" s="27">
        <f>VLOOKUP(C306,SOURCE!S$6:Y$10169,7,0)</f>
        <v>1927</v>
      </c>
      <c r="J306" s="28" t="str">
        <f>VLOOKUP(C306,SOURCE!S$6:Y$10169,6,0)</f>
        <v>SSIZE4</v>
      </c>
      <c r="K306" s="29" t="str">
        <f t="shared" si="15"/>
        <v>SSIZE4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Q306" s="26" t="str">
        <f>VLOOKUP(I306,SOURCE!B:M,5,0)</f>
        <v>"SSIZE4"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ITM_SSIZE8</v>
      </c>
      <c r="E307" s="26" t="str">
        <f>CHAR(34)&amp;VLOOKUP(C307,SOURCE!S$6:Y$10169,6,0)&amp;CHAR(34)</f>
        <v>"SSIZE8"</v>
      </c>
      <c r="F307" s="22" t="str">
        <f t="shared" si="14"/>
        <v xml:space="preserve">                      if (strcompare(commandnumber,"SSIZE8" )) {sprintf(commandnumber,"%d", ITM_SSIZE8);} else</v>
      </c>
      <c r="H307" t="b">
        <f>ISNA(VLOOKUP(J307,J308:J$500,1,0))</f>
        <v>1</v>
      </c>
      <c r="I307" s="27">
        <f>VLOOKUP(C307,SOURCE!S$6:Y$10169,7,0)</f>
        <v>1928</v>
      </c>
      <c r="J307" s="28" t="str">
        <f>VLOOKUP(C307,SOURCE!S$6:Y$10169,6,0)</f>
        <v>SSIZE8</v>
      </c>
      <c r="K307" s="29" t="str">
        <f t="shared" si="15"/>
        <v>SSIZE8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Q307" s="26" t="str">
        <f>VLOOKUP(I307,SOURCE!B:M,5,0)</f>
        <v>"SSIZE8"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ITM_ms</v>
      </c>
      <c r="E308" s="26" t="str">
        <f>CHAR(34)&amp;VLOOKUP(C308,SOURCE!S$6:Y$10169,6,0)&amp;CHAR(34)</f>
        <v>".MS"</v>
      </c>
      <c r="F308" s="22" t="str">
        <f t="shared" si="14"/>
        <v xml:space="preserve">                      if (strcompare(commandnumber,".MS" )) {sprintf(commandnumber,"%d", ITM_ms);} else</v>
      </c>
      <c r="H308" t="b">
        <f>ISNA(VLOOKUP(J308,J309:J$500,1,0))</f>
        <v>1</v>
      </c>
      <c r="I308" s="27">
        <f>VLOOKUP(C308,SOURCE!S$6:Y$10169,7,0)</f>
        <v>1947</v>
      </c>
      <c r="J308" s="28" t="str">
        <f>VLOOKUP(C308,SOURCE!S$6:Y$10169,6,0)</f>
        <v>.MS</v>
      </c>
      <c r="K308" s="29" t="str">
        <f t="shared" si="15"/>
        <v>.ms</v>
      </c>
      <c r="L308" s="39" t="str">
        <f>VLOOKUP(C308,SOURCE!S$6:Y$10169,2,0)</f>
        <v>Trig</v>
      </c>
      <c r="M308" t="str">
        <f>IF(VLOOKUP(I308,SOURCE!B:M,2,0)="/  { itemToBeCoded","To be coded","")</f>
        <v/>
      </c>
      <c r="Q308" s="26" t="str">
        <f>VLOOKUP(I308,SOURCE!B:M,5,0)</f>
        <v>".ms"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ITM_DEG2</v>
      </c>
      <c r="E309" s="26" t="str">
        <f>CHAR(34)&amp;VLOOKUP(C309,SOURCE!S$6:Y$10169,6,0)&amp;CHAR(34)</f>
        <v>"&gt;&gt;DEG"</v>
      </c>
      <c r="F309" s="22" t="str">
        <f t="shared" si="14"/>
        <v xml:space="preserve">                      if (strcompare(commandnumber,"&gt;&gt;DEG" )) {sprintf(commandnumber,"%d", ITM_DEG2);} else</v>
      </c>
      <c r="H309" t="b">
        <f>ISNA(VLOOKUP(J309,J310:J$500,1,0))</f>
        <v>1</v>
      </c>
      <c r="I309" s="27">
        <f>VLOOKUP(C309,SOURCE!S$6:Y$10169,7,0)</f>
        <v>1948</v>
      </c>
      <c r="J309" s="28" t="str">
        <f>VLOOKUP(C309,SOURCE!S$6:Y$10169,6,0)</f>
        <v>&gt;&gt;DEG</v>
      </c>
      <c r="K309" s="29" t="str">
        <f t="shared" si="15"/>
        <v>RIGHT_DOUBLE_ANGLEDEG</v>
      </c>
      <c r="L309" s="39" t="str">
        <f>VLOOKUP(C309,SOURCE!S$6:Y$10169,2,0)</f>
        <v>Trig</v>
      </c>
      <c r="M309" t="str">
        <f>IF(VLOOKUP(I309,SOURCE!B:M,2,0)="/  { itemToBeCoded","To be coded","")</f>
        <v/>
      </c>
      <c r="Q309" s="26" t="str">
        <f>VLOOKUP(I309,SOURCE!B:M,5,0)</f>
        <v>STD_RIGHT_DOUBLE_ANGLE "DEG"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ITM_DMS2</v>
      </c>
      <c r="E310" s="26" t="str">
        <f>CHAR(34)&amp;VLOOKUP(C310,SOURCE!S$6:Y$10169,6,0)&amp;CHAR(34)</f>
        <v>"&gt;&gt;D.MS"</v>
      </c>
      <c r="F310" s="22" t="str">
        <f t="shared" si="14"/>
        <v xml:space="preserve">                      if (strcompare(commandnumber,"&gt;&gt;D.MS" )) {sprintf(commandnumber,"%d", ITM_DMS2);} else</v>
      </c>
      <c r="H310" t="b">
        <f>ISNA(VLOOKUP(J310,J311:J$500,1,0))</f>
        <v>1</v>
      </c>
      <c r="I310" s="27">
        <f>VLOOKUP(C310,SOURCE!S$6:Y$10169,7,0)</f>
        <v>1949</v>
      </c>
      <c r="J310" s="28" t="str">
        <f>VLOOKUP(C310,SOURCE!S$6:Y$10169,6,0)</f>
        <v>&gt;&gt;D.MS</v>
      </c>
      <c r="K310" s="29" t="str">
        <f t="shared" si="15"/>
        <v>RIGHT_DOUBLE_ANGLEd.ms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Q310" s="26" t="str">
        <f>VLOOKUP(I310,SOURCE!B:M,5,0)</f>
        <v>STD_RIGHT_DOUBLE_ANGLE "d.ms"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ITM_GRAD2</v>
      </c>
      <c r="E311" s="26" t="str">
        <f>CHAR(34)&amp;VLOOKUP(C311,SOURCE!S$6:Y$10169,6,0)&amp;CHAR(34)</f>
        <v>"&gt;&gt;GRAD"</v>
      </c>
      <c r="F311" s="22" t="str">
        <f t="shared" si="14"/>
        <v xml:space="preserve">                      if (strcompare(commandnumber,"&gt;&gt;GRAD" )) {sprintf(commandnumber,"%d", ITM_GRAD2);} else</v>
      </c>
      <c r="H311" t="b">
        <f>ISNA(VLOOKUP(J311,J312:J$500,1,0))</f>
        <v>1</v>
      </c>
      <c r="I311" s="27">
        <f>VLOOKUP(C311,SOURCE!S$6:Y$10169,7,0)</f>
        <v>1950</v>
      </c>
      <c r="J311" s="28" t="str">
        <f>VLOOKUP(C311,SOURCE!S$6:Y$10169,6,0)</f>
        <v>&gt;&gt;GRAD</v>
      </c>
      <c r="K311" s="29" t="str">
        <f t="shared" si="15"/>
        <v>RIGHT_DOUBLE_ANGLEGRAD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Q311" s="26" t="str">
        <f>VLOOKUP(I311,SOURCE!B:M,5,0)</f>
        <v>STD_RIGHT_DOUBLE_ANGLE "GRAD"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ITM_MULPI2</v>
      </c>
      <c r="E312" s="26" t="str">
        <f>CHAR(34)&amp;VLOOKUP(C312,SOURCE!S$6:Y$10169,6,0)&amp;CHAR(34)</f>
        <v>"&gt;&gt;MULPI"</v>
      </c>
      <c r="F312" s="22" t="str">
        <f t="shared" si="14"/>
        <v xml:space="preserve">                      if (strcompare(commandnumber,"&gt;&gt;MULPI" )) {sprintf(commandnumber,"%d", ITM_MULPI2);} else</v>
      </c>
      <c r="H312" t="b">
        <f>ISNA(VLOOKUP(J312,J313:J$500,1,0))</f>
        <v>1</v>
      </c>
      <c r="I312" s="27">
        <f>VLOOKUP(C312,SOURCE!S$6:Y$10169,7,0)</f>
        <v>1951</v>
      </c>
      <c r="J312" s="28" t="str">
        <f>VLOOKUP(C312,SOURCE!S$6:Y$10169,6,0)</f>
        <v>&gt;&gt;MULPI</v>
      </c>
      <c r="K312" s="29" t="str">
        <f t="shared" si="15"/>
        <v>RIGHT_DOUBLE_ANGLEMULpi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Q312" s="26" t="str">
        <f>VLOOKUP(I312,SOURCE!B:M,5,0)</f>
        <v>STD_RIGHT_DOUBLE_ANGLE "MUL" STD_pi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ITM_RAD2</v>
      </c>
      <c r="E313" s="26" t="str">
        <f>CHAR(34)&amp;VLOOKUP(C313,SOURCE!S$6:Y$10169,6,0)&amp;CHAR(34)</f>
        <v>"&gt;&gt;RAD"</v>
      </c>
      <c r="F313" s="22" t="str">
        <f t="shared" si="14"/>
        <v xml:space="preserve">                      if (strcompare(commandnumber,"&gt;&gt;RAD" )) {sprintf(commandnumber,"%d", ITM_RAD2);} else</v>
      </c>
      <c r="H313" t="b">
        <f>ISNA(VLOOKUP(J313,J314:J$500,1,0))</f>
        <v>1</v>
      </c>
      <c r="I313" s="27">
        <f>VLOOKUP(C313,SOURCE!S$6:Y$10169,7,0)</f>
        <v>1952</v>
      </c>
      <c r="J313" s="28" t="str">
        <f>VLOOKUP(C313,SOURCE!S$6:Y$10169,6,0)</f>
        <v>&gt;&gt;RAD</v>
      </c>
      <c r="K313" s="29" t="str">
        <f t="shared" si="15"/>
        <v>RIGHT_DOUBLE_ANGLERAD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Q313" s="26" t="str">
        <f>VLOOKUP(I313,SOURCE!B:M,5,0)</f>
        <v>STD_RIGHT_DOUBLE_ANGLE "RAD"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ITM_HMS2</v>
      </c>
      <c r="E314" s="26" t="str">
        <f>CHAR(34)&amp;VLOOKUP(C314,SOURCE!S$6:Y$10169,6,0)&amp;CHAR(34)</f>
        <v>"&gt;&gt;H.MS"</v>
      </c>
      <c r="F314" s="22" t="str">
        <f t="shared" si="14"/>
        <v xml:space="preserve">                      if (strcompare(commandnumber,"&gt;&gt;H.MS" )) {sprintf(commandnumber,"%d", ITM_HMS2);} else</v>
      </c>
      <c r="H314" t="b">
        <f>ISNA(VLOOKUP(J314,J315:J$500,1,0))</f>
        <v>1</v>
      </c>
      <c r="I314" s="27">
        <f>VLOOKUP(C314,SOURCE!S$6:Y$10169,7,0)</f>
        <v>1953</v>
      </c>
      <c r="J314" s="28" t="str">
        <f>VLOOKUP(C314,SOURCE!S$6:Y$10169,6,0)</f>
        <v>&gt;&gt;H.MS</v>
      </c>
      <c r="K314" s="29" t="str">
        <f t="shared" si="15"/>
        <v>RIGHT_DOUBLE_ANGLEh.ms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Q314" s="26" t="str">
        <f>VLOOKUP(I314,SOURCE!B:M,5,0)</f>
        <v>STD_RIGHT_DOUBLE_ANGLE "h.ms"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ITM_X_P1</v>
      </c>
      <c r="E315" s="26" t="str">
        <f>CHAR(34)&amp;VLOOKUP(C315,SOURCE!S$6:Y$10169,6,0)&amp;CHAR(34)</f>
        <v>"XEQM01"</v>
      </c>
      <c r="F315" s="22" t="str">
        <f t="shared" si="14"/>
        <v xml:space="preserve">                      if (strcompare(commandnumber,"XEQM01" ) &amp;&amp; exec) {sprintf(commandnumber,"%d", ITM_X_P1);} else</v>
      </c>
      <c r="H315" t="b">
        <f>ISNA(VLOOKUP(J315,J316:J$500,1,0))</f>
        <v>1</v>
      </c>
      <c r="I315" s="27">
        <f>VLOOKUP(C315,SOURCE!S$6:Y$10169,7,0)</f>
        <v>2065</v>
      </c>
      <c r="J315" s="28" t="str">
        <f>VLOOKUP(C315,SOURCE!S$6:Y$10169,6,0)</f>
        <v>XEQM01</v>
      </c>
      <c r="K315" s="29" t="str">
        <f t="shared" si="15"/>
        <v>XEQM01</v>
      </c>
      <c r="L315" s="39" t="str">
        <f>VLOOKUP(C315,SOURCE!S$6:Y$10169,2,0)</f>
        <v>XXEQ</v>
      </c>
      <c r="M315" t="str">
        <f>IF(VLOOKUP(I315,SOURCE!B:M,2,0)="/  { itemToBeCoded","To be coded","")</f>
        <v/>
      </c>
      <c r="Q315" s="26" t="str">
        <f>VLOOKUP(I315,SOURCE!B:M,5,0)</f>
        <v>"XEQM01"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ITM_X_P2</v>
      </c>
      <c r="E316" s="26" t="str">
        <f>CHAR(34)&amp;VLOOKUP(C316,SOURCE!S$6:Y$10169,6,0)&amp;CHAR(34)</f>
        <v>"XEQM02"</v>
      </c>
      <c r="F316" s="22" t="str">
        <f t="shared" si="14"/>
        <v xml:space="preserve">                      if (strcompare(commandnumber,"XEQM02" ) &amp;&amp; exec) {sprintf(commandnumber,"%d", ITM_X_P2);} else</v>
      </c>
      <c r="H316" t="b">
        <f>ISNA(VLOOKUP(J316,J317:J$500,1,0))</f>
        <v>1</v>
      </c>
      <c r="I316" s="27">
        <f>VLOOKUP(C316,SOURCE!S$6:Y$10169,7,0)</f>
        <v>2066</v>
      </c>
      <c r="J316" s="28" t="str">
        <f>VLOOKUP(C316,SOURCE!S$6:Y$10169,6,0)</f>
        <v>XEQM02</v>
      </c>
      <c r="K316" s="29" t="str">
        <f t="shared" si="15"/>
        <v>XEQM02</v>
      </c>
      <c r="L316" s="39" t="str">
        <f>VLOOKUP(C316,SOURCE!S$6:Y$10169,2,0)</f>
        <v>XXEQ</v>
      </c>
      <c r="M316" t="str">
        <f>IF(VLOOKUP(I316,SOURCE!B:M,2,0)="/  { itemToBeCoded","To be coded","")</f>
        <v/>
      </c>
      <c r="Q316" s="26" t="str">
        <f>VLOOKUP(I316,SOURCE!B:M,5,0)</f>
        <v>"XEQM02"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ITM_X_P3</v>
      </c>
      <c r="E317" s="26" t="str">
        <f>CHAR(34)&amp;VLOOKUP(C317,SOURCE!S$6:Y$10169,6,0)&amp;CHAR(34)</f>
        <v>"XEQM03"</v>
      </c>
      <c r="F317" s="22" t="str">
        <f t="shared" si="14"/>
        <v xml:space="preserve">                      if (strcompare(commandnumber,"XEQM03" ) &amp;&amp; exec) {sprintf(commandnumber,"%d", ITM_X_P3);} else</v>
      </c>
      <c r="H317" t="b">
        <f>ISNA(VLOOKUP(J317,J318:J$500,1,0))</f>
        <v>1</v>
      </c>
      <c r="I317" s="27">
        <f>VLOOKUP(C317,SOURCE!S$6:Y$10169,7,0)</f>
        <v>2067</v>
      </c>
      <c r="J317" s="28" t="str">
        <f>VLOOKUP(C317,SOURCE!S$6:Y$10169,6,0)</f>
        <v>XEQM03</v>
      </c>
      <c r="K317" s="29" t="str">
        <f t="shared" si="15"/>
        <v>XEQM03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Q317" s="26" t="str">
        <f>VLOOKUP(I317,SOURCE!B:M,5,0)</f>
        <v>"XEQM03"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ITM_X_P4</v>
      </c>
      <c r="E318" s="26" t="str">
        <f>CHAR(34)&amp;VLOOKUP(C318,SOURCE!S$6:Y$10169,6,0)&amp;CHAR(34)</f>
        <v>"XEQM04"</v>
      </c>
      <c r="F318" s="22" t="str">
        <f t="shared" si="14"/>
        <v xml:space="preserve">                      if (strcompare(commandnumber,"XEQM04" ) &amp;&amp; exec) {sprintf(commandnumber,"%d", ITM_X_P4);} else</v>
      </c>
      <c r="H318" t="b">
        <f>ISNA(VLOOKUP(J318,J319:J$500,1,0))</f>
        <v>1</v>
      </c>
      <c r="I318" s="27">
        <f>VLOOKUP(C318,SOURCE!S$6:Y$10169,7,0)</f>
        <v>2068</v>
      </c>
      <c r="J318" s="28" t="str">
        <f>VLOOKUP(C318,SOURCE!S$6:Y$10169,6,0)</f>
        <v>XEQM04</v>
      </c>
      <c r="K318" s="30" t="str">
        <f t="shared" si="15"/>
        <v>XEQM04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Q318" s="26" t="str">
        <f>VLOOKUP(I318,SOURCE!B:M,5,0)</f>
        <v>"XEQM04"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ITM_X_P5</v>
      </c>
      <c r="E319" s="26" t="str">
        <f>CHAR(34)&amp;VLOOKUP(C319,SOURCE!S$6:Y$10169,6,0)&amp;CHAR(34)</f>
        <v>"XEQM05"</v>
      </c>
      <c r="F319" s="22" t="str">
        <f t="shared" si="14"/>
        <v xml:space="preserve">                      if (strcompare(commandnumber,"XEQM05" ) &amp;&amp; exec) {sprintf(commandnumber,"%d", ITM_X_P5);} else</v>
      </c>
      <c r="H319" t="b">
        <f>ISNA(VLOOKUP(J319,J320:J$500,1,0))</f>
        <v>1</v>
      </c>
      <c r="I319" s="27">
        <f>VLOOKUP(C319,SOURCE!S$6:Y$10169,7,0)</f>
        <v>2069</v>
      </c>
      <c r="J319" s="28" t="str">
        <f>VLOOKUP(C319,SOURCE!S$6:Y$10169,6,0)</f>
        <v>XEQM05</v>
      </c>
      <c r="K319" s="29" t="str">
        <f t="shared" si="15"/>
        <v>XEQM05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Q319" s="26" t="str">
        <f>VLOOKUP(I319,SOURCE!B:M,5,0)</f>
        <v>"XEQM05"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ITM_X_P6</v>
      </c>
      <c r="E320" s="26" t="str">
        <f>CHAR(34)&amp;VLOOKUP(C320,SOURCE!S$6:Y$10169,6,0)&amp;CHAR(34)</f>
        <v>"XEQM06"</v>
      </c>
      <c r="F320" s="22" t="str">
        <f t="shared" si="14"/>
        <v xml:space="preserve">                      if (strcompare(commandnumber,"XEQM06" ) &amp;&amp; exec) {sprintf(commandnumber,"%d", ITM_X_P6);} else</v>
      </c>
      <c r="H320" t="b">
        <f>ISNA(VLOOKUP(J320,J321:J$500,1,0))</f>
        <v>1</v>
      </c>
      <c r="I320" s="27">
        <f>VLOOKUP(C320,SOURCE!S$6:Y$10169,7,0)</f>
        <v>2070</v>
      </c>
      <c r="J320" s="28" t="str">
        <f>VLOOKUP(C320,SOURCE!S$6:Y$10169,6,0)</f>
        <v>XEQM06</v>
      </c>
      <c r="K320" s="30" t="str">
        <f t="shared" si="15"/>
        <v>XEQM06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Q320" s="26" t="str">
        <f>VLOOKUP(I320,SOURCE!B:M,5,0)</f>
        <v>"XEQM06"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ITM_X_f1</v>
      </c>
      <c r="E321" s="26" t="str">
        <f>CHAR(34)&amp;VLOOKUP(C321,SOURCE!S$6:Y$10169,6,0)&amp;CHAR(34)</f>
        <v>"XEQM07"</v>
      </c>
      <c r="F321" s="22" t="str">
        <f t="shared" si="14"/>
        <v xml:space="preserve">                      if (strcompare(commandnumber,"XEQM07" ) &amp;&amp; exec) {sprintf(commandnumber,"%d", ITM_X_f1);} else</v>
      </c>
      <c r="H321" t="b">
        <f>ISNA(VLOOKUP(J321,J322:J$500,1,0))</f>
        <v>1</v>
      </c>
      <c r="I321" s="27">
        <f>VLOOKUP(C321,SOURCE!S$6:Y$10169,7,0)</f>
        <v>2071</v>
      </c>
      <c r="J321" s="28" t="str">
        <f>VLOOKUP(C321,SOURCE!S$6:Y$10169,6,0)</f>
        <v>XEQM07</v>
      </c>
      <c r="K321" s="29" t="str">
        <f t="shared" si="15"/>
        <v>XEQM07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Q321" s="26" t="str">
        <f>VLOOKUP(I321,SOURCE!B:M,5,0)</f>
        <v>"XEQM07"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ITM_X_f2</v>
      </c>
      <c r="E322" s="26" t="str">
        <f>CHAR(34)&amp;VLOOKUP(C322,SOURCE!S$6:Y$10169,6,0)&amp;CHAR(34)</f>
        <v>"XEQM08"</v>
      </c>
      <c r="F322" s="22" t="str">
        <f t="shared" si="14"/>
        <v xml:space="preserve">                      if (strcompare(commandnumber,"XEQM08" ) &amp;&amp; exec) {sprintf(commandnumber,"%d", ITM_X_f2);} else</v>
      </c>
      <c r="H322" t="b">
        <f>ISNA(VLOOKUP(J322,J323:J$500,1,0))</f>
        <v>1</v>
      </c>
      <c r="I322" s="27">
        <f>VLOOKUP(C322,SOURCE!S$6:Y$10169,7,0)</f>
        <v>2072</v>
      </c>
      <c r="J322" s="28" t="str">
        <f>VLOOKUP(C322,SOURCE!S$6:Y$10169,6,0)</f>
        <v>XEQM08</v>
      </c>
      <c r="K322" s="30" t="str">
        <f t="shared" si="15"/>
        <v>XEQM08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Q322" s="26" t="str">
        <f>VLOOKUP(I322,SOURCE!B:M,5,0)</f>
        <v>"XEQM08"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ITM_X_f3</v>
      </c>
      <c r="E323" s="26" t="str">
        <f>CHAR(34)&amp;VLOOKUP(C323,SOURCE!S$6:Y$10169,6,0)&amp;CHAR(34)</f>
        <v>"XEQM09"</v>
      </c>
      <c r="F323" s="22" t="str">
        <f t="shared" si="14"/>
        <v xml:space="preserve">                      if (strcompare(commandnumber,"XEQM09" ) &amp;&amp; exec) {sprintf(commandnumber,"%d", ITM_X_f3);} else</v>
      </c>
      <c r="H323" t="b">
        <f>ISNA(VLOOKUP(J323,J324:J$500,1,0))</f>
        <v>1</v>
      </c>
      <c r="I323" s="27">
        <f>VLOOKUP(C323,SOURCE!S$6:Y$10169,7,0)</f>
        <v>2073</v>
      </c>
      <c r="J323" s="28" t="str">
        <f>VLOOKUP(C323,SOURCE!S$6:Y$10169,6,0)</f>
        <v>XEQM09</v>
      </c>
      <c r="K323" s="29" t="str">
        <f t="shared" si="15"/>
        <v>XEQM09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Q323" s="26" t="str">
        <f>VLOOKUP(I323,SOURCE!B:M,5,0)</f>
        <v>"XEQM09"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ITM_X_f4</v>
      </c>
      <c r="E324" s="26" t="str">
        <f>CHAR(34)&amp;VLOOKUP(C324,SOURCE!S$6:Y$10169,6,0)&amp;CHAR(34)</f>
        <v>"XEQM10"</v>
      </c>
      <c r="F324" s="22" t="str">
        <f t="shared" ref="F324:F351" si="16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(strcompare(commandnumber,"XEQM10" ) &amp;&amp; exec) {sprintf(commandnumber,"%d", ITM_X_f4);} else</v>
      </c>
      <c r="H324" t="b">
        <f>ISNA(VLOOKUP(J324,J325:J$500,1,0))</f>
        <v>1</v>
      </c>
      <c r="I324" s="27">
        <f>VLOOKUP(C324,SOURCE!S$6:Y$10169,7,0)</f>
        <v>2074</v>
      </c>
      <c r="J324" s="28" t="str">
        <f>VLOOKUP(C324,SOURCE!S$6:Y$10169,6,0)</f>
        <v>XEQM10</v>
      </c>
      <c r="K324" s="30" t="str">
        <f t="shared" si="15"/>
        <v>XEQM10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Q324" s="26" t="str">
        <f>VLOOKUP(I324,SOURCE!B:M,5,0)</f>
        <v>"XEQM10"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ITM_X_f5</v>
      </c>
      <c r="E325" s="26" t="str">
        <f>CHAR(34)&amp;VLOOKUP(C325,SOURCE!S$6:Y$10169,6,0)&amp;CHAR(34)</f>
        <v>"XEQM11"</v>
      </c>
      <c r="F325" s="22" t="str">
        <f t="shared" si="16"/>
        <v xml:space="preserve">                      if (strcompare(commandnumber,"XEQM11" ) &amp;&amp; exec) {sprintf(commandnumber,"%d", ITM_X_f5);} else</v>
      </c>
      <c r="H325" t="b">
        <f>ISNA(VLOOKUP(J325,J326:J$500,1,0))</f>
        <v>1</v>
      </c>
      <c r="I325" s="27">
        <f>VLOOKUP(C325,SOURCE!S$6:Y$10169,7,0)</f>
        <v>2075</v>
      </c>
      <c r="J325" s="28" t="str">
        <f>VLOOKUP(C325,SOURCE!S$6:Y$10169,6,0)</f>
        <v>XEQM11</v>
      </c>
      <c r="K325" s="29" t="str">
        <f t="shared" si="15"/>
        <v>XEQM11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Q325" s="26" t="str">
        <f>VLOOKUP(I325,SOURCE!B:M,5,0)</f>
        <v>"XEQM11"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ITM_X_f6</v>
      </c>
      <c r="E326" s="26" t="str">
        <f>CHAR(34)&amp;VLOOKUP(C326,SOURCE!S$6:Y$10169,6,0)&amp;CHAR(34)</f>
        <v>"XEQM12"</v>
      </c>
      <c r="F326" s="22" t="str">
        <f t="shared" si="16"/>
        <v xml:space="preserve">                      if (strcompare(commandnumber,"XEQM12" ) &amp;&amp; exec) {sprintf(commandnumber,"%d", ITM_X_f6);} else</v>
      </c>
      <c r="H326" t="b">
        <f>ISNA(VLOOKUP(J326,J327:J$500,1,0))</f>
        <v>1</v>
      </c>
      <c r="I326" s="27">
        <f>VLOOKUP(C326,SOURCE!S$6:Y$10169,7,0)</f>
        <v>2076</v>
      </c>
      <c r="J326" s="28" t="str">
        <f>VLOOKUP(C326,SOURCE!S$6:Y$10169,6,0)</f>
        <v>XEQM12</v>
      </c>
      <c r="K326" s="30" t="str">
        <f t="shared" si="15"/>
        <v>XEQM12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Q326" s="26" t="str">
        <f>VLOOKUP(I326,SOURCE!B:M,5,0)</f>
        <v>"XEQM12"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ITM_X_g1</v>
      </c>
      <c r="E327" s="26" t="str">
        <f>CHAR(34)&amp;VLOOKUP(C327,SOURCE!S$6:Y$10169,6,0)&amp;CHAR(34)</f>
        <v>"XEQM13"</v>
      </c>
      <c r="F327" s="22" t="str">
        <f t="shared" si="16"/>
        <v xml:space="preserve">                      if (strcompare(commandnumber,"XEQM13" ) &amp;&amp; exec) {sprintf(commandnumber,"%d", ITM_X_g1);} else</v>
      </c>
      <c r="H327" t="b">
        <f>ISNA(VLOOKUP(J327,J328:J$500,1,0))</f>
        <v>1</v>
      </c>
      <c r="I327" s="27">
        <f>VLOOKUP(C327,SOURCE!S$6:Y$10169,7,0)</f>
        <v>2077</v>
      </c>
      <c r="J327" s="28" t="str">
        <f>VLOOKUP(C327,SOURCE!S$6:Y$10169,6,0)</f>
        <v>XEQM13</v>
      </c>
      <c r="K327" s="29" t="str">
        <f t="shared" si="15"/>
        <v>XEQM13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Q327" s="26" t="str">
        <f>VLOOKUP(I327,SOURCE!B:M,5,0)</f>
        <v>"XEQM13"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ITM_X_g2</v>
      </c>
      <c r="E328" s="26" t="str">
        <f>CHAR(34)&amp;VLOOKUP(C328,SOURCE!S$6:Y$10169,6,0)&amp;CHAR(34)</f>
        <v>"XEQM14"</v>
      </c>
      <c r="F328" s="22" t="str">
        <f t="shared" si="16"/>
        <v xml:space="preserve">                      if (strcompare(commandnumber,"XEQM14" ) &amp;&amp; exec) {sprintf(commandnumber,"%d", ITM_X_g2);} else</v>
      </c>
      <c r="H328" t="b">
        <f>ISNA(VLOOKUP(J328,J329:J$500,1,0))</f>
        <v>1</v>
      </c>
      <c r="I328" s="27">
        <f>VLOOKUP(C328,SOURCE!S$6:Y$10169,7,0)</f>
        <v>2078</v>
      </c>
      <c r="J328" s="28" t="str">
        <f>VLOOKUP(C328,SOURCE!S$6:Y$10169,6,0)</f>
        <v>XEQM14</v>
      </c>
      <c r="K328" s="30" t="str">
        <f t="shared" si="15"/>
        <v>XEQM14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Q328" s="26" t="str">
        <f>VLOOKUP(I328,SOURCE!B:M,5,0)</f>
        <v>"XEQM14"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ITM_X_g3</v>
      </c>
      <c r="E329" s="26" t="str">
        <f>CHAR(34)&amp;VLOOKUP(C329,SOURCE!S$6:Y$10169,6,0)&amp;CHAR(34)</f>
        <v>"XEQM15"</v>
      </c>
      <c r="F329" s="22" t="str">
        <f t="shared" si="16"/>
        <v xml:space="preserve">                      if (strcompare(commandnumber,"XEQM15" ) &amp;&amp; exec) {sprintf(commandnumber,"%d", ITM_X_g3);} else</v>
      </c>
      <c r="H329" t="b">
        <f>ISNA(VLOOKUP(J329,J330:J$500,1,0))</f>
        <v>1</v>
      </c>
      <c r="I329" s="27">
        <f>VLOOKUP(C329,SOURCE!S$6:Y$10169,7,0)</f>
        <v>2079</v>
      </c>
      <c r="J329" s="28" t="str">
        <f>VLOOKUP(C329,SOURCE!S$6:Y$10169,6,0)</f>
        <v>XEQM15</v>
      </c>
      <c r="K329" s="29" t="str">
        <f t="shared" ref="K329:K351" si="17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XEQM15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Q329" s="26" t="str">
        <f>VLOOKUP(I329,SOURCE!B:M,5,0)</f>
        <v>"XEQM15"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ITM_X_g4</v>
      </c>
      <c r="E330" s="26" t="str">
        <f>CHAR(34)&amp;VLOOKUP(C330,SOURCE!S$6:Y$10169,6,0)&amp;CHAR(34)</f>
        <v>"XEQM16"</v>
      </c>
      <c r="F330" s="22" t="str">
        <f t="shared" si="16"/>
        <v xml:space="preserve">                      if (strcompare(commandnumber,"XEQM16" ) &amp;&amp; exec) {sprintf(commandnumber,"%d", ITM_X_g4);} else</v>
      </c>
      <c r="H330" t="b">
        <f>ISNA(VLOOKUP(J330,J331:J$500,1,0))</f>
        <v>1</v>
      </c>
      <c r="I330" s="27">
        <f>VLOOKUP(C330,SOURCE!S$6:Y$10169,7,0)</f>
        <v>2080</v>
      </c>
      <c r="J330" s="28" t="str">
        <f>VLOOKUP(C330,SOURCE!S$6:Y$10169,6,0)</f>
        <v>XEQM16</v>
      </c>
      <c r="K330" s="30" t="str">
        <f t="shared" si="17"/>
        <v>XEQM16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Q330" s="26" t="str">
        <f>VLOOKUP(I330,SOURCE!B:M,5,0)</f>
        <v>"XEQM16"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ITM_X_g5</v>
      </c>
      <c r="E331" s="26" t="str">
        <f>CHAR(34)&amp;VLOOKUP(C331,SOURCE!S$6:Y$10169,6,0)&amp;CHAR(34)</f>
        <v>"XEQM17"</v>
      </c>
      <c r="F331" s="22" t="str">
        <f t="shared" si="16"/>
        <v xml:space="preserve">                      if (strcompare(commandnumber,"XEQM17" ) &amp;&amp; exec) {sprintf(commandnumber,"%d", ITM_X_g5);} else</v>
      </c>
      <c r="H331" t="b">
        <f>ISNA(VLOOKUP(J331,J332:J$500,1,0))</f>
        <v>1</v>
      </c>
      <c r="I331" s="27">
        <f>VLOOKUP(C331,SOURCE!S$6:Y$10169,7,0)</f>
        <v>2081</v>
      </c>
      <c r="J331" s="28" t="str">
        <f>VLOOKUP(C331,SOURCE!S$6:Y$10169,6,0)</f>
        <v>XEQM17</v>
      </c>
      <c r="K331" s="29" t="str">
        <f t="shared" si="17"/>
        <v>XEQM17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Q331" s="26" t="str">
        <f>VLOOKUP(I331,SOURCE!B:M,5,0)</f>
        <v>"XEQM17"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ITM_X_g6</v>
      </c>
      <c r="E332" s="26" t="str">
        <f>CHAR(34)&amp;VLOOKUP(C332,SOURCE!S$6:Y$10169,6,0)&amp;CHAR(34)</f>
        <v>"XEQM18"</v>
      </c>
      <c r="F332" s="22" t="str">
        <f t="shared" si="16"/>
        <v xml:space="preserve">                      if (strcompare(commandnumber,"XEQM18" ) &amp;&amp; exec) {sprintf(commandnumber,"%d", ITM_X_g6);} else</v>
      </c>
      <c r="H332" t="b">
        <f>ISNA(VLOOKUP(J332,J333:J$500,1,0))</f>
        <v>1</v>
      </c>
      <c r="I332" s="27">
        <f>VLOOKUP(C332,SOURCE!S$6:Y$10169,7,0)</f>
        <v>2082</v>
      </c>
      <c r="J332" s="28" t="str">
        <f>VLOOKUP(C332,SOURCE!S$6:Y$10169,6,0)</f>
        <v>XEQM18</v>
      </c>
      <c r="K332" s="30" t="str">
        <f t="shared" si="17"/>
        <v>XEQM18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Q332" s="26" t="str">
        <f>VLOOKUP(I332,SOURCE!B:M,5,0)</f>
        <v>"XEQM18"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ITM_XSAVE</v>
      </c>
      <c r="E333" s="26" t="str">
        <f>CHAR(34)&amp;VLOOKUP(C333,SOURCE!S$6:Y$10169,6,0)&amp;CHAR(34)</f>
        <v>"X.SAVE"</v>
      </c>
      <c r="F333" s="22" t="str">
        <f t="shared" si="16"/>
        <v xml:space="preserve">                      if (strcompare(commandnumber,"X.SAVE" )) {sprintf(commandnumber,"%d", ITM_XSAVE);} else</v>
      </c>
      <c r="H333" t="b">
        <f>ISNA(VLOOKUP(J333,J334:J$500,1,0))</f>
        <v>1</v>
      </c>
      <c r="I333" s="27">
        <f>VLOOKUP(C333,SOURCE!S$6:Y$10169,7,0)</f>
        <v>2083</v>
      </c>
      <c r="J333" s="28" t="str">
        <f>VLOOKUP(C333,SOURCE!S$6:Y$10169,6,0)</f>
        <v>X.SAVE</v>
      </c>
      <c r="K333" s="29" t="str">
        <f t="shared" si="17"/>
        <v>X.SAVE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Q333" s="26" t="str">
        <f>VLOOKUP(I333,SOURCE!B:M,5,0)</f>
        <v>"X.SAVE"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ITM_XLOAD</v>
      </c>
      <c r="E334" s="26" t="str">
        <f>CHAR(34)&amp;VLOOKUP(C334,SOURCE!S$6:Y$10169,6,0)&amp;CHAR(34)</f>
        <v>"X.LOAD"</v>
      </c>
      <c r="F334" s="22" t="str">
        <f t="shared" si="16"/>
        <v xml:space="preserve">                      if (strcompare(commandnumber,"X.LOAD" )) {sprintf(commandnumber,"%d", ITM_XLOAD);} else</v>
      </c>
      <c r="H334" t="b">
        <f>ISNA(VLOOKUP(J334,J335:J$500,1,0))</f>
        <v>1</v>
      </c>
      <c r="I334" s="27">
        <f>VLOOKUP(C334,SOURCE!S$6:Y$10169,7,0)</f>
        <v>2084</v>
      </c>
      <c r="J334" s="28" t="str">
        <f>VLOOKUP(C334,SOURCE!S$6:Y$10169,6,0)</f>
        <v>X.LOAD</v>
      </c>
      <c r="K334" s="30" t="str">
        <f t="shared" si="17"/>
        <v>X.LOAD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Q334" s="26" t="str">
        <f>VLOOKUP(I334,SOURCE!B:M,5,0)</f>
        <v>"X.LOAD"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ITM_PLOTLS</v>
      </c>
      <c r="E335" s="26" t="str">
        <f>CHAR(34)&amp;VLOOKUP(C335,SOURCE!S$6:Y$10169,6,0)&amp;CHAR(34)</f>
        <v>"PLOTLS"</v>
      </c>
      <c r="F335" s="22" t="str">
        <f t="shared" si="16"/>
        <v xml:space="preserve">                      if (strcompare(commandnumber,"PLOTLS" )) {sprintf(commandnumber,"%d", ITM_PLOTLS);} else</v>
      </c>
      <c r="H335" t="b">
        <f>ISNA(VLOOKUP(J335,J336:J$500,1,0))</f>
        <v>1</v>
      </c>
      <c r="I335" s="27">
        <f>VLOOKUP(C335,SOURCE!S$6:Y$10169,7,0)</f>
        <v>2168</v>
      </c>
      <c r="J335" s="28" t="str">
        <f>VLOOKUP(C335,SOURCE!S$6:Y$10169,6,0)</f>
        <v>PLOTLS</v>
      </c>
      <c r="K335" s="29" t="str">
        <f t="shared" si="17"/>
        <v>PLOTLS</v>
      </c>
      <c r="L335" s="39" t="str">
        <f>VLOOKUP(C335,SOURCE!S$6:Y$10169,2,0)</f>
        <v>STAT</v>
      </c>
      <c r="M335" t="str">
        <f>IF(VLOOKUP(I335,SOURCE!B:M,2,0)="/  { itemToBeCoded","To be coded","")</f>
        <v/>
      </c>
      <c r="Q335" s="26" t="str">
        <f>VLOOKUP(I335,SOURCE!B:M,5,0)</f>
        <v>"PLOTLS"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ITM_PLOTJM</v>
      </c>
      <c r="E336" s="26" t="str">
        <f>CHAR(34)&amp;VLOOKUP(C336,SOURCE!S$6:Y$10169,6,0)&amp;CHAR(34)</f>
        <v>"GRF"</v>
      </c>
      <c r="F336" s="22" t="str">
        <f t="shared" si="16"/>
        <v xml:space="preserve">                      if (strcompare(commandnumber,"GRF" )) {sprintf(commandnumber,"%d", ITM_PLOTJM);} else</v>
      </c>
      <c r="H336" t="b">
        <f>ISNA(VLOOKUP(J336,J337:J$500,1,0))</f>
        <v>1</v>
      </c>
      <c r="I336" s="27">
        <f>VLOOKUP(C336,SOURCE!S$6:Y$10169,7,0)</f>
        <v>2176</v>
      </c>
      <c r="J336" s="28" t="str">
        <f>VLOOKUP(C336,SOURCE!S$6:Y$10169,6,0)</f>
        <v>GRF</v>
      </c>
      <c r="K336" s="30" t="str">
        <f t="shared" si="17"/>
        <v>GRF</v>
      </c>
      <c r="L336" s="40" t="str">
        <f>VLOOKUP(C336,SOURCE!S$6:Y$10169,2,0)</f>
        <v>STAT</v>
      </c>
      <c r="M336" t="str">
        <f>IF(VLOOKUP(I336,SOURCE!B:M,2,0)="/  { itemToBeCoded","To be coded","")</f>
        <v/>
      </c>
      <c r="Q336" s="26" t="str">
        <f>VLOOKUP(I336,SOURCE!B:M,5,0)</f>
        <v>"GRF"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e">
        <f>VLOOKUP(C337,SOURCE!S340:Z10503,8,0)</f>
        <v>#N/A</v>
      </c>
      <c r="E337" s="26" t="e">
        <f>CHAR(34)&amp;VLOOKUP(C337,SOURCE!S$6:Y$10169,6,0)&amp;CHAR(34)</f>
        <v>#N/A</v>
      </c>
      <c r="F337" s="22" t="e">
        <f t="shared" si="16"/>
        <v>#N/A</v>
      </c>
      <c r="H337" t="b">
        <f>ISNA(VLOOKUP(J337,J338:J$500,1,0))</f>
        <v>1</v>
      </c>
      <c r="I337" s="27" t="e">
        <f>VLOOKUP(C337,SOURCE!S$6:Y$10169,7,0)</f>
        <v>#N/A</v>
      </c>
      <c r="J337" s="28" t="e">
        <f>VLOOKUP(C337,SOURCE!S$6:Y$10169,6,0)</f>
        <v>#N/A</v>
      </c>
      <c r="K337" s="29" t="e">
        <f t="shared" si="17"/>
        <v>#N/A</v>
      </c>
      <c r="L337" s="39" t="e">
        <f>VLOOKUP(C337,SOURCE!S$6:Y$10169,2,0)</f>
        <v>#N/A</v>
      </c>
      <c r="M337" t="e">
        <f>IF(VLOOKUP(I337,SOURCE!B:M,2,0)="/  { itemToBeCoded","To be coded","")</f>
        <v>#N/A</v>
      </c>
      <c r="Q337" s="26" t="e">
        <f>VLOOKUP(I337,SOURCE!B:M,5,0)</f>
        <v>#N/A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VLOOKUP(C338,SOURCE!S341:Z10504,8,0)</f>
        <v>#N/A</v>
      </c>
      <c r="E338" s="26" t="e">
        <f>CHAR(34)&amp;VLOOKUP(C338,SOURCE!S$6:Y$10169,6,0)&amp;CHAR(34)</f>
        <v>#N/A</v>
      </c>
      <c r="F338" s="22" t="e">
        <f t="shared" si="16"/>
        <v>#N/A</v>
      </c>
      <c r="H338" t="b">
        <f>ISNA(VLOOKUP(J338,J339:J$500,1,0))</f>
        <v>1</v>
      </c>
      <c r="I338" s="27" t="e">
        <f>VLOOKUP(C338,SOURCE!S$6:Y$10169,7,0)</f>
        <v>#N/A</v>
      </c>
      <c r="J338" s="28" t="e">
        <f>VLOOKUP(C338,SOURCE!S$6:Y$10169,6,0)</f>
        <v>#N/A</v>
      </c>
      <c r="K338" s="30" t="e">
        <f t="shared" si="17"/>
        <v>#N/A</v>
      </c>
      <c r="L338" s="40" t="e">
        <f>VLOOKUP(C338,SOURCE!S$6:Y$10169,2,0)</f>
        <v>#N/A</v>
      </c>
      <c r="M338" t="e">
        <f>IF(VLOOKUP(I338,SOURCE!B:M,2,0)="/  { itemToBeCoded","To be coded","")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VLOOKUP(C339,SOURCE!S342:Z10505,8,0)</f>
        <v>#N/A</v>
      </c>
      <c r="E339" s="26" t="e">
        <f>CHAR(34)&amp;VLOOKUP(C339,SOURCE!S$6:Y$10169,6,0)&amp;CHAR(34)</f>
        <v>#N/A</v>
      </c>
      <c r="F339" s="22" t="e">
        <f t="shared" si="16"/>
        <v>#N/A</v>
      </c>
      <c r="H339" t="b">
        <f>ISNA(VLOOKUP(J339,J340:J$500,1,0))</f>
        <v>1</v>
      </c>
      <c r="I339" s="27" t="e">
        <f>VLOOKUP(C339,SOURCE!S$6:Y$10169,7,0)</f>
        <v>#N/A</v>
      </c>
      <c r="J339" s="28" t="e">
        <f>VLOOKUP(C339,SOURCE!S$6:Y$10169,6,0)</f>
        <v>#N/A</v>
      </c>
      <c r="K339" s="29" t="e">
        <f t="shared" si="17"/>
        <v>#N/A</v>
      </c>
      <c r="L339" s="39" t="e">
        <f>VLOOKUP(C339,SOURCE!S$6:Y$10169,2,0)</f>
        <v>#N/A</v>
      </c>
      <c r="M339" t="e">
        <f>IF(VLOOKUP(I339,SOURCE!B:M,2,0)="/  { itemToBeCoded","To be coded","")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16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17"/>
        <v>#N/A</v>
      </c>
      <c r="L340" s="40" t="e">
        <f>VLOOKUP(C340,SOURCE!S$6:Y$10169,2,0)</f>
        <v>#N/A</v>
      </c>
      <c r="M340" t="e">
        <f>IF(VLOOKUP(I340,SOURCE!B:M,2,0)="/  { itemToBeCoded","To be coded","")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16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17"/>
        <v>#N/A</v>
      </c>
      <c r="L341" s="39" t="e">
        <f>VLOOKUP(C341,SOURCE!S$6:Y$10169,2,0)</f>
        <v>#N/A</v>
      </c>
      <c r="M341" t="e">
        <f>IF(VLOOKUP(I341,SOURCE!B:M,2,0)="/  { itemToBeCoded","To be coded","")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16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17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16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17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16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17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16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17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16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17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16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17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16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17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16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17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16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17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16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17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Q351" s="26" t="e">
        <f>VLOOKUP(I351,SOURCE!B:M,5,0)</f>
        <v>#N/A</v>
      </c>
    </row>
    <row r="352" spans="1:17" s="34" customFormat="1" hidden="1">
      <c r="C352" s="35"/>
      <c r="D352" s="35"/>
      <c r="E352" s="36"/>
      <c r="F352" s="37"/>
      <c r="I352" s="35"/>
      <c r="J352" s="36"/>
      <c r="L352" s="35"/>
      <c r="Q352" s="36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C2130" sqref="C2130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1182</v>
      </c>
      <c r="C6" s="11" t="s">
        <v>1182</v>
      </c>
    </row>
    <row r="7" spans="1:5">
      <c r="A7" s="6">
        <v>1932</v>
      </c>
      <c r="B7" s="11" t="s">
        <v>1183</v>
      </c>
      <c r="C7" s="11" t="s">
        <v>1183</v>
      </c>
    </row>
    <row r="14" spans="1:5">
      <c r="A14">
        <v>0</v>
      </c>
      <c r="B14" t="s">
        <v>1680</v>
      </c>
      <c r="C14" t="s">
        <v>1680</v>
      </c>
      <c r="D14" t="s">
        <v>3239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2020-12-20T00:01:07Z</dcterms:modified>
</cp:coreProperties>
</file>