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17A216E-B36D-B444-BCC8-708F746B1038}" xr6:coauthVersionLast="47" xr6:coauthVersionMax="47" xr10:uidLastSave="{00000000-0000-0000-0000-000000000000}"/>
  <bookViews>
    <workbookView xWindow="200" yWindow="500" windowWidth="23540" windowHeight="19200" firstSheet="2" activeTab="2" xr2:uid="{82E2EEAD-5F89-4146-B229-E9E53117D22B}"/>
  </bookViews>
  <sheets>
    <sheet name="changes" sheetId="1" r:id="rId1"/>
    <sheet name="Method" sheetId="3" r:id="rId2"/>
    <sheet name="menu items" sheetId="2" r:id="rId3"/>
    <sheet name="Translation" sheetId="6" r:id="rId4"/>
    <sheet name="OUTPUT CODE" sheetId="5" r:id="rId5"/>
  </sheets>
  <definedNames>
    <definedName name="_xlnm._FilterDatabase" localSheetId="2" hidden="1">'menu items'!$A$1:$J$199</definedName>
    <definedName name="_xlnm.Print_Titles" localSheetId="2">'menu items'!$1:$1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4" i="2" l="1"/>
  <c r="M254" i="2"/>
  <c r="N254" i="2" s="1"/>
  <c r="L254" i="2"/>
  <c r="O253" i="2"/>
  <c r="N253" i="2"/>
  <c r="M253" i="2"/>
  <c r="L253" i="2"/>
  <c r="O252" i="2"/>
  <c r="N252" i="2"/>
  <c r="M252" i="2"/>
  <c r="L252" i="2"/>
  <c r="O251" i="2"/>
  <c r="N251" i="2"/>
  <c r="M251" i="2"/>
  <c r="L251" i="2"/>
  <c r="N250" i="2"/>
  <c r="M250" i="2"/>
  <c r="L250" i="2"/>
  <c r="N249" i="2"/>
  <c r="M249" i="2"/>
  <c r="L249" i="2"/>
  <c r="O250" i="2" s="1"/>
  <c r="O248" i="2"/>
  <c r="N248" i="2"/>
  <c r="M248" i="2"/>
  <c r="L248" i="2"/>
  <c r="O247" i="2"/>
  <c r="N247" i="2"/>
  <c r="M247" i="2"/>
  <c r="L247" i="2"/>
  <c r="O246" i="2"/>
  <c r="N246" i="2"/>
  <c r="M246" i="2"/>
  <c r="L246" i="2"/>
  <c r="O245" i="2"/>
  <c r="N245" i="2"/>
  <c r="M245" i="2"/>
  <c r="L245" i="2"/>
  <c r="N244" i="2"/>
  <c r="M244" i="2"/>
  <c r="L244" i="2"/>
  <c r="N243" i="2"/>
  <c r="M243" i="2"/>
  <c r="L243" i="2"/>
  <c r="O244" i="2" s="1"/>
  <c r="O242" i="2"/>
  <c r="N242" i="2"/>
  <c r="M242" i="2"/>
  <c r="L242" i="2"/>
  <c r="O241" i="2"/>
  <c r="N241" i="2"/>
  <c r="M241" i="2"/>
  <c r="L241" i="2"/>
  <c r="O240" i="2"/>
  <c r="N240" i="2"/>
  <c r="M240" i="2"/>
  <c r="L240" i="2"/>
  <c r="O239" i="2"/>
  <c r="N239" i="2"/>
  <c r="M239" i="2"/>
  <c r="L239" i="2"/>
  <c r="N238" i="2"/>
  <c r="M238" i="2"/>
  <c r="L238" i="2"/>
  <c r="O238" i="2" s="1"/>
  <c r="M237" i="2"/>
  <c r="N237" i="2" s="1"/>
  <c r="L237" i="2"/>
  <c r="O236" i="2"/>
  <c r="M236" i="2"/>
  <c r="N236" i="2" s="1"/>
  <c r="L236" i="2"/>
  <c r="O237" i="2" s="1"/>
  <c r="O235" i="2"/>
  <c r="N235" i="2"/>
  <c r="M235" i="2"/>
  <c r="L235" i="2"/>
  <c r="O234" i="2"/>
  <c r="N234" i="2"/>
  <c r="M234" i="2"/>
  <c r="L234" i="2"/>
  <c r="O233" i="2"/>
  <c r="N233" i="2"/>
  <c r="M233" i="2"/>
  <c r="L233" i="2"/>
  <c r="O232" i="2"/>
  <c r="N232" i="2"/>
  <c r="M232" i="2"/>
  <c r="L232" i="2"/>
  <c r="N231" i="2"/>
  <c r="M231" i="2"/>
  <c r="L231" i="2"/>
  <c r="O231" i="2" s="1"/>
  <c r="O230" i="2"/>
  <c r="N230" i="2"/>
  <c r="M230" i="2"/>
  <c r="L230" i="2"/>
  <c r="O229" i="2"/>
  <c r="N229" i="2"/>
  <c r="M229" i="2"/>
  <c r="L229" i="2"/>
  <c r="O228" i="2"/>
  <c r="N228" i="2"/>
  <c r="M228" i="2"/>
  <c r="L228" i="2"/>
  <c r="O227" i="2"/>
  <c r="N227" i="2"/>
  <c r="M227" i="2"/>
  <c r="L227" i="2"/>
  <c r="O226" i="2"/>
  <c r="N226" i="2"/>
  <c r="M226" i="2"/>
  <c r="L226" i="2"/>
  <c r="N225" i="2"/>
  <c r="M225" i="2"/>
  <c r="L225" i="2"/>
  <c r="O224" i="2"/>
  <c r="N224" i="2"/>
  <c r="M224" i="2"/>
  <c r="L224" i="2"/>
  <c r="O225" i="2" s="1"/>
  <c r="O223" i="2"/>
  <c r="N223" i="2"/>
  <c r="M223" i="2"/>
  <c r="L223" i="2"/>
  <c r="O222" i="2"/>
  <c r="N222" i="2"/>
  <c r="M222" i="2"/>
  <c r="L222" i="2"/>
  <c r="O221" i="2"/>
  <c r="N221" i="2"/>
  <c r="M221" i="2"/>
  <c r="L221" i="2"/>
  <c r="O220" i="2"/>
  <c r="N220" i="2"/>
  <c r="M220" i="2"/>
  <c r="L220" i="2"/>
  <c r="N219" i="2"/>
  <c r="M219" i="2"/>
  <c r="L219" i="2"/>
  <c r="O219" i="2" s="1"/>
  <c r="O218" i="2"/>
  <c r="M218" i="2"/>
  <c r="N218" i="2" s="1"/>
  <c r="L218" i="2"/>
  <c r="O249" i="2" l="1"/>
  <c r="O243" i="2"/>
  <c r="O217" i="2"/>
  <c r="N217" i="2"/>
  <c r="O216" i="2"/>
  <c r="N216" i="2"/>
  <c r="O215" i="2"/>
  <c r="N215" i="2"/>
  <c r="O214" i="2"/>
  <c r="N214" i="2"/>
  <c r="N213" i="2"/>
  <c r="O212" i="2"/>
  <c r="N212" i="2"/>
  <c r="O211" i="2"/>
  <c r="N211" i="2"/>
  <c r="O210" i="2"/>
  <c r="N210" i="2"/>
  <c r="O209" i="2"/>
  <c r="N209" i="2"/>
  <c r="O208" i="2"/>
  <c r="N208" i="2"/>
  <c r="N207" i="2"/>
  <c r="O206" i="2"/>
  <c r="N206" i="2"/>
  <c r="O205" i="2"/>
  <c r="N205" i="2"/>
  <c r="O204" i="2"/>
  <c r="N204" i="2"/>
  <c r="O203" i="2"/>
  <c r="N203" i="2"/>
  <c r="O202" i="2"/>
  <c r="N202" i="2"/>
  <c r="N201" i="2"/>
  <c r="O200" i="2"/>
  <c r="O199" i="2"/>
  <c r="N199" i="2"/>
  <c r="O198" i="2"/>
  <c r="N198" i="2"/>
  <c r="O197" i="2"/>
  <c r="N197" i="2"/>
  <c r="O196" i="2"/>
  <c r="N196" i="2"/>
  <c r="N195" i="2"/>
  <c r="O194" i="2"/>
  <c r="N194" i="2"/>
  <c r="O193" i="2"/>
  <c r="N193" i="2"/>
  <c r="O192" i="2"/>
  <c r="N192" i="2"/>
  <c r="O191" i="2"/>
  <c r="N191" i="2"/>
  <c r="O190" i="2"/>
  <c r="N190" i="2"/>
  <c r="N189" i="2"/>
  <c r="O188" i="2"/>
  <c r="N188" i="2"/>
  <c r="O187" i="2"/>
  <c r="N187" i="2"/>
  <c r="O186" i="2"/>
  <c r="N186" i="2"/>
  <c r="O185" i="2"/>
  <c r="N185" i="2"/>
  <c r="O184" i="2"/>
  <c r="N184" i="2"/>
  <c r="N183" i="2"/>
  <c r="O182" i="2"/>
  <c r="C3" i="5" l="1"/>
  <c r="B3" i="5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O201" i="2" s="1"/>
  <c r="L199" i="2"/>
  <c r="L198" i="2"/>
  <c r="L197" i="2"/>
  <c r="L196" i="2"/>
  <c r="L195" i="2"/>
  <c r="L194" i="2"/>
  <c r="L193" i="2"/>
  <c r="L192" i="2"/>
  <c r="L191" i="2"/>
  <c r="L190" i="2"/>
  <c r="L189" i="2"/>
  <c r="L188" i="2"/>
  <c r="O189" i="2" s="1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O183" i="2" l="1"/>
  <c r="O195" i="2"/>
  <c r="O207" i="2"/>
  <c r="O213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217" i="2" l="1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N200" i="2" s="1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N182" i="2" s="1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N128" i="2" s="1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N110" i="2" s="1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N92" i="2" s="1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N38" i="2" s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N20" i="2" s="1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2" i="2" s="1"/>
  <c r="O181" i="2" l="1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93" i="2"/>
  <c r="K2" i="2" l="1"/>
  <c r="K3" i="2" l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C8" i="5"/>
  <c r="B8" i="5"/>
  <c r="C13" i="5" l="1"/>
  <c r="B10" i="5"/>
  <c r="C10" i="5"/>
  <c r="B11" i="5"/>
  <c r="C11" i="5"/>
  <c r="C12" i="5"/>
  <c r="B9" i="5"/>
  <c r="C9" i="5"/>
  <c r="B12" i="5"/>
  <c r="C17" i="5"/>
  <c r="B14" i="5"/>
  <c r="C14" i="5"/>
  <c r="C16" i="5"/>
  <c r="B15" i="5"/>
  <c r="B21" i="5"/>
  <c r="C23" i="5"/>
  <c r="B20" i="5"/>
  <c r="B18" i="5"/>
  <c r="B24" i="5"/>
  <c r="C25" i="5"/>
  <c r="C26" i="5"/>
  <c r="C21" i="5"/>
  <c r="C22" i="5"/>
  <c r="B19" i="5"/>
  <c r="B17" i="5"/>
  <c r="C15" i="5"/>
  <c r="B26" i="5"/>
  <c r="C19" i="5"/>
  <c r="B23" i="5"/>
  <c r="B22" i="5"/>
  <c r="C18" i="5"/>
  <c r="B25" i="5"/>
  <c r="C20" i="5"/>
  <c r="B16" i="5"/>
  <c r="C24" i="5"/>
  <c r="B13" i="5"/>
  <c r="K94" i="2"/>
  <c r="K95" i="2" l="1"/>
  <c r="K96" i="2" l="1"/>
  <c r="K97" i="2" l="1"/>
  <c r="K98" i="2" l="1"/>
  <c r="K99" i="2" l="1"/>
  <c r="K100" i="2" l="1"/>
  <c r="K101" i="2" l="1"/>
  <c r="K102" i="2" l="1"/>
  <c r="K103" i="2" l="1"/>
  <c r="K104" i="2" l="1"/>
  <c r="K105" i="2" l="1"/>
  <c r="K106" i="2" l="1"/>
  <c r="K107" i="2" l="1"/>
  <c r="K108" i="2" l="1"/>
  <c r="K109" i="2" l="1"/>
  <c r="K110" i="2" l="1"/>
  <c r="K111" i="2" l="1"/>
  <c r="K112" i="2" l="1"/>
  <c r="K113" i="2" l="1"/>
  <c r="K114" i="2" l="1"/>
  <c r="K115" i="2" l="1"/>
  <c r="K116" i="2" l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l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B42" i="5" l="1"/>
  <c r="C42" i="5"/>
  <c r="B41" i="5"/>
  <c r="B43" i="5"/>
  <c r="C43" i="5"/>
  <c r="B40" i="5"/>
  <c r="C41" i="5"/>
  <c r="C40" i="5"/>
  <c r="C32" i="5"/>
  <c r="B32" i="5"/>
  <c r="C36" i="5"/>
  <c r="C33" i="5"/>
  <c r="B28" i="5"/>
  <c r="B37" i="5"/>
  <c r="B38" i="5"/>
  <c r="B27" i="5"/>
  <c r="C31" i="5"/>
  <c r="B33" i="5"/>
  <c r="C28" i="5"/>
  <c r="C38" i="5"/>
  <c r="C30" i="5"/>
  <c r="B34" i="5"/>
  <c r="C39" i="5"/>
  <c r="C37" i="5"/>
  <c r="B36" i="5"/>
  <c r="C27" i="5"/>
  <c r="B31" i="5"/>
  <c r="B39" i="5"/>
  <c r="C34" i="5"/>
  <c r="C29" i="5"/>
  <c r="B30" i="5"/>
  <c r="B35" i="5"/>
  <c r="C35" i="5"/>
  <c r="B29" i="5"/>
  <c r="C48" i="5"/>
  <c r="C4" i="5"/>
  <c r="B53" i="5"/>
  <c r="B56" i="5"/>
  <c r="C53" i="5"/>
  <c r="C44" i="5"/>
  <c r="C59" i="5"/>
  <c r="B45" i="5"/>
  <c r="B6" i="5"/>
  <c r="B44" i="5"/>
  <c r="B47" i="5"/>
  <c r="C57" i="5"/>
  <c r="C47" i="5"/>
  <c r="B48" i="5"/>
  <c r="C5" i="5"/>
  <c r="B5" i="5"/>
  <c r="C6" i="5"/>
  <c r="B7" i="5"/>
  <c r="C63" i="5"/>
  <c r="C50" i="5"/>
  <c r="B50" i="5"/>
  <c r="B49" i="5"/>
  <c r="C56" i="5"/>
  <c r="B4" i="5"/>
  <c r="B55" i="5"/>
  <c r="C62" i="5"/>
  <c r="B54" i="5"/>
  <c r="B61" i="5"/>
  <c r="B46" i="5"/>
  <c r="B60" i="5"/>
  <c r="C7" i="5"/>
  <c r="B51" i="5"/>
  <c r="B52" i="5"/>
  <c r="B58" i="5"/>
  <c r="B59" i="5"/>
  <c r="C49" i="5"/>
  <c r="B63" i="5"/>
  <c r="B57" i="5"/>
  <c r="C55" i="5"/>
  <c r="C46" i="5"/>
  <c r="C54" i="5"/>
  <c r="C61" i="5"/>
  <c r="C45" i="5"/>
  <c r="C52" i="5"/>
  <c r="C60" i="5"/>
  <c r="B62" i="5"/>
  <c r="C51" i="5"/>
  <c r="C58" i="5"/>
</calcChain>
</file>

<file path=xl/sharedStrings.xml><?xml version="1.0" encoding="utf-8"?>
<sst xmlns="http://schemas.openxmlformats.org/spreadsheetml/2006/main" count="1836" uniqueCount="611">
  <si>
    <t>Key</t>
  </si>
  <si>
    <t>Line</t>
  </si>
  <si>
    <t>Index</t>
  </si>
  <si>
    <t>ITEM</t>
  </si>
  <si>
    <t>ITM_CtoF</t>
  </si>
  <si>
    <t>ITM_FtoC</t>
  </si>
  <si>
    <t>ITM_YEARtoS</t>
  </si>
  <si>
    <t>ITM_StoYEAR</t>
  </si>
  <si>
    <t>ITM_NULL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</si>
  <si>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</si>
  <si>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</si>
  <si>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</si>
  <si>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</si>
  <si>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</si>
  <si>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</si>
  <si>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</si>
  <si>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</si>
  <si>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</si>
  <si>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</si>
  <si>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</si>
  <si>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</si>
  <si>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</si>
  <si>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</si>
  <si>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</si>
  <si>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</si>
  <si>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</si>
  <si>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</si>
  <si>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</si>
  <si>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</si>
  <si>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</si>
  <si>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</si>
  <si>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</si>
  <si>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</si>
  <si>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</si>
  <si>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</si>
  <si>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</si>
  <si>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</si>
  <si>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</si>
  <si>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Primary</t>
  </si>
  <si>
    <t>F1</t>
  </si>
  <si>
    <t>ITM_ACtoHA</t>
  </si>
  <si>
    <t>acre -&gt; ha</t>
  </si>
  <si>
    <t>F2</t>
  </si>
  <si>
    <t>ITM_HAtoAC</t>
  </si>
  <si>
    <t>ha -&gt; acre</t>
  </si>
  <si>
    <t>F3</t>
  </si>
  <si>
    <t>ITM_HECTAREtoM2</t>
  </si>
  <si>
    <t>ha -&gt; m^2</t>
  </si>
  <si>
    <t>F4</t>
  </si>
  <si>
    <t>ITM_M2toHECTARE</t>
  </si>
  <si>
    <t>m^2 -&gt; ha</t>
  </si>
  <si>
    <t>F5</t>
  </si>
  <si>
    <t>ITM_ACUStoHA</t>
  </si>
  <si>
    <t>F6</t>
  </si>
  <si>
    <t>ITM_HAtoACUS</t>
  </si>
  <si>
    <t>ha -&gt; acre.US</t>
  </si>
  <si>
    <t>f</t>
  </si>
  <si>
    <t>ITM_MUtoM2</t>
  </si>
  <si>
    <t>mu -&gt; m^2</t>
  </si>
  <si>
    <t>ITM_M2toMU</t>
  </si>
  <si>
    <t>m^2 -&gt; mu</t>
  </si>
  <si>
    <t>g</t>
  </si>
  <si>
    <t>ITM_CALtoJ</t>
  </si>
  <si>
    <t>cal -&gt; J</t>
  </si>
  <si>
    <t>ITM_JtoCAL</t>
  </si>
  <si>
    <t>J -&gt; cal</t>
  </si>
  <si>
    <t>ITM_BTUtoJ</t>
  </si>
  <si>
    <t>BTU -&gt; J</t>
  </si>
  <si>
    <t>ITM_JtoBTU</t>
  </si>
  <si>
    <t>J -&gt; Btu</t>
  </si>
  <si>
    <t>ITM_WHtoJ</t>
  </si>
  <si>
    <t>Wh -&gt; J</t>
  </si>
  <si>
    <t>ITM_JtoWH</t>
  </si>
  <si>
    <t>J -&gt; Wh</t>
  </si>
  <si>
    <t>ITM_LBFtoN</t>
  </si>
  <si>
    <t>lbf -&gt; N</t>
  </si>
  <si>
    <t>ITM_NtoLBF</t>
  </si>
  <si>
    <t>N -&gt; lbf</t>
  </si>
  <si>
    <t>ITM_PAtoBAR</t>
  </si>
  <si>
    <t>Pa -&gt; bar</t>
  </si>
  <si>
    <t>ITM_BARtoPA</t>
  </si>
  <si>
    <t>bar -&gt; Pa</t>
  </si>
  <si>
    <t>ITM_PSItoPA</t>
  </si>
  <si>
    <t>psi -&gt; Pa</t>
  </si>
  <si>
    <t>ITM_PAtoPSI</t>
  </si>
  <si>
    <t>Pa -&gt; psi</t>
  </si>
  <si>
    <t>ITM_INCHHGtoPA</t>
  </si>
  <si>
    <t>in.Hg -&gt; Pa</t>
  </si>
  <si>
    <t>ITM_PAtoINCHHG</t>
  </si>
  <si>
    <t>Pa -&gt; in.Hg</t>
  </si>
  <si>
    <t>ITM_TORtoPA</t>
  </si>
  <si>
    <t>torr -&gt; Pa</t>
  </si>
  <si>
    <t>ITM_PAtoTOR</t>
  </si>
  <si>
    <t>Pa -&gt; torr</t>
  </si>
  <si>
    <t>ITM_ATMtoPA</t>
  </si>
  <si>
    <t>atm -&gt; Pa</t>
  </si>
  <si>
    <t>ITM_PAtoATM</t>
  </si>
  <si>
    <t>Pa -&gt; atm</t>
  </si>
  <si>
    <t>ITM_MMHGtoPA</t>
  </si>
  <si>
    <t>mm.Hg -&gt; Pa</t>
  </si>
  <si>
    <t>ITM_PAtoMMHG</t>
  </si>
  <si>
    <t>Pa -&gt; mm.Hg</t>
  </si>
  <si>
    <t>ITM_LBStoKG</t>
  </si>
  <si>
    <t>lb. -&gt; kg</t>
  </si>
  <si>
    <t>ITM_KGtoLBS</t>
  </si>
  <si>
    <t>kg -&gt; lb.</t>
  </si>
  <si>
    <t>ITM_CWTtoKG</t>
  </si>
  <si>
    <t>cwt -&gt; kg</t>
  </si>
  <si>
    <t>ITM_KGtoCWT</t>
  </si>
  <si>
    <t>kg -&gt; cwt</t>
  </si>
  <si>
    <t>ITM_OZtoG</t>
  </si>
  <si>
    <t>oz -&gt; g</t>
  </si>
  <si>
    <t>ITM_GtoOZ</t>
  </si>
  <si>
    <t>g -&gt; oz</t>
  </si>
  <si>
    <t>ITM_STOtoKG</t>
  </si>
  <si>
    <t>stone -&gt; kg</t>
  </si>
  <si>
    <t>ITM_KGtoSTO</t>
  </si>
  <si>
    <t>kg -&gt; stone</t>
  </si>
  <si>
    <t>ITM_SCWtoKG</t>
  </si>
  <si>
    <t>ITM_KGtoSCW</t>
  </si>
  <si>
    <t>ITM_TRZtoG</t>
  </si>
  <si>
    <t>tr.oz -&gt; g</t>
  </si>
  <si>
    <t>ITM_GtoTRZ</t>
  </si>
  <si>
    <t>g -&gt; tr.oz</t>
  </si>
  <si>
    <t>ITM_TONtoKG</t>
  </si>
  <si>
    <t>ton -&gt; kg</t>
  </si>
  <si>
    <t>ITM_KGtoTON</t>
  </si>
  <si>
    <t>kg -&gt; ton</t>
  </si>
  <si>
    <t>ITM_STtoKG</t>
  </si>
  <si>
    <t>ITM_KGtoST</t>
  </si>
  <si>
    <t>ITM_CARATtoG</t>
  </si>
  <si>
    <t>carat -&gt; g</t>
  </si>
  <si>
    <t>ITM_GtoCARAT</t>
  </si>
  <si>
    <t>g -&gt; carat</t>
  </si>
  <si>
    <t>ITM_LIANGtoKG</t>
  </si>
  <si>
    <t>liang -&gt; kg</t>
  </si>
  <si>
    <t>ITM_KGtoLIANG</t>
  </si>
  <si>
    <t>kg -&gt; liang</t>
  </si>
  <si>
    <t>ITM_JINtoKG</t>
  </si>
  <si>
    <t>jin -&gt; kg</t>
  </si>
  <si>
    <t>ITM_KGtoJIN</t>
  </si>
  <si>
    <t>kg -&gt; jin</t>
  </si>
  <si>
    <t>ITM_HPEtoW</t>
  </si>
  <si>
    <t>hp.E -&gt; W</t>
  </si>
  <si>
    <t>ITM_WtoHPE</t>
  </si>
  <si>
    <t>W -&gt; hp.E</t>
  </si>
  <si>
    <t>ITM_HPUKtoW</t>
  </si>
  <si>
    <t>hp.UK -&gt; W</t>
  </si>
  <si>
    <t>ITM_WtoHPUK</t>
  </si>
  <si>
    <t>W -&gt; hp.UK</t>
  </si>
  <si>
    <t>ITM_HPMtoW</t>
  </si>
  <si>
    <t>hp.M -&gt; W</t>
  </si>
  <si>
    <t>ITM_WtoHPM</t>
  </si>
  <si>
    <t>W -&gt; hp.M</t>
  </si>
  <si>
    <t>ITM_AUtoM</t>
  </si>
  <si>
    <t>au -&gt; m</t>
  </si>
  <si>
    <t>ITM_MtoAU</t>
  </si>
  <si>
    <t>m -&gt; au</t>
  </si>
  <si>
    <t>ITM_LYtoM</t>
  </si>
  <si>
    <t>l.y. -&gt; m</t>
  </si>
  <si>
    <t>ITM_MtoLY</t>
  </si>
  <si>
    <t>m -&gt; l.y.</t>
  </si>
  <si>
    <t>ITM_PCtoM</t>
  </si>
  <si>
    <t>pc -&gt; m</t>
  </si>
  <si>
    <t>ITM_MtoPC</t>
  </si>
  <si>
    <t>m -&gt; pc</t>
  </si>
  <si>
    <t>ITM_MILEtoM</t>
  </si>
  <si>
    <t>mi. -&gt; m</t>
  </si>
  <si>
    <t>ITM_MtoMILE</t>
  </si>
  <si>
    <t>m -&gt; mile</t>
  </si>
  <si>
    <t>ITM_NMItoM</t>
  </si>
  <si>
    <t>nmi -&gt; m</t>
  </si>
  <si>
    <t>ITM_MtoNMI</t>
  </si>
  <si>
    <t>m -&gt; nmi</t>
  </si>
  <si>
    <t>ITM_FTtoM</t>
  </si>
  <si>
    <t>ITM_MtoFT</t>
  </si>
  <si>
    <t>ITM_INCHtoMM</t>
  </si>
  <si>
    <t>in. -&gt; mm</t>
  </si>
  <si>
    <t>ITM_MMtoINCH</t>
  </si>
  <si>
    <t>mm -&gt; in.</t>
  </si>
  <si>
    <t>ITM_YDtoM</t>
  </si>
  <si>
    <t>ITM_MtoYD</t>
  </si>
  <si>
    <t>m -&gt; yd.</t>
  </si>
  <si>
    <t>ITM_LItoM</t>
  </si>
  <si>
    <t>li -&gt; m</t>
  </si>
  <si>
    <t>ITM_MtoLI</t>
  </si>
  <si>
    <t>m -&gt; li</t>
  </si>
  <si>
    <t>ITM_YINtoM</t>
  </si>
  <si>
    <t>yin -&gt; m</t>
  </si>
  <si>
    <t>ITM_MtoYIN</t>
  </si>
  <si>
    <t>m -&gt; yin</t>
  </si>
  <si>
    <t>zhang -&gt; m</t>
  </si>
  <si>
    <t>m -&gt; zhang</t>
  </si>
  <si>
    <t>ITM_CHItoM</t>
  </si>
  <si>
    <t>chi -&gt; m</t>
  </si>
  <si>
    <t>ITM_MtoCHI</t>
  </si>
  <si>
    <t>m -&gt; chi</t>
  </si>
  <si>
    <t>ITM_CUNtoM</t>
  </si>
  <si>
    <t>cun -&gt; m</t>
  </si>
  <si>
    <t>ITM_MtoCUN</t>
  </si>
  <si>
    <t>m -&gt; cun</t>
  </si>
  <si>
    <t>ITM_FENtoM</t>
  </si>
  <si>
    <t>fen -&gt; m</t>
  </si>
  <si>
    <t>ITM_MtoFEN</t>
  </si>
  <si>
    <t>m -&gt; fen</t>
  </si>
  <si>
    <t>ITM_FATHOMtoM</t>
  </si>
  <si>
    <t>fathom -&gt; m</t>
  </si>
  <si>
    <t>ITM_MtoFATHOM</t>
  </si>
  <si>
    <t>m -&gt; fathom</t>
  </si>
  <si>
    <t>ITM_POINTtoMM</t>
  </si>
  <si>
    <t>point -&gt; mm</t>
  </si>
  <si>
    <t>ITM_MMtoPOINT</t>
  </si>
  <si>
    <t>mm -&gt; point</t>
  </si>
  <si>
    <t>ITM_FTUStoM</t>
  </si>
  <si>
    <t>ITM_MtoFTUS</t>
  </si>
  <si>
    <t>ITM_MItoKM</t>
  </si>
  <si>
    <t>mi. -&gt; km</t>
  </si>
  <si>
    <t>ITM_KMtoMI</t>
  </si>
  <si>
    <t>km -&gt; mi.</t>
  </si>
  <si>
    <t>ITM_NMItoKM</t>
  </si>
  <si>
    <t>nmi -&gt; km</t>
  </si>
  <si>
    <t>ITM_KMtoNMI</t>
  </si>
  <si>
    <t>km -&gt; nmi</t>
  </si>
  <si>
    <t>ITM_GLUKtoL</t>
  </si>
  <si>
    <t>gal.UK -&gt; l</t>
  </si>
  <si>
    <t>ITM_LtoGLUK</t>
  </si>
  <si>
    <t>l -&gt; gal.UK</t>
  </si>
  <si>
    <t>ITM_QTtoL</t>
  </si>
  <si>
    <t>qt. -&gt; l</t>
  </si>
  <si>
    <t>ITM_LtoQT</t>
  </si>
  <si>
    <t>l -&gt; qt.</t>
  </si>
  <si>
    <t>ITM_GLUStoL</t>
  </si>
  <si>
    <t>gal.US -&gt; l</t>
  </si>
  <si>
    <t>ITM_LtoGLUS</t>
  </si>
  <si>
    <t>l -&gt; gal.US</t>
  </si>
  <si>
    <t>ITM_FZUKtoML</t>
  </si>
  <si>
    <t>floz.UK -&gt; ml</t>
  </si>
  <si>
    <t>ITM_MLtoFZUK</t>
  </si>
  <si>
    <t>ml -&gt; floz.UK</t>
  </si>
  <si>
    <t>ITM_BARRELtoM3</t>
  </si>
  <si>
    <t>barrel -&gt; m^3</t>
  </si>
  <si>
    <t>ITM_M3toBARREL</t>
  </si>
  <si>
    <t>m^3 -&gt; barrel</t>
  </si>
  <si>
    <t>ITM_FZUStoML</t>
  </si>
  <si>
    <t>floz.US -&gt; ml</t>
  </si>
  <si>
    <t>ITM_MLtoFZUS</t>
  </si>
  <si>
    <t>ml -&gt; floz.US</t>
  </si>
  <si>
    <t>ITM_PRtoDB</t>
  </si>
  <si>
    <t>ITM_DBtoPR</t>
  </si>
  <si>
    <t>ITM_NMtoLBFFT</t>
  </si>
  <si>
    <t>Nm -&gt; lbf.ft</t>
  </si>
  <si>
    <t>ITM_LBFFTtoNM</t>
  </si>
  <si>
    <t>lbf.ft -&gt; Nm</t>
  </si>
  <si>
    <t>ITM_FRtoDB</t>
  </si>
  <si>
    <t>ITM_DBtoFR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</si>
  <si>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</si>
  <si>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</si>
  <si>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</si>
  <si>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</si>
  <si>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</si>
  <si>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</si>
  <si>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</si>
  <si>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</si>
  <si>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</si>
  <si>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End</t>
  </si>
  <si>
    <t>of</t>
  </si>
  <si>
    <t>list</t>
  </si>
  <si>
    <t>//This Section is generated by UNIT and Submenu Changes documenb</t>
  </si>
  <si>
    <t>OUTPUT CODE</t>
  </si>
  <si>
    <t>MNU</t>
  </si>
  <si>
    <t>MNU_CONVA</t>
  </si>
  <si>
    <t>acre.US -&gt; ha</t>
  </si>
  <si>
    <t>MNU_CONVE</t>
  </si>
  <si>
    <t>MNU_CONVFP</t>
  </si>
  <si>
    <t>MNU_CONVM</t>
  </si>
  <si>
    <t>Misc:</t>
  </si>
  <si>
    <t>MNU_CONVP</t>
  </si>
  <si>
    <t>MNU_CONVX</t>
  </si>
  <si>
    <t>MNU_CONVV</t>
  </si>
  <si>
    <t>MNU_UNITCONV</t>
  </si>
  <si>
    <t>menu_UnitConv</t>
  </si>
  <si>
    <t>menu_ConvA</t>
  </si>
  <si>
    <t>menu_ConvE</t>
  </si>
  <si>
    <t>menu_ConvFP</t>
  </si>
  <si>
    <t>menu_ConvM</t>
  </si>
  <si>
    <t>menu_ConvP</t>
  </si>
  <si>
    <t>menu_ConvX</t>
  </si>
  <si>
    <t>menu_ConvV</t>
  </si>
  <si>
    <t>MNU_MISC</t>
  </si>
  <si>
    <t>menu_Misc</t>
  </si>
  <si>
    <t>ITM_ZHANGtoM</t>
  </si>
  <si>
    <t>ITM_MtoZHANG</t>
  </si>
  <si>
    <t>MNU_UNITCONV.16.3</t>
  </si>
  <si>
    <t>MNU_UNITCONV.15.3</t>
  </si>
  <si>
    <t>MNU_UNITCONV.14.3</t>
  </si>
  <si>
    <t>MNU_UNITCONV.13.3</t>
  </si>
  <si>
    <t>MNU_UNITCONV.12.3</t>
  </si>
  <si>
    <t>MNU_UNITCONV.11.3</t>
  </si>
  <si>
    <t>MNU_UNITCONV.16.2</t>
  </si>
  <si>
    <t>MNU_UNITCONV.15.2</t>
  </si>
  <si>
    <t>MNU_UNITCONV.14.2</t>
  </si>
  <si>
    <t>MNU_UNITCONV.13.2</t>
  </si>
  <si>
    <t>MNU_UNITCONV.12.2</t>
  </si>
  <si>
    <t>MNU_UNITCONV.11.2</t>
  </si>
  <si>
    <t>MNU_UNITCONV.16.1</t>
  </si>
  <si>
    <t>MNU_UNITCONV.15.1</t>
  </si>
  <si>
    <t>MNU_UNITCONV.14.1</t>
  </si>
  <si>
    <t>MNU_UNITCONV.13.1</t>
  </si>
  <si>
    <t>MNU_UNITCONV.12.1</t>
  </si>
  <si>
    <t>MNU_UNITCONV.11.1</t>
  </si>
  <si>
    <t>MNU_CONVV.16.3</t>
  </si>
  <si>
    <t>MNU_CONVV.15.3</t>
  </si>
  <si>
    <t>MNU_CONVV.14.3</t>
  </si>
  <si>
    <t>MNU_CONVV.13.3</t>
  </si>
  <si>
    <t>MNU_CONVV.12.3</t>
  </si>
  <si>
    <t>MNU_CONVV.11.3</t>
  </si>
  <si>
    <t>MNU_CONVV.16.2</t>
  </si>
  <si>
    <t>MNU_CONVV.15.2</t>
  </si>
  <si>
    <t>MNU_CONVV.14.2</t>
  </si>
  <si>
    <t>MNU_CONVV.13.2</t>
  </si>
  <si>
    <t>MNU_CONVV.12.2</t>
  </si>
  <si>
    <t>MNU_CONVV.11.2</t>
  </si>
  <si>
    <t>MNU_CONVV.16.1</t>
  </si>
  <si>
    <t>MNU_CONVV.15.1</t>
  </si>
  <si>
    <t>MNU_CONVV.14.1</t>
  </si>
  <si>
    <t>MNU_CONVV.13.1</t>
  </si>
  <si>
    <t>MNU_CONVV.12.1</t>
  </si>
  <si>
    <t>MNU_CONVV.11.1</t>
  </si>
  <si>
    <t>MNU_CONVX.36.3</t>
  </si>
  <si>
    <t>MNU_CONVX.35.3</t>
  </si>
  <si>
    <t>MNU_CONVX.34.3</t>
  </si>
  <si>
    <t>MNU_CONVX.33.3</t>
  </si>
  <si>
    <t>MNU_CONVX.32.3</t>
  </si>
  <si>
    <t>MNU_CONVX.31.3</t>
  </si>
  <si>
    <t>MNU_CONVX.36.2</t>
  </si>
  <si>
    <t>MNU_CONVX.35.2</t>
  </si>
  <si>
    <t>MNU_CONVX.34.2</t>
  </si>
  <si>
    <t>MNU_CONVX.33.2</t>
  </si>
  <si>
    <t>MNU_CONVX.32.2</t>
  </si>
  <si>
    <t>MNU_CONVX.31.2</t>
  </si>
  <si>
    <t>MNU_CONVX.36.1</t>
  </si>
  <si>
    <t>MNU_CONVX.35.1</t>
  </si>
  <si>
    <t>m -&gt; surveyft.US</t>
  </si>
  <si>
    <t>MNU_CONVX.34.1</t>
  </si>
  <si>
    <t>surveyft.US -&gt; m</t>
  </si>
  <si>
    <t>MNU_CONVX.33.1</t>
  </si>
  <si>
    <t>MNU_CONVX.32.1</t>
  </si>
  <si>
    <t>MNU_CONVX.31.1</t>
  </si>
  <si>
    <t>MNU_CONVX.26.3</t>
  </si>
  <si>
    <t>MNU_CONVX.25.3</t>
  </si>
  <si>
    <t>MNU_CONVX.24.3</t>
  </si>
  <si>
    <t>MNU_CONVX.23.3</t>
  </si>
  <si>
    <t>MNU_CONVX.22.3</t>
  </si>
  <si>
    <t>MNU_CONVX.21.3</t>
  </si>
  <si>
    <t>MNU_CONVX.26.2</t>
  </si>
  <si>
    <t>MNU_CONVX.25.2</t>
  </si>
  <si>
    <t>MNU_CONVX.24.2</t>
  </si>
  <si>
    <t>MNU_CONVX.23.2</t>
  </si>
  <si>
    <t>MNU_CONVX.22.2</t>
  </si>
  <si>
    <t>MNU_CONVX.21.2</t>
  </si>
  <si>
    <t>MNU_CONVX.26.1</t>
  </si>
  <si>
    <t>MNU_CONVX.25.1</t>
  </si>
  <si>
    <t>MNU_CONVX.24.1</t>
  </si>
  <si>
    <t>MNU_CONVX.23.1</t>
  </si>
  <si>
    <t>MNU_CONVX.22.1</t>
  </si>
  <si>
    <t>MNU_CONVX.21.1</t>
  </si>
  <si>
    <t>MNU_CONVX.16.3</t>
  </si>
  <si>
    <t>MNU_CONVX.15.3</t>
  </si>
  <si>
    <t>MNU_CONVX.14.3</t>
  </si>
  <si>
    <t>MNU_CONVX.13.3</t>
  </si>
  <si>
    <t>MNU_CONVX.12.3</t>
  </si>
  <si>
    <t>MNU_CONVX.11.3</t>
  </si>
  <si>
    <t>MNU_CONVX.16.2</t>
  </si>
  <si>
    <t>MNU_CONVX.15.2</t>
  </si>
  <si>
    <t>m -&gt; ft.</t>
  </si>
  <si>
    <t>MNU_CONVX.14.2</t>
  </si>
  <si>
    <t>ft. -&gt; m</t>
  </si>
  <si>
    <t>MNU_CONVX.13.2</t>
  </si>
  <si>
    <t>MNU_CONVX.12.2</t>
  </si>
  <si>
    <t>MNU_CONVX.11.2</t>
  </si>
  <si>
    <t>MNU_CONVX.16.1</t>
  </si>
  <si>
    <t>MNU_CONVX.15.1</t>
  </si>
  <si>
    <t>MNU_CONVX.14.1</t>
  </si>
  <si>
    <t>yd. -&gt; m</t>
  </si>
  <si>
    <t>MNU_CONVX.13.1</t>
  </si>
  <si>
    <t>MNU_CONVX.12.1</t>
  </si>
  <si>
    <t>MNU_CONVX.11.1</t>
  </si>
  <si>
    <t>MNU_CONVP.16.3</t>
  </si>
  <si>
    <t>MNU_CONVP.15.3</t>
  </si>
  <si>
    <t>MNU_CONVP.14.3</t>
  </si>
  <si>
    <t>MNU_CONVP.13.3</t>
  </si>
  <si>
    <t>MNU_CONVP.12.3</t>
  </si>
  <si>
    <t>MNU_CONVP.11.3</t>
  </si>
  <si>
    <t>MNU_CONVP.16.2</t>
  </si>
  <si>
    <t>MNU_CONVP.15.2</t>
  </si>
  <si>
    <t>MNU_CONVP.14.2</t>
  </si>
  <si>
    <t>MNU_CONVP.13.2</t>
  </si>
  <si>
    <t>MNU_CONVP.12.2</t>
  </si>
  <si>
    <t>MNU_CONVP.11.2</t>
  </si>
  <si>
    <t>MNU_CONVP.16.1</t>
  </si>
  <si>
    <t>MNU_CONVP.15.1</t>
  </si>
  <si>
    <t>MNU_CONVP.14.1</t>
  </si>
  <si>
    <t>MNU_CONVP.13.1</t>
  </si>
  <si>
    <t>MNU_CONVP.12.1</t>
  </si>
  <si>
    <t>MNU_CONVP.11.1</t>
  </si>
  <si>
    <t>dB -&gt; pwrratio</t>
  </si>
  <si>
    <t>pwrratio -&gt; dB</t>
  </si>
  <si>
    <t>dB -&gt; fldratio</t>
  </si>
  <si>
    <t>fldratio -&gt; dB</t>
  </si>
  <si>
    <t>MNU_CONVM.26.3</t>
  </si>
  <si>
    <t>MNU_CONVM.25.3</t>
  </si>
  <si>
    <t>MNU_CONVM.24.3</t>
  </si>
  <si>
    <t>MNU_CONVM.23.3</t>
  </si>
  <si>
    <t>MNU_CONVM.22.3</t>
  </si>
  <si>
    <t>MNU_CONVM.21.3</t>
  </si>
  <si>
    <t>MNU_CONVM.26.2</t>
  </si>
  <si>
    <t>MNU_CONVM.25.2</t>
  </si>
  <si>
    <t>MNU_CONVM.24.2</t>
  </si>
  <si>
    <t>MNU_CONVM.23.2</t>
  </si>
  <si>
    <t>MNU_CONVM.22.2</t>
  </si>
  <si>
    <t>MNU_CONVM.21.2</t>
  </si>
  <si>
    <t>MNU_CONVM.26.1</t>
  </si>
  <si>
    <t>MNU_CONVM.25.1</t>
  </si>
  <si>
    <t>kg -&gt; shortton</t>
  </si>
  <si>
    <t>MNU_CONVM.24.1</t>
  </si>
  <si>
    <t>shortton -&gt; kg</t>
  </si>
  <si>
    <t>MNU_CONVM.23.1</t>
  </si>
  <si>
    <t>MNU_CONVM.22.1</t>
  </si>
  <si>
    <t>MNU_CONVM.21.1</t>
  </si>
  <si>
    <t>MNU_CONVM.16.3</t>
  </si>
  <si>
    <t>MNU_CONVM.15.3</t>
  </si>
  <si>
    <t>MNU_CONVM.14.3</t>
  </si>
  <si>
    <t>MNU_CONVM.13.3</t>
  </si>
  <si>
    <t>MNU_CONVM.12.3</t>
  </si>
  <si>
    <t>MNU_CONVM.11.3</t>
  </si>
  <si>
    <t>MNU_CONVM.16.2</t>
  </si>
  <si>
    <t>MNU_CONVM.15.2</t>
  </si>
  <si>
    <t>kg -&gt; shortcwt</t>
  </si>
  <si>
    <t>MNU_CONVM.14.2</t>
  </si>
  <si>
    <t>shortcwt -&gt; kg</t>
  </si>
  <si>
    <t>MNU_CONVM.13.2</t>
  </si>
  <si>
    <t>MNU_CONVM.12.2</t>
  </si>
  <si>
    <t>MNU_CONVM.11.2</t>
  </si>
  <si>
    <t>MNU_CONVM.16.1</t>
  </si>
  <si>
    <t>MNU_CONVM.15.1</t>
  </si>
  <si>
    <t>MNU_CONVM.14.1</t>
  </si>
  <si>
    <t>MNU_CONVM.13.1</t>
  </si>
  <si>
    <t>MNU_CONVM.12.1</t>
  </si>
  <si>
    <t>MNU_CONVM.11.1</t>
  </si>
  <si>
    <t>MNU_CONVFP.16.3</t>
  </si>
  <si>
    <t>MNU_CONVFP.15.3</t>
  </si>
  <si>
    <t>MNU_CONVFP.14.3</t>
  </si>
  <si>
    <t>MNU_CONVFP.13.3</t>
  </si>
  <si>
    <t>MNU_CONVFP.12.3</t>
  </si>
  <si>
    <t>MNU_CONVFP.11.3</t>
  </si>
  <si>
    <t>MNU_CONVFP.16.2</t>
  </si>
  <si>
    <t>MNU_CONVFP.15.2</t>
  </si>
  <si>
    <t>MNU_CONVFP.14.2</t>
  </si>
  <si>
    <t>MNU_CONVFP.13.2</t>
  </si>
  <si>
    <t>MNU_CONVFP.12.2</t>
  </si>
  <si>
    <t>MNU_CONVFP.11.2</t>
  </si>
  <si>
    <t>MNU_CONVFP.16.1</t>
  </si>
  <si>
    <t>MNU_CONVFP.15.1</t>
  </si>
  <si>
    <t>MNU_CONVFP.14.1</t>
  </si>
  <si>
    <t>MNU_CONVFP.13.1</t>
  </si>
  <si>
    <t>MNU_CONVFP.12.1</t>
  </si>
  <si>
    <t>MNU_CONVFP.11.1</t>
  </si>
  <si>
    <t>MNU_CONVE.16.3</t>
  </si>
  <si>
    <t>MNU_CONVE.15.3</t>
  </si>
  <si>
    <t>MNU_CONVE.14.3</t>
  </si>
  <si>
    <t>MNU_CONVE.13.3</t>
  </si>
  <si>
    <t>MNU_CONVE.12.3</t>
  </si>
  <si>
    <t>MNU_CONVE.11.3</t>
  </si>
  <si>
    <t>MNU_CONVE.16.2</t>
  </si>
  <si>
    <t>MNU_CONVE.15.2</t>
  </si>
  <si>
    <t>MNU_CONVE.14.2</t>
  </si>
  <si>
    <t>MNU_CONVE.13.2</t>
  </si>
  <si>
    <t>MNU_CONVE.12.2</t>
  </si>
  <si>
    <t>MNU_CONVE.11.2</t>
  </si>
  <si>
    <t>MNU_CONVE.16.1</t>
  </si>
  <si>
    <t>MNU_CONVE.15.1</t>
  </si>
  <si>
    <t>MNU_CONVE.14.1</t>
  </si>
  <si>
    <t>MNU_CONVE.13.1</t>
  </si>
  <si>
    <t>MNU_CONVE.12.1</t>
  </si>
  <si>
    <t>MNU_CONVE.11.1</t>
  </si>
  <si>
    <t>MNU_CONVA.16.3</t>
  </si>
  <si>
    <t>MNU_CONVA.15.3</t>
  </si>
  <si>
    <t>MNU_CONVA.14.3</t>
  </si>
  <si>
    <t>MNU_CONVA.13.3</t>
  </si>
  <si>
    <t>MNU_CONVA.12.3</t>
  </si>
  <si>
    <t>MNU_CONVA.11.3</t>
  </si>
  <si>
    <t>MNU_CONVA.16.2</t>
  </si>
  <si>
    <t>MNU_CONVA.15.2</t>
  </si>
  <si>
    <t>MNU_CONVA.14.2</t>
  </si>
  <si>
    <t>MNU_CONVA.13.2</t>
  </si>
  <si>
    <t>MNU_CONVA.12.2</t>
  </si>
  <si>
    <t>MNU_CONVA.11.2</t>
  </si>
  <si>
    <t>MNU_CONVA.16.1</t>
  </si>
  <si>
    <t>MNU_CONVA.15.1</t>
  </si>
  <si>
    <t>MNU_CONVA.14.1</t>
  </si>
  <si>
    <t>MNU_CONVA.13.1</t>
  </si>
  <si>
    <t>MNU_CONVA.12.1</t>
  </si>
  <si>
    <t>MNU_CONVA.11.1</t>
  </si>
  <si>
    <t>MNU_MISC.11.1</t>
  </si>
  <si>
    <t>MNU_MISC.12.1</t>
  </si>
  <si>
    <t>MNU_MISC.13.1</t>
  </si>
  <si>
    <t>MNU_MISC.14.1</t>
  </si>
  <si>
    <t>MNU_MISC.15.1</t>
  </si>
  <si>
    <t>MNU_MISC.16.1</t>
  </si>
  <si>
    <t>MNU_MISC.11.2</t>
  </si>
  <si>
    <t>MNU_MISC.12.2</t>
  </si>
  <si>
    <t>MNU_MISC.13.2</t>
  </si>
  <si>
    <t>MNU_MISC.14.2</t>
  </si>
  <si>
    <t>MNU_MISC.15.2</t>
  </si>
  <si>
    <t>MNU_MISC.16.2</t>
  </si>
  <si>
    <t>MNU_MISC.11.3</t>
  </si>
  <si>
    <t>MNU_MISC.12.3</t>
  </si>
  <si>
    <t>MNU_MISC.13.3</t>
  </si>
  <si>
    <t>MNU_MISC.14.3</t>
  </si>
  <si>
    <t>MNU_MISC.15.3</t>
  </si>
  <si>
    <t>MNU_MISC.16.3</t>
  </si>
  <si>
    <t>mi^2 -&gt; km^2</t>
  </si>
  <si>
    <t>km^2 -&gt; mi^2</t>
  </si>
  <si>
    <t>nmi^2 -&gt; km^2</t>
  </si>
  <si>
    <t>km^2 -&gt; nmi^2</t>
  </si>
  <si>
    <t>ITM_MI2toKM2</t>
  </si>
  <si>
    <t>ITM_KM2toMI2</t>
  </si>
  <si>
    <t>ITM_NMI2toKM2</t>
  </si>
  <si>
    <t>ITM_KM2toNMI2</t>
  </si>
  <si>
    <t>fShifted</t>
  </si>
  <si>
    <t>MNU_CONVANG</t>
  </si>
  <si>
    <t>MNU_CONVS</t>
  </si>
  <si>
    <t>Speed:</t>
  </si>
  <si>
    <t>MNU_CONVS.11.1</t>
  </si>
  <si>
    <t>primary</t>
  </si>
  <si>
    <t>ITM_KNOTtoKMH</t>
  </si>
  <si>
    <t>MNU_CONVS.12.1</t>
  </si>
  <si>
    <t>ITM_KMHtoKNOT</t>
  </si>
  <si>
    <t>MNU_CONVS.13.1</t>
  </si>
  <si>
    <t>ITM_KMHtoMPS</t>
  </si>
  <si>
    <t>MNU_CONVS.14.1</t>
  </si>
  <si>
    <t>ITM_MPStoKMH</t>
  </si>
  <si>
    <t>MNU_CONVS.15.1</t>
  </si>
  <si>
    <t>ITM_RPMtoDEGPS</t>
  </si>
  <si>
    <t>MNU_CONVS.16.1</t>
  </si>
  <si>
    <t>ITM_DEGPStoRPM</t>
  </si>
  <si>
    <t>MNU_CONVS.11.2</t>
  </si>
  <si>
    <t>ITM_MPHtoKMH</t>
  </si>
  <si>
    <t>MNU_CONVS.12.2</t>
  </si>
  <si>
    <t>ITM_KMHtoMPH</t>
  </si>
  <si>
    <t>MNU_CONVS.13.2</t>
  </si>
  <si>
    <t>ITM_MPHtoMPS</t>
  </si>
  <si>
    <t>MNU_CONVS.14.2</t>
  </si>
  <si>
    <t>ITM_MPStoMPH</t>
  </si>
  <si>
    <t>MNU_CONVS.15.2</t>
  </si>
  <si>
    <t>ITM_RPMtoRADPS</t>
  </si>
  <si>
    <t>MNU_CONVS.16.2</t>
  </si>
  <si>
    <t>ITM_RADPStoRPM</t>
  </si>
  <si>
    <t>MNU_CONVS.11.3</t>
  </si>
  <si>
    <t>gShifted</t>
  </si>
  <si>
    <t>MNU_CONVS.12.3</t>
  </si>
  <si>
    <t>MNU_CONVS.13.3</t>
  </si>
  <si>
    <t>MNU_CONVS.14.3</t>
  </si>
  <si>
    <t>MNU_CONVS.15.3</t>
  </si>
  <si>
    <t>MNU_CONVS.16.3</t>
  </si>
  <si>
    <t>Angle:</t>
  </si>
  <si>
    <t>MNU_CONVANG.11.1</t>
  </si>
  <si>
    <t>ITM_DEGtoRAD</t>
  </si>
  <si>
    <t>MNU_CONVANG.12.1</t>
  </si>
  <si>
    <t>ITM_RADtoDEG</t>
  </si>
  <si>
    <t>MNU_CONVANG.13.1</t>
  </si>
  <si>
    <t>ITM_DEGtoGRAD</t>
  </si>
  <si>
    <t>MNU_CONVANG.14.1</t>
  </si>
  <si>
    <t>ITM_GRADtoDEG</t>
  </si>
  <si>
    <t>MNU_CONVANG.15.1</t>
  </si>
  <si>
    <t>ITM_GRADtoRAD</t>
  </si>
  <si>
    <t>MNU_CONVANG.16.1</t>
  </si>
  <si>
    <t>ITM_RADtoGRAD</t>
  </si>
  <si>
    <t>MNU_CONVANG.11.2</t>
  </si>
  <si>
    <t>MNU_CONVANG.12.2</t>
  </si>
  <si>
    <t>MNU_CONVANG.13.2</t>
  </si>
  <si>
    <t>MNU_CONVANG.14.2</t>
  </si>
  <si>
    <t>MNU_CONVANG.15.2</t>
  </si>
  <si>
    <t>MNU_CONVANG.16.2</t>
  </si>
  <si>
    <t>MNU_CONVANG.11.3</t>
  </si>
  <si>
    <t>MNU_CONVANG.12.3</t>
  </si>
  <si>
    <t>MNU_CONVANG.13.3</t>
  </si>
  <si>
    <t>MNU_CONVANG.14.3</t>
  </si>
  <si>
    <t>MNU_CONVANG.15.3</t>
  </si>
  <si>
    <t>MNU_CONVANG.16.3</t>
  </si>
  <si>
    <t>knot -&gt; km/h</t>
  </si>
  <si>
    <t>km/h -&gt; knot</t>
  </si>
  <si>
    <t>km/h -&gt; m/s</t>
  </si>
  <si>
    <t>m/s -&gt; km/h</t>
  </si>
  <si>
    <t>RPM -&gt; deg/s</t>
  </si>
  <si>
    <t>deg/s -&gt; RPM</t>
  </si>
  <si>
    <t>mph -&gt; km/h</t>
  </si>
  <si>
    <t>km/h -&gt; mph</t>
  </si>
  <si>
    <t>mph -&gt; m/s</t>
  </si>
  <si>
    <t>m/s -&gt; mph</t>
  </si>
  <si>
    <t>RPM -&gt; rad/s</t>
  </si>
  <si>
    <t>rad/s -&gt; RPM</t>
  </si>
  <si>
    <t>deg -&gt; rad</t>
  </si>
  <si>
    <t>rad -&gt; deg</t>
  </si>
  <si>
    <t>deg -&gt; grad</t>
  </si>
  <si>
    <t>grad -&gt; deg</t>
  </si>
  <si>
    <t>grad -&gt; rad</t>
  </si>
  <si>
    <t>rad -&gt; grad</t>
  </si>
  <si>
    <t>menu_ConvS</t>
  </si>
  <si>
    <t>menu_ConvAng</t>
  </si>
  <si>
    <t>Note, remember to place the exceptions in Softmenu.c and items.c to get the automation to print the adjacent softmenu keys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</si>
</sst>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  <font>
      <sz val="12"/>
      <color rgb="FFFF0000"/>
      <name val="Consolas"/>
      <family val="3"/>
    </font>
    <font>
      <sz val="14"/>
      <color rgb="FFFF0000"/>
      <name val="C43__StandardFont StandardFont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left" vertical="center"/>
    </xf>
    <xf numFmtId="0" fontId="1" fillId="3" borderId="2" xfId="0" quotePrefix="1" applyFont="1" applyFill="1" applyBorder="1" applyAlignment="1">
      <alignment horizontal="left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9" fillId="9" borderId="0" xfId="0" applyFont="1" applyFill="1" applyAlignment="1">
      <alignment horizontal="left" vertical="center"/>
    </xf>
    <xf numFmtId="0" fontId="0" fillId="5" borderId="0" xfId="0" applyFill="1"/>
    <xf numFmtId="0" fontId="1" fillId="4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58">
    <dxf>
      <font>
        <color rgb="FFFF0000"/>
      </font>
      <fill>
        <patternFill>
          <bgColor rgb="FFFFFF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>
      <c r="A1" s="2" t="s">
        <v>22</v>
      </c>
      <c r="B1" s="3" t="s">
        <v>23</v>
      </c>
    </row>
    <row r="2" spans="1:2">
      <c r="A2" s="1" t="s">
        <v>24</v>
      </c>
      <c r="B2" s="4" t="s">
        <v>33</v>
      </c>
    </row>
    <row r="3" spans="1:2">
      <c r="A3" s="1" t="s">
        <v>10</v>
      </c>
      <c r="B3" s="4" t="s">
        <v>25</v>
      </c>
    </row>
    <row r="4" spans="1:2">
      <c r="A4" s="1" t="s">
        <v>11</v>
      </c>
      <c r="B4" s="4" t="s">
        <v>25</v>
      </c>
    </row>
    <row r="5" spans="1:2">
      <c r="A5" s="1" t="s">
        <v>13</v>
      </c>
      <c r="B5" s="4" t="s">
        <v>27</v>
      </c>
    </row>
    <row r="6" spans="1:2">
      <c r="B6" s="4" t="s">
        <v>28</v>
      </c>
    </row>
    <row r="7" spans="1:2">
      <c r="B7" s="4" t="s">
        <v>255</v>
      </c>
    </row>
    <row r="8" spans="1:2">
      <c r="A8" s="1" t="s">
        <v>12</v>
      </c>
      <c r="B8" s="4" t="s">
        <v>29</v>
      </c>
    </row>
    <row r="9" spans="1:2">
      <c r="A9" s="1" t="s">
        <v>21</v>
      </c>
      <c r="B9" s="4" t="s">
        <v>30</v>
      </c>
    </row>
    <row r="10" spans="1:2">
      <c r="B10" s="4" t="s">
        <v>31</v>
      </c>
    </row>
    <row r="11" spans="1:2">
      <c r="A11" s="1" t="s">
        <v>15</v>
      </c>
      <c r="B11" s="4" t="s">
        <v>26</v>
      </c>
    </row>
    <row r="12" spans="1:2">
      <c r="A12" s="1" t="s">
        <v>14</v>
      </c>
      <c r="B12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/>
  <cols>
    <col min="16" max="16" width="66.5" bestFit="1" customWidth="1"/>
  </cols>
  <sheetData>
    <row r="4" spans="2:5">
      <c r="B4" t="s">
        <v>256</v>
      </c>
    </row>
    <row r="11" spans="2:5" ht="29">
      <c r="E11" s="8" t="s">
        <v>258</v>
      </c>
    </row>
    <row r="26" spans="5:16">
      <c r="P26" s="7" t="s">
        <v>260</v>
      </c>
    </row>
    <row r="27" spans="5:16">
      <c r="P27" s="6" t="s">
        <v>259</v>
      </c>
    </row>
    <row r="28" spans="5:16">
      <c r="P28" s="6" t="s">
        <v>263</v>
      </c>
    </row>
    <row r="30" spans="5:16">
      <c r="P30" s="7" t="s">
        <v>261</v>
      </c>
    </row>
    <row r="31" spans="5:16">
      <c r="P31" s="6" t="s">
        <v>259</v>
      </c>
    </row>
    <row r="32" spans="5:16" ht="29">
      <c r="E32" s="8" t="s">
        <v>257</v>
      </c>
      <c r="P32" s="6" t="s">
        <v>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W260"/>
  <sheetViews>
    <sheetView tabSelected="1" zoomScale="125" workbookViewId="0">
      <pane ySplit="1" topLeftCell="A245" activePane="bottomLeft" state="frozen"/>
      <selection pane="bottomLeft" activeCell="E243" sqref="E243"/>
    </sheetView>
  </sheetViews>
  <sheetFormatPr baseColWidth="10" defaultRowHeight="16"/>
  <cols>
    <col min="1" max="1" width="18.664062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  <col min="11" max="11" width="17.5" style="19" customWidth="1"/>
    <col min="12" max="12" width="17.33203125" style="20" bestFit="1" customWidth="1"/>
    <col min="13" max="13" width="17.5" style="19" customWidth="1"/>
    <col min="14" max="14" width="47" customWidth="1"/>
    <col min="15" max="15" width="64" customWidth="1"/>
  </cols>
  <sheetData>
    <row r="1" spans="1:17">
      <c r="A1" s="5" t="s">
        <v>269</v>
      </c>
      <c r="B1" s="5" t="s">
        <v>34</v>
      </c>
      <c r="C1" s="5" t="s">
        <v>35</v>
      </c>
      <c r="D1" s="5" t="s">
        <v>0</v>
      </c>
      <c r="E1" s="5" t="s">
        <v>1</v>
      </c>
      <c r="F1" s="5" t="s">
        <v>2</v>
      </c>
      <c r="G1" s="5" t="s">
        <v>36</v>
      </c>
      <c r="H1" s="5" t="s">
        <v>37</v>
      </c>
      <c r="I1" s="5" t="s">
        <v>3</v>
      </c>
      <c r="J1" s="5" t="s">
        <v>9</v>
      </c>
      <c r="K1" s="18">
        <v>1</v>
      </c>
      <c r="L1" s="23" t="s">
        <v>3</v>
      </c>
      <c r="M1" s="18"/>
      <c r="N1" s="15" t="s">
        <v>267</v>
      </c>
      <c r="P1">
        <v>46</v>
      </c>
      <c r="Q1">
        <v>25</v>
      </c>
    </row>
    <row r="2" spans="1:17">
      <c r="A2" s="1" t="s">
        <v>270</v>
      </c>
      <c r="B2" s="1" t="s">
        <v>14</v>
      </c>
      <c r="C2" s="1">
        <v>1</v>
      </c>
      <c r="D2" s="1">
        <v>1</v>
      </c>
      <c r="E2" s="1">
        <v>1</v>
      </c>
      <c r="F2" s="1" t="s">
        <v>502</v>
      </c>
      <c r="G2" s="1" t="s">
        <v>38</v>
      </c>
      <c r="H2" s="1" t="s">
        <v>39</v>
      </c>
      <c r="I2" s="1" t="s">
        <v>40</v>
      </c>
      <c r="J2" s="1" t="s">
        <v>41</v>
      </c>
      <c r="K2" s="19">
        <f>IF(LEN(N2&amp;O2)&gt;0,K1+1,K1)</f>
        <v>2</v>
      </c>
      <c r="L2" s="20" t="str">
        <f>SUBSTITUTE(I2,"MNU_","-MNU_")</f>
        <v>ITM_ACtoHA</v>
      </c>
      <c r="M2" s="19" t="str">
        <f>VLOOKUP(A2,Translation!B:C,2,0)</f>
        <v>menu_ConvA</v>
      </c>
      <c r="N2" s="16" t="str">
        <f>IF(AND(D2=1,E2=1,C2=1),"TO_QSPI const int16_t "&amp;M2&amp;"[]        = { ","")</f>
        <v xml:space="preserve">TO_QSPI const int16_t menu_ConvA[]        = { </v>
      </c>
      <c r="O2" s="17" t="str">
        <f t="shared" ref="O2:O33" si="0">IF(AND(D1=1),REPT(" ",50)&amp;L1&amp;","&amp;REPT(" ",$Q$1-LEN(L1))&amp;L2&amp;","&amp;REPT(" ",$Q$1-LEN(L2))&amp;L3&amp;","&amp;REPT(" ",$Q$1-LEN(L3))&amp;L4&amp;","&amp;REPT(" ",$Q$1-LEN(L4))&amp;L5&amp;","&amp;REPT(" ",$Q$1-LEN(L5))&amp;L6&amp;(IF(AND(C7=1,D7=1,E7=1),"};",", ")),"")</f>
        <v/>
      </c>
    </row>
    <row r="3" spans="1:17">
      <c r="A3" s="1" t="s">
        <v>270</v>
      </c>
      <c r="B3" s="1" t="s">
        <v>14</v>
      </c>
      <c r="C3" s="1">
        <v>1</v>
      </c>
      <c r="D3" s="1">
        <v>2</v>
      </c>
      <c r="E3" s="1">
        <v>1</v>
      </c>
      <c r="F3" s="1" t="s">
        <v>501</v>
      </c>
      <c r="G3" s="1" t="s">
        <v>38</v>
      </c>
      <c r="H3" s="1" t="s">
        <v>42</v>
      </c>
      <c r="I3" s="1" t="s">
        <v>43</v>
      </c>
      <c r="J3" s="1" t="s">
        <v>44</v>
      </c>
      <c r="K3" s="19">
        <f t="shared" ref="K3:K66" si="1">IF(LEN(N3&amp;O3)&gt;0,K2+1,K2)</f>
        <v>3</v>
      </c>
      <c r="L3" s="20" t="str">
        <f t="shared" ref="L3:L66" si="2">SUBSTITUTE(I3,"MNU_","-MNU_")</f>
        <v>ITM_HAtoAC</v>
      </c>
      <c r="M3" s="19" t="str">
        <f>VLOOKUP(A3,Translation!B:C,2,0)</f>
        <v>menu_ConvA</v>
      </c>
      <c r="N3" s="16" t="str">
        <f t="shared" ref="N3:N66" si="3">IF(AND(D3=1,E3=1,C3=1),"TO_QSPI const int16_t "&amp;M3&amp;"[]        = { ","")</f>
        <v/>
      </c>
      <c r="O3" s="17" t="str">
        <f t="shared" si="0"/>
        <v xml:space="preserve">                                                  ITM_ACtoHA,               ITM_HAtoAC,               ITM_HECTAREtoM2,          ITM_M2toHECTARE,          ITM_MI2toKM2,             ITM_KM2toMI2, </v>
      </c>
    </row>
    <row r="4" spans="1:17">
      <c r="A4" s="1" t="s">
        <v>270</v>
      </c>
      <c r="B4" s="1" t="s">
        <v>14</v>
      </c>
      <c r="C4" s="1">
        <v>1</v>
      </c>
      <c r="D4" s="1">
        <v>3</v>
      </c>
      <c r="E4" s="1">
        <v>1</v>
      </c>
      <c r="F4" s="1" t="s">
        <v>500</v>
      </c>
      <c r="G4" s="1" t="s">
        <v>38</v>
      </c>
      <c r="H4" s="1" t="s">
        <v>45</v>
      </c>
      <c r="I4" s="1" t="s">
        <v>46</v>
      </c>
      <c r="J4" s="1" t="s">
        <v>47</v>
      </c>
      <c r="K4" s="19">
        <f t="shared" si="1"/>
        <v>3</v>
      </c>
      <c r="L4" s="20" t="str">
        <f t="shared" si="2"/>
        <v>ITM_HECTAREtoM2</v>
      </c>
      <c r="M4" s="19" t="str">
        <f>VLOOKUP(A4,Translation!B:C,2,0)</f>
        <v>menu_ConvA</v>
      </c>
      <c r="N4" s="16" t="str">
        <f t="shared" si="3"/>
        <v/>
      </c>
      <c r="O4" s="17" t="str">
        <f t="shared" si="0"/>
        <v/>
      </c>
    </row>
    <row r="5" spans="1:17">
      <c r="A5" s="1" t="s">
        <v>270</v>
      </c>
      <c r="B5" s="1" t="s">
        <v>14</v>
      </c>
      <c r="C5" s="1">
        <v>1</v>
      </c>
      <c r="D5" s="1">
        <v>4</v>
      </c>
      <c r="E5" s="1">
        <v>1</v>
      </c>
      <c r="F5" s="1" t="s">
        <v>499</v>
      </c>
      <c r="G5" s="1" t="s">
        <v>38</v>
      </c>
      <c r="H5" s="1" t="s">
        <v>48</v>
      </c>
      <c r="I5" s="1" t="s">
        <v>49</v>
      </c>
      <c r="J5" s="1" t="s">
        <v>50</v>
      </c>
      <c r="K5" s="19">
        <f t="shared" si="1"/>
        <v>3</v>
      </c>
      <c r="L5" s="20" t="str">
        <f t="shared" si="2"/>
        <v>ITM_M2toHECTARE</v>
      </c>
      <c r="M5" s="19" t="str">
        <f>VLOOKUP(A5,Translation!B:C,2,0)</f>
        <v>menu_ConvA</v>
      </c>
      <c r="N5" s="16" t="str">
        <f t="shared" si="3"/>
        <v/>
      </c>
      <c r="O5" s="17" t="str">
        <f t="shared" si="0"/>
        <v/>
      </c>
    </row>
    <row r="6" spans="1:17">
      <c r="A6" s="1" t="s">
        <v>270</v>
      </c>
      <c r="B6" s="1" t="s">
        <v>14</v>
      </c>
      <c r="C6" s="1">
        <v>1</v>
      </c>
      <c r="D6" s="1">
        <v>5</v>
      </c>
      <c r="E6" s="1">
        <v>1</v>
      </c>
      <c r="F6" s="1" t="s">
        <v>498</v>
      </c>
      <c r="G6" s="1" t="s">
        <v>38</v>
      </c>
      <c r="H6" s="1" t="s">
        <v>51</v>
      </c>
      <c r="I6" s="1" t="s">
        <v>525</v>
      </c>
      <c r="J6" s="1" t="s">
        <v>521</v>
      </c>
      <c r="K6" s="19">
        <f t="shared" si="1"/>
        <v>3</v>
      </c>
      <c r="L6" s="20" t="str">
        <f t="shared" si="2"/>
        <v>ITM_MI2toKM2</v>
      </c>
      <c r="M6" s="19" t="str">
        <f>VLOOKUP(A6,Translation!B:C,2,0)</f>
        <v>menu_ConvA</v>
      </c>
      <c r="N6" s="16" t="str">
        <f t="shared" si="3"/>
        <v/>
      </c>
      <c r="O6" s="17" t="str">
        <f t="shared" si="0"/>
        <v/>
      </c>
    </row>
    <row r="7" spans="1:17">
      <c r="A7" s="1" t="s">
        <v>270</v>
      </c>
      <c r="B7" s="1" t="s">
        <v>14</v>
      </c>
      <c r="C7" s="1">
        <v>1</v>
      </c>
      <c r="D7" s="1">
        <v>6</v>
      </c>
      <c r="E7" s="1">
        <v>1</v>
      </c>
      <c r="F7" s="1" t="s">
        <v>497</v>
      </c>
      <c r="G7" s="1" t="s">
        <v>38</v>
      </c>
      <c r="H7" s="1" t="s">
        <v>53</v>
      </c>
      <c r="I7" s="1" t="s">
        <v>526</v>
      </c>
      <c r="J7" s="1" t="s">
        <v>522</v>
      </c>
      <c r="K7" s="19">
        <f t="shared" si="1"/>
        <v>3</v>
      </c>
      <c r="L7" s="20" t="str">
        <f t="shared" si="2"/>
        <v>ITM_KM2toMI2</v>
      </c>
      <c r="M7" s="19" t="str">
        <f>VLOOKUP(A7,Translation!B:C,2,0)</f>
        <v>menu_ConvA</v>
      </c>
      <c r="N7" s="16" t="str">
        <f t="shared" si="3"/>
        <v/>
      </c>
      <c r="O7" s="17" t="str">
        <f t="shared" si="0"/>
        <v/>
      </c>
    </row>
    <row r="8" spans="1:17">
      <c r="A8" s="1" t="s">
        <v>270</v>
      </c>
      <c r="B8" s="1" t="s">
        <v>14</v>
      </c>
      <c r="C8" s="1">
        <v>1</v>
      </c>
      <c r="D8" s="1">
        <v>1</v>
      </c>
      <c r="E8" s="1">
        <v>2</v>
      </c>
      <c r="F8" s="1" t="s">
        <v>496</v>
      </c>
      <c r="G8" s="1" t="s">
        <v>56</v>
      </c>
      <c r="H8" s="1" t="s">
        <v>39</v>
      </c>
      <c r="I8" s="1" t="s">
        <v>52</v>
      </c>
      <c r="J8" s="1" t="s">
        <v>271</v>
      </c>
      <c r="K8" s="19">
        <f t="shared" si="1"/>
        <v>3</v>
      </c>
      <c r="L8" s="20" t="str">
        <f t="shared" si="2"/>
        <v>ITM_ACUStoHA</v>
      </c>
      <c r="M8" s="19" t="str">
        <f>VLOOKUP(A8,Translation!B:C,2,0)</f>
        <v>menu_ConvA</v>
      </c>
      <c r="N8" s="16" t="str">
        <f t="shared" si="3"/>
        <v/>
      </c>
      <c r="O8" s="17" t="str">
        <f t="shared" si="0"/>
        <v/>
      </c>
    </row>
    <row r="9" spans="1:17">
      <c r="A9" s="1" t="s">
        <v>270</v>
      </c>
      <c r="B9" s="1" t="s">
        <v>14</v>
      </c>
      <c r="C9" s="1">
        <v>1</v>
      </c>
      <c r="D9" s="1">
        <v>2</v>
      </c>
      <c r="E9" s="1">
        <v>2</v>
      </c>
      <c r="F9" s="1" t="s">
        <v>495</v>
      </c>
      <c r="G9" s="1" t="s">
        <v>56</v>
      </c>
      <c r="H9" s="1" t="s">
        <v>42</v>
      </c>
      <c r="I9" s="1" t="s">
        <v>54</v>
      </c>
      <c r="J9" s="1" t="s">
        <v>55</v>
      </c>
      <c r="K9" s="19">
        <f t="shared" si="1"/>
        <v>4</v>
      </c>
      <c r="L9" s="20" t="str">
        <f t="shared" si="2"/>
        <v>ITM_HAtoACUS</v>
      </c>
      <c r="M9" s="19" t="str">
        <f>VLOOKUP(A9,Translation!B:C,2,0)</f>
        <v>menu_ConvA</v>
      </c>
      <c r="N9" s="16" t="str">
        <f t="shared" si="3"/>
        <v/>
      </c>
      <c r="O9" s="17" t="str">
        <f t="shared" si="0"/>
        <v xml:space="preserve">                                                  ITM_ACUStoHA,             ITM_HAtoACUS,             ITM_MUtoM2,               ITM_M2toMU,               ITM_NMI2toKM2,            ITM_KM2toNMI2, </v>
      </c>
    </row>
    <row r="10" spans="1:17">
      <c r="A10" s="1" t="s">
        <v>270</v>
      </c>
      <c r="B10" s="1" t="s">
        <v>14</v>
      </c>
      <c r="C10" s="1">
        <v>1</v>
      </c>
      <c r="D10" s="1">
        <v>3</v>
      </c>
      <c r="E10" s="1">
        <v>2</v>
      </c>
      <c r="F10" s="1" t="s">
        <v>494</v>
      </c>
      <c r="G10" s="1" t="s">
        <v>56</v>
      </c>
      <c r="H10" s="1" t="s">
        <v>45</v>
      </c>
      <c r="I10" s="1" t="s">
        <v>57</v>
      </c>
      <c r="J10" s="1" t="s">
        <v>58</v>
      </c>
      <c r="K10" s="19">
        <f t="shared" si="1"/>
        <v>4</v>
      </c>
      <c r="L10" s="20" t="str">
        <f t="shared" si="2"/>
        <v>ITM_MUtoM2</v>
      </c>
      <c r="M10" s="19" t="str">
        <f>VLOOKUP(A10,Translation!B:C,2,0)</f>
        <v>menu_ConvA</v>
      </c>
      <c r="N10" s="16" t="str">
        <f t="shared" si="3"/>
        <v/>
      </c>
      <c r="O10" s="17" t="str">
        <f t="shared" si="0"/>
        <v/>
      </c>
    </row>
    <row r="11" spans="1:17">
      <c r="A11" s="1" t="s">
        <v>270</v>
      </c>
      <c r="B11" s="1" t="s">
        <v>14</v>
      </c>
      <c r="C11" s="1">
        <v>1</v>
      </c>
      <c r="D11" s="1">
        <v>4</v>
      </c>
      <c r="E11" s="1">
        <v>2</v>
      </c>
      <c r="F11" s="1" t="s">
        <v>493</v>
      </c>
      <c r="G11" s="1" t="s">
        <v>56</v>
      </c>
      <c r="H11" s="1" t="s">
        <v>48</v>
      </c>
      <c r="I11" s="1" t="s">
        <v>59</v>
      </c>
      <c r="J11" s="1" t="s">
        <v>60</v>
      </c>
      <c r="K11" s="19">
        <f t="shared" si="1"/>
        <v>4</v>
      </c>
      <c r="L11" s="20" t="str">
        <f t="shared" si="2"/>
        <v>ITM_M2toMU</v>
      </c>
      <c r="M11" s="19" t="str">
        <f>VLOOKUP(A11,Translation!B:C,2,0)</f>
        <v>menu_ConvA</v>
      </c>
      <c r="N11" s="16" t="str">
        <f t="shared" si="3"/>
        <v/>
      </c>
      <c r="O11" s="17" t="str">
        <f t="shared" si="0"/>
        <v/>
      </c>
    </row>
    <row r="12" spans="1:17">
      <c r="A12" s="1" t="s">
        <v>270</v>
      </c>
      <c r="B12" s="1" t="s">
        <v>14</v>
      </c>
      <c r="C12" s="1">
        <v>1</v>
      </c>
      <c r="D12" s="1">
        <v>5</v>
      </c>
      <c r="E12" s="1">
        <v>2</v>
      </c>
      <c r="F12" s="1" t="s">
        <v>492</v>
      </c>
      <c r="G12" s="1" t="s">
        <v>56</v>
      </c>
      <c r="H12" s="1" t="s">
        <v>51</v>
      </c>
      <c r="I12" s="1" t="s">
        <v>527</v>
      </c>
      <c r="J12" s="1" t="s">
        <v>523</v>
      </c>
      <c r="K12" s="19">
        <f t="shared" si="1"/>
        <v>4</v>
      </c>
      <c r="L12" s="20" t="str">
        <f t="shared" si="2"/>
        <v>ITM_NMI2toKM2</v>
      </c>
      <c r="M12" s="19" t="str">
        <f>VLOOKUP(A12,Translation!B:C,2,0)</f>
        <v>menu_ConvA</v>
      </c>
      <c r="N12" s="16" t="str">
        <f t="shared" si="3"/>
        <v/>
      </c>
      <c r="O12" s="17" t="str">
        <f t="shared" si="0"/>
        <v/>
      </c>
    </row>
    <row r="13" spans="1:17">
      <c r="A13" s="1" t="s">
        <v>270</v>
      </c>
      <c r="B13" s="1" t="s">
        <v>14</v>
      </c>
      <c r="C13" s="1">
        <v>1</v>
      </c>
      <c r="D13" s="1">
        <v>6</v>
      </c>
      <c r="E13" s="1">
        <v>2</v>
      </c>
      <c r="F13" s="1" t="s">
        <v>491</v>
      </c>
      <c r="G13" s="1" t="s">
        <v>56</v>
      </c>
      <c r="H13" s="1" t="s">
        <v>53</v>
      </c>
      <c r="I13" s="1" t="s">
        <v>528</v>
      </c>
      <c r="J13" s="1" t="s">
        <v>524</v>
      </c>
      <c r="K13" s="19">
        <f t="shared" si="1"/>
        <v>4</v>
      </c>
      <c r="L13" s="20" t="str">
        <f t="shared" si="2"/>
        <v>ITM_KM2toNMI2</v>
      </c>
      <c r="M13" s="19" t="str">
        <f>VLOOKUP(A13,Translation!B:C,2,0)</f>
        <v>menu_ConvA</v>
      </c>
      <c r="N13" s="16" t="str">
        <f t="shared" si="3"/>
        <v/>
      </c>
      <c r="O13" s="17" t="str">
        <f t="shared" si="0"/>
        <v/>
      </c>
    </row>
    <row r="14" spans="1:17">
      <c r="A14" s="1" t="s">
        <v>270</v>
      </c>
      <c r="B14" s="1" t="s">
        <v>14</v>
      </c>
      <c r="C14" s="1">
        <v>1</v>
      </c>
      <c r="D14" s="1">
        <v>1</v>
      </c>
      <c r="E14" s="1">
        <v>3</v>
      </c>
      <c r="F14" s="1" t="s">
        <v>490</v>
      </c>
      <c r="G14" s="1" t="s">
        <v>61</v>
      </c>
      <c r="H14" s="1" t="s">
        <v>39</v>
      </c>
      <c r="I14" s="1" t="s">
        <v>8</v>
      </c>
      <c r="J14" s="1" t="s">
        <v>20</v>
      </c>
      <c r="K14" s="19">
        <f t="shared" si="1"/>
        <v>4</v>
      </c>
      <c r="L14" s="20" t="str">
        <f t="shared" si="2"/>
        <v>ITM_NULL</v>
      </c>
      <c r="M14" s="19" t="str">
        <f>VLOOKUP(A14,Translation!B:C,2,0)</f>
        <v>menu_ConvA</v>
      </c>
      <c r="N14" s="16" t="str">
        <f t="shared" si="3"/>
        <v/>
      </c>
      <c r="O14" s="17" t="str">
        <f t="shared" si="0"/>
        <v/>
      </c>
    </row>
    <row r="15" spans="1:17">
      <c r="A15" s="1" t="s">
        <v>270</v>
      </c>
      <c r="B15" s="1" t="s">
        <v>14</v>
      </c>
      <c r="C15" s="1">
        <v>1</v>
      </c>
      <c r="D15" s="1">
        <v>2</v>
      </c>
      <c r="E15" s="1">
        <v>3</v>
      </c>
      <c r="F15" s="1" t="s">
        <v>489</v>
      </c>
      <c r="G15" s="1" t="s">
        <v>61</v>
      </c>
      <c r="H15" s="1" t="s">
        <v>42</v>
      </c>
      <c r="I15" s="1" t="s">
        <v>8</v>
      </c>
      <c r="J15" s="1" t="s">
        <v>20</v>
      </c>
      <c r="K15" s="19">
        <f t="shared" si="1"/>
        <v>5</v>
      </c>
      <c r="L15" s="20" t="str">
        <f t="shared" si="2"/>
        <v>ITM_NULL</v>
      </c>
      <c r="M15" s="19" t="str">
        <f>VLOOKUP(A15,Translation!B:C,2,0)</f>
        <v>menu_ConvA</v>
      </c>
      <c r="N15" s="16" t="str">
        <f t="shared" si="3"/>
        <v/>
      </c>
      <c r="O15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</row>
    <row r="16" spans="1:17">
      <c r="A16" s="1" t="s">
        <v>270</v>
      </c>
      <c r="B16" s="1" t="s">
        <v>14</v>
      </c>
      <c r="C16" s="1">
        <v>1</v>
      </c>
      <c r="D16" s="1">
        <v>3</v>
      </c>
      <c r="E16" s="1">
        <v>3</v>
      </c>
      <c r="F16" s="1" t="s">
        <v>488</v>
      </c>
      <c r="G16" s="1" t="s">
        <v>61</v>
      </c>
      <c r="H16" s="1" t="s">
        <v>45</v>
      </c>
      <c r="I16" s="1" t="s">
        <v>8</v>
      </c>
      <c r="J16" s="1" t="s">
        <v>20</v>
      </c>
      <c r="K16" s="19">
        <f t="shared" si="1"/>
        <v>5</v>
      </c>
      <c r="L16" s="20" t="str">
        <f t="shared" si="2"/>
        <v>ITM_NULL</v>
      </c>
      <c r="M16" s="19" t="str">
        <f>VLOOKUP(A16,Translation!B:C,2,0)</f>
        <v>menu_ConvA</v>
      </c>
      <c r="N16" s="16" t="str">
        <f t="shared" si="3"/>
        <v/>
      </c>
      <c r="O16" s="17" t="str">
        <f t="shared" si="0"/>
        <v/>
      </c>
    </row>
    <row r="17" spans="1:23">
      <c r="A17" s="1" t="s">
        <v>270</v>
      </c>
      <c r="B17" s="1" t="s">
        <v>14</v>
      </c>
      <c r="C17" s="1">
        <v>1</v>
      </c>
      <c r="D17" s="1">
        <v>4</v>
      </c>
      <c r="E17" s="1">
        <v>3</v>
      </c>
      <c r="F17" s="1" t="s">
        <v>487</v>
      </c>
      <c r="G17" s="1" t="s">
        <v>61</v>
      </c>
      <c r="H17" s="1" t="s">
        <v>48</v>
      </c>
      <c r="I17" s="1" t="s">
        <v>8</v>
      </c>
      <c r="J17" s="1" t="s">
        <v>20</v>
      </c>
      <c r="K17" s="19">
        <f t="shared" si="1"/>
        <v>5</v>
      </c>
      <c r="L17" s="20" t="str">
        <f t="shared" si="2"/>
        <v>ITM_NULL</v>
      </c>
      <c r="M17" s="19" t="str">
        <f>VLOOKUP(A17,Translation!B:C,2,0)</f>
        <v>menu_ConvA</v>
      </c>
      <c r="N17" s="16" t="str">
        <f t="shared" si="3"/>
        <v/>
      </c>
      <c r="O17" s="17" t="str">
        <f t="shared" si="0"/>
        <v/>
      </c>
    </row>
    <row r="18" spans="1:23">
      <c r="A18" s="1" t="s">
        <v>270</v>
      </c>
      <c r="B18" s="1" t="s">
        <v>14</v>
      </c>
      <c r="C18" s="1">
        <v>1</v>
      </c>
      <c r="D18" s="1">
        <v>5</v>
      </c>
      <c r="E18" s="1">
        <v>3</v>
      </c>
      <c r="F18" s="1" t="s">
        <v>486</v>
      </c>
      <c r="G18" s="1" t="s">
        <v>61</v>
      </c>
      <c r="H18" s="1" t="s">
        <v>51</v>
      </c>
      <c r="I18" s="1" t="s">
        <v>8</v>
      </c>
      <c r="J18" s="1" t="s">
        <v>20</v>
      </c>
      <c r="K18" s="19">
        <f t="shared" si="1"/>
        <v>5</v>
      </c>
      <c r="L18" s="20" t="str">
        <f t="shared" si="2"/>
        <v>ITM_NULL</v>
      </c>
      <c r="M18" s="19" t="str">
        <f>VLOOKUP(A18,Translation!B:C,2,0)</f>
        <v>menu_ConvA</v>
      </c>
      <c r="N18" s="16" t="str">
        <f t="shared" si="3"/>
        <v/>
      </c>
      <c r="O18" s="17" t="str">
        <f t="shared" si="0"/>
        <v/>
      </c>
    </row>
    <row r="19" spans="1:23">
      <c r="A19" s="1" t="s">
        <v>270</v>
      </c>
      <c r="B19" s="1" t="s">
        <v>14</v>
      </c>
      <c r="C19" s="1">
        <v>1</v>
      </c>
      <c r="D19" s="1">
        <v>6</v>
      </c>
      <c r="E19" s="1">
        <v>3</v>
      </c>
      <c r="F19" s="1" t="s">
        <v>485</v>
      </c>
      <c r="G19" s="1" t="s">
        <v>61</v>
      </c>
      <c r="H19" s="1" t="s">
        <v>53</v>
      </c>
      <c r="I19" s="1" t="s">
        <v>8</v>
      </c>
      <c r="J19" s="1" t="s">
        <v>20</v>
      </c>
      <c r="K19" s="19">
        <f t="shared" si="1"/>
        <v>5</v>
      </c>
      <c r="L19" s="20" t="str">
        <f t="shared" si="2"/>
        <v>ITM_NULL</v>
      </c>
      <c r="M19" s="19" t="str">
        <f>VLOOKUP(A19,Translation!B:C,2,0)</f>
        <v>menu_ConvA</v>
      </c>
      <c r="N19" s="16" t="str">
        <f t="shared" si="3"/>
        <v/>
      </c>
      <c r="O19" s="17" t="str">
        <f t="shared" si="0"/>
        <v/>
      </c>
    </row>
    <row r="20" spans="1:23">
      <c r="A20" s="1" t="s">
        <v>272</v>
      </c>
      <c r="B20" s="1" t="s">
        <v>10</v>
      </c>
      <c r="C20" s="1">
        <v>1</v>
      </c>
      <c r="D20" s="1">
        <v>1</v>
      </c>
      <c r="E20" s="1">
        <v>1</v>
      </c>
      <c r="F20" s="1" t="s">
        <v>484</v>
      </c>
      <c r="G20" s="1" t="s">
        <v>38</v>
      </c>
      <c r="H20" s="1" t="s">
        <v>39</v>
      </c>
      <c r="I20" s="1" t="s">
        <v>70</v>
      </c>
      <c r="J20" s="1" t="s">
        <v>71</v>
      </c>
      <c r="K20" s="19">
        <f t="shared" si="1"/>
        <v>6</v>
      </c>
      <c r="L20" s="20" t="str">
        <f t="shared" si="2"/>
        <v>ITM_WHtoJ</v>
      </c>
      <c r="M20" s="19" t="str">
        <f>VLOOKUP(A20,Translation!B:C,2,0)</f>
        <v>menu_ConvE</v>
      </c>
      <c r="N20" s="16" t="str">
        <f t="shared" si="3"/>
        <v xml:space="preserve">TO_QSPI const int16_t menu_ConvE[]        = { </v>
      </c>
      <c r="O20" s="17" t="str">
        <f t="shared" si="0"/>
        <v/>
      </c>
    </row>
    <row r="21" spans="1:23">
      <c r="A21" s="1" t="s">
        <v>272</v>
      </c>
      <c r="B21" s="1" t="s">
        <v>10</v>
      </c>
      <c r="C21" s="1">
        <v>1</v>
      </c>
      <c r="D21" s="1">
        <v>2</v>
      </c>
      <c r="E21" s="1">
        <v>1</v>
      </c>
      <c r="F21" s="1" t="s">
        <v>483</v>
      </c>
      <c r="G21" s="1" t="s">
        <v>38</v>
      </c>
      <c r="H21" s="1" t="s">
        <v>42</v>
      </c>
      <c r="I21" s="1" t="s">
        <v>72</v>
      </c>
      <c r="J21" s="1" t="s">
        <v>73</v>
      </c>
      <c r="K21" s="19">
        <f t="shared" si="1"/>
        <v>7</v>
      </c>
      <c r="L21" s="20" t="str">
        <f t="shared" si="2"/>
        <v>ITM_JtoWH</v>
      </c>
      <c r="M21" s="19" t="str">
        <f>VLOOKUP(A21,Translation!B:C,2,0)</f>
        <v>menu_ConvE</v>
      </c>
      <c r="N21" s="16" t="str">
        <f t="shared" si="3"/>
        <v/>
      </c>
      <c r="O21" s="17" t="str">
        <f t="shared" si="0"/>
        <v xml:space="preserve">                                                  ITM_WHtoJ,                ITM_JtoWH,                ITM_CALtoJ,               ITM_JtoCAL,               ITM_BTUtoJ,               ITM_JtoBTU, </v>
      </c>
      <c r="W21" s="9"/>
    </row>
    <row r="22" spans="1:23">
      <c r="A22" s="1" t="s">
        <v>272</v>
      </c>
      <c r="B22" s="1" t="s">
        <v>10</v>
      </c>
      <c r="C22" s="1">
        <v>1</v>
      </c>
      <c r="D22" s="1">
        <v>3</v>
      </c>
      <c r="E22" s="1">
        <v>1</v>
      </c>
      <c r="F22" s="1" t="s">
        <v>482</v>
      </c>
      <c r="G22" s="1" t="s">
        <v>38</v>
      </c>
      <c r="H22" s="1" t="s">
        <v>45</v>
      </c>
      <c r="I22" s="1" t="s">
        <v>62</v>
      </c>
      <c r="J22" s="1" t="s">
        <v>63</v>
      </c>
      <c r="K22" s="19">
        <f t="shared" si="1"/>
        <v>7</v>
      </c>
      <c r="L22" s="20" t="str">
        <f t="shared" si="2"/>
        <v>ITM_CALtoJ</v>
      </c>
      <c r="M22" s="19" t="str">
        <f>VLOOKUP(A22,Translation!B:C,2,0)</f>
        <v>menu_ConvE</v>
      </c>
      <c r="N22" s="16" t="str">
        <f t="shared" si="3"/>
        <v/>
      </c>
      <c r="O22" s="17" t="str">
        <f t="shared" si="0"/>
        <v/>
      </c>
      <c r="W22" s="9"/>
    </row>
    <row r="23" spans="1:23">
      <c r="A23" s="1" t="s">
        <v>272</v>
      </c>
      <c r="B23" s="1" t="s">
        <v>10</v>
      </c>
      <c r="C23" s="1">
        <v>1</v>
      </c>
      <c r="D23" s="1">
        <v>4</v>
      </c>
      <c r="E23" s="1">
        <v>1</v>
      </c>
      <c r="F23" s="1" t="s">
        <v>481</v>
      </c>
      <c r="G23" s="1" t="s">
        <v>38</v>
      </c>
      <c r="H23" s="1" t="s">
        <v>48</v>
      </c>
      <c r="I23" s="1" t="s">
        <v>64</v>
      </c>
      <c r="J23" s="1" t="s">
        <v>65</v>
      </c>
      <c r="K23" s="19">
        <f t="shared" si="1"/>
        <v>7</v>
      </c>
      <c r="L23" s="20" t="str">
        <f t="shared" si="2"/>
        <v>ITM_JtoCAL</v>
      </c>
      <c r="M23" s="19" t="str">
        <f>VLOOKUP(A23,Translation!B:C,2,0)</f>
        <v>menu_ConvE</v>
      </c>
      <c r="N23" s="16" t="str">
        <f t="shared" si="3"/>
        <v/>
      </c>
      <c r="O23" s="17" t="str">
        <f t="shared" si="0"/>
        <v/>
      </c>
      <c r="W23" s="9"/>
    </row>
    <row r="24" spans="1:23">
      <c r="A24" s="1" t="s">
        <v>272</v>
      </c>
      <c r="B24" s="1" t="s">
        <v>10</v>
      </c>
      <c r="C24" s="1">
        <v>1</v>
      </c>
      <c r="D24" s="1">
        <v>5</v>
      </c>
      <c r="E24" s="1">
        <v>1</v>
      </c>
      <c r="F24" s="1" t="s">
        <v>480</v>
      </c>
      <c r="G24" s="1" t="s">
        <v>38</v>
      </c>
      <c r="H24" s="1" t="s">
        <v>51</v>
      </c>
      <c r="I24" s="1" t="s">
        <v>66</v>
      </c>
      <c r="J24" s="1" t="s">
        <v>67</v>
      </c>
      <c r="K24" s="19">
        <f t="shared" si="1"/>
        <v>7</v>
      </c>
      <c r="L24" s="20" t="str">
        <f t="shared" si="2"/>
        <v>ITM_BTUtoJ</v>
      </c>
      <c r="M24" s="19" t="str">
        <f>VLOOKUP(A24,Translation!B:C,2,0)</f>
        <v>menu_ConvE</v>
      </c>
      <c r="N24" s="16" t="str">
        <f t="shared" si="3"/>
        <v/>
      </c>
      <c r="O24" s="17" t="str">
        <f t="shared" si="0"/>
        <v/>
      </c>
      <c r="W24" s="9"/>
    </row>
    <row r="25" spans="1:23">
      <c r="A25" s="1" t="s">
        <v>272</v>
      </c>
      <c r="B25" s="1" t="s">
        <v>10</v>
      </c>
      <c r="C25" s="1">
        <v>1</v>
      </c>
      <c r="D25" s="1">
        <v>6</v>
      </c>
      <c r="E25" s="1">
        <v>1</v>
      </c>
      <c r="F25" s="1" t="s">
        <v>479</v>
      </c>
      <c r="G25" s="1" t="s">
        <v>38</v>
      </c>
      <c r="H25" s="1" t="s">
        <v>53</v>
      </c>
      <c r="I25" s="1" t="s">
        <v>68</v>
      </c>
      <c r="J25" s="1" t="s">
        <v>69</v>
      </c>
      <c r="K25" s="19">
        <f t="shared" si="1"/>
        <v>7</v>
      </c>
      <c r="L25" s="20" t="str">
        <f t="shared" si="2"/>
        <v>ITM_JtoBTU</v>
      </c>
      <c r="M25" s="19" t="str">
        <f>VLOOKUP(A25,Translation!B:C,2,0)</f>
        <v>menu_ConvE</v>
      </c>
      <c r="N25" s="16" t="str">
        <f t="shared" si="3"/>
        <v/>
      </c>
      <c r="O25" s="17" t="str">
        <f t="shared" si="0"/>
        <v/>
      </c>
      <c r="W25" s="9"/>
    </row>
    <row r="26" spans="1:23">
      <c r="A26" s="1" t="s">
        <v>272</v>
      </c>
      <c r="B26" s="1" t="s">
        <v>10</v>
      </c>
      <c r="C26" s="1">
        <v>1</v>
      </c>
      <c r="D26" s="1">
        <v>1</v>
      </c>
      <c r="E26" s="1">
        <v>2</v>
      </c>
      <c r="F26" s="1" t="s">
        <v>478</v>
      </c>
      <c r="G26" s="1" t="s">
        <v>56</v>
      </c>
      <c r="H26" s="1" t="s">
        <v>39</v>
      </c>
      <c r="I26" s="1" t="s">
        <v>8</v>
      </c>
      <c r="J26" s="1" t="s">
        <v>20</v>
      </c>
      <c r="K26" s="19">
        <f t="shared" si="1"/>
        <v>7</v>
      </c>
      <c r="L26" s="20" t="str">
        <f t="shared" si="2"/>
        <v>ITM_NULL</v>
      </c>
      <c r="M26" s="19" t="str">
        <f>VLOOKUP(A26,Translation!B:C,2,0)</f>
        <v>menu_ConvE</v>
      </c>
      <c r="N26" s="16" t="str">
        <f t="shared" si="3"/>
        <v/>
      </c>
      <c r="O26" s="17" t="str">
        <f t="shared" si="0"/>
        <v/>
      </c>
      <c r="W26" s="10"/>
    </row>
    <row r="27" spans="1:23">
      <c r="A27" s="1" t="s">
        <v>272</v>
      </c>
      <c r="B27" s="1" t="s">
        <v>10</v>
      </c>
      <c r="C27" s="1">
        <v>1</v>
      </c>
      <c r="D27" s="1">
        <v>2</v>
      </c>
      <c r="E27" s="1">
        <v>2</v>
      </c>
      <c r="F27" s="1" t="s">
        <v>477</v>
      </c>
      <c r="G27" s="1" t="s">
        <v>56</v>
      </c>
      <c r="H27" s="1" t="s">
        <v>42</v>
      </c>
      <c r="I27" s="1" t="s">
        <v>8</v>
      </c>
      <c r="J27" s="1" t="s">
        <v>20</v>
      </c>
      <c r="K27" s="19">
        <f t="shared" si="1"/>
        <v>8</v>
      </c>
      <c r="L27" s="20" t="str">
        <f t="shared" si="2"/>
        <v>ITM_NULL</v>
      </c>
      <c r="M27" s="19" t="str">
        <f>VLOOKUP(A27,Translation!B:C,2,0)</f>
        <v>menu_ConvE</v>
      </c>
      <c r="N27" s="16" t="str">
        <f t="shared" si="3"/>
        <v/>
      </c>
      <c r="O27" s="17" t="str">
        <f t="shared" si="0"/>
        <v xml:space="preserve">                                                  ITM_NULL,                 ITM_NULL,                 ITM_NULL,                 ITM_NULL,                 ITM_NULL,                 ITM_NULL, </v>
      </c>
    </row>
    <row r="28" spans="1:23">
      <c r="A28" s="1" t="s">
        <v>272</v>
      </c>
      <c r="B28" s="1" t="s">
        <v>10</v>
      </c>
      <c r="C28" s="1">
        <v>1</v>
      </c>
      <c r="D28" s="1">
        <v>3</v>
      </c>
      <c r="E28" s="1">
        <v>2</v>
      </c>
      <c r="F28" s="1" t="s">
        <v>476</v>
      </c>
      <c r="G28" s="1" t="s">
        <v>56</v>
      </c>
      <c r="H28" s="1" t="s">
        <v>45</v>
      </c>
      <c r="I28" s="1" t="s">
        <v>8</v>
      </c>
      <c r="J28" s="1" t="s">
        <v>20</v>
      </c>
      <c r="K28" s="19">
        <f t="shared" si="1"/>
        <v>8</v>
      </c>
      <c r="L28" s="20" t="str">
        <f t="shared" si="2"/>
        <v>ITM_NULL</v>
      </c>
      <c r="M28" s="19" t="str">
        <f>VLOOKUP(A28,Translation!B:C,2,0)</f>
        <v>menu_ConvE</v>
      </c>
      <c r="N28" s="16" t="str">
        <f t="shared" si="3"/>
        <v/>
      </c>
      <c r="O28" s="17" t="str">
        <f t="shared" si="0"/>
        <v/>
      </c>
    </row>
    <row r="29" spans="1:23">
      <c r="A29" s="1" t="s">
        <v>272</v>
      </c>
      <c r="B29" s="1" t="s">
        <v>10</v>
      </c>
      <c r="C29" s="1">
        <v>1</v>
      </c>
      <c r="D29" s="1">
        <v>4</v>
      </c>
      <c r="E29" s="1">
        <v>2</v>
      </c>
      <c r="F29" s="1" t="s">
        <v>475</v>
      </c>
      <c r="G29" s="1" t="s">
        <v>56</v>
      </c>
      <c r="H29" s="1" t="s">
        <v>48</v>
      </c>
      <c r="I29" s="1" t="s">
        <v>8</v>
      </c>
      <c r="J29" s="1" t="s">
        <v>20</v>
      </c>
      <c r="K29" s="19">
        <f t="shared" si="1"/>
        <v>8</v>
      </c>
      <c r="L29" s="20" t="str">
        <f t="shared" si="2"/>
        <v>ITM_NULL</v>
      </c>
      <c r="M29" s="19" t="str">
        <f>VLOOKUP(A29,Translation!B:C,2,0)</f>
        <v>menu_ConvE</v>
      </c>
      <c r="N29" s="16" t="str">
        <f t="shared" si="3"/>
        <v/>
      </c>
      <c r="O29" s="17" t="str">
        <f t="shared" si="0"/>
        <v/>
      </c>
      <c r="V29" s="9"/>
    </row>
    <row r="30" spans="1:23">
      <c r="A30" s="1" t="s">
        <v>272</v>
      </c>
      <c r="B30" s="1" t="s">
        <v>10</v>
      </c>
      <c r="C30" s="1">
        <v>1</v>
      </c>
      <c r="D30" s="1">
        <v>5</v>
      </c>
      <c r="E30" s="1">
        <v>2</v>
      </c>
      <c r="F30" s="1" t="s">
        <v>474</v>
      </c>
      <c r="G30" s="1" t="s">
        <v>56</v>
      </c>
      <c r="H30" s="1" t="s">
        <v>51</v>
      </c>
      <c r="I30" s="1" t="s">
        <v>8</v>
      </c>
      <c r="J30" s="1" t="s">
        <v>20</v>
      </c>
      <c r="K30" s="19">
        <f t="shared" si="1"/>
        <v>8</v>
      </c>
      <c r="L30" s="20" t="str">
        <f t="shared" si="2"/>
        <v>ITM_NULL</v>
      </c>
      <c r="M30" s="19" t="str">
        <f>VLOOKUP(A30,Translation!B:C,2,0)</f>
        <v>menu_ConvE</v>
      </c>
      <c r="N30" s="16" t="str">
        <f t="shared" si="3"/>
        <v/>
      </c>
      <c r="O30" s="17" t="str">
        <f t="shared" si="0"/>
        <v/>
      </c>
      <c r="V30" s="9"/>
      <c r="W30" s="9"/>
    </row>
    <row r="31" spans="1:23">
      <c r="A31" s="1" t="s">
        <v>272</v>
      </c>
      <c r="B31" s="1" t="s">
        <v>10</v>
      </c>
      <c r="C31" s="1">
        <v>1</v>
      </c>
      <c r="D31" s="1">
        <v>6</v>
      </c>
      <c r="E31" s="1">
        <v>2</v>
      </c>
      <c r="F31" s="1" t="s">
        <v>473</v>
      </c>
      <c r="G31" s="1" t="s">
        <v>56</v>
      </c>
      <c r="H31" s="1" t="s">
        <v>53</v>
      </c>
      <c r="I31" s="1" t="s">
        <v>8</v>
      </c>
      <c r="J31" s="1" t="s">
        <v>20</v>
      </c>
      <c r="K31" s="19">
        <f t="shared" si="1"/>
        <v>8</v>
      </c>
      <c r="L31" s="20" t="str">
        <f t="shared" si="2"/>
        <v>ITM_NULL</v>
      </c>
      <c r="M31" s="19" t="str">
        <f>VLOOKUP(A31,Translation!B:C,2,0)</f>
        <v>menu_ConvE</v>
      </c>
      <c r="N31" s="16" t="str">
        <f t="shared" si="3"/>
        <v/>
      </c>
      <c r="O31" s="17" t="str">
        <f t="shared" si="0"/>
        <v/>
      </c>
      <c r="W31" s="9"/>
    </row>
    <row r="32" spans="1:23">
      <c r="A32" s="1" t="s">
        <v>272</v>
      </c>
      <c r="B32" s="1" t="s">
        <v>10</v>
      </c>
      <c r="C32" s="1">
        <v>1</v>
      </c>
      <c r="D32" s="1">
        <v>1</v>
      </c>
      <c r="E32" s="1">
        <v>3</v>
      </c>
      <c r="F32" s="1" t="s">
        <v>472</v>
      </c>
      <c r="G32" s="1" t="s">
        <v>61</v>
      </c>
      <c r="H32" s="1" t="s">
        <v>39</v>
      </c>
      <c r="I32" s="1" t="s">
        <v>8</v>
      </c>
      <c r="J32" s="1" t="s">
        <v>20</v>
      </c>
      <c r="K32" s="19">
        <f t="shared" si="1"/>
        <v>8</v>
      </c>
      <c r="L32" s="20" t="str">
        <f t="shared" si="2"/>
        <v>ITM_NULL</v>
      </c>
      <c r="M32" s="19" t="str">
        <f>VLOOKUP(A32,Translation!B:C,2,0)</f>
        <v>menu_ConvE</v>
      </c>
      <c r="N32" s="16" t="str">
        <f t="shared" si="3"/>
        <v/>
      </c>
      <c r="O32" s="17" t="str">
        <f t="shared" si="0"/>
        <v/>
      </c>
      <c r="W32" s="9"/>
    </row>
    <row r="33" spans="1:23">
      <c r="A33" s="1" t="s">
        <v>272</v>
      </c>
      <c r="B33" s="1" t="s">
        <v>10</v>
      </c>
      <c r="C33" s="1">
        <v>1</v>
      </c>
      <c r="D33" s="1">
        <v>2</v>
      </c>
      <c r="E33" s="1">
        <v>3</v>
      </c>
      <c r="F33" s="1" t="s">
        <v>471</v>
      </c>
      <c r="G33" s="1" t="s">
        <v>61</v>
      </c>
      <c r="H33" s="1" t="s">
        <v>42</v>
      </c>
      <c r="I33" s="1" t="s">
        <v>8</v>
      </c>
      <c r="J33" s="1" t="s">
        <v>20</v>
      </c>
      <c r="K33" s="19">
        <f t="shared" si="1"/>
        <v>9</v>
      </c>
      <c r="L33" s="20" t="str">
        <f t="shared" si="2"/>
        <v>ITM_NULL</v>
      </c>
      <c r="M33" s="19" t="str">
        <f>VLOOKUP(A33,Translation!B:C,2,0)</f>
        <v>menu_ConvE</v>
      </c>
      <c r="N33" s="16" t="str">
        <f t="shared" si="3"/>
        <v/>
      </c>
      <c r="O33" s="17" t="str">
        <f t="shared" si="0"/>
        <v xml:space="preserve">                                                  ITM_NULL,                 ITM_NULL,                 ITM_NULL,                 ITM_NULL,                 ITM_NULL,                 ITM_NULL};</v>
      </c>
      <c r="V33" s="9"/>
    </row>
    <row r="34" spans="1:23">
      <c r="A34" s="1" t="s">
        <v>272</v>
      </c>
      <c r="B34" s="1" t="s">
        <v>10</v>
      </c>
      <c r="C34" s="1">
        <v>1</v>
      </c>
      <c r="D34" s="1">
        <v>3</v>
      </c>
      <c r="E34" s="1">
        <v>3</v>
      </c>
      <c r="F34" s="1" t="s">
        <v>470</v>
      </c>
      <c r="G34" s="1" t="s">
        <v>61</v>
      </c>
      <c r="H34" s="1" t="s">
        <v>45</v>
      </c>
      <c r="I34" s="1" t="s">
        <v>8</v>
      </c>
      <c r="J34" s="1" t="s">
        <v>20</v>
      </c>
      <c r="K34" s="19">
        <f t="shared" si="1"/>
        <v>9</v>
      </c>
      <c r="L34" s="20" t="str">
        <f t="shared" si="2"/>
        <v>ITM_NULL</v>
      </c>
      <c r="M34" s="19" t="str">
        <f>VLOOKUP(A34,Translation!B:C,2,0)</f>
        <v>menu_ConvE</v>
      </c>
      <c r="N34" s="16" t="str">
        <f t="shared" si="3"/>
        <v/>
      </c>
      <c r="O34" s="17" t="str">
        <f t="shared" ref="O34:O65" si="4">IF(AND(D33=1),REPT(" ",50)&amp;L33&amp;","&amp;REPT(" ",$Q$1-LEN(L33))&amp;L34&amp;","&amp;REPT(" ",$Q$1-LEN(L34))&amp;L35&amp;","&amp;REPT(" ",$Q$1-LEN(L35))&amp;L36&amp;","&amp;REPT(" ",$Q$1-LEN(L36))&amp;L37&amp;","&amp;REPT(" ",$Q$1-LEN(L37))&amp;L38&amp;(IF(AND(C39=1,D39=1,E39=1),"};",", ")),"")</f>
        <v/>
      </c>
      <c r="W34" s="9"/>
    </row>
    <row r="35" spans="1:23">
      <c r="A35" s="1" t="s">
        <v>272</v>
      </c>
      <c r="B35" s="1" t="s">
        <v>10</v>
      </c>
      <c r="C35" s="1">
        <v>1</v>
      </c>
      <c r="D35" s="1">
        <v>4</v>
      </c>
      <c r="E35" s="1">
        <v>3</v>
      </c>
      <c r="F35" s="1" t="s">
        <v>469</v>
      </c>
      <c r="G35" s="1" t="s">
        <v>61</v>
      </c>
      <c r="H35" s="1" t="s">
        <v>48</v>
      </c>
      <c r="I35" s="1" t="s">
        <v>8</v>
      </c>
      <c r="J35" s="1" t="s">
        <v>20</v>
      </c>
      <c r="K35" s="19">
        <f t="shared" si="1"/>
        <v>9</v>
      </c>
      <c r="L35" s="20" t="str">
        <f t="shared" si="2"/>
        <v>ITM_NULL</v>
      </c>
      <c r="M35" s="19" t="str">
        <f>VLOOKUP(A35,Translation!B:C,2,0)</f>
        <v>menu_ConvE</v>
      </c>
      <c r="N35" s="16" t="str">
        <f t="shared" si="3"/>
        <v/>
      </c>
      <c r="O35" s="17" t="str">
        <f t="shared" si="4"/>
        <v/>
      </c>
      <c r="W35" s="9"/>
    </row>
    <row r="36" spans="1:23">
      <c r="A36" s="1" t="s">
        <v>272</v>
      </c>
      <c r="B36" s="1" t="s">
        <v>10</v>
      </c>
      <c r="C36" s="1">
        <v>1</v>
      </c>
      <c r="D36" s="1">
        <v>5</v>
      </c>
      <c r="E36" s="1">
        <v>3</v>
      </c>
      <c r="F36" s="1" t="s">
        <v>468</v>
      </c>
      <c r="G36" s="1" t="s">
        <v>61</v>
      </c>
      <c r="H36" s="1" t="s">
        <v>51</v>
      </c>
      <c r="I36" s="1" t="s">
        <v>8</v>
      </c>
      <c r="J36" s="1" t="s">
        <v>20</v>
      </c>
      <c r="K36" s="19">
        <f t="shared" si="1"/>
        <v>9</v>
      </c>
      <c r="L36" s="20" t="str">
        <f t="shared" si="2"/>
        <v>ITM_NULL</v>
      </c>
      <c r="M36" s="19" t="str">
        <f>VLOOKUP(A36,Translation!B:C,2,0)</f>
        <v>menu_ConvE</v>
      </c>
      <c r="N36" s="16" t="str">
        <f t="shared" si="3"/>
        <v/>
      </c>
      <c r="O36" s="17" t="str">
        <f t="shared" si="4"/>
        <v/>
      </c>
      <c r="W36" s="9"/>
    </row>
    <row r="37" spans="1:23">
      <c r="A37" s="1" t="s">
        <v>272</v>
      </c>
      <c r="B37" s="1" t="s">
        <v>10</v>
      </c>
      <c r="C37" s="1">
        <v>1</v>
      </c>
      <c r="D37" s="1">
        <v>6</v>
      </c>
      <c r="E37" s="1">
        <v>3</v>
      </c>
      <c r="F37" s="1" t="s">
        <v>467</v>
      </c>
      <c r="G37" s="1" t="s">
        <v>61</v>
      </c>
      <c r="H37" s="1" t="s">
        <v>53</v>
      </c>
      <c r="I37" s="1" t="s">
        <v>8</v>
      </c>
      <c r="J37" s="1" t="s">
        <v>20</v>
      </c>
      <c r="K37" s="19">
        <f t="shared" si="1"/>
        <v>9</v>
      </c>
      <c r="L37" s="20" t="str">
        <f t="shared" si="2"/>
        <v>ITM_NULL</v>
      </c>
      <c r="M37" s="19" t="str">
        <f>VLOOKUP(A37,Translation!B:C,2,0)</f>
        <v>menu_ConvE</v>
      </c>
      <c r="N37" s="16" t="str">
        <f t="shared" si="3"/>
        <v/>
      </c>
      <c r="O37" s="17" t="str">
        <f t="shared" si="4"/>
        <v/>
      </c>
      <c r="V37" s="9"/>
    </row>
    <row r="38" spans="1:23">
      <c r="A38" s="1" t="s">
        <v>273</v>
      </c>
      <c r="B38" s="1" t="s">
        <v>13</v>
      </c>
      <c r="C38" s="1">
        <v>1</v>
      </c>
      <c r="D38" s="1">
        <v>1</v>
      </c>
      <c r="E38" s="1">
        <v>1</v>
      </c>
      <c r="F38" s="1" t="s">
        <v>466</v>
      </c>
      <c r="G38" s="1" t="s">
        <v>38</v>
      </c>
      <c r="H38" s="1" t="s">
        <v>39</v>
      </c>
      <c r="I38" s="1" t="s">
        <v>98</v>
      </c>
      <c r="J38" s="1" t="s">
        <v>99</v>
      </c>
      <c r="K38" s="19">
        <f t="shared" si="1"/>
        <v>10</v>
      </c>
      <c r="L38" s="20" t="str">
        <f t="shared" si="2"/>
        <v>ITM_MMHGtoPA</v>
      </c>
      <c r="M38" s="19" t="str">
        <f>VLOOKUP(A38,Translation!B:C,2,0)</f>
        <v>menu_ConvFP</v>
      </c>
      <c r="N38" s="16" t="str">
        <f t="shared" si="3"/>
        <v xml:space="preserve">TO_QSPI const int16_t menu_ConvFP[]        = { </v>
      </c>
      <c r="O38" s="17" t="str">
        <f t="shared" si="4"/>
        <v/>
      </c>
      <c r="W38" s="9"/>
    </row>
    <row r="39" spans="1:23">
      <c r="A39" s="1" t="s">
        <v>273</v>
      </c>
      <c r="B39" s="1" t="s">
        <v>13</v>
      </c>
      <c r="C39" s="1">
        <v>1</v>
      </c>
      <c r="D39" s="1">
        <v>2</v>
      </c>
      <c r="E39" s="1">
        <v>1</v>
      </c>
      <c r="F39" s="1" t="s">
        <v>465</v>
      </c>
      <c r="G39" s="1" t="s">
        <v>38</v>
      </c>
      <c r="H39" s="1" t="s">
        <v>42</v>
      </c>
      <c r="I39" s="1" t="s">
        <v>100</v>
      </c>
      <c r="J39" s="1" t="s">
        <v>101</v>
      </c>
      <c r="K39" s="19">
        <f t="shared" si="1"/>
        <v>11</v>
      </c>
      <c r="L39" s="20" t="str">
        <f t="shared" si="2"/>
        <v>ITM_PAtoMMHG</v>
      </c>
      <c r="M39" s="19" t="str">
        <f>VLOOKUP(A39,Translation!B:C,2,0)</f>
        <v>menu_ConvFP</v>
      </c>
      <c r="N39" s="16" t="str">
        <f t="shared" si="3"/>
        <v/>
      </c>
      <c r="O39" s="17" t="str">
        <f t="shared" si="4"/>
        <v xml:space="preserve">                                                  ITM_MMHGtoPA,             ITM_PAtoMMHG,             ITM_INCHHGtoPA,           ITM_PAtoINCHHG,           ITM_LBFtoN,               ITM_NtoLBF, </v>
      </c>
      <c r="W39" s="9"/>
    </row>
    <row r="40" spans="1:23">
      <c r="A40" s="1" t="s">
        <v>273</v>
      </c>
      <c r="B40" s="1" t="s">
        <v>13</v>
      </c>
      <c r="C40" s="1">
        <v>1</v>
      </c>
      <c r="D40" s="1">
        <v>3</v>
      </c>
      <c r="E40" s="1">
        <v>1</v>
      </c>
      <c r="F40" s="1" t="s">
        <v>464</v>
      </c>
      <c r="G40" s="1" t="s">
        <v>38</v>
      </c>
      <c r="H40" s="1" t="s">
        <v>45</v>
      </c>
      <c r="I40" s="1" t="s">
        <v>86</v>
      </c>
      <c r="J40" s="1" t="s">
        <v>87</v>
      </c>
      <c r="K40" s="19">
        <f t="shared" si="1"/>
        <v>11</v>
      </c>
      <c r="L40" s="20" t="str">
        <f t="shared" si="2"/>
        <v>ITM_INCHHGtoPA</v>
      </c>
      <c r="M40" s="19" t="str">
        <f>VLOOKUP(A40,Translation!B:C,2,0)</f>
        <v>menu_ConvFP</v>
      </c>
      <c r="N40" s="16" t="str">
        <f t="shared" si="3"/>
        <v/>
      </c>
      <c r="O40" s="17" t="str">
        <f t="shared" si="4"/>
        <v/>
      </c>
      <c r="W40" s="9"/>
    </row>
    <row r="41" spans="1:23">
      <c r="A41" s="1" t="s">
        <v>273</v>
      </c>
      <c r="B41" s="1" t="s">
        <v>13</v>
      </c>
      <c r="C41" s="1">
        <v>1</v>
      </c>
      <c r="D41" s="1">
        <v>4</v>
      </c>
      <c r="E41" s="1">
        <v>1</v>
      </c>
      <c r="F41" s="1" t="s">
        <v>463</v>
      </c>
      <c r="G41" s="1" t="s">
        <v>38</v>
      </c>
      <c r="H41" s="1" t="s">
        <v>48</v>
      </c>
      <c r="I41" s="1" t="s">
        <v>88</v>
      </c>
      <c r="J41" s="1" t="s">
        <v>89</v>
      </c>
      <c r="K41" s="19">
        <f t="shared" si="1"/>
        <v>11</v>
      </c>
      <c r="L41" s="20" t="str">
        <f t="shared" si="2"/>
        <v>ITM_PAtoINCHHG</v>
      </c>
      <c r="M41" s="19" t="str">
        <f>VLOOKUP(A41,Translation!B:C,2,0)</f>
        <v>menu_ConvFP</v>
      </c>
      <c r="N41" s="16" t="str">
        <f t="shared" si="3"/>
        <v/>
      </c>
      <c r="O41" s="17" t="str">
        <f t="shared" si="4"/>
        <v/>
      </c>
      <c r="V41" s="9"/>
    </row>
    <row r="42" spans="1:23">
      <c r="A42" s="1" t="s">
        <v>273</v>
      </c>
      <c r="B42" s="1" t="s">
        <v>13</v>
      </c>
      <c r="C42" s="1">
        <v>1</v>
      </c>
      <c r="D42" s="1">
        <v>5</v>
      </c>
      <c r="E42" s="1">
        <v>1</v>
      </c>
      <c r="F42" s="1" t="s">
        <v>462</v>
      </c>
      <c r="G42" s="1" t="s">
        <v>38</v>
      </c>
      <c r="H42" s="1" t="s">
        <v>51</v>
      </c>
      <c r="I42" s="1" t="s">
        <v>74</v>
      </c>
      <c r="J42" s="1" t="s">
        <v>75</v>
      </c>
      <c r="K42" s="19">
        <f t="shared" si="1"/>
        <v>11</v>
      </c>
      <c r="L42" s="20" t="str">
        <f t="shared" si="2"/>
        <v>ITM_LBFtoN</v>
      </c>
      <c r="M42" s="19" t="str">
        <f>VLOOKUP(A42,Translation!B:C,2,0)</f>
        <v>menu_ConvFP</v>
      </c>
      <c r="N42" s="16" t="str">
        <f t="shared" si="3"/>
        <v/>
      </c>
      <c r="O42" s="17" t="str">
        <f t="shared" si="4"/>
        <v/>
      </c>
      <c r="W42" s="9"/>
    </row>
    <row r="43" spans="1:23">
      <c r="A43" s="1" t="s">
        <v>273</v>
      </c>
      <c r="B43" s="1" t="s">
        <v>13</v>
      </c>
      <c r="C43" s="1">
        <v>1</v>
      </c>
      <c r="D43" s="1">
        <v>6</v>
      </c>
      <c r="E43" s="1">
        <v>1</v>
      </c>
      <c r="F43" s="1" t="s">
        <v>461</v>
      </c>
      <c r="G43" s="1" t="s">
        <v>38</v>
      </c>
      <c r="H43" s="1" t="s">
        <v>53</v>
      </c>
      <c r="I43" s="1" t="s">
        <v>76</v>
      </c>
      <c r="J43" s="1" t="s">
        <v>77</v>
      </c>
      <c r="K43" s="19">
        <f t="shared" si="1"/>
        <v>11</v>
      </c>
      <c r="L43" s="20" t="str">
        <f t="shared" si="2"/>
        <v>ITM_NtoLBF</v>
      </c>
      <c r="M43" s="19" t="str">
        <f>VLOOKUP(A43,Translation!B:C,2,0)</f>
        <v>menu_ConvFP</v>
      </c>
      <c r="N43" s="16" t="str">
        <f t="shared" si="3"/>
        <v/>
      </c>
      <c r="O43" s="17" t="str">
        <f t="shared" si="4"/>
        <v/>
      </c>
      <c r="W43" s="9"/>
    </row>
    <row r="44" spans="1:23">
      <c r="A44" s="1" t="s">
        <v>273</v>
      </c>
      <c r="B44" s="1" t="s">
        <v>13</v>
      </c>
      <c r="C44" s="1">
        <v>1</v>
      </c>
      <c r="D44" s="1">
        <v>1</v>
      </c>
      <c r="E44" s="1">
        <v>2</v>
      </c>
      <c r="F44" s="1" t="s">
        <v>460</v>
      </c>
      <c r="G44" s="1" t="s">
        <v>56</v>
      </c>
      <c r="H44" s="1" t="s">
        <v>39</v>
      </c>
      <c r="I44" s="1" t="s">
        <v>94</v>
      </c>
      <c r="J44" s="1" t="s">
        <v>95</v>
      </c>
      <c r="K44" s="19">
        <f t="shared" si="1"/>
        <v>11</v>
      </c>
      <c r="L44" s="20" t="str">
        <f t="shared" si="2"/>
        <v>ITM_ATMtoPA</v>
      </c>
      <c r="M44" s="19" t="str">
        <f>VLOOKUP(A44,Translation!B:C,2,0)</f>
        <v>menu_ConvFP</v>
      </c>
      <c r="N44" s="16" t="str">
        <f t="shared" si="3"/>
        <v/>
      </c>
      <c r="O44" s="17" t="str">
        <f t="shared" si="4"/>
        <v/>
      </c>
      <c r="W44" s="9"/>
    </row>
    <row r="45" spans="1:23">
      <c r="A45" s="1" t="s">
        <v>273</v>
      </c>
      <c r="B45" s="1" t="s">
        <v>13</v>
      </c>
      <c r="C45" s="1">
        <v>1</v>
      </c>
      <c r="D45" s="1">
        <v>2</v>
      </c>
      <c r="E45" s="1">
        <v>2</v>
      </c>
      <c r="F45" s="1" t="s">
        <v>459</v>
      </c>
      <c r="G45" s="1" t="s">
        <v>56</v>
      </c>
      <c r="H45" s="1" t="s">
        <v>42</v>
      </c>
      <c r="I45" s="1" t="s">
        <v>96</v>
      </c>
      <c r="J45" s="1" t="s">
        <v>97</v>
      </c>
      <c r="K45" s="19">
        <f t="shared" si="1"/>
        <v>12</v>
      </c>
      <c r="L45" s="20" t="str">
        <f t="shared" si="2"/>
        <v>ITM_PAtoATM</v>
      </c>
      <c r="M45" s="19" t="str">
        <f>VLOOKUP(A45,Translation!B:C,2,0)</f>
        <v>menu_ConvFP</v>
      </c>
      <c r="N45" s="16" t="str">
        <f t="shared" si="3"/>
        <v/>
      </c>
      <c r="O45" s="17" t="str">
        <f t="shared" si="4"/>
        <v xml:space="preserve">                                                  ITM_ATMtoPA,              ITM_PAtoATM,              ITM_PSItoPA,              ITM_PAtoPSI,              ITM_NULL,                 ITM_NULL, </v>
      </c>
      <c r="W45" s="9"/>
    </row>
    <row r="46" spans="1:23">
      <c r="A46" s="1" t="s">
        <v>273</v>
      </c>
      <c r="B46" s="1" t="s">
        <v>13</v>
      </c>
      <c r="C46" s="1">
        <v>1</v>
      </c>
      <c r="D46" s="1">
        <v>3</v>
      </c>
      <c r="E46" s="1">
        <v>2</v>
      </c>
      <c r="F46" s="1" t="s">
        <v>458</v>
      </c>
      <c r="G46" s="1" t="s">
        <v>56</v>
      </c>
      <c r="H46" s="1" t="s">
        <v>45</v>
      </c>
      <c r="I46" s="1" t="s">
        <v>82</v>
      </c>
      <c r="J46" s="1" t="s">
        <v>83</v>
      </c>
      <c r="K46" s="19">
        <f t="shared" si="1"/>
        <v>12</v>
      </c>
      <c r="L46" s="20" t="str">
        <f t="shared" si="2"/>
        <v>ITM_PSItoPA</v>
      </c>
      <c r="M46" s="19" t="str">
        <f>VLOOKUP(A46,Translation!B:C,2,0)</f>
        <v>menu_ConvFP</v>
      </c>
      <c r="N46" s="16" t="str">
        <f t="shared" si="3"/>
        <v/>
      </c>
      <c r="O46" s="17" t="str">
        <f t="shared" si="4"/>
        <v/>
      </c>
      <c r="W46" s="9"/>
    </row>
    <row r="47" spans="1:23">
      <c r="A47" s="1" t="s">
        <v>273</v>
      </c>
      <c r="B47" s="1" t="s">
        <v>13</v>
      </c>
      <c r="C47" s="1">
        <v>1</v>
      </c>
      <c r="D47" s="1">
        <v>4</v>
      </c>
      <c r="E47" s="1">
        <v>2</v>
      </c>
      <c r="F47" s="1" t="s">
        <v>457</v>
      </c>
      <c r="G47" s="1" t="s">
        <v>56</v>
      </c>
      <c r="H47" s="1" t="s">
        <v>48</v>
      </c>
      <c r="I47" s="1" t="s">
        <v>84</v>
      </c>
      <c r="J47" s="1" t="s">
        <v>85</v>
      </c>
      <c r="K47" s="19">
        <f t="shared" si="1"/>
        <v>12</v>
      </c>
      <c r="L47" s="20" t="str">
        <f t="shared" si="2"/>
        <v>ITM_PAtoPSI</v>
      </c>
      <c r="M47" s="19" t="str">
        <f>VLOOKUP(A47,Translation!B:C,2,0)</f>
        <v>menu_ConvFP</v>
      </c>
      <c r="N47" s="16" t="str">
        <f t="shared" si="3"/>
        <v/>
      </c>
      <c r="O47" s="17" t="str">
        <f t="shared" si="4"/>
        <v/>
      </c>
      <c r="W47" s="9"/>
    </row>
    <row r="48" spans="1:23">
      <c r="A48" s="1" t="s">
        <v>273</v>
      </c>
      <c r="B48" s="1" t="s">
        <v>13</v>
      </c>
      <c r="C48" s="1">
        <v>1</v>
      </c>
      <c r="D48" s="1">
        <v>5</v>
      </c>
      <c r="E48" s="1">
        <v>2</v>
      </c>
      <c r="F48" s="1" t="s">
        <v>456</v>
      </c>
      <c r="G48" s="1" t="s">
        <v>56</v>
      </c>
      <c r="H48" s="1" t="s">
        <v>51</v>
      </c>
      <c r="I48" s="1" t="s">
        <v>8</v>
      </c>
      <c r="J48" s="1" t="s">
        <v>20</v>
      </c>
      <c r="K48" s="19">
        <f t="shared" si="1"/>
        <v>12</v>
      </c>
      <c r="L48" s="20" t="str">
        <f t="shared" si="2"/>
        <v>ITM_NULL</v>
      </c>
      <c r="M48" s="19" t="str">
        <f>VLOOKUP(A48,Translation!B:C,2,0)</f>
        <v>menu_ConvFP</v>
      </c>
      <c r="N48" s="16" t="str">
        <f t="shared" si="3"/>
        <v/>
      </c>
      <c r="O48" s="17" t="str">
        <f t="shared" si="4"/>
        <v/>
      </c>
      <c r="V48" s="9"/>
    </row>
    <row r="49" spans="1:23">
      <c r="A49" s="1" t="s">
        <v>273</v>
      </c>
      <c r="B49" s="1" t="s">
        <v>13</v>
      </c>
      <c r="C49" s="1">
        <v>1</v>
      </c>
      <c r="D49" s="1">
        <v>6</v>
      </c>
      <c r="E49" s="1">
        <v>2</v>
      </c>
      <c r="F49" s="1" t="s">
        <v>455</v>
      </c>
      <c r="G49" s="1" t="s">
        <v>56</v>
      </c>
      <c r="H49" s="1" t="s">
        <v>53</v>
      </c>
      <c r="I49" s="1" t="s">
        <v>8</v>
      </c>
      <c r="J49" s="1" t="s">
        <v>20</v>
      </c>
      <c r="K49" s="19">
        <f t="shared" si="1"/>
        <v>12</v>
      </c>
      <c r="L49" s="20" t="str">
        <f t="shared" si="2"/>
        <v>ITM_NULL</v>
      </c>
      <c r="M49" s="19" t="str">
        <f>VLOOKUP(A49,Translation!B:C,2,0)</f>
        <v>menu_ConvFP</v>
      </c>
      <c r="N49" s="16" t="str">
        <f t="shared" si="3"/>
        <v/>
      </c>
      <c r="O49" s="17" t="str">
        <f t="shared" si="4"/>
        <v/>
      </c>
      <c r="W49" s="9"/>
    </row>
    <row r="50" spans="1:23">
      <c r="A50" s="1" t="s">
        <v>273</v>
      </c>
      <c r="B50" s="1" t="s">
        <v>13</v>
      </c>
      <c r="C50" s="1">
        <v>1</v>
      </c>
      <c r="D50" s="1">
        <v>1</v>
      </c>
      <c r="E50" s="1">
        <v>3</v>
      </c>
      <c r="F50" s="1" t="s">
        <v>454</v>
      </c>
      <c r="G50" s="1" t="s">
        <v>61</v>
      </c>
      <c r="H50" s="1" t="s">
        <v>39</v>
      </c>
      <c r="I50" s="1" t="s">
        <v>80</v>
      </c>
      <c r="J50" s="1" t="s">
        <v>81</v>
      </c>
      <c r="K50" s="19">
        <f t="shared" si="1"/>
        <v>12</v>
      </c>
      <c r="L50" s="20" t="str">
        <f t="shared" si="2"/>
        <v>ITM_BARtoPA</v>
      </c>
      <c r="M50" s="19" t="str">
        <f>VLOOKUP(A50,Translation!B:C,2,0)</f>
        <v>menu_ConvFP</v>
      </c>
      <c r="N50" s="16" t="str">
        <f t="shared" si="3"/>
        <v/>
      </c>
      <c r="O50" s="17" t="str">
        <f t="shared" si="4"/>
        <v/>
      </c>
      <c r="W50" s="9"/>
    </row>
    <row r="51" spans="1:23">
      <c r="A51" s="1" t="s">
        <v>273</v>
      </c>
      <c r="B51" s="1" t="s">
        <v>13</v>
      </c>
      <c r="C51" s="1">
        <v>1</v>
      </c>
      <c r="D51" s="1">
        <v>2</v>
      </c>
      <c r="E51" s="1">
        <v>3</v>
      </c>
      <c r="F51" s="1" t="s">
        <v>453</v>
      </c>
      <c r="G51" s="1" t="s">
        <v>61</v>
      </c>
      <c r="H51" s="1" t="s">
        <v>42</v>
      </c>
      <c r="I51" s="1" t="s">
        <v>78</v>
      </c>
      <c r="J51" s="1" t="s">
        <v>79</v>
      </c>
      <c r="K51" s="19">
        <f t="shared" si="1"/>
        <v>13</v>
      </c>
      <c r="L51" s="20" t="str">
        <f t="shared" si="2"/>
        <v>ITM_PAtoBAR</v>
      </c>
      <c r="M51" s="19" t="str">
        <f>VLOOKUP(A51,Translation!B:C,2,0)</f>
        <v>menu_ConvFP</v>
      </c>
      <c r="N51" s="16" t="str">
        <f t="shared" si="3"/>
        <v/>
      </c>
      <c r="O51" s="17" t="str">
        <f t="shared" si="4"/>
        <v xml:space="preserve">                                                  ITM_BARtoPA,              ITM_PAtoBAR,              ITM_TORtoPA,              ITM_PAtoTOR,              ITM_NULL,                 ITM_NULL};</v>
      </c>
      <c r="W51" s="11"/>
    </row>
    <row r="52" spans="1:23">
      <c r="A52" s="1" t="s">
        <v>273</v>
      </c>
      <c r="B52" s="1" t="s">
        <v>13</v>
      </c>
      <c r="C52" s="1">
        <v>1</v>
      </c>
      <c r="D52" s="1">
        <v>3</v>
      </c>
      <c r="E52" s="1">
        <v>3</v>
      </c>
      <c r="F52" s="1" t="s">
        <v>452</v>
      </c>
      <c r="G52" s="1" t="s">
        <v>61</v>
      </c>
      <c r="H52" s="1" t="s">
        <v>45</v>
      </c>
      <c r="I52" s="1" t="s">
        <v>90</v>
      </c>
      <c r="J52" s="1" t="s">
        <v>91</v>
      </c>
      <c r="K52" s="19">
        <f t="shared" si="1"/>
        <v>13</v>
      </c>
      <c r="L52" s="20" t="str">
        <f t="shared" si="2"/>
        <v>ITM_TORtoPA</v>
      </c>
      <c r="M52" s="19" t="str">
        <f>VLOOKUP(A52,Translation!B:C,2,0)</f>
        <v>menu_ConvFP</v>
      </c>
      <c r="N52" s="16" t="str">
        <f t="shared" si="3"/>
        <v/>
      </c>
      <c r="O52" s="17" t="str">
        <f t="shared" si="4"/>
        <v/>
      </c>
      <c r="V52" s="9"/>
    </row>
    <row r="53" spans="1:23">
      <c r="A53" s="1" t="s">
        <v>273</v>
      </c>
      <c r="B53" s="1" t="s">
        <v>13</v>
      </c>
      <c r="C53" s="1">
        <v>1</v>
      </c>
      <c r="D53" s="1">
        <v>4</v>
      </c>
      <c r="E53" s="1">
        <v>3</v>
      </c>
      <c r="F53" s="1" t="s">
        <v>451</v>
      </c>
      <c r="G53" s="1" t="s">
        <v>61</v>
      </c>
      <c r="H53" s="1" t="s">
        <v>48</v>
      </c>
      <c r="I53" s="1" t="s">
        <v>92</v>
      </c>
      <c r="J53" s="1" t="s">
        <v>93</v>
      </c>
      <c r="K53" s="19">
        <f t="shared" si="1"/>
        <v>13</v>
      </c>
      <c r="L53" s="20" t="str">
        <f t="shared" si="2"/>
        <v>ITM_PAtoTOR</v>
      </c>
      <c r="M53" s="19" t="str">
        <f>VLOOKUP(A53,Translation!B:C,2,0)</f>
        <v>menu_ConvFP</v>
      </c>
      <c r="N53" s="16" t="str">
        <f t="shared" si="3"/>
        <v/>
      </c>
      <c r="O53" s="17" t="str">
        <f t="shared" si="4"/>
        <v/>
      </c>
      <c r="W53" s="9"/>
    </row>
    <row r="54" spans="1:23">
      <c r="A54" s="1" t="s">
        <v>273</v>
      </c>
      <c r="B54" s="1" t="s">
        <v>13</v>
      </c>
      <c r="C54" s="1">
        <v>1</v>
      </c>
      <c r="D54" s="1">
        <v>5</v>
      </c>
      <c r="E54" s="1">
        <v>3</v>
      </c>
      <c r="F54" s="1" t="s">
        <v>450</v>
      </c>
      <c r="G54" s="1" t="s">
        <v>61</v>
      </c>
      <c r="H54" s="1" t="s">
        <v>51</v>
      </c>
      <c r="I54" s="1" t="s">
        <v>8</v>
      </c>
      <c r="J54" s="1" t="s">
        <v>20</v>
      </c>
      <c r="K54" s="19">
        <f t="shared" si="1"/>
        <v>13</v>
      </c>
      <c r="L54" s="20" t="str">
        <f t="shared" si="2"/>
        <v>ITM_NULL</v>
      </c>
      <c r="M54" s="19" t="str">
        <f>VLOOKUP(A54,Translation!B:C,2,0)</f>
        <v>menu_ConvFP</v>
      </c>
      <c r="N54" s="16" t="str">
        <f t="shared" si="3"/>
        <v/>
      </c>
      <c r="O54" s="17" t="str">
        <f t="shared" si="4"/>
        <v/>
      </c>
      <c r="W54" s="9"/>
    </row>
    <row r="55" spans="1:23">
      <c r="A55" s="1" t="s">
        <v>273</v>
      </c>
      <c r="B55" s="1" t="s">
        <v>13</v>
      </c>
      <c r="C55" s="1">
        <v>1</v>
      </c>
      <c r="D55" s="1">
        <v>6</v>
      </c>
      <c r="E55" s="1">
        <v>3</v>
      </c>
      <c r="F55" s="1" t="s">
        <v>449</v>
      </c>
      <c r="G55" s="1" t="s">
        <v>61</v>
      </c>
      <c r="H55" s="1" t="s">
        <v>53</v>
      </c>
      <c r="I55" s="1" t="s">
        <v>8</v>
      </c>
      <c r="J55" s="1" t="s">
        <v>20</v>
      </c>
      <c r="K55" s="19">
        <f t="shared" si="1"/>
        <v>13</v>
      </c>
      <c r="L55" s="20" t="str">
        <f t="shared" si="2"/>
        <v>ITM_NULL</v>
      </c>
      <c r="M55" s="19" t="str">
        <f>VLOOKUP(A55,Translation!B:C,2,0)</f>
        <v>menu_ConvFP</v>
      </c>
      <c r="N55" s="16" t="str">
        <f t="shared" si="3"/>
        <v/>
      </c>
      <c r="O55" s="17" t="str">
        <f t="shared" si="4"/>
        <v/>
      </c>
      <c r="W55" s="9"/>
    </row>
    <row r="56" spans="1:23">
      <c r="A56" s="1" t="s">
        <v>274</v>
      </c>
      <c r="B56" s="1" t="s">
        <v>12</v>
      </c>
      <c r="C56" s="1">
        <v>1</v>
      </c>
      <c r="D56" s="1">
        <v>1</v>
      </c>
      <c r="E56" s="1">
        <v>1</v>
      </c>
      <c r="F56" s="1" t="s">
        <v>448</v>
      </c>
      <c r="G56" s="1" t="s">
        <v>38</v>
      </c>
      <c r="H56" s="1" t="s">
        <v>39</v>
      </c>
      <c r="I56" s="1" t="s">
        <v>102</v>
      </c>
      <c r="J56" s="1" t="s">
        <v>103</v>
      </c>
      <c r="K56" s="19">
        <f t="shared" si="1"/>
        <v>14</v>
      </c>
      <c r="L56" s="20" t="str">
        <f t="shared" si="2"/>
        <v>ITM_LBStoKG</v>
      </c>
      <c r="M56" s="19" t="str">
        <f>VLOOKUP(A56,Translation!B:C,2,0)</f>
        <v>menu_ConvM</v>
      </c>
      <c r="N56" s="16" t="str">
        <f t="shared" si="3"/>
        <v xml:space="preserve">TO_QSPI const int16_t menu_ConvM[]        = { </v>
      </c>
      <c r="O56" s="17" t="str">
        <f t="shared" si="4"/>
        <v/>
      </c>
      <c r="W56" s="9"/>
    </row>
    <row r="57" spans="1:23">
      <c r="A57" s="1" t="s">
        <v>274</v>
      </c>
      <c r="B57" s="1" t="s">
        <v>12</v>
      </c>
      <c r="C57" s="1">
        <v>1</v>
      </c>
      <c r="D57" s="1">
        <v>2</v>
      </c>
      <c r="E57" s="1">
        <v>1</v>
      </c>
      <c r="F57" s="1" t="s">
        <v>447</v>
      </c>
      <c r="G57" s="1" t="s">
        <v>38</v>
      </c>
      <c r="H57" s="1" t="s">
        <v>42</v>
      </c>
      <c r="I57" s="1" t="s">
        <v>104</v>
      </c>
      <c r="J57" s="1" t="s">
        <v>105</v>
      </c>
      <c r="K57" s="19">
        <f t="shared" si="1"/>
        <v>15</v>
      </c>
      <c r="L57" s="20" t="str">
        <f t="shared" si="2"/>
        <v>ITM_KGtoLBS</v>
      </c>
      <c r="M57" s="19" t="str">
        <f>VLOOKUP(A57,Translation!B:C,2,0)</f>
        <v>menu_ConvM</v>
      </c>
      <c r="N57" s="16" t="str">
        <f t="shared" si="3"/>
        <v/>
      </c>
      <c r="O57" s="17" t="str">
        <f t="shared" si="4"/>
        <v xml:space="preserve">                                                  ITM_LBStoKG,              ITM_KGtoLBS,              ITM_CWTtoKG,              ITM_KGtoCWT,              ITM_OZtoG,                ITM_GtoOZ, </v>
      </c>
      <c r="W57" s="9"/>
    </row>
    <row r="58" spans="1:23">
      <c r="A58" s="1" t="s">
        <v>274</v>
      </c>
      <c r="B58" s="1" t="s">
        <v>12</v>
      </c>
      <c r="C58" s="1">
        <v>1</v>
      </c>
      <c r="D58" s="1">
        <v>3</v>
      </c>
      <c r="E58" s="1">
        <v>1</v>
      </c>
      <c r="F58" s="1" t="s">
        <v>446</v>
      </c>
      <c r="G58" s="1" t="s">
        <v>38</v>
      </c>
      <c r="H58" s="1" t="s">
        <v>45</v>
      </c>
      <c r="I58" s="1" t="s">
        <v>106</v>
      </c>
      <c r="J58" s="1" t="s">
        <v>107</v>
      </c>
      <c r="K58" s="19">
        <f t="shared" si="1"/>
        <v>15</v>
      </c>
      <c r="L58" s="20" t="str">
        <f t="shared" si="2"/>
        <v>ITM_CWTtoKG</v>
      </c>
      <c r="M58" s="19" t="str">
        <f>VLOOKUP(A58,Translation!B:C,2,0)</f>
        <v>menu_ConvM</v>
      </c>
      <c r="N58" s="16" t="str">
        <f t="shared" si="3"/>
        <v/>
      </c>
      <c r="O58" s="17" t="str">
        <f t="shared" si="4"/>
        <v/>
      </c>
      <c r="W58" s="9"/>
    </row>
    <row r="59" spans="1:23">
      <c r="A59" s="1" t="s">
        <v>274</v>
      </c>
      <c r="B59" s="1" t="s">
        <v>12</v>
      </c>
      <c r="C59" s="1">
        <v>1</v>
      </c>
      <c r="D59" s="1">
        <v>4</v>
      </c>
      <c r="E59" s="1">
        <v>1</v>
      </c>
      <c r="F59" s="1" t="s">
        <v>445</v>
      </c>
      <c r="G59" s="1" t="s">
        <v>38</v>
      </c>
      <c r="H59" s="1" t="s">
        <v>48</v>
      </c>
      <c r="I59" s="1" t="s">
        <v>108</v>
      </c>
      <c r="J59" s="1" t="s">
        <v>109</v>
      </c>
      <c r="K59" s="19">
        <f t="shared" si="1"/>
        <v>15</v>
      </c>
      <c r="L59" s="20" t="str">
        <f t="shared" si="2"/>
        <v>ITM_KGtoCWT</v>
      </c>
      <c r="M59" s="19" t="str">
        <f>VLOOKUP(A59,Translation!B:C,2,0)</f>
        <v>menu_ConvM</v>
      </c>
      <c r="N59" s="16" t="str">
        <f t="shared" si="3"/>
        <v/>
      </c>
      <c r="O59" s="17" t="str">
        <f t="shared" si="4"/>
        <v/>
      </c>
      <c r="W59" s="9"/>
    </row>
    <row r="60" spans="1:23">
      <c r="A60" s="1" t="s">
        <v>274</v>
      </c>
      <c r="B60" s="1" t="s">
        <v>12</v>
      </c>
      <c r="C60" s="1">
        <v>1</v>
      </c>
      <c r="D60" s="1">
        <v>5</v>
      </c>
      <c r="E60" s="1">
        <v>1</v>
      </c>
      <c r="F60" s="1" t="s">
        <v>444</v>
      </c>
      <c r="G60" s="1" t="s">
        <v>38</v>
      </c>
      <c r="H60" s="1" t="s">
        <v>51</v>
      </c>
      <c r="I60" s="1" t="s">
        <v>110</v>
      </c>
      <c r="J60" s="1" t="s">
        <v>111</v>
      </c>
      <c r="K60" s="19">
        <f t="shared" si="1"/>
        <v>15</v>
      </c>
      <c r="L60" s="20" t="str">
        <f t="shared" si="2"/>
        <v>ITM_OZtoG</v>
      </c>
      <c r="M60" s="19" t="str">
        <f>VLOOKUP(A60,Translation!B:C,2,0)</f>
        <v>menu_ConvM</v>
      </c>
      <c r="N60" s="16" t="str">
        <f t="shared" si="3"/>
        <v/>
      </c>
      <c r="O60" s="17" t="str">
        <f t="shared" si="4"/>
        <v/>
      </c>
      <c r="W60" s="9"/>
    </row>
    <row r="61" spans="1:23">
      <c r="A61" s="1" t="s">
        <v>274</v>
      </c>
      <c r="B61" s="1" t="s">
        <v>12</v>
      </c>
      <c r="C61" s="1">
        <v>1</v>
      </c>
      <c r="D61" s="1">
        <v>6</v>
      </c>
      <c r="E61" s="1">
        <v>1</v>
      </c>
      <c r="F61" s="1" t="s">
        <v>443</v>
      </c>
      <c r="G61" s="1" t="s">
        <v>38</v>
      </c>
      <c r="H61" s="1" t="s">
        <v>53</v>
      </c>
      <c r="I61" s="1" t="s">
        <v>112</v>
      </c>
      <c r="J61" s="1" t="s">
        <v>113</v>
      </c>
      <c r="K61" s="19">
        <f t="shared" si="1"/>
        <v>15</v>
      </c>
      <c r="L61" s="20" t="str">
        <f t="shared" si="2"/>
        <v>ITM_GtoOZ</v>
      </c>
      <c r="M61" s="19" t="str">
        <f>VLOOKUP(A61,Translation!B:C,2,0)</f>
        <v>menu_ConvM</v>
      </c>
      <c r="N61" s="16" t="str">
        <f t="shared" si="3"/>
        <v/>
      </c>
      <c r="O61" s="17" t="str">
        <f t="shared" si="4"/>
        <v/>
      </c>
      <c r="W61" s="12"/>
    </row>
    <row r="62" spans="1:23">
      <c r="A62" s="1" t="s">
        <v>274</v>
      </c>
      <c r="B62" s="1" t="s">
        <v>12</v>
      </c>
      <c r="C62" s="1">
        <v>1</v>
      </c>
      <c r="D62" s="1">
        <v>1</v>
      </c>
      <c r="E62" s="1">
        <v>2</v>
      </c>
      <c r="F62" s="1" t="s">
        <v>442</v>
      </c>
      <c r="G62" s="1" t="s">
        <v>56</v>
      </c>
      <c r="H62" s="1" t="s">
        <v>39</v>
      </c>
      <c r="I62" s="1" t="s">
        <v>114</v>
      </c>
      <c r="J62" s="1" t="s">
        <v>115</v>
      </c>
      <c r="K62" s="19">
        <f t="shared" si="1"/>
        <v>15</v>
      </c>
      <c r="L62" s="20" t="str">
        <f t="shared" si="2"/>
        <v>ITM_STOtoKG</v>
      </c>
      <c r="M62" s="19" t="str">
        <f>VLOOKUP(A62,Translation!B:C,2,0)</f>
        <v>menu_ConvM</v>
      </c>
      <c r="N62" s="16" t="str">
        <f t="shared" si="3"/>
        <v/>
      </c>
      <c r="O62" s="17" t="str">
        <f t="shared" si="4"/>
        <v/>
      </c>
      <c r="V62" s="9"/>
    </row>
    <row r="63" spans="1:23">
      <c r="A63" s="1" t="s">
        <v>274</v>
      </c>
      <c r="B63" s="1" t="s">
        <v>12</v>
      </c>
      <c r="C63" s="1">
        <v>1</v>
      </c>
      <c r="D63" s="1">
        <v>2</v>
      </c>
      <c r="E63" s="1">
        <v>2</v>
      </c>
      <c r="F63" s="1" t="s">
        <v>441</v>
      </c>
      <c r="G63" s="1" t="s">
        <v>56</v>
      </c>
      <c r="H63" s="1" t="s">
        <v>42</v>
      </c>
      <c r="I63" s="1" t="s">
        <v>116</v>
      </c>
      <c r="J63" s="1" t="s">
        <v>117</v>
      </c>
      <c r="K63" s="19">
        <f t="shared" si="1"/>
        <v>16</v>
      </c>
      <c r="L63" s="20" t="str">
        <f t="shared" si="2"/>
        <v>ITM_KGtoSTO</v>
      </c>
      <c r="M63" s="19" t="str">
        <f>VLOOKUP(A63,Translation!B:C,2,0)</f>
        <v>menu_ConvM</v>
      </c>
      <c r="N63" s="16" t="str">
        <f t="shared" si="3"/>
        <v/>
      </c>
      <c r="O63" s="17" t="str">
        <f t="shared" si="4"/>
        <v xml:space="preserve">                                                  ITM_STOtoKG,              ITM_KGtoSTO,              ITM_SCWtoKG,              ITM_KGtoSCW,              ITM_TRZtoG,               ITM_GtoTRZ, </v>
      </c>
      <c r="W63" s="9"/>
    </row>
    <row r="64" spans="1:23">
      <c r="A64" s="1" t="s">
        <v>274</v>
      </c>
      <c r="B64" s="1" t="s">
        <v>12</v>
      </c>
      <c r="C64" s="1">
        <v>1</v>
      </c>
      <c r="D64" s="1">
        <v>3</v>
      </c>
      <c r="E64" s="1">
        <v>2</v>
      </c>
      <c r="F64" s="1" t="s">
        <v>440</v>
      </c>
      <c r="G64" s="1" t="s">
        <v>56</v>
      </c>
      <c r="H64" s="1" t="s">
        <v>45</v>
      </c>
      <c r="I64" s="1" t="s">
        <v>118</v>
      </c>
      <c r="J64" s="24" t="s">
        <v>439</v>
      </c>
      <c r="K64" s="19">
        <f t="shared" si="1"/>
        <v>16</v>
      </c>
      <c r="L64" s="20" t="str">
        <f t="shared" si="2"/>
        <v>ITM_SCWtoKG</v>
      </c>
      <c r="M64" s="19" t="str">
        <f>VLOOKUP(A64,Translation!B:C,2,0)</f>
        <v>menu_ConvM</v>
      </c>
      <c r="N64" s="16" t="str">
        <f t="shared" si="3"/>
        <v/>
      </c>
      <c r="O64" s="17" t="str">
        <f t="shared" si="4"/>
        <v/>
      </c>
      <c r="W64" s="9"/>
    </row>
    <row r="65" spans="1:23">
      <c r="A65" s="1" t="s">
        <v>274</v>
      </c>
      <c r="B65" s="1" t="s">
        <v>12</v>
      </c>
      <c r="C65" s="1">
        <v>1</v>
      </c>
      <c r="D65" s="1">
        <v>4</v>
      </c>
      <c r="E65" s="1">
        <v>2</v>
      </c>
      <c r="F65" s="1" t="s">
        <v>438</v>
      </c>
      <c r="G65" s="1" t="s">
        <v>56</v>
      </c>
      <c r="H65" s="1" t="s">
        <v>48</v>
      </c>
      <c r="I65" s="1" t="s">
        <v>119</v>
      </c>
      <c r="J65" s="24" t="s">
        <v>437</v>
      </c>
      <c r="K65" s="19">
        <f t="shared" si="1"/>
        <v>16</v>
      </c>
      <c r="L65" s="20" t="str">
        <f t="shared" si="2"/>
        <v>ITM_KGtoSCW</v>
      </c>
      <c r="M65" s="19" t="str">
        <f>VLOOKUP(A65,Translation!B:C,2,0)</f>
        <v>menu_ConvM</v>
      </c>
      <c r="N65" s="16" t="str">
        <f t="shared" si="3"/>
        <v/>
      </c>
      <c r="O65" s="17" t="str">
        <f t="shared" si="4"/>
        <v/>
      </c>
      <c r="W65" s="11"/>
    </row>
    <row r="66" spans="1:23">
      <c r="A66" s="1" t="s">
        <v>274</v>
      </c>
      <c r="B66" s="1" t="s">
        <v>12</v>
      </c>
      <c r="C66" s="1">
        <v>1</v>
      </c>
      <c r="D66" s="1">
        <v>5</v>
      </c>
      <c r="E66" s="1">
        <v>2</v>
      </c>
      <c r="F66" s="1" t="s">
        <v>436</v>
      </c>
      <c r="G66" s="1" t="s">
        <v>56</v>
      </c>
      <c r="H66" s="1" t="s">
        <v>51</v>
      </c>
      <c r="I66" s="1" t="s">
        <v>120</v>
      </c>
      <c r="J66" s="1" t="s">
        <v>121</v>
      </c>
      <c r="K66" s="19">
        <f t="shared" si="1"/>
        <v>16</v>
      </c>
      <c r="L66" s="20" t="str">
        <f t="shared" si="2"/>
        <v>ITM_TRZtoG</v>
      </c>
      <c r="M66" s="19" t="str">
        <f>VLOOKUP(A66,Translation!B:C,2,0)</f>
        <v>menu_ConvM</v>
      </c>
      <c r="N66" s="16" t="str">
        <f t="shared" si="3"/>
        <v/>
      </c>
      <c r="O66" s="17" t="str">
        <f t="shared" ref="O66:O97" si="5">IF(AND(D65=1),REPT(" ",50)&amp;L65&amp;","&amp;REPT(" ",$Q$1-LEN(L65))&amp;L66&amp;","&amp;REPT(" ",$Q$1-LEN(L66))&amp;L67&amp;","&amp;REPT(" ",$Q$1-LEN(L67))&amp;L68&amp;","&amp;REPT(" ",$Q$1-LEN(L68))&amp;L69&amp;","&amp;REPT(" ",$Q$1-LEN(L69))&amp;L70&amp;(IF(AND(C71=1,D71=1,E71=1),"};",", ")),"")</f>
        <v/>
      </c>
    </row>
    <row r="67" spans="1:23">
      <c r="A67" s="1" t="s">
        <v>274</v>
      </c>
      <c r="B67" s="1" t="s">
        <v>12</v>
      </c>
      <c r="C67" s="1">
        <v>1</v>
      </c>
      <c r="D67" s="1">
        <v>6</v>
      </c>
      <c r="E67" s="1">
        <v>2</v>
      </c>
      <c r="F67" s="1" t="s">
        <v>435</v>
      </c>
      <c r="G67" s="1" t="s">
        <v>56</v>
      </c>
      <c r="H67" s="1" t="s">
        <v>53</v>
      </c>
      <c r="I67" s="1" t="s">
        <v>122</v>
      </c>
      <c r="J67" s="1" t="s">
        <v>123</v>
      </c>
      <c r="K67" s="19">
        <f t="shared" ref="K67:K68" si="6">IF(LEN(N67&amp;O67)&gt;0,K66+1,K66)</f>
        <v>16</v>
      </c>
      <c r="L67" s="20" t="str">
        <f t="shared" ref="L67:L130" si="7">SUBSTITUTE(I67,"MNU_","-MNU_")</f>
        <v>ITM_GtoTRZ</v>
      </c>
      <c r="M67" s="19" t="str">
        <f>VLOOKUP(A67,Translation!B:C,2,0)</f>
        <v>menu_ConvM</v>
      </c>
      <c r="N67" s="16" t="str">
        <f t="shared" ref="N67:N130" si="8">IF(AND(D67=1,E67=1,C67=1),"TO_QSPI const int16_t "&amp;M67&amp;"[]        = { ","")</f>
        <v/>
      </c>
      <c r="O67" s="17" t="str">
        <f t="shared" si="5"/>
        <v/>
      </c>
    </row>
    <row r="68" spans="1:23">
      <c r="A68" s="1" t="s">
        <v>274</v>
      </c>
      <c r="B68" s="1" t="s">
        <v>12</v>
      </c>
      <c r="C68" s="1">
        <v>1</v>
      </c>
      <c r="D68" s="1">
        <v>1</v>
      </c>
      <c r="E68" s="1">
        <v>3</v>
      </c>
      <c r="F68" s="1" t="s">
        <v>434</v>
      </c>
      <c r="G68" s="1" t="s">
        <v>61</v>
      </c>
      <c r="H68" s="1" t="s">
        <v>39</v>
      </c>
      <c r="I68" s="1" t="s">
        <v>8</v>
      </c>
      <c r="J68" s="1" t="s">
        <v>20</v>
      </c>
      <c r="K68" s="19">
        <f t="shared" si="6"/>
        <v>16</v>
      </c>
      <c r="L68" s="20" t="str">
        <f t="shared" si="7"/>
        <v>ITM_NULL</v>
      </c>
      <c r="M68" s="19" t="str">
        <f>VLOOKUP(A68,Translation!B:C,2,0)</f>
        <v>menu_ConvM</v>
      </c>
      <c r="N68" s="16" t="str">
        <f t="shared" si="8"/>
        <v/>
      </c>
      <c r="O68" s="17" t="str">
        <f t="shared" si="5"/>
        <v/>
      </c>
    </row>
    <row r="69" spans="1:23">
      <c r="A69" s="1" t="s">
        <v>274</v>
      </c>
      <c r="B69" s="1" t="s">
        <v>12</v>
      </c>
      <c r="C69" s="1">
        <v>1</v>
      </c>
      <c r="D69" s="1">
        <v>2</v>
      </c>
      <c r="E69" s="1">
        <v>3</v>
      </c>
      <c r="F69" s="1" t="s">
        <v>433</v>
      </c>
      <c r="G69" s="1" t="s">
        <v>61</v>
      </c>
      <c r="H69" s="1" t="s">
        <v>42</v>
      </c>
      <c r="I69" s="1" t="s">
        <v>8</v>
      </c>
      <c r="J69" s="1" t="s">
        <v>20</v>
      </c>
      <c r="K69" s="19">
        <f t="shared" ref="K69:K132" si="9">IF(LEN(N69&amp;O69)&gt;0,K68+1,K68)</f>
        <v>17</v>
      </c>
      <c r="L69" s="20" t="str">
        <f t="shared" si="7"/>
        <v>ITM_NULL</v>
      </c>
      <c r="M69" s="19" t="str">
        <f>VLOOKUP(A69,Translation!B:C,2,0)</f>
        <v>menu_ConvM</v>
      </c>
      <c r="N69" s="16" t="str">
        <f t="shared" si="8"/>
        <v/>
      </c>
      <c r="O69" s="17" t="str">
        <f t="shared" si="5"/>
        <v xml:space="preserve">                                                  ITM_NULL,                 ITM_NULL,                 ITM_NULL,                 ITM_NULL,                 ITM_NULL,                 ITM_NULL, </v>
      </c>
    </row>
    <row r="70" spans="1:23">
      <c r="A70" s="1" t="s">
        <v>274</v>
      </c>
      <c r="B70" s="1" t="s">
        <v>12</v>
      </c>
      <c r="C70" s="1">
        <v>1</v>
      </c>
      <c r="D70" s="1">
        <v>3</v>
      </c>
      <c r="E70" s="1">
        <v>3</v>
      </c>
      <c r="F70" s="1" t="s">
        <v>432</v>
      </c>
      <c r="G70" s="1" t="s">
        <v>61</v>
      </c>
      <c r="H70" s="1" t="s">
        <v>45</v>
      </c>
      <c r="I70" s="1" t="s">
        <v>8</v>
      </c>
      <c r="J70" s="1" t="s">
        <v>20</v>
      </c>
      <c r="K70" s="19">
        <f t="shared" si="9"/>
        <v>17</v>
      </c>
      <c r="L70" s="20" t="str">
        <f t="shared" si="7"/>
        <v>ITM_NULL</v>
      </c>
      <c r="M70" s="19" t="str">
        <f>VLOOKUP(A70,Translation!B:C,2,0)</f>
        <v>menu_ConvM</v>
      </c>
      <c r="N70" s="16" t="str">
        <f t="shared" si="8"/>
        <v/>
      </c>
      <c r="O70" s="17" t="str">
        <f t="shared" si="5"/>
        <v/>
      </c>
    </row>
    <row r="71" spans="1:23">
      <c r="A71" s="1" t="s">
        <v>274</v>
      </c>
      <c r="B71" s="1" t="s">
        <v>12</v>
      </c>
      <c r="C71" s="1">
        <v>1</v>
      </c>
      <c r="D71" s="1">
        <v>4</v>
      </c>
      <c r="E71" s="1">
        <v>3</v>
      </c>
      <c r="F71" s="1" t="s">
        <v>431</v>
      </c>
      <c r="G71" s="1" t="s">
        <v>61</v>
      </c>
      <c r="H71" s="1" t="s">
        <v>48</v>
      </c>
      <c r="I71" s="1" t="s">
        <v>8</v>
      </c>
      <c r="J71" s="1" t="s">
        <v>20</v>
      </c>
      <c r="K71" s="19">
        <f t="shared" si="9"/>
        <v>17</v>
      </c>
      <c r="L71" s="20" t="str">
        <f t="shared" si="7"/>
        <v>ITM_NULL</v>
      </c>
      <c r="M71" s="19" t="str">
        <f>VLOOKUP(A71,Translation!B:C,2,0)</f>
        <v>menu_ConvM</v>
      </c>
      <c r="N71" s="16" t="str">
        <f t="shared" si="8"/>
        <v/>
      </c>
      <c r="O71" s="17" t="str">
        <f t="shared" si="5"/>
        <v/>
      </c>
    </row>
    <row r="72" spans="1:23">
      <c r="A72" s="1" t="s">
        <v>274</v>
      </c>
      <c r="B72" s="1" t="s">
        <v>12</v>
      </c>
      <c r="C72" s="1">
        <v>1</v>
      </c>
      <c r="D72" s="1">
        <v>5</v>
      </c>
      <c r="E72" s="1">
        <v>3</v>
      </c>
      <c r="F72" s="1" t="s">
        <v>430</v>
      </c>
      <c r="G72" s="1" t="s">
        <v>61</v>
      </c>
      <c r="H72" s="1" t="s">
        <v>51</v>
      </c>
      <c r="I72" s="1" t="s">
        <v>8</v>
      </c>
      <c r="J72" s="1" t="s">
        <v>20</v>
      </c>
      <c r="K72" s="19">
        <f t="shared" si="9"/>
        <v>17</v>
      </c>
      <c r="L72" s="20" t="str">
        <f t="shared" si="7"/>
        <v>ITM_NULL</v>
      </c>
      <c r="M72" s="19" t="str">
        <f>VLOOKUP(A72,Translation!B:C,2,0)</f>
        <v>menu_ConvM</v>
      </c>
      <c r="N72" s="16" t="str">
        <f t="shared" si="8"/>
        <v/>
      </c>
      <c r="O72" s="17" t="str">
        <f t="shared" si="5"/>
        <v/>
      </c>
    </row>
    <row r="73" spans="1:23">
      <c r="A73" s="1" t="s">
        <v>274</v>
      </c>
      <c r="B73" s="1" t="s">
        <v>12</v>
      </c>
      <c r="C73" s="1">
        <v>1</v>
      </c>
      <c r="D73" s="1">
        <v>6</v>
      </c>
      <c r="E73" s="1">
        <v>3</v>
      </c>
      <c r="F73" s="1" t="s">
        <v>429</v>
      </c>
      <c r="G73" s="1" t="s">
        <v>61</v>
      </c>
      <c r="H73" s="1" t="s">
        <v>53</v>
      </c>
      <c r="I73" s="1" t="s">
        <v>8</v>
      </c>
      <c r="J73" s="1" t="s">
        <v>20</v>
      </c>
      <c r="K73" s="19">
        <f t="shared" si="9"/>
        <v>17</v>
      </c>
      <c r="L73" s="20" t="str">
        <f t="shared" si="7"/>
        <v>ITM_NULL</v>
      </c>
      <c r="M73" s="19" t="str">
        <f>VLOOKUP(A73,Translation!B:C,2,0)</f>
        <v>menu_ConvM</v>
      </c>
      <c r="N73" s="16" t="str">
        <f t="shared" si="8"/>
        <v/>
      </c>
      <c r="O73" s="17" t="str">
        <f t="shared" si="5"/>
        <v/>
      </c>
    </row>
    <row r="74" spans="1:23">
      <c r="A74" s="1" t="s">
        <v>274</v>
      </c>
      <c r="B74" s="1" t="s">
        <v>12</v>
      </c>
      <c r="C74" s="1">
        <v>2</v>
      </c>
      <c r="D74" s="1">
        <v>1</v>
      </c>
      <c r="E74" s="1">
        <v>1</v>
      </c>
      <c r="F74" s="1" t="s">
        <v>428</v>
      </c>
      <c r="G74" s="1" t="s">
        <v>38</v>
      </c>
      <c r="H74" s="1" t="s">
        <v>39</v>
      </c>
      <c r="I74" s="1" t="s">
        <v>124</v>
      </c>
      <c r="J74" s="1" t="s">
        <v>125</v>
      </c>
      <c r="K74" s="19">
        <f t="shared" si="9"/>
        <v>17</v>
      </c>
      <c r="L74" s="20" t="str">
        <f t="shared" si="7"/>
        <v>ITM_TONtoKG</v>
      </c>
      <c r="M74" s="19" t="str">
        <f>VLOOKUP(A74,Translation!B:C,2,0)</f>
        <v>menu_ConvM</v>
      </c>
      <c r="N74" s="16" t="str">
        <f t="shared" si="8"/>
        <v/>
      </c>
      <c r="O74" s="17" t="str">
        <f t="shared" si="5"/>
        <v/>
      </c>
    </row>
    <row r="75" spans="1:23">
      <c r="A75" s="1" t="s">
        <v>274</v>
      </c>
      <c r="B75" s="1" t="s">
        <v>12</v>
      </c>
      <c r="C75" s="1">
        <v>2</v>
      </c>
      <c r="D75" s="1">
        <v>2</v>
      </c>
      <c r="E75" s="1">
        <v>1</v>
      </c>
      <c r="F75" s="1" t="s">
        <v>427</v>
      </c>
      <c r="G75" s="1" t="s">
        <v>38</v>
      </c>
      <c r="H75" s="1" t="s">
        <v>42</v>
      </c>
      <c r="I75" s="1" t="s">
        <v>126</v>
      </c>
      <c r="J75" s="1" t="s">
        <v>127</v>
      </c>
      <c r="K75" s="19">
        <f t="shared" si="9"/>
        <v>18</v>
      </c>
      <c r="L75" s="20" t="str">
        <f t="shared" si="7"/>
        <v>ITM_KGtoTON</v>
      </c>
      <c r="M75" s="19" t="str">
        <f>VLOOKUP(A75,Translation!B:C,2,0)</f>
        <v>menu_ConvM</v>
      </c>
      <c r="N75" s="16" t="str">
        <f t="shared" si="8"/>
        <v/>
      </c>
      <c r="O75" s="17" t="str">
        <f t="shared" si="5"/>
        <v xml:space="preserve">                                                  ITM_TONtoKG,              ITM_KGtoTON,              ITM_STtoKG,               ITM_KGtoST,               ITM_CARATtoG,             ITM_GtoCARAT, </v>
      </c>
    </row>
    <row r="76" spans="1:23">
      <c r="A76" s="1" t="s">
        <v>274</v>
      </c>
      <c r="B76" s="1" t="s">
        <v>12</v>
      </c>
      <c r="C76" s="1">
        <v>2</v>
      </c>
      <c r="D76" s="1">
        <v>3</v>
      </c>
      <c r="E76" s="1">
        <v>1</v>
      </c>
      <c r="F76" s="1" t="s">
        <v>426</v>
      </c>
      <c r="G76" s="1" t="s">
        <v>38</v>
      </c>
      <c r="H76" s="1" t="s">
        <v>45</v>
      </c>
      <c r="I76" s="1" t="s">
        <v>128</v>
      </c>
      <c r="J76" s="25" t="s">
        <v>425</v>
      </c>
      <c r="K76" s="19">
        <f t="shared" si="9"/>
        <v>18</v>
      </c>
      <c r="L76" s="20" t="str">
        <f t="shared" si="7"/>
        <v>ITM_STtoKG</v>
      </c>
      <c r="M76" s="19" t="str">
        <f>VLOOKUP(A76,Translation!B:C,2,0)</f>
        <v>menu_ConvM</v>
      </c>
      <c r="N76" s="16" t="str">
        <f t="shared" si="8"/>
        <v/>
      </c>
      <c r="O76" s="17" t="str">
        <f t="shared" si="5"/>
        <v/>
      </c>
    </row>
    <row r="77" spans="1:23">
      <c r="A77" s="1" t="s">
        <v>274</v>
      </c>
      <c r="B77" s="1" t="s">
        <v>12</v>
      </c>
      <c r="C77" s="1">
        <v>2</v>
      </c>
      <c r="D77" s="1">
        <v>4</v>
      </c>
      <c r="E77" s="1">
        <v>1</v>
      </c>
      <c r="F77" s="1" t="s">
        <v>424</v>
      </c>
      <c r="G77" s="1" t="s">
        <v>38</v>
      </c>
      <c r="H77" s="1" t="s">
        <v>48</v>
      </c>
      <c r="I77" s="1" t="s">
        <v>129</v>
      </c>
      <c r="J77" s="25" t="s">
        <v>423</v>
      </c>
      <c r="K77" s="19">
        <f t="shared" si="9"/>
        <v>18</v>
      </c>
      <c r="L77" s="20" t="str">
        <f t="shared" si="7"/>
        <v>ITM_KGtoST</v>
      </c>
      <c r="M77" s="19" t="str">
        <f>VLOOKUP(A77,Translation!B:C,2,0)</f>
        <v>menu_ConvM</v>
      </c>
      <c r="N77" s="16" t="str">
        <f t="shared" si="8"/>
        <v/>
      </c>
      <c r="O77" s="17" t="str">
        <f t="shared" si="5"/>
        <v/>
      </c>
    </row>
    <row r="78" spans="1:23">
      <c r="A78" s="1" t="s">
        <v>274</v>
      </c>
      <c r="B78" s="1" t="s">
        <v>12</v>
      </c>
      <c r="C78" s="1">
        <v>2</v>
      </c>
      <c r="D78" s="1">
        <v>5</v>
      </c>
      <c r="E78" s="1">
        <v>1</v>
      </c>
      <c r="F78" s="1" t="s">
        <v>422</v>
      </c>
      <c r="G78" s="1" t="s">
        <v>38</v>
      </c>
      <c r="H78" s="1" t="s">
        <v>51</v>
      </c>
      <c r="I78" s="1" t="s">
        <v>130</v>
      </c>
      <c r="J78" s="1" t="s">
        <v>131</v>
      </c>
      <c r="K78" s="19">
        <f t="shared" si="9"/>
        <v>18</v>
      </c>
      <c r="L78" s="20" t="str">
        <f t="shared" si="7"/>
        <v>ITM_CARATtoG</v>
      </c>
      <c r="M78" s="19" t="str">
        <f>VLOOKUP(A78,Translation!B:C,2,0)</f>
        <v>menu_ConvM</v>
      </c>
      <c r="N78" s="16" t="str">
        <f t="shared" si="8"/>
        <v/>
      </c>
      <c r="O78" s="17" t="str">
        <f t="shared" si="5"/>
        <v/>
      </c>
    </row>
    <row r="79" spans="1:23">
      <c r="A79" s="1" t="s">
        <v>274</v>
      </c>
      <c r="B79" s="1" t="s">
        <v>12</v>
      </c>
      <c r="C79" s="1">
        <v>2</v>
      </c>
      <c r="D79" s="1">
        <v>6</v>
      </c>
      <c r="E79" s="1">
        <v>1</v>
      </c>
      <c r="F79" s="1" t="s">
        <v>421</v>
      </c>
      <c r="G79" s="1" t="s">
        <v>38</v>
      </c>
      <c r="H79" s="1" t="s">
        <v>53</v>
      </c>
      <c r="I79" s="1" t="s">
        <v>132</v>
      </c>
      <c r="J79" s="1" t="s">
        <v>133</v>
      </c>
      <c r="K79" s="19">
        <f t="shared" si="9"/>
        <v>18</v>
      </c>
      <c r="L79" s="20" t="str">
        <f t="shared" si="7"/>
        <v>ITM_GtoCARAT</v>
      </c>
      <c r="M79" s="19" t="str">
        <f>VLOOKUP(A79,Translation!B:C,2,0)</f>
        <v>menu_ConvM</v>
      </c>
      <c r="N79" s="16" t="str">
        <f t="shared" si="8"/>
        <v/>
      </c>
      <c r="O79" s="17" t="str">
        <f t="shared" si="5"/>
        <v/>
      </c>
    </row>
    <row r="80" spans="1:23">
      <c r="A80" s="1" t="s">
        <v>274</v>
      </c>
      <c r="B80" s="1" t="s">
        <v>12</v>
      </c>
      <c r="C80" s="1">
        <v>2</v>
      </c>
      <c r="D80" s="1">
        <v>1</v>
      </c>
      <c r="E80" s="1">
        <v>2</v>
      </c>
      <c r="F80" s="1" t="s">
        <v>420</v>
      </c>
      <c r="G80" s="1" t="s">
        <v>56</v>
      </c>
      <c r="H80" s="1" t="s">
        <v>39</v>
      </c>
      <c r="I80" s="1" t="s">
        <v>138</v>
      </c>
      <c r="J80" s="1" t="s">
        <v>139</v>
      </c>
      <c r="K80" s="19">
        <f t="shared" si="9"/>
        <v>18</v>
      </c>
      <c r="L80" s="20" t="str">
        <f t="shared" si="7"/>
        <v>ITM_JINtoKG</v>
      </c>
      <c r="M80" s="19" t="str">
        <f>VLOOKUP(A80,Translation!B:C,2,0)</f>
        <v>menu_ConvM</v>
      </c>
      <c r="N80" s="16" t="str">
        <f t="shared" si="8"/>
        <v/>
      </c>
      <c r="O80" s="17" t="str">
        <f t="shared" si="5"/>
        <v/>
      </c>
    </row>
    <row r="81" spans="1:22">
      <c r="A81" s="1" t="s">
        <v>274</v>
      </c>
      <c r="B81" s="1" t="s">
        <v>12</v>
      </c>
      <c r="C81" s="1">
        <v>2</v>
      </c>
      <c r="D81" s="1">
        <v>2</v>
      </c>
      <c r="E81" s="1">
        <v>2</v>
      </c>
      <c r="F81" s="1" t="s">
        <v>419</v>
      </c>
      <c r="G81" s="1" t="s">
        <v>56</v>
      </c>
      <c r="H81" s="1" t="s">
        <v>42</v>
      </c>
      <c r="I81" s="1" t="s">
        <v>140</v>
      </c>
      <c r="J81" s="1" t="s">
        <v>141</v>
      </c>
      <c r="K81" s="19">
        <f t="shared" si="9"/>
        <v>19</v>
      </c>
      <c r="L81" s="20" t="str">
        <f t="shared" si="7"/>
        <v>ITM_KGtoJIN</v>
      </c>
      <c r="M81" s="19" t="str">
        <f>VLOOKUP(A81,Translation!B:C,2,0)</f>
        <v>menu_ConvM</v>
      </c>
      <c r="N81" s="16" t="str">
        <f t="shared" si="8"/>
        <v/>
      </c>
      <c r="O81" s="17" t="str">
        <f t="shared" si="5"/>
        <v xml:space="preserve">                                                  ITM_JINtoKG,              ITM_KGtoJIN,              ITM_LIANGtoKG,            ITM_KGtoLIANG,            ITM_NULL,                 ITM_NULL, </v>
      </c>
    </row>
    <row r="82" spans="1:22">
      <c r="A82" s="1" t="s">
        <v>274</v>
      </c>
      <c r="B82" s="1" t="s">
        <v>12</v>
      </c>
      <c r="C82" s="1">
        <v>2</v>
      </c>
      <c r="D82" s="1">
        <v>3</v>
      </c>
      <c r="E82" s="1">
        <v>2</v>
      </c>
      <c r="F82" s="1" t="s">
        <v>418</v>
      </c>
      <c r="G82" s="1" t="s">
        <v>56</v>
      </c>
      <c r="H82" s="1" t="s">
        <v>45</v>
      </c>
      <c r="I82" s="1" t="s">
        <v>134</v>
      </c>
      <c r="J82" s="1" t="s">
        <v>135</v>
      </c>
      <c r="K82" s="19">
        <f t="shared" si="9"/>
        <v>19</v>
      </c>
      <c r="L82" s="20" t="str">
        <f t="shared" si="7"/>
        <v>ITM_LIANGtoKG</v>
      </c>
      <c r="M82" s="19" t="str">
        <f>VLOOKUP(A82,Translation!B:C,2,0)</f>
        <v>menu_ConvM</v>
      </c>
      <c r="N82" s="16" t="str">
        <f t="shared" si="8"/>
        <v/>
      </c>
      <c r="O82" s="17" t="str">
        <f t="shared" si="5"/>
        <v/>
      </c>
    </row>
    <row r="83" spans="1:22">
      <c r="A83" s="1" t="s">
        <v>274</v>
      </c>
      <c r="B83" s="1" t="s">
        <v>12</v>
      </c>
      <c r="C83" s="1">
        <v>2</v>
      </c>
      <c r="D83" s="1">
        <v>4</v>
      </c>
      <c r="E83" s="1">
        <v>2</v>
      </c>
      <c r="F83" s="1" t="s">
        <v>417</v>
      </c>
      <c r="G83" s="1" t="s">
        <v>56</v>
      </c>
      <c r="H83" s="1" t="s">
        <v>48</v>
      </c>
      <c r="I83" s="1" t="s">
        <v>136</v>
      </c>
      <c r="J83" s="1" t="s">
        <v>137</v>
      </c>
      <c r="K83" s="19">
        <f t="shared" si="9"/>
        <v>19</v>
      </c>
      <c r="L83" s="20" t="str">
        <f t="shared" si="7"/>
        <v>ITM_KGtoLIANG</v>
      </c>
      <c r="M83" s="19" t="str">
        <f>VLOOKUP(A83,Translation!B:C,2,0)</f>
        <v>menu_ConvM</v>
      </c>
      <c r="N83" s="16" t="str">
        <f t="shared" si="8"/>
        <v/>
      </c>
      <c r="O83" s="17" t="str">
        <f t="shared" si="5"/>
        <v/>
      </c>
    </row>
    <row r="84" spans="1:22">
      <c r="A84" s="1" t="s">
        <v>274</v>
      </c>
      <c r="B84" s="1" t="s">
        <v>12</v>
      </c>
      <c r="C84" s="1">
        <v>2</v>
      </c>
      <c r="D84" s="1">
        <v>5</v>
      </c>
      <c r="E84" s="1">
        <v>2</v>
      </c>
      <c r="F84" s="1" t="s">
        <v>416</v>
      </c>
      <c r="G84" s="1" t="s">
        <v>56</v>
      </c>
      <c r="H84" s="1" t="s">
        <v>51</v>
      </c>
      <c r="I84" s="1" t="s">
        <v>8</v>
      </c>
      <c r="J84" s="1" t="s">
        <v>20</v>
      </c>
      <c r="K84" s="19">
        <f t="shared" si="9"/>
        <v>19</v>
      </c>
      <c r="L84" s="20" t="str">
        <f t="shared" si="7"/>
        <v>ITM_NULL</v>
      </c>
      <c r="M84" s="19" t="str">
        <f>VLOOKUP(A84,Translation!B:C,2,0)</f>
        <v>menu_ConvM</v>
      </c>
      <c r="N84" s="16" t="str">
        <f t="shared" si="8"/>
        <v/>
      </c>
      <c r="O84" s="17" t="str">
        <f t="shared" si="5"/>
        <v/>
      </c>
    </row>
    <row r="85" spans="1:22">
      <c r="A85" s="1" t="s">
        <v>274</v>
      </c>
      <c r="B85" s="1" t="s">
        <v>12</v>
      </c>
      <c r="C85" s="1">
        <v>2</v>
      </c>
      <c r="D85" s="1">
        <v>6</v>
      </c>
      <c r="E85" s="1">
        <v>2</v>
      </c>
      <c r="F85" s="1" t="s">
        <v>415</v>
      </c>
      <c r="G85" s="1" t="s">
        <v>56</v>
      </c>
      <c r="H85" s="1" t="s">
        <v>53</v>
      </c>
      <c r="I85" s="1" t="s">
        <v>8</v>
      </c>
      <c r="J85" s="1" t="s">
        <v>20</v>
      </c>
      <c r="K85" s="19">
        <f t="shared" si="9"/>
        <v>19</v>
      </c>
      <c r="L85" s="20" t="str">
        <f t="shared" si="7"/>
        <v>ITM_NULL</v>
      </c>
      <c r="M85" s="19" t="str">
        <f>VLOOKUP(A85,Translation!B:C,2,0)</f>
        <v>menu_ConvM</v>
      </c>
      <c r="N85" s="16" t="str">
        <f t="shared" si="8"/>
        <v/>
      </c>
      <c r="O85" s="17" t="str">
        <f t="shared" si="5"/>
        <v/>
      </c>
    </row>
    <row r="86" spans="1:22">
      <c r="A86" s="1" t="s">
        <v>274</v>
      </c>
      <c r="B86" s="1" t="s">
        <v>12</v>
      </c>
      <c r="C86" s="1">
        <v>2</v>
      </c>
      <c r="D86" s="1">
        <v>1</v>
      </c>
      <c r="E86" s="1">
        <v>3</v>
      </c>
      <c r="F86" s="1" t="s">
        <v>414</v>
      </c>
      <c r="G86" s="1" t="s">
        <v>61</v>
      </c>
      <c r="H86" s="1" t="s">
        <v>39</v>
      </c>
      <c r="I86" s="1" t="s">
        <v>8</v>
      </c>
      <c r="J86" s="1" t="s">
        <v>20</v>
      </c>
      <c r="K86" s="19">
        <f t="shared" si="9"/>
        <v>19</v>
      </c>
      <c r="L86" s="20" t="str">
        <f t="shared" si="7"/>
        <v>ITM_NULL</v>
      </c>
      <c r="M86" s="19" t="str">
        <f>VLOOKUP(A86,Translation!B:C,2,0)</f>
        <v>menu_ConvM</v>
      </c>
      <c r="N86" s="16" t="str">
        <f t="shared" si="8"/>
        <v/>
      </c>
      <c r="O86" s="17" t="str">
        <f t="shared" si="5"/>
        <v/>
      </c>
    </row>
    <row r="87" spans="1:22">
      <c r="A87" s="1" t="s">
        <v>274</v>
      </c>
      <c r="B87" s="1" t="s">
        <v>12</v>
      </c>
      <c r="C87" s="1">
        <v>2</v>
      </c>
      <c r="D87" s="1">
        <v>2</v>
      </c>
      <c r="E87" s="1">
        <v>3</v>
      </c>
      <c r="F87" s="1" t="s">
        <v>413</v>
      </c>
      <c r="G87" s="1" t="s">
        <v>61</v>
      </c>
      <c r="H87" s="1" t="s">
        <v>42</v>
      </c>
      <c r="I87" s="1" t="s">
        <v>8</v>
      </c>
      <c r="J87" s="1" t="s">
        <v>20</v>
      </c>
      <c r="K87" s="19">
        <f t="shared" si="9"/>
        <v>20</v>
      </c>
      <c r="L87" s="20" t="str">
        <f t="shared" si="7"/>
        <v>ITM_NULL</v>
      </c>
      <c r="M87" s="19" t="str">
        <f>VLOOKUP(A87,Translation!B:C,2,0)</f>
        <v>menu_ConvM</v>
      </c>
      <c r="N87" s="16" t="str">
        <f t="shared" si="8"/>
        <v/>
      </c>
      <c r="O87" s="17" t="str">
        <f t="shared" si="5"/>
        <v xml:space="preserve">                                                  ITM_NULL,                 ITM_NULL,                 ITM_NULL,                 ITM_NULL,                 ITM_NULL,                 ITM_NULL};</v>
      </c>
    </row>
    <row r="88" spans="1:22">
      <c r="A88" s="1" t="s">
        <v>274</v>
      </c>
      <c r="B88" s="1" t="s">
        <v>12</v>
      </c>
      <c r="C88" s="1">
        <v>2</v>
      </c>
      <c r="D88" s="1">
        <v>3</v>
      </c>
      <c r="E88" s="1">
        <v>3</v>
      </c>
      <c r="F88" s="1" t="s">
        <v>412</v>
      </c>
      <c r="G88" s="1" t="s">
        <v>61</v>
      </c>
      <c r="H88" s="1" t="s">
        <v>45</v>
      </c>
      <c r="I88" s="1" t="s">
        <v>8</v>
      </c>
      <c r="J88" s="1" t="s">
        <v>20</v>
      </c>
      <c r="K88" s="19">
        <f t="shared" si="9"/>
        <v>20</v>
      </c>
      <c r="L88" s="20" t="str">
        <f t="shared" si="7"/>
        <v>ITM_NULL</v>
      </c>
      <c r="M88" s="19" t="str">
        <f>VLOOKUP(A88,Translation!B:C,2,0)</f>
        <v>menu_ConvM</v>
      </c>
      <c r="N88" s="16" t="str">
        <f t="shared" si="8"/>
        <v/>
      </c>
      <c r="O88" s="17" t="str">
        <f t="shared" si="5"/>
        <v/>
      </c>
    </row>
    <row r="89" spans="1:22">
      <c r="A89" s="1" t="s">
        <v>274</v>
      </c>
      <c r="B89" s="1" t="s">
        <v>12</v>
      </c>
      <c r="C89" s="1">
        <v>2</v>
      </c>
      <c r="D89" s="1">
        <v>4</v>
      </c>
      <c r="E89" s="1">
        <v>3</v>
      </c>
      <c r="F89" s="1" t="s">
        <v>411</v>
      </c>
      <c r="G89" s="1" t="s">
        <v>61</v>
      </c>
      <c r="H89" s="1" t="s">
        <v>48</v>
      </c>
      <c r="I89" s="1" t="s">
        <v>8</v>
      </c>
      <c r="J89" s="1" t="s">
        <v>20</v>
      </c>
      <c r="K89" s="19">
        <f t="shared" si="9"/>
        <v>20</v>
      </c>
      <c r="L89" s="20" t="str">
        <f t="shared" si="7"/>
        <v>ITM_NULL</v>
      </c>
      <c r="M89" s="19" t="str">
        <f>VLOOKUP(A89,Translation!B:C,2,0)</f>
        <v>menu_ConvM</v>
      </c>
      <c r="N89" s="16" t="str">
        <f t="shared" si="8"/>
        <v/>
      </c>
      <c r="O89" s="17" t="str">
        <f t="shared" si="5"/>
        <v/>
      </c>
    </row>
    <row r="90" spans="1:22">
      <c r="A90" s="1" t="s">
        <v>274</v>
      </c>
      <c r="B90" s="1" t="s">
        <v>12</v>
      </c>
      <c r="C90" s="1">
        <v>2</v>
      </c>
      <c r="D90" s="1">
        <v>5</v>
      </c>
      <c r="E90" s="1">
        <v>3</v>
      </c>
      <c r="F90" s="1" t="s">
        <v>410</v>
      </c>
      <c r="G90" s="1" t="s">
        <v>61</v>
      </c>
      <c r="H90" s="1" t="s">
        <v>51</v>
      </c>
      <c r="I90" s="1" t="s">
        <v>8</v>
      </c>
      <c r="J90" s="1" t="s">
        <v>20</v>
      </c>
      <c r="K90" s="19">
        <f t="shared" si="9"/>
        <v>20</v>
      </c>
      <c r="L90" s="20" t="str">
        <f t="shared" si="7"/>
        <v>ITM_NULL</v>
      </c>
      <c r="M90" s="19" t="str">
        <f>VLOOKUP(A90,Translation!B:C,2,0)</f>
        <v>menu_ConvM</v>
      </c>
      <c r="N90" s="16" t="str">
        <f t="shared" si="8"/>
        <v/>
      </c>
      <c r="O90" s="17" t="str">
        <f t="shared" si="5"/>
        <v/>
      </c>
    </row>
    <row r="91" spans="1:22">
      <c r="A91" s="1" t="s">
        <v>274</v>
      </c>
      <c r="B91" s="1" t="s">
        <v>12</v>
      </c>
      <c r="C91" s="1">
        <v>2</v>
      </c>
      <c r="D91" s="1">
        <v>6</v>
      </c>
      <c r="E91" s="1">
        <v>3</v>
      </c>
      <c r="F91" s="1" t="s">
        <v>409</v>
      </c>
      <c r="G91" s="1" t="s">
        <v>61</v>
      </c>
      <c r="H91" s="1" t="s">
        <v>53</v>
      </c>
      <c r="I91" s="1" t="s">
        <v>8</v>
      </c>
      <c r="J91" s="1" t="s">
        <v>20</v>
      </c>
      <c r="K91" s="19">
        <f t="shared" si="9"/>
        <v>20</v>
      </c>
      <c r="L91" s="20" t="str">
        <f t="shared" si="7"/>
        <v>ITM_NULL</v>
      </c>
      <c r="M91" s="19" t="str">
        <f>VLOOKUP(A91,Translation!B:C,2,0)</f>
        <v>menu_ConvM</v>
      </c>
      <c r="N91" s="16" t="str">
        <f t="shared" si="8"/>
        <v/>
      </c>
      <c r="O91" s="17" t="str">
        <f t="shared" si="5"/>
        <v/>
      </c>
    </row>
    <row r="92" spans="1:22">
      <c r="A92" s="20" t="s">
        <v>288</v>
      </c>
      <c r="B92" s="1" t="s">
        <v>275</v>
      </c>
      <c r="C92" s="1">
        <v>1</v>
      </c>
      <c r="D92" s="1">
        <v>1</v>
      </c>
      <c r="E92" s="1">
        <v>1</v>
      </c>
      <c r="F92" s="20" t="s">
        <v>503</v>
      </c>
      <c r="G92" s="1" t="s">
        <v>38</v>
      </c>
      <c r="H92" s="1" t="s">
        <v>39</v>
      </c>
      <c r="I92" s="1" t="s">
        <v>6</v>
      </c>
      <c r="J92" s="1" t="s">
        <v>18</v>
      </c>
      <c r="K92" s="19">
        <f t="shared" si="9"/>
        <v>21</v>
      </c>
      <c r="L92" s="20" t="str">
        <f t="shared" si="7"/>
        <v>ITM_YEARtoS</v>
      </c>
      <c r="M92" s="19" t="str">
        <f>VLOOKUP(A92,Translation!B:C,2,0)</f>
        <v>menu_Misc</v>
      </c>
      <c r="N92" s="16" t="str">
        <f t="shared" si="8"/>
        <v xml:space="preserve">TO_QSPI const int16_t menu_Misc[]        = { </v>
      </c>
      <c r="O92" s="17" t="str">
        <f t="shared" si="5"/>
        <v/>
      </c>
      <c r="V92" s="9"/>
    </row>
    <row r="93" spans="1:22">
      <c r="A93" s="20" t="s">
        <v>288</v>
      </c>
      <c r="B93" s="1" t="s">
        <v>275</v>
      </c>
      <c r="C93" s="1">
        <v>1</v>
      </c>
      <c r="D93" s="1">
        <v>2</v>
      </c>
      <c r="E93" s="1">
        <v>1</v>
      </c>
      <c r="F93" s="20" t="s">
        <v>504</v>
      </c>
      <c r="G93" s="1" t="s">
        <v>38</v>
      </c>
      <c r="H93" s="1" t="s">
        <v>42</v>
      </c>
      <c r="I93" s="1" t="s">
        <v>7</v>
      </c>
      <c r="J93" s="1" t="s">
        <v>19</v>
      </c>
      <c r="K93" s="19">
        <f t="shared" si="9"/>
        <v>22</v>
      </c>
      <c r="L93" s="20" t="str">
        <f t="shared" si="7"/>
        <v>ITM_StoYEAR</v>
      </c>
      <c r="M93" s="19" t="str">
        <f>VLOOKUP(A93,Translation!B:C,2,0)</f>
        <v>menu_Misc</v>
      </c>
      <c r="N93" s="16" t="str">
        <f t="shared" si="8"/>
        <v/>
      </c>
      <c r="O93" s="17" t="str">
        <f t="shared" si="5"/>
        <v xml:space="preserve">                                                  ITM_YEARtoS,              ITM_StoYEAR,              ITM_CtoF,                 ITM_FtoC,                 ITM_FRtoDB,               ITM_DBtoFR, </v>
      </c>
    </row>
    <row r="94" spans="1:22">
      <c r="A94" s="20" t="s">
        <v>288</v>
      </c>
      <c r="B94" s="1" t="s">
        <v>275</v>
      </c>
      <c r="C94" s="1">
        <v>1</v>
      </c>
      <c r="D94" s="1">
        <v>3</v>
      </c>
      <c r="E94" s="1">
        <v>1</v>
      </c>
      <c r="F94" s="20" t="s">
        <v>505</v>
      </c>
      <c r="G94" s="1" t="s">
        <v>38</v>
      </c>
      <c r="H94" s="1" t="s">
        <v>45</v>
      </c>
      <c r="I94" s="1" t="s">
        <v>4</v>
      </c>
      <c r="J94" s="1" t="s">
        <v>16</v>
      </c>
      <c r="K94" s="19">
        <f t="shared" si="9"/>
        <v>22</v>
      </c>
      <c r="L94" s="20" t="str">
        <f t="shared" si="7"/>
        <v>ITM_CtoF</v>
      </c>
      <c r="M94" s="19" t="str">
        <f>VLOOKUP(A94,Translation!B:C,2,0)</f>
        <v>menu_Misc</v>
      </c>
      <c r="N94" s="16" t="str">
        <f t="shared" si="8"/>
        <v/>
      </c>
      <c r="O94" s="17" t="str">
        <f t="shared" si="5"/>
        <v/>
      </c>
    </row>
    <row r="95" spans="1:22">
      <c r="A95" s="20" t="s">
        <v>288</v>
      </c>
      <c r="B95" s="1" t="s">
        <v>275</v>
      </c>
      <c r="C95" s="1">
        <v>1</v>
      </c>
      <c r="D95" s="1">
        <v>4</v>
      </c>
      <c r="E95" s="1">
        <v>1</v>
      </c>
      <c r="F95" s="20" t="s">
        <v>506</v>
      </c>
      <c r="G95" s="1" t="s">
        <v>38</v>
      </c>
      <c r="H95" s="1" t="s">
        <v>48</v>
      </c>
      <c r="I95" s="1" t="s">
        <v>5</v>
      </c>
      <c r="J95" s="1" t="s">
        <v>17</v>
      </c>
      <c r="K95" s="19">
        <f t="shared" si="9"/>
        <v>22</v>
      </c>
      <c r="L95" s="20" t="str">
        <f t="shared" si="7"/>
        <v>ITM_FtoC</v>
      </c>
      <c r="M95" s="19" t="str">
        <f>VLOOKUP(A95,Translation!B:C,2,0)</f>
        <v>menu_Misc</v>
      </c>
      <c r="N95" s="16" t="str">
        <f t="shared" si="8"/>
        <v/>
      </c>
      <c r="O95" s="17" t="str">
        <f t="shared" si="5"/>
        <v/>
      </c>
    </row>
    <row r="96" spans="1:22">
      <c r="A96" s="20" t="s">
        <v>288</v>
      </c>
      <c r="B96" s="1" t="s">
        <v>275</v>
      </c>
      <c r="C96" s="1">
        <v>1</v>
      </c>
      <c r="D96" s="1">
        <v>5</v>
      </c>
      <c r="E96" s="1">
        <v>1</v>
      </c>
      <c r="F96" s="20" t="s">
        <v>507</v>
      </c>
      <c r="G96" s="1" t="s">
        <v>38</v>
      </c>
      <c r="H96" s="1" t="s">
        <v>51</v>
      </c>
      <c r="I96" s="1" t="s">
        <v>253</v>
      </c>
      <c r="J96" s="25" t="s">
        <v>408</v>
      </c>
      <c r="K96" s="19">
        <f t="shared" si="9"/>
        <v>22</v>
      </c>
      <c r="L96" s="20" t="str">
        <f t="shared" si="7"/>
        <v>ITM_FRtoDB</v>
      </c>
      <c r="M96" s="19" t="str">
        <f>VLOOKUP(A96,Translation!B:C,2,0)</f>
        <v>menu_Misc</v>
      </c>
      <c r="N96" s="16" t="str">
        <f t="shared" si="8"/>
        <v/>
      </c>
      <c r="O96" s="17" t="str">
        <f t="shared" si="5"/>
        <v/>
      </c>
    </row>
    <row r="97" spans="1:15">
      <c r="A97" s="20" t="s">
        <v>288</v>
      </c>
      <c r="B97" s="1" t="s">
        <v>275</v>
      </c>
      <c r="C97" s="1">
        <v>1</v>
      </c>
      <c r="D97" s="1">
        <v>6</v>
      </c>
      <c r="E97" s="1">
        <v>1</v>
      </c>
      <c r="F97" s="20" t="s">
        <v>508</v>
      </c>
      <c r="G97" s="1" t="s">
        <v>38</v>
      </c>
      <c r="H97" s="1" t="s">
        <v>53</v>
      </c>
      <c r="I97" s="1" t="s">
        <v>254</v>
      </c>
      <c r="J97" s="25" t="s">
        <v>407</v>
      </c>
      <c r="K97" s="19">
        <f t="shared" si="9"/>
        <v>22</v>
      </c>
      <c r="L97" s="20" t="str">
        <f t="shared" si="7"/>
        <v>ITM_DBtoFR</v>
      </c>
      <c r="M97" s="19" t="str">
        <f>VLOOKUP(A97,Translation!B:C,2,0)</f>
        <v>menu_Misc</v>
      </c>
      <c r="N97" s="16" t="str">
        <f t="shared" si="8"/>
        <v/>
      </c>
      <c r="O97" s="17" t="str">
        <f t="shared" si="5"/>
        <v/>
      </c>
    </row>
    <row r="98" spans="1:15">
      <c r="A98" s="20" t="s">
        <v>288</v>
      </c>
      <c r="B98" s="1" t="s">
        <v>275</v>
      </c>
      <c r="C98" s="1">
        <v>1</v>
      </c>
      <c r="D98" s="1">
        <v>1</v>
      </c>
      <c r="E98" s="1">
        <v>2</v>
      </c>
      <c r="F98" s="20" t="s">
        <v>509</v>
      </c>
      <c r="G98" s="1" t="s">
        <v>56</v>
      </c>
      <c r="H98" s="1" t="s">
        <v>39</v>
      </c>
      <c r="I98" s="1" t="s">
        <v>8</v>
      </c>
      <c r="J98" s="1" t="s">
        <v>20</v>
      </c>
      <c r="K98" s="19">
        <f t="shared" si="9"/>
        <v>22</v>
      </c>
      <c r="L98" s="20" t="str">
        <f t="shared" si="7"/>
        <v>ITM_NULL</v>
      </c>
      <c r="M98" s="19" t="str">
        <f>VLOOKUP(A98,Translation!B:C,2,0)</f>
        <v>menu_Misc</v>
      </c>
      <c r="N98" s="16" t="str">
        <f t="shared" si="8"/>
        <v/>
      </c>
      <c r="O98" s="17" t="str">
        <f t="shared" ref="O98:O129" si="10">IF(AND(D97=1),REPT(" ",50)&amp;L97&amp;","&amp;REPT(" ",$Q$1-LEN(L97))&amp;L98&amp;","&amp;REPT(" ",$Q$1-LEN(L98))&amp;L99&amp;","&amp;REPT(" ",$Q$1-LEN(L99))&amp;L100&amp;","&amp;REPT(" ",$Q$1-LEN(L100))&amp;L101&amp;","&amp;REPT(" ",$Q$1-LEN(L101))&amp;L102&amp;(IF(AND(C103=1,D103=1,E103=1),"};",", ")),"")</f>
        <v/>
      </c>
    </row>
    <row r="99" spans="1:15">
      <c r="A99" s="20" t="s">
        <v>288</v>
      </c>
      <c r="B99" s="1" t="s">
        <v>275</v>
      </c>
      <c r="C99" s="1">
        <v>1</v>
      </c>
      <c r="D99" s="1">
        <v>2</v>
      </c>
      <c r="E99" s="1">
        <v>2</v>
      </c>
      <c r="F99" s="20" t="s">
        <v>510</v>
      </c>
      <c r="G99" s="1" t="s">
        <v>56</v>
      </c>
      <c r="H99" s="1" t="s">
        <v>42</v>
      </c>
      <c r="I99" s="1" t="s">
        <v>8</v>
      </c>
      <c r="J99" s="1" t="s">
        <v>20</v>
      </c>
      <c r="K99" s="19">
        <f t="shared" si="9"/>
        <v>23</v>
      </c>
      <c r="L99" s="20" t="str">
        <f t="shared" si="7"/>
        <v>ITM_NULL</v>
      </c>
      <c r="M99" s="19" t="str">
        <f>VLOOKUP(A99,Translation!B:C,2,0)</f>
        <v>menu_Misc</v>
      </c>
      <c r="N99" s="16" t="str">
        <f t="shared" si="8"/>
        <v/>
      </c>
      <c r="O99" s="17" t="str">
        <f t="shared" si="10"/>
        <v xml:space="preserve">                                                  ITM_NULL,                 ITM_NULL,                 ITM_NULL,                 ITM_NULL,                 ITM_PRtoDB,               ITM_DBtoPR, </v>
      </c>
    </row>
    <row r="100" spans="1:15">
      <c r="A100" s="20" t="s">
        <v>288</v>
      </c>
      <c r="B100" s="1" t="s">
        <v>275</v>
      </c>
      <c r="C100" s="1">
        <v>1</v>
      </c>
      <c r="D100" s="1">
        <v>3</v>
      </c>
      <c r="E100" s="1">
        <v>2</v>
      </c>
      <c r="F100" s="20" t="s">
        <v>511</v>
      </c>
      <c r="G100" s="1" t="s">
        <v>56</v>
      </c>
      <c r="H100" s="1" t="s">
        <v>45</v>
      </c>
      <c r="I100" s="1" t="s">
        <v>8</v>
      </c>
      <c r="J100" s="1" t="s">
        <v>20</v>
      </c>
      <c r="K100" s="19">
        <f t="shared" si="9"/>
        <v>23</v>
      </c>
      <c r="L100" s="20" t="str">
        <f t="shared" si="7"/>
        <v>ITM_NULL</v>
      </c>
      <c r="M100" s="19" t="str">
        <f>VLOOKUP(A100,Translation!B:C,2,0)</f>
        <v>menu_Misc</v>
      </c>
      <c r="N100" s="16" t="str">
        <f t="shared" si="8"/>
        <v/>
      </c>
      <c r="O100" s="17" t="str">
        <f t="shared" si="10"/>
        <v/>
      </c>
    </row>
    <row r="101" spans="1:15">
      <c r="A101" s="20" t="s">
        <v>288</v>
      </c>
      <c r="B101" s="1" t="s">
        <v>275</v>
      </c>
      <c r="C101" s="1">
        <v>1</v>
      </c>
      <c r="D101" s="1">
        <v>4</v>
      </c>
      <c r="E101" s="1">
        <v>2</v>
      </c>
      <c r="F101" s="20" t="s">
        <v>512</v>
      </c>
      <c r="G101" s="1" t="s">
        <v>56</v>
      </c>
      <c r="H101" s="1" t="s">
        <v>48</v>
      </c>
      <c r="I101" s="1" t="s">
        <v>8</v>
      </c>
      <c r="J101" s="1" t="s">
        <v>20</v>
      </c>
      <c r="K101" s="19">
        <f t="shared" si="9"/>
        <v>23</v>
      </c>
      <c r="L101" s="20" t="str">
        <f t="shared" si="7"/>
        <v>ITM_NULL</v>
      </c>
      <c r="M101" s="19" t="str">
        <f>VLOOKUP(A101,Translation!B:C,2,0)</f>
        <v>menu_Misc</v>
      </c>
      <c r="N101" s="16" t="str">
        <f t="shared" si="8"/>
        <v/>
      </c>
      <c r="O101" s="17" t="str">
        <f t="shared" si="10"/>
        <v/>
      </c>
    </row>
    <row r="102" spans="1:15">
      <c r="A102" s="20" t="s">
        <v>288</v>
      </c>
      <c r="B102" s="1" t="s">
        <v>275</v>
      </c>
      <c r="C102" s="1">
        <v>1</v>
      </c>
      <c r="D102" s="1">
        <v>5</v>
      </c>
      <c r="E102" s="1">
        <v>2</v>
      </c>
      <c r="F102" s="20" t="s">
        <v>513</v>
      </c>
      <c r="G102" s="1" t="s">
        <v>56</v>
      </c>
      <c r="H102" s="1" t="s">
        <v>51</v>
      </c>
      <c r="I102" s="1" t="s">
        <v>247</v>
      </c>
      <c r="J102" s="25" t="s">
        <v>406</v>
      </c>
      <c r="K102" s="19">
        <f t="shared" si="9"/>
        <v>23</v>
      </c>
      <c r="L102" s="20" t="str">
        <f t="shared" si="7"/>
        <v>ITM_PRtoDB</v>
      </c>
      <c r="M102" s="19" t="str">
        <f>VLOOKUP(A102,Translation!B:C,2,0)</f>
        <v>menu_Misc</v>
      </c>
      <c r="N102" s="16" t="str">
        <f t="shared" si="8"/>
        <v/>
      </c>
      <c r="O102" s="17" t="str">
        <f t="shared" si="10"/>
        <v/>
      </c>
    </row>
    <row r="103" spans="1:15">
      <c r="A103" s="20" t="s">
        <v>288</v>
      </c>
      <c r="B103" s="1" t="s">
        <v>275</v>
      </c>
      <c r="C103" s="1">
        <v>1</v>
      </c>
      <c r="D103" s="1">
        <v>6</v>
      </c>
      <c r="E103" s="1">
        <v>2</v>
      </c>
      <c r="F103" s="20" t="s">
        <v>514</v>
      </c>
      <c r="G103" s="1" t="s">
        <v>56</v>
      </c>
      <c r="H103" s="1" t="s">
        <v>53</v>
      </c>
      <c r="I103" s="1" t="s">
        <v>248</v>
      </c>
      <c r="J103" s="25" t="s">
        <v>405</v>
      </c>
      <c r="K103" s="19">
        <f t="shared" si="9"/>
        <v>23</v>
      </c>
      <c r="L103" s="20" t="str">
        <f t="shared" si="7"/>
        <v>ITM_DBtoPR</v>
      </c>
      <c r="M103" s="19" t="str">
        <f>VLOOKUP(A103,Translation!B:C,2,0)</f>
        <v>menu_Misc</v>
      </c>
      <c r="N103" s="16" t="str">
        <f t="shared" si="8"/>
        <v/>
      </c>
      <c r="O103" s="17" t="str">
        <f t="shared" si="10"/>
        <v/>
      </c>
    </row>
    <row r="104" spans="1:15">
      <c r="A104" s="20" t="s">
        <v>288</v>
      </c>
      <c r="B104" s="1" t="s">
        <v>275</v>
      </c>
      <c r="C104" s="1">
        <v>1</v>
      </c>
      <c r="D104" s="1">
        <v>1</v>
      </c>
      <c r="E104" s="1">
        <v>3</v>
      </c>
      <c r="F104" s="20" t="s">
        <v>515</v>
      </c>
      <c r="G104" s="1" t="s">
        <v>61</v>
      </c>
      <c r="H104" s="1" t="s">
        <v>39</v>
      </c>
      <c r="I104" s="1" t="s">
        <v>249</v>
      </c>
      <c r="J104" s="25" t="s">
        <v>250</v>
      </c>
      <c r="K104" s="19">
        <f t="shared" si="9"/>
        <v>23</v>
      </c>
      <c r="L104" s="20" t="str">
        <f t="shared" si="7"/>
        <v>ITM_NMtoLBFFT</v>
      </c>
      <c r="M104" s="19" t="str">
        <f>VLOOKUP(A104,Translation!B:C,2,0)</f>
        <v>menu_Misc</v>
      </c>
      <c r="N104" s="16" t="str">
        <f t="shared" si="8"/>
        <v/>
      </c>
      <c r="O104" s="17" t="str">
        <f t="shared" si="10"/>
        <v/>
      </c>
    </row>
    <row r="105" spans="1:15">
      <c r="A105" s="20" t="s">
        <v>288</v>
      </c>
      <c r="B105" s="1" t="s">
        <v>275</v>
      </c>
      <c r="C105" s="1">
        <v>1</v>
      </c>
      <c r="D105" s="1">
        <v>2</v>
      </c>
      <c r="E105" s="1">
        <v>3</v>
      </c>
      <c r="F105" s="20" t="s">
        <v>516</v>
      </c>
      <c r="G105" s="1" t="s">
        <v>61</v>
      </c>
      <c r="H105" s="1" t="s">
        <v>42</v>
      </c>
      <c r="I105" s="1" t="s">
        <v>251</v>
      </c>
      <c r="J105" s="25" t="s">
        <v>252</v>
      </c>
      <c r="K105" s="19">
        <f t="shared" si="9"/>
        <v>24</v>
      </c>
      <c r="L105" s="20" t="str">
        <f t="shared" si="7"/>
        <v>ITM_LBFFTtoNM</v>
      </c>
      <c r="M105" s="19" t="str">
        <f>VLOOKUP(A105,Translation!B:C,2,0)</f>
        <v>menu_Misc</v>
      </c>
      <c r="N105" s="16" t="str">
        <f t="shared" si="8"/>
        <v/>
      </c>
      <c r="O105" s="17" t="str">
        <f t="shared" si="10"/>
        <v xml:space="preserve">                                                  ITM_NMtoLBFFT,            ITM_LBFFTtoNM,            ITM_NULL,                 ITM_NULL,                 ITM_NULL,                 ITM_NULL};</v>
      </c>
    </row>
    <row r="106" spans="1:15">
      <c r="A106" s="20" t="s">
        <v>288</v>
      </c>
      <c r="B106" s="1" t="s">
        <v>275</v>
      </c>
      <c r="C106" s="1">
        <v>1</v>
      </c>
      <c r="D106" s="1">
        <v>3</v>
      </c>
      <c r="E106" s="1">
        <v>3</v>
      </c>
      <c r="F106" s="20" t="s">
        <v>517</v>
      </c>
      <c r="G106" s="1" t="s">
        <v>61</v>
      </c>
      <c r="H106" s="1" t="s">
        <v>45</v>
      </c>
      <c r="I106" s="1" t="s">
        <v>8</v>
      </c>
      <c r="J106" s="1" t="s">
        <v>20</v>
      </c>
      <c r="K106" s="19">
        <f t="shared" si="9"/>
        <v>24</v>
      </c>
      <c r="L106" s="20" t="str">
        <f t="shared" si="7"/>
        <v>ITM_NULL</v>
      </c>
      <c r="M106" s="19" t="str">
        <f>VLOOKUP(A106,Translation!B:C,2,0)</f>
        <v>menu_Misc</v>
      </c>
      <c r="N106" s="16" t="str">
        <f t="shared" si="8"/>
        <v/>
      </c>
      <c r="O106" s="17" t="str">
        <f t="shared" si="10"/>
        <v/>
      </c>
    </row>
    <row r="107" spans="1:15">
      <c r="A107" s="20" t="s">
        <v>288</v>
      </c>
      <c r="B107" s="1" t="s">
        <v>275</v>
      </c>
      <c r="C107" s="1">
        <v>1</v>
      </c>
      <c r="D107" s="1">
        <v>4</v>
      </c>
      <c r="E107" s="1">
        <v>3</v>
      </c>
      <c r="F107" s="20" t="s">
        <v>518</v>
      </c>
      <c r="G107" s="1" t="s">
        <v>61</v>
      </c>
      <c r="H107" s="1" t="s">
        <v>48</v>
      </c>
      <c r="I107" s="1" t="s">
        <v>8</v>
      </c>
      <c r="J107" s="1" t="s">
        <v>20</v>
      </c>
      <c r="K107" s="19">
        <f t="shared" si="9"/>
        <v>24</v>
      </c>
      <c r="L107" s="20" t="str">
        <f t="shared" si="7"/>
        <v>ITM_NULL</v>
      </c>
      <c r="M107" s="19" t="str">
        <f>VLOOKUP(A107,Translation!B:C,2,0)</f>
        <v>menu_Misc</v>
      </c>
      <c r="N107" s="16" t="str">
        <f t="shared" si="8"/>
        <v/>
      </c>
      <c r="O107" s="17" t="str">
        <f t="shared" si="10"/>
        <v/>
      </c>
    </row>
    <row r="108" spans="1:15">
      <c r="A108" s="20" t="s">
        <v>288</v>
      </c>
      <c r="B108" s="1" t="s">
        <v>275</v>
      </c>
      <c r="C108" s="1">
        <v>1</v>
      </c>
      <c r="D108" s="1">
        <v>5</v>
      </c>
      <c r="E108" s="1">
        <v>3</v>
      </c>
      <c r="F108" s="20" t="s">
        <v>519</v>
      </c>
      <c r="G108" s="1" t="s">
        <v>61</v>
      </c>
      <c r="H108" s="1" t="s">
        <v>51</v>
      </c>
      <c r="I108" s="1" t="s">
        <v>8</v>
      </c>
      <c r="J108" s="1" t="s">
        <v>20</v>
      </c>
      <c r="K108" s="19">
        <f t="shared" si="9"/>
        <v>24</v>
      </c>
      <c r="L108" s="20" t="str">
        <f t="shared" si="7"/>
        <v>ITM_NULL</v>
      </c>
      <c r="M108" s="19" t="str">
        <f>VLOOKUP(A108,Translation!B:C,2,0)</f>
        <v>menu_Misc</v>
      </c>
      <c r="N108" s="16" t="str">
        <f t="shared" si="8"/>
        <v/>
      </c>
      <c r="O108" s="17" t="str">
        <f t="shared" si="10"/>
        <v/>
      </c>
    </row>
    <row r="109" spans="1:15">
      <c r="A109" s="20" t="s">
        <v>288</v>
      </c>
      <c r="B109" s="1" t="s">
        <v>275</v>
      </c>
      <c r="C109" s="1">
        <v>1</v>
      </c>
      <c r="D109" s="1">
        <v>6</v>
      </c>
      <c r="E109" s="1">
        <v>3</v>
      </c>
      <c r="F109" s="20" t="s">
        <v>520</v>
      </c>
      <c r="G109" s="1" t="s">
        <v>61</v>
      </c>
      <c r="H109" s="1" t="s">
        <v>53</v>
      </c>
      <c r="I109" s="1" t="s">
        <v>8</v>
      </c>
      <c r="J109" s="1" t="s">
        <v>20</v>
      </c>
      <c r="K109" s="19">
        <f t="shared" si="9"/>
        <v>24</v>
      </c>
      <c r="L109" s="20" t="str">
        <f t="shared" si="7"/>
        <v>ITM_NULL</v>
      </c>
      <c r="M109" s="19" t="str">
        <f>VLOOKUP(A109,Translation!B:C,2,0)</f>
        <v>menu_Misc</v>
      </c>
      <c r="N109" s="16" t="str">
        <f t="shared" si="8"/>
        <v/>
      </c>
      <c r="O109" s="17" t="str">
        <f t="shared" si="10"/>
        <v/>
      </c>
    </row>
    <row r="110" spans="1:15">
      <c r="A110" s="1" t="s">
        <v>276</v>
      </c>
      <c r="B110" s="1" t="s">
        <v>11</v>
      </c>
      <c r="C110" s="1">
        <v>1</v>
      </c>
      <c r="D110" s="1">
        <v>1</v>
      </c>
      <c r="E110" s="1">
        <v>1</v>
      </c>
      <c r="F110" s="1" t="s">
        <v>404</v>
      </c>
      <c r="G110" s="1" t="s">
        <v>38</v>
      </c>
      <c r="H110" s="1" t="s">
        <v>39</v>
      </c>
      <c r="I110" s="1" t="s">
        <v>142</v>
      </c>
      <c r="J110" s="1" t="s">
        <v>143</v>
      </c>
      <c r="K110" s="19">
        <f t="shared" si="9"/>
        <v>25</v>
      </c>
      <c r="L110" s="20" t="str">
        <f t="shared" si="7"/>
        <v>ITM_HPEtoW</v>
      </c>
      <c r="M110" s="19" t="str">
        <f>VLOOKUP(A110,Translation!B:C,2,0)</f>
        <v>menu_ConvP</v>
      </c>
      <c r="N110" s="16" t="str">
        <f t="shared" si="8"/>
        <v xml:space="preserve">TO_QSPI const int16_t menu_ConvP[]        = { </v>
      </c>
      <c r="O110" s="17" t="str">
        <f t="shared" si="10"/>
        <v/>
      </c>
    </row>
    <row r="111" spans="1:15">
      <c r="A111" s="1" t="s">
        <v>276</v>
      </c>
      <c r="B111" s="1" t="s">
        <v>11</v>
      </c>
      <c r="C111" s="1">
        <v>1</v>
      </c>
      <c r="D111" s="1">
        <v>2</v>
      </c>
      <c r="E111" s="1">
        <v>1</v>
      </c>
      <c r="F111" s="1" t="s">
        <v>403</v>
      </c>
      <c r="G111" s="1" t="s">
        <v>38</v>
      </c>
      <c r="H111" s="1" t="s">
        <v>42</v>
      </c>
      <c r="I111" s="1" t="s">
        <v>144</v>
      </c>
      <c r="J111" s="1" t="s">
        <v>145</v>
      </c>
      <c r="K111" s="19">
        <f t="shared" si="9"/>
        <v>26</v>
      </c>
      <c r="L111" s="20" t="str">
        <f t="shared" si="7"/>
        <v>ITM_WtoHPE</v>
      </c>
      <c r="M111" s="19" t="str">
        <f>VLOOKUP(A111,Translation!B:C,2,0)</f>
        <v>menu_ConvP</v>
      </c>
      <c r="N111" s="16" t="str">
        <f t="shared" si="8"/>
        <v/>
      </c>
      <c r="O111" s="17" t="str">
        <f t="shared" si="10"/>
        <v xml:space="preserve">                                                  ITM_HPEtoW,               ITM_WtoHPE,               ITM_HPUKtoW,              ITM_WtoHPUK,              ITM_HPMtoW,               ITM_WtoHPM, </v>
      </c>
    </row>
    <row r="112" spans="1:15">
      <c r="A112" s="1" t="s">
        <v>276</v>
      </c>
      <c r="B112" s="1" t="s">
        <v>11</v>
      </c>
      <c r="C112" s="1">
        <v>1</v>
      </c>
      <c r="D112" s="1">
        <v>3</v>
      </c>
      <c r="E112" s="1">
        <v>1</v>
      </c>
      <c r="F112" s="1" t="s">
        <v>402</v>
      </c>
      <c r="G112" s="1" t="s">
        <v>38</v>
      </c>
      <c r="H112" s="1" t="s">
        <v>45</v>
      </c>
      <c r="I112" s="1" t="s">
        <v>146</v>
      </c>
      <c r="J112" s="1" t="s">
        <v>147</v>
      </c>
      <c r="K112" s="19">
        <f t="shared" si="9"/>
        <v>26</v>
      </c>
      <c r="L112" s="20" t="str">
        <f t="shared" si="7"/>
        <v>ITM_HPUKtoW</v>
      </c>
      <c r="M112" s="19" t="str">
        <f>VLOOKUP(A112,Translation!B:C,2,0)</f>
        <v>menu_ConvP</v>
      </c>
      <c r="N112" s="16" t="str">
        <f t="shared" si="8"/>
        <v/>
      </c>
      <c r="O112" s="17" t="str">
        <f t="shared" si="10"/>
        <v/>
      </c>
    </row>
    <row r="113" spans="1:23">
      <c r="A113" s="1" t="s">
        <v>276</v>
      </c>
      <c r="B113" s="1" t="s">
        <v>11</v>
      </c>
      <c r="C113" s="1">
        <v>1</v>
      </c>
      <c r="D113" s="1">
        <v>4</v>
      </c>
      <c r="E113" s="1">
        <v>1</v>
      </c>
      <c r="F113" s="1" t="s">
        <v>401</v>
      </c>
      <c r="G113" s="1" t="s">
        <v>38</v>
      </c>
      <c r="H113" s="1" t="s">
        <v>48</v>
      </c>
      <c r="I113" s="1" t="s">
        <v>148</v>
      </c>
      <c r="J113" s="1" t="s">
        <v>149</v>
      </c>
      <c r="K113" s="19">
        <f t="shared" si="9"/>
        <v>26</v>
      </c>
      <c r="L113" s="20" t="str">
        <f t="shared" si="7"/>
        <v>ITM_WtoHPUK</v>
      </c>
      <c r="M113" s="19" t="str">
        <f>VLOOKUP(A113,Translation!B:C,2,0)</f>
        <v>menu_ConvP</v>
      </c>
      <c r="N113" s="16" t="str">
        <f t="shared" si="8"/>
        <v/>
      </c>
      <c r="O113" s="17" t="str">
        <f t="shared" si="10"/>
        <v/>
      </c>
    </row>
    <row r="114" spans="1:23">
      <c r="A114" s="1" t="s">
        <v>276</v>
      </c>
      <c r="B114" s="1" t="s">
        <v>11</v>
      </c>
      <c r="C114" s="1">
        <v>1</v>
      </c>
      <c r="D114" s="1">
        <v>5</v>
      </c>
      <c r="E114" s="1">
        <v>1</v>
      </c>
      <c r="F114" s="1" t="s">
        <v>400</v>
      </c>
      <c r="G114" s="1" t="s">
        <v>38</v>
      </c>
      <c r="H114" s="1" t="s">
        <v>51</v>
      </c>
      <c r="I114" s="1" t="s">
        <v>150</v>
      </c>
      <c r="J114" s="1" t="s">
        <v>151</v>
      </c>
      <c r="K114" s="19">
        <f t="shared" si="9"/>
        <v>26</v>
      </c>
      <c r="L114" s="20" t="str">
        <f t="shared" si="7"/>
        <v>ITM_HPMtoW</v>
      </c>
      <c r="M114" s="19" t="str">
        <f>VLOOKUP(A114,Translation!B:C,2,0)</f>
        <v>menu_ConvP</v>
      </c>
      <c r="N114" s="16" t="str">
        <f t="shared" si="8"/>
        <v/>
      </c>
      <c r="O114" s="17" t="str">
        <f t="shared" si="10"/>
        <v/>
      </c>
      <c r="W114" s="9"/>
    </row>
    <row r="115" spans="1:23">
      <c r="A115" s="1" t="s">
        <v>276</v>
      </c>
      <c r="B115" s="1" t="s">
        <v>11</v>
      </c>
      <c r="C115" s="1">
        <v>1</v>
      </c>
      <c r="D115" s="1">
        <v>6</v>
      </c>
      <c r="E115" s="1">
        <v>1</v>
      </c>
      <c r="F115" s="1" t="s">
        <v>399</v>
      </c>
      <c r="G115" s="1" t="s">
        <v>38</v>
      </c>
      <c r="H115" s="1" t="s">
        <v>53</v>
      </c>
      <c r="I115" s="1" t="s">
        <v>152</v>
      </c>
      <c r="J115" s="1" t="s">
        <v>153</v>
      </c>
      <c r="K115" s="19">
        <f t="shared" si="9"/>
        <v>26</v>
      </c>
      <c r="L115" s="20" t="str">
        <f t="shared" si="7"/>
        <v>ITM_WtoHPM</v>
      </c>
      <c r="M115" s="19" t="str">
        <f>VLOOKUP(A115,Translation!B:C,2,0)</f>
        <v>menu_ConvP</v>
      </c>
      <c r="N115" s="16" t="str">
        <f t="shared" si="8"/>
        <v/>
      </c>
      <c r="O115" s="17" t="str">
        <f t="shared" si="10"/>
        <v/>
      </c>
      <c r="W115" s="9"/>
    </row>
    <row r="116" spans="1:23">
      <c r="A116" s="1" t="s">
        <v>276</v>
      </c>
      <c r="B116" s="1" t="s">
        <v>11</v>
      </c>
      <c r="C116" s="1">
        <v>1</v>
      </c>
      <c r="D116" s="1">
        <v>1</v>
      </c>
      <c r="E116" s="1">
        <v>2</v>
      </c>
      <c r="F116" s="1" t="s">
        <v>398</v>
      </c>
      <c r="G116" s="1" t="s">
        <v>56</v>
      </c>
      <c r="H116" s="1" t="s">
        <v>39</v>
      </c>
      <c r="I116" s="1" t="s">
        <v>8</v>
      </c>
      <c r="J116" s="1" t="s">
        <v>20</v>
      </c>
      <c r="K116" s="19">
        <f t="shared" si="9"/>
        <v>26</v>
      </c>
      <c r="L116" s="20" t="str">
        <f t="shared" si="7"/>
        <v>ITM_NULL</v>
      </c>
      <c r="M116" s="19" t="str">
        <f>VLOOKUP(A116,Translation!B:C,2,0)</f>
        <v>menu_ConvP</v>
      </c>
      <c r="N116" s="16" t="str">
        <f t="shared" si="8"/>
        <v/>
      </c>
      <c r="O116" s="17" t="str">
        <f t="shared" si="10"/>
        <v/>
      </c>
      <c r="W116" s="9"/>
    </row>
    <row r="117" spans="1:23">
      <c r="A117" s="1" t="s">
        <v>276</v>
      </c>
      <c r="B117" s="1" t="s">
        <v>11</v>
      </c>
      <c r="C117" s="1">
        <v>1</v>
      </c>
      <c r="D117" s="1">
        <v>2</v>
      </c>
      <c r="E117" s="1">
        <v>2</v>
      </c>
      <c r="F117" s="1" t="s">
        <v>397</v>
      </c>
      <c r="G117" s="1" t="s">
        <v>56</v>
      </c>
      <c r="H117" s="1" t="s">
        <v>42</v>
      </c>
      <c r="I117" s="1" t="s">
        <v>8</v>
      </c>
      <c r="J117" s="1" t="s">
        <v>20</v>
      </c>
      <c r="K117" s="19">
        <f t="shared" si="9"/>
        <v>27</v>
      </c>
      <c r="L117" s="20" t="str">
        <f t="shared" si="7"/>
        <v>ITM_NULL</v>
      </c>
      <c r="M117" s="19" t="str">
        <f>VLOOKUP(A117,Translation!B:C,2,0)</f>
        <v>menu_ConvP</v>
      </c>
      <c r="N117" s="16" t="str">
        <f t="shared" si="8"/>
        <v/>
      </c>
      <c r="O117" s="17" t="str">
        <f t="shared" si="10"/>
        <v xml:space="preserve">                                                  ITM_NULL,                 ITM_NULL,                 ITM_NULL,                 ITM_NULL,                 ITM_NULL,                 ITM_NULL, </v>
      </c>
    </row>
    <row r="118" spans="1:23">
      <c r="A118" s="1" t="s">
        <v>276</v>
      </c>
      <c r="B118" s="1" t="s">
        <v>11</v>
      </c>
      <c r="C118" s="1">
        <v>1</v>
      </c>
      <c r="D118" s="1">
        <v>3</v>
      </c>
      <c r="E118" s="1">
        <v>2</v>
      </c>
      <c r="F118" s="1" t="s">
        <v>396</v>
      </c>
      <c r="G118" s="1" t="s">
        <v>56</v>
      </c>
      <c r="H118" s="1" t="s">
        <v>45</v>
      </c>
      <c r="I118" s="1" t="s">
        <v>8</v>
      </c>
      <c r="J118" s="1" t="s">
        <v>20</v>
      </c>
      <c r="K118" s="19">
        <f t="shared" si="9"/>
        <v>27</v>
      </c>
      <c r="L118" s="20" t="str">
        <f t="shared" si="7"/>
        <v>ITM_NULL</v>
      </c>
      <c r="M118" s="19" t="str">
        <f>VLOOKUP(A118,Translation!B:C,2,0)</f>
        <v>menu_ConvP</v>
      </c>
      <c r="N118" s="16" t="str">
        <f t="shared" si="8"/>
        <v/>
      </c>
      <c r="O118" s="17" t="str">
        <f t="shared" si="10"/>
        <v/>
      </c>
    </row>
    <row r="119" spans="1:23">
      <c r="A119" s="1" t="s">
        <v>276</v>
      </c>
      <c r="B119" s="1" t="s">
        <v>11</v>
      </c>
      <c r="C119" s="1">
        <v>1</v>
      </c>
      <c r="D119" s="1">
        <v>4</v>
      </c>
      <c r="E119" s="1">
        <v>2</v>
      </c>
      <c r="F119" s="1" t="s">
        <v>395</v>
      </c>
      <c r="G119" s="1" t="s">
        <v>56</v>
      </c>
      <c r="H119" s="1" t="s">
        <v>48</v>
      </c>
      <c r="I119" s="1" t="s">
        <v>8</v>
      </c>
      <c r="J119" s="1" t="s">
        <v>20</v>
      </c>
      <c r="K119" s="19">
        <f t="shared" si="9"/>
        <v>27</v>
      </c>
      <c r="L119" s="20" t="str">
        <f t="shared" si="7"/>
        <v>ITM_NULL</v>
      </c>
      <c r="M119" s="19" t="str">
        <f>VLOOKUP(A119,Translation!B:C,2,0)</f>
        <v>menu_ConvP</v>
      </c>
      <c r="N119" s="16" t="str">
        <f t="shared" si="8"/>
        <v/>
      </c>
      <c r="O119" s="17" t="str">
        <f t="shared" si="10"/>
        <v/>
      </c>
    </row>
    <row r="120" spans="1:23">
      <c r="A120" s="1" t="s">
        <v>276</v>
      </c>
      <c r="B120" s="1" t="s">
        <v>11</v>
      </c>
      <c r="C120" s="1">
        <v>1</v>
      </c>
      <c r="D120" s="1">
        <v>5</v>
      </c>
      <c r="E120" s="1">
        <v>2</v>
      </c>
      <c r="F120" s="1" t="s">
        <v>394</v>
      </c>
      <c r="G120" s="1" t="s">
        <v>56</v>
      </c>
      <c r="H120" s="1" t="s">
        <v>51</v>
      </c>
      <c r="I120" s="1" t="s">
        <v>8</v>
      </c>
      <c r="J120" s="1" t="s">
        <v>20</v>
      </c>
      <c r="K120" s="19">
        <f t="shared" si="9"/>
        <v>27</v>
      </c>
      <c r="L120" s="20" t="str">
        <f t="shared" si="7"/>
        <v>ITM_NULL</v>
      </c>
      <c r="M120" s="19" t="str">
        <f>VLOOKUP(A120,Translation!B:C,2,0)</f>
        <v>menu_ConvP</v>
      </c>
      <c r="N120" s="16" t="str">
        <f t="shared" si="8"/>
        <v/>
      </c>
      <c r="O120" s="17" t="str">
        <f t="shared" si="10"/>
        <v/>
      </c>
    </row>
    <row r="121" spans="1:23">
      <c r="A121" s="1" t="s">
        <v>276</v>
      </c>
      <c r="B121" s="1" t="s">
        <v>11</v>
      </c>
      <c r="C121" s="1">
        <v>1</v>
      </c>
      <c r="D121" s="1">
        <v>6</v>
      </c>
      <c r="E121" s="1">
        <v>2</v>
      </c>
      <c r="F121" s="1" t="s">
        <v>393</v>
      </c>
      <c r="G121" s="1" t="s">
        <v>56</v>
      </c>
      <c r="H121" s="1" t="s">
        <v>53</v>
      </c>
      <c r="I121" s="1" t="s">
        <v>8</v>
      </c>
      <c r="J121" s="1" t="s">
        <v>20</v>
      </c>
      <c r="K121" s="19">
        <f t="shared" si="9"/>
        <v>27</v>
      </c>
      <c r="L121" s="20" t="str">
        <f t="shared" si="7"/>
        <v>ITM_NULL</v>
      </c>
      <c r="M121" s="19" t="str">
        <f>VLOOKUP(A121,Translation!B:C,2,0)</f>
        <v>menu_ConvP</v>
      </c>
      <c r="N121" s="16" t="str">
        <f t="shared" si="8"/>
        <v/>
      </c>
      <c r="O121" s="17" t="str">
        <f t="shared" si="10"/>
        <v/>
      </c>
    </row>
    <row r="122" spans="1:23">
      <c r="A122" s="1" t="s">
        <v>276</v>
      </c>
      <c r="B122" s="1" t="s">
        <v>11</v>
      </c>
      <c r="C122" s="1">
        <v>1</v>
      </c>
      <c r="D122" s="1">
        <v>1</v>
      </c>
      <c r="E122" s="1">
        <v>3</v>
      </c>
      <c r="F122" s="1" t="s">
        <v>392</v>
      </c>
      <c r="G122" s="1" t="s">
        <v>61</v>
      </c>
      <c r="H122" s="1" t="s">
        <v>39</v>
      </c>
      <c r="I122" s="1" t="s">
        <v>8</v>
      </c>
      <c r="J122" s="1" t="s">
        <v>20</v>
      </c>
      <c r="K122" s="19">
        <f t="shared" si="9"/>
        <v>27</v>
      </c>
      <c r="L122" s="20" t="str">
        <f t="shared" si="7"/>
        <v>ITM_NULL</v>
      </c>
      <c r="M122" s="19" t="str">
        <f>VLOOKUP(A122,Translation!B:C,2,0)</f>
        <v>menu_ConvP</v>
      </c>
      <c r="N122" s="16" t="str">
        <f t="shared" si="8"/>
        <v/>
      </c>
      <c r="O122" s="17" t="str">
        <f t="shared" si="10"/>
        <v/>
      </c>
    </row>
    <row r="123" spans="1:23">
      <c r="A123" s="1" t="s">
        <v>276</v>
      </c>
      <c r="B123" s="1" t="s">
        <v>11</v>
      </c>
      <c r="C123" s="1">
        <v>1</v>
      </c>
      <c r="D123" s="1">
        <v>2</v>
      </c>
      <c r="E123" s="1">
        <v>3</v>
      </c>
      <c r="F123" s="1" t="s">
        <v>391</v>
      </c>
      <c r="G123" s="1" t="s">
        <v>61</v>
      </c>
      <c r="H123" s="1" t="s">
        <v>42</v>
      </c>
      <c r="I123" s="1" t="s">
        <v>8</v>
      </c>
      <c r="J123" s="1" t="s">
        <v>20</v>
      </c>
      <c r="K123" s="19">
        <f t="shared" si="9"/>
        <v>28</v>
      </c>
      <c r="L123" s="20" t="str">
        <f t="shared" si="7"/>
        <v>ITM_NULL</v>
      </c>
      <c r="M123" s="19" t="str">
        <f>VLOOKUP(A123,Translation!B:C,2,0)</f>
        <v>menu_ConvP</v>
      </c>
      <c r="N123" s="16" t="str">
        <f t="shared" si="8"/>
        <v/>
      </c>
      <c r="O123" s="17" t="str">
        <f t="shared" si="10"/>
        <v xml:space="preserve">                                                  ITM_NULL,                 ITM_NULL,                 ITM_NULL,                 ITM_NULL,                 ITM_NULL,                 ITM_NULL};</v>
      </c>
    </row>
    <row r="124" spans="1:23">
      <c r="A124" s="1" t="s">
        <v>276</v>
      </c>
      <c r="B124" s="1" t="s">
        <v>11</v>
      </c>
      <c r="C124" s="1">
        <v>1</v>
      </c>
      <c r="D124" s="1">
        <v>3</v>
      </c>
      <c r="E124" s="1">
        <v>3</v>
      </c>
      <c r="F124" s="1" t="s">
        <v>390</v>
      </c>
      <c r="G124" s="1" t="s">
        <v>61</v>
      </c>
      <c r="H124" s="1" t="s">
        <v>45</v>
      </c>
      <c r="I124" s="1" t="s">
        <v>8</v>
      </c>
      <c r="J124" s="1" t="s">
        <v>20</v>
      </c>
      <c r="K124" s="19">
        <f t="shared" si="9"/>
        <v>28</v>
      </c>
      <c r="L124" s="20" t="str">
        <f t="shared" si="7"/>
        <v>ITM_NULL</v>
      </c>
      <c r="M124" s="19" t="str">
        <f>VLOOKUP(A124,Translation!B:C,2,0)</f>
        <v>menu_ConvP</v>
      </c>
      <c r="N124" s="16" t="str">
        <f t="shared" si="8"/>
        <v/>
      </c>
      <c r="O124" s="17" t="str">
        <f t="shared" si="10"/>
        <v/>
      </c>
    </row>
    <row r="125" spans="1:23">
      <c r="A125" s="1" t="s">
        <v>276</v>
      </c>
      <c r="B125" s="1" t="s">
        <v>11</v>
      </c>
      <c r="C125" s="1">
        <v>1</v>
      </c>
      <c r="D125" s="1">
        <v>4</v>
      </c>
      <c r="E125" s="1">
        <v>3</v>
      </c>
      <c r="F125" s="1" t="s">
        <v>389</v>
      </c>
      <c r="G125" s="1" t="s">
        <v>61</v>
      </c>
      <c r="H125" s="1" t="s">
        <v>48</v>
      </c>
      <c r="I125" s="1" t="s">
        <v>8</v>
      </c>
      <c r="J125" s="1" t="s">
        <v>20</v>
      </c>
      <c r="K125" s="19">
        <f t="shared" si="9"/>
        <v>28</v>
      </c>
      <c r="L125" s="20" t="str">
        <f t="shared" si="7"/>
        <v>ITM_NULL</v>
      </c>
      <c r="M125" s="19" t="str">
        <f>VLOOKUP(A125,Translation!B:C,2,0)</f>
        <v>menu_ConvP</v>
      </c>
      <c r="N125" s="16" t="str">
        <f t="shared" si="8"/>
        <v/>
      </c>
      <c r="O125" s="17" t="str">
        <f t="shared" si="10"/>
        <v/>
      </c>
    </row>
    <row r="126" spans="1:23">
      <c r="A126" s="1" t="s">
        <v>276</v>
      </c>
      <c r="B126" s="1" t="s">
        <v>11</v>
      </c>
      <c r="C126" s="1">
        <v>1</v>
      </c>
      <c r="D126" s="1">
        <v>5</v>
      </c>
      <c r="E126" s="1">
        <v>3</v>
      </c>
      <c r="F126" s="1" t="s">
        <v>388</v>
      </c>
      <c r="G126" s="1" t="s">
        <v>61</v>
      </c>
      <c r="H126" s="1" t="s">
        <v>51</v>
      </c>
      <c r="I126" s="1" t="s">
        <v>8</v>
      </c>
      <c r="J126" s="1" t="s">
        <v>20</v>
      </c>
      <c r="K126" s="19">
        <f t="shared" si="9"/>
        <v>28</v>
      </c>
      <c r="L126" s="20" t="str">
        <f t="shared" si="7"/>
        <v>ITM_NULL</v>
      </c>
      <c r="M126" s="19" t="str">
        <f>VLOOKUP(A126,Translation!B:C,2,0)</f>
        <v>menu_ConvP</v>
      </c>
      <c r="N126" s="16" t="str">
        <f t="shared" si="8"/>
        <v/>
      </c>
      <c r="O126" s="17" t="str">
        <f t="shared" si="10"/>
        <v/>
      </c>
    </row>
    <row r="127" spans="1:23">
      <c r="A127" s="1" t="s">
        <v>276</v>
      </c>
      <c r="B127" s="1" t="s">
        <v>11</v>
      </c>
      <c r="C127" s="1">
        <v>1</v>
      </c>
      <c r="D127" s="1">
        <v>6</v>
      </c>
      <c r="E127" s="1">
        <v>3</v>
      </c>
      <c r="F127" s="1" t="s">
        <v>387</v>
      </c>
      <c r="G127" s="1" t="s">
        <v>61</v>
      </c>
      <c r="H127" s="1" t="s">
        <v>53</v>
      </c>
      <c r="I127" s="1" t="s">
        <v>8</v>
      </c>
      <c r="J127" s="1" t="s">
        <v>20</v>
      </c>
      <c r="K127" s="19">
        <f t="shared" si="9"/>
        <v>28</v>
      </c>
      <c r="L127" s="20" t="str">
        <f t="shared" si="7"/>
        <v>ITM_NULL</v>
      </c>
      <c r="M127" s="19" t="str">
        <f>VLOOKUP(A127,Translation!B:C,2,0)</f>
        <v>menu_ConvP</v>
      </c>
      <c r="N127" s="16" t="str">
        <f t="shared" si="8"/>
        <v/>
      </c>
      <c r="O127" s="17" t="str">
        <f t="shared" si="10"/>
        <v/>
      </c>
    </row>
    <row r="128" spans="1:23">
      <c r="A128" s="1" t="s">
        <v>277</v>
      </c>
      <c r="B128" s="1" t="s">
        <v>21</v>
      </c>
      <c r="C128" s="1">
        <v>1</v>
      </c>
      <c r="D128" s="1">
        <v>1</v>
      </c>
      <c r="E128" s="1">
        <v>1</v>
      </c>
      <c r="F128" s="1" t="s">
        <v>386</v>
      </c>
      <c r="G128" s="1" t="s">
        <v>38</v>
      </c>
      <c r="H128" s="1" t="s">
        <v>39</v>
      </c>
      <c r="I128" s="1" t="s">
        <v>166</v>
      </c>
      <c r="J128" s="1" t="s">
        <v>167</v>
      </c>
      <c r="K128" s="19">
        <f t="shared" si="9"/>
        <v>29</v>
      </c>
      <c r="L128" s="20" t="str">
        <f t="shared" si="7"/>
        <v>ITM_MILEtoM</v>
      </c>
      <c r="M128" s="19" t="str">
        <f>VLOOKUP(A128,Translation!B:C,2,0)</f>
        <v>menu_ConvX</v>
      </c>
      <c r="N128" s="16" t="str">
        <f t="shared" si="8"/>
        <v xml:space="preserve">TO_QSPI const int16_t menu_ConvX[]        = { </v>
      </c>
      <c r="O128" s="17" t="str">
        <f t="shared" si="10"/>
        <v/>
      </c>
    </row>
    <row r="129" spans="1:15">
      <c r="A129" s="1" t="s">
        <v>277</v>
      </c>
      <c r="B129" s="1" t="s">
        <v>21</v>
      </c>
      <c r="C129" s="1">
        <v>1</v>
      </c>
      <c r="D129" s="1">
        <v>2</v>
      </c>
      <c r="E129" s="1">
        <v>1</v>
      </c>
      <c r="F129" s="1" t="s">
        <v>385</v>
      </c>
      <c r="G129" s="1" t="s">
        <v>38</v>
      </c>
      <c r="H129" s="1" t="s">
        <v>42</v>
      </c>
      <c r="I129" s="1" t="s">
        <v>168</v>
      </c>
      <c r="J129" s="1" t="s">
        <v>169</v>
      </c>
      <c r="K129" s="19">
        <f t="shared" si="9"/>
        <v>30</v>
      </c>
      <c r="L129" s="20" t="str">
        <f t="shared" si="7"/>
        <v>ITM_MtoMILE</v>
      </c>
      <c r="M129" s="19" t="str">
        <f>VLOOKUP(A129,Translation!B:C,2,0)</f>
        <v>menu_ConvX</v>
      </c>
      <c r="N129" s="16" t="str">
        <f t="shared" si="8"/>
        <v/>
      </c>
      <c r="O129" s="17" t="str">
        <f t="shared" si="10"/>
        <v xml:space="preserve">                                                  ITM_MILEtoM,              ITM_MtoMILE,              ITM_YDtoM,                ITM_MtoYD,                ITM_PCtoM,                ITM_MtoPC, </v>
      </c>
    </row>
    <row r="130" spans="1:15">
      <c r="A130" s="1" t="s">
        <v>277</v>
      </c>
      <c r="B130" s="1" t="s">
        <v>21</v>
      </c>
      <c r="C130" s="1">
        <v>1</v>
      </c>
      <c r="D130" s="1">
        <v>3</v>
      </c>
      <c r="E130" s="1">
        <v>1</v>
      </c>
      <c r="F130" s="1" t="s">
        <v>384</v>
      </c>
      <c r="G130" s="1" t="s">
        <v>38</v>
      </c>
      <c r="H130" s="1" t="s">
        <v>45</v>
      </c>
      <c r="I130" s="1" t="s">
        <v>180</v>
      </c>
      <c r="J130" s="25" t="s">
        <v>383</v>
      </c>
      <c r="K130" s="19">
        <f t="shared" si="9"/>
        <v>30</v>
      </c>
      <c r="L130" s="20" t="str">
        <f t="shared" si="7"/>
        <v>ITM_YDtoM</v>
      </c>
      <c r="M130" s="19" t="str">
        <f>VLOOKUP(A130,Translation!B:C,2,0)</f>
        <v>menu_ConvX</v>
      </c>
      <c r="N130" s="16" t="str">
        <f t="shared" si="8"/>
        <v/>
      </c>
      <c r="O130" s="17" t="str">
        <f t="shared" ref="O130:O161" si="11">IF(AND(D129=1),REPT(" ",50)&amp;L129&amp;","&amp;REPT(" ",$Q$1-LEN(L129))&amp;L130&amp;","&amp;REPT(" ",$Q$1-LEN(L130))&amp;L131&amp;","&amp;REPT(" ",$Q$1-LEN(L131))&amp;L132&amp;","&amp;REPT(" ",$Q$1-LEN(L132))&amp;L133&amp;","&amp;REPT(" ",$Q$1-LEN(L133))&amp;L134&amp;(IF(AND(C135=1,D135=1,E135=1),"};",", ")),"")</f>
        <v/>
      </c>
    </row>
    <row r="131" spans="1:15">
      <c r="A131" s="1" t="s">
        <v>277</v>
      </c>
      <c r="B131" s="1" t="s">
        <v>21</v>
      </c>
      <c r="C131" s="1">
        <v>1</v>
      </c>
      <c r="D131" s="1">
        <v>4</v>
      </c>
      <c r="E131" s="1">
        <v>1</v>
      </c>
      <c r="F131" s="1" t="s">
        <v>382</v>
      </c>
      <c r="G131" s="1" t="s">
        <v>38</v>
      </c>
      <c r="H131" s="1" t="s">
        <v>48</v>
      </c>
      <c r="I131" s="1" t="s">
        <v>181</v>
      </c>
      <c r="J131" s="1" t="s">
        <v>182</v>
      </c>
      <c r="K131" s="19">
        <f t="shared" si="9"/>
        <v>30</v>
      </c>
      <c r="L131" s="20" t="str">
        <f t="shared" ref="L131:L194" si="12">SUBSTITUTE(I131,"MNU_","-MNU_")</f>
        <v>ITM_MtoYD</v>
      </c>
      <c r="M131" s="19" t="str">
        <f>VLOOKUP(A131,Translation!B:C,2,0)</f>
        <v>menu_ConvX</v>
      </c>
      <c r="N131" s="16" t="str">
        <f t="shared" ref="N131:N194" si="13">IF(AND(D131=1,E131=1,C131=1),"TO_QSPI const int16_t "&amp;M131&amp;"[]        = { ","")</f>
        <v/>
      </c>
      <c r="O131" s="17" t="str">
        <f t="shared" si="11"/>
        <v/>
      </c>
    </row>
    <row r="132" spans="1:15">
      <c r="A132" s="1" t="s">
        <v>277</v>
      </c>
      <c r="B132" s="1" t="s">
        <v>21</v>
      </c>
      <c r="C132" s="1">
        <v>1</v>
      </c>
      <c r="D132" s="1">
        <v>5</v>
      </c>
      <c r="E132" s="1">
        <v>1</v>
      </c>
      <c r="F132" s="1" t="s">
        <v>381</v>
      </c>
      <c r="G132" s="1" t="s">
        <v>38</v>
      </c>
      <c r="H132" s="1" t="s">
        <v>51</v>
      </c>
      <c r="I132" s="1" t="s">
        <v>162</v>
      </c>
      <c r="J132" s="1" t="s">
        <v>163</v>
      </c>
      <c r="K132" s="19">
        <f t="shared" si="9"/>
        <v>30</v>
      </c>
      <c r="L132" s="20" t="str">
        <f t="shared" si="12"/>
        <v>ITM_PCtoM</v>
      </c>
      <c r="M132" s="19" t="str">
        <f>VLOOKUP(A132,Translation!B:C,2,0)</f>
        <v>menu_ConvX</v>
      </c>
      <c r="N132" s="16" t="str">
        <f t="shared" si="13"/>
        <v/>
      </c>
      <c r="O132" s="17" t="str">
        <f t="shared" si="11"/>
        <v/>
      </c>
    </row>
    <row r="133" spans="1:15">
      <c r="A133" s="1" t="s">
        <v>277</v>
      </c>
      <c r="B133" s="1" t="s">
        <v>21</v>
      </c>
      <c r="C133" s="1">
        <v>1</v>
      </c>
      <c r="D133" s="1">
        <v>6</v>
      </c>
      <c r="E133" s="1">
        <v>1</v>
      </c>
      <c r="F133" s="1" t="s">
        <v>380</v>
      </c>
      <c r="G133" s="1" t="s">
        <v>38</v>
      </c>
      <c r="H133" s="1" t="s">
        <v>53</v>
      </c>
      <c r="I133" s="1" t="s">
        <v>164</v>
      </c>
      <c r="J133" s="1" t="s">
        <v>165</v>
      </c>
      <c r="K133" s="19">
        <f t="shared" ref="K133:K196" si="14">IF(LEN(N133&amp;O133)&gt;0,K132+1,K132)</f>
        <v>30</v>
      </c>
      <c r="L133" s="20" t="str">
        <f t="shared" si="12"/>
        <v>ITM_MtoPC</v>
      </c>
      <c r="M133" s="19" t="str">
        <f>VLOOKUP(A133,Translation!B:C,2,0)</f>
        <v>menu_ConvX</v>
      </c>
      <c r="N133" s="16" t="str">
        <f t="shared" si="13"/>
        <v/>
      </c>
      <c r="O133" s="17" t="str">
        <f t="shared" si="11"/>
        <v/>
      </c>
    </row>
    <row r="134" spans="1:15">
      <c r="A134" s="1" t="s">
        <v>277</v>
      </c>
      <c r="B134" s="1" t="s">
        <v>21</v>
      </c>
      <c r="C134" s="1">
        <v>1</v>
      </c>
      <c r="D134" s="1">
        <v>1</v>
      </c>
      <c r="E134" s="1">
        <v>2</v>
      </c>
      <c r="F134" s="1" t="s">
        <v>379</v>
      </c>
      <c r="G134" s="1" t="s">
        <v>56</v>
      </c>
      <c r="H134" s="1" t="s">
        <v>39</v>
      </c>
      <c r="I134" s="1" t="s">
        <v>170</v>
      </c>
      <c r="J134" s="1" t="s">
        <v>171</v>
      </c>
      <c r="K134" s="19">
        <f t="shared" si="14"/>
        <v>30</v>
      </c>
      <c r="L134" s="20" t="str">
        <f t="shared" si="12"/>
        <v>ITM_NMItoM</v>
      </c>
      <c r="M134" s="19" t="str">
        <f>VLOOKUP(A134,Translation!B:C,2,0)</f>
        <v>menu_ConvX</v>
      </c>
      <c r="N134" s="16" t="str">
        <f t="shared" si="13"/>
        <v/>
      </c>
      <c r="O134" s="17" t="str">
        <f t="shared" si="11"/>
        <v/>
      </c>
    </row>
    <row r="135" spans="1:15">
      <c r="A135" s="1" t="s">
        <v>277</v>
      </c>
      <c r="B135" s="1" t="s">
        <v>21</v>
      </c>
      <c r="C135" s="1">
        <v>1</v>
      </c>
      <c r="D135" s="1">
        <v>2</v>
      </c>
      <c r="E135" s="1">
        <v>2</v>
      </c>
      <c r="F135" s="1" t="s">
        <v>378</v>
      </c>
      <c r="G135" s="1" t="s">
        <v>56</v>
      </c>
      <c r="H135" s="1" t="s">
        <v>42</v>
      </c>
      <c r="I135" s="1" t="s">
        <v>172</v>
      </c>
      <c r="J135" s="1" t="s">
        <v>173</v>
      </c>
      <c r="K135" s="19">
        <f t="shared" si="14"/>
        <v>31</v>
      </c>
      <c r="L135" s="20" t="str">
        <f t="shared" si="12"/>
        <v>ITM_MtoNMI</v>
      </c>
      <c r="M135" s="19" t="str">
        <f>VLOOKUP(A135,Translation!B:C,2,0)</f>
        <v>menu_ConvX</v>
      </c>
      <c r="N135" s="16" t="str">
        <f t="shared" si="13"/>
        <v/>
      </c>
      <c r="O135" s="17" t="str">
        <f t="shared" si="11"/>
        <v xml:space="preserve">                                                  ITM_NMItoM,               ITM_MtoNMI,               ITM_FTtoM,                ITM_MtoFT,                ITM_LYtoM,                ITM_MtoLY, </v>
      </c>
    </row>
    <row r="136" spans="1:15">
      <c r="A136" s="1" t="s">
        <v>277</v>
      </c>
      <c r="B136" s="1" t="s">
        <v>21</v>
      </c>
      <c r="C136" s="1">
        <v>1</v>
      </c>
      <c r="D136" s="1">
        <v>3</v>
      </c>
      <c r="E136" s="1">
        <v>2</v>
      </c>
      <c r="F136" s="1" t="s">
        <v>377</v>
      </c>
      <c r="G136" s="1" t="s">
        <v>56</v>
      </c>
      <c r="H136" s="1" t="s">
        <v>45</v>
      </c>
      <c r="I136" s="1" t="s">
        <v>174</v>
      </c>
      <c r="J136" s="25" t="s">
        <v>376</v>
      </c>
      <c r="K136" s="19">
        <f t="shared" si="14"/>
        <v>31</v>
      </c>
      <c r="L136" s="20" t="str">
        <f t="shared" si="12"/>
        <v>ITM_FTtoM</v>
      </c>
      <c r="M136" s="19" t="str">
        <f>VLOOKUP(A136,Translation!B:C,2,0)</f>
        <v>menu_ConvX</v>
      </c>
      <c r="N136" s="16" t="str">
        <f t="shared" si="13"/>
        <v/>
      </c>
      <c r="O136" s="17" t="str">
        <f t="shared" si="11"/>
        <v/>
      </c>
    </row>
    <row r="137" spans="1:15">
      <c r="A137" s="1" t="s">
        <v>277</v>
      </c>
      <c r="B137" s="1" t="s">
        <v>21</v>
      </c>
      <c r="C137" s="1">
        <v>1</v>
      </c>
      <c r="D137" s="1">
        <v>4</v>
      </c>
      <c r="E137" s="1">
        <v>2</v>
      </c>
      <c r="F137" s="1" t="s">
        <v>375</v>
      </c>
      <c r="G137" s="1" t="s">
        <v>56</v>
      </c>
      <c r="H137" s="1" t="s">
        <v>48</v>
      </c>
      <c r="I137" s="1" t="s">
        <v>175</v>
      </c>
      <c r="J137" s="25" t="s">
        <v>374</v>
      </c>
      <c r="K137" s="19">
        <f t="shared" si="14"/>
        <v>31</v>
      </c>
      <c r="L137" s="20" t="str">
        <f t="shared" si="12"/>
        <v>ITM_MtoFT</v>
      </c>
      <c r="M137" s="19" t="str">
        <f>VLOOKUP(A137,Translation!B:C,2,0)</f>
        <v>menu_ConvX</v>
      </c>
      <c r="N137" s="16" t="str">
        <f t="shared" si="13"/>
        <v/>
      </c>
      <c r="O137" s="17" t="str">
        <f t="shared" si="11"/>
        <v/>
      </c>
    </row>
    <row r="138" spans="1:15">
      <c r="A138" s="1" t="s">
        <v>277</v>
      </c>
      <c r="B138" s="1" t="s">
        <v>21</v>
      </c>
      <c r="C138" s="1">
        <v>1</v>
      </c>
      <c r="D138" s="1">
        <v>5</v>
      </c>
      <c r="E138" s="1">
        <v>2</v>
      </c>
      <c r="F138" s="1" t="s">
        <v>373</v>
      </c>
      <c r="G138" s="1" t="s">
        <v>56</v>
      </c>
      <c r="H138" s="1" t="s">
        <v>51</v>
      </c>
      <c r="I138" s="1" t="s">
        <v>158</v>
      </c>
      <c r="J138" s="1" t="s">
        <v>159</v>
      </c>
      <c r="K138" s="19">
        <f t="shared" si="14"/>
        <v>31</v>
      </c>
      <c r="L138" s="20" t="str">
        <f t="shared" si="12"/>
        <v>ITM_LYtoM</v>
      </c>
      <c r="M138" s="19" t="str">
        <f>VLOOKUP(A138,Translation!B:C,2,0)</f>
        <v>menu_ConvX</v>
      </c>
      <c r="N138" s="16" t="str">
        <f t="shared" si="13"/>
        <v/>
      </c>
      <c r="O138" s="17" t="str">
        <f t="shared" si="11"/>
        <v/>
      </c>
    </row>
    <row r="139" spans="1:15">
      <c r="A139" s="1" t="s">
        <v>277</v>
      </c>
      <c r="B139" s="1" t="s">
        <v>21</v>
      </c>
      <c r="C139" s="1">
        <v>1</v>
      </c>
      <c r="D139" s="1">
        <v>6</v>
      </c>
      <c r="E139" s="1">
        <v>2</v>
      </c>
      <c r="F139" s="1" t="s">
        <v>372</v>
      </c>
      <c r="G139" s="1" t="s">
        <v>56</v>
      </c>
      <c r="H139" s="1" t="s">
        <v>53</v>
      </c>
      <c r="I139" s="1" t="s">
        <v>160</v>
      </c>
      <c r="J139" s="1" t="s">
        <v>161</v>
      </c>
      <c r="K139" s="19">
        <f t="shared" si="14"/>
        <v>31</v>
      </c>
      <c r="L139" s="20" t="str">
        <f t="shared" si="12"/>
        <v>ITM_MtoLY</v>
      </c>
      <c r="M139" s="19" t="str">
        <f>VLOOKUP(A139,Translation!B:C,2,0)</f>
        <v>menu_ConvX</v>
      </c>
      <c r="N139" s="16" t="str">
        <f t="shared" si="13"/>
        <v/>
      </c>
      <c r="O139" s="17" t="str">
        <f t="shared" si="11"/>
        <v/>
      </c>
    </row>
    <row r="140" spans="1:15">
      <c r="A140" s="1" t="s">
        <v>277</v>
      </c>
      <c r="B140" s="1" t="s">
        <v>21</v>
      </c>
      <c r="C140" s="1">
        <v>1</v>
      </c>
      <c r="D140" s="1">
        <v>1</v>
      </c>
      <c r="E140" s="1">
        <v>3</v>
      </c>
      <c r="F140" s="1" t="s">
        <v>371</v>
      </c>
      <c r="G140" s="1" t="s">
        <v>61</v>
      </c>
      <c r="H140" s="1" t="s">
        <v>39</v>
      </c>
      <c r="I140" s="1" t="s">
        <v>8</v>
      </c>
      <c r="J140" s="1" t="s">
        <v>20</v>
      </c>
      <c r="K140" s="19">
        <f t="shared" si="14"/>
        <v>31</v>
      </c>
      <c r="L140" s="20" t="str">
        <f t="shared" si="12"/>
        <v>ITM_NULL</v>
      </c>
      <c r="M140" s="19" t="str">
        <f>VLOOKUP(A140,Translation!B:C,2,0)</f>
        <v>menu_ConvX</v>
      </c>
      <c r="N140" s="16" t="str">
        <f t="shared" si="13"/>
        <v/>
      </c>
      <c r="O140" s="17" t="str">
        <f t="shared" si="11"/>
        <v/>
      </c>
    </row>
    <row r="141" spans="1:15">
      <c r="A141" s="1" t="s">
        <v>277</v>
      </c>
      <c r="B141" s="1" t="s">
        <v>21</v>
      </c>
      <c r="C141" s="1">
        <v>1</v>
      </c>
      <c r="D141" s="1">
        <v>2</v>
      </c>
      <c r="E141" s="1">
        <v>3</v>
      </c>
      <c r="F141" s="1" t="s">
        <v>370</v>
      </c>
      <c r="G141" s="1" t="s">
        <v>61</v>
      </c>
      <c r="H141" s="1" t="s">
        <v>42</v>
      </c>
      <c r="I141" s="1" t="s">
        <v>8</v>
      </c>
      <c r="J141" s="1" t="s">
        <v>20</v>
      </c>
      <c r="K141" s="19">
        <f t="shared" si="14"/>
        <v>32</v>
      </c>
      <c r="L141" s="20" t="str">
        <f t="shared" si="12"/>
        <v>ITM_NULL</v>
      </c>
      <c r="M141" s="19" t="str">
        <f>VLOOKUP(A141,Translation!B:C,2,0)</f>
        <v>menu_ConvX</v>
      </c>
      <c r="N141" s="16" t="str">
        <f t="shared" si="13"/>
        <v/>
      </c>
      <c r="O141" s="17" t="str">
        <f t="shared" si="11"/>
        <v xml:space="preserve">                                                  ITM_NULL,                 ITM_NULL,                 ITM_INCHtoMM,             ITM_MMtoINCH,             ITM_AUtoM,                ITM_MtoAU, </v>
      </c>
    </row>
    <row r="142" spans="1:15">
      <c r="A142" s="1" t="s">
        <v>277</v>
      </c>
      <c r="B142" s="1" t="s">
        <v>21</v>
      </c>
      <c r="C142" s="1">
        <v>1</v>
      </c>
      <c r="D142" s="1">
        <v>3</v>
      </c>
      <c r="E142" s="1">
        <v>3</v>
      </c>
      <c r="F142" s="1" t="s">
        <v>369</v>
      </c>
      <c r="G142" s="1" t="s">
        <v>61</v>
      </c>
      <c r="H142" s="1" t="s">
        <v>45</v>
      </c>
      <c r="I142" s="1" t="s">
        <v>176</v>
      </c>
      <c r="J142" s="1" t="s">
        <v>177</v>
      </c>
      <c r="K142" s="19">
        <f t="shared" si="14"/>
        <v>32</v>
      </c>
      <c r="L142" s="20" t="str">
        <f t="shared" si="12"/>
        <v>ITM_INCHtoMM</v>
      </c>
      <c r="M142" s="19" t="str">
        <f>VLOOKUP(A142,Translation!B:C,2,0)</f>
        <v>menu_ConvX</v>
      </c>
      <c r="N142" s="16" t="str">
        <f t="shared" si="13"/>
        <v/>
      </c>
      <c r="O142" s="17" t="str">
        <f t="shared" si="11"/>
        <v/>
      </c>
    </row>
    <row r="143" spans="1:15">
      <c r="A143" s="1" t="s">
        <v>277</v>
      </c>
      <c r="B143" s="1" t="s">
        <v>21</v>
      </c>
      <c r="C143" s="1">
        <v>1</v>
      </c>
      <c r="D143" s="1">
        <v>4</v>
      </c>
      <c r="E143" s="1">
        <v>3</v>
      </c>
      <c r="F143" s="1" t="s">
        <v>368</v>
      </c>
      <c r="G143" s="1" t="s">
        <v>61</v>
      </c>
      <c r="H143" s="1" t="s">
        <v>48</v>
      </c>
      <c r="I143" s="1" t="s">
        <v>178</v>
      </c>
      <c r="J143" s="1" t="s">
        <v>179</v>
      </c>
      <c r="K143" s="19">
        <f t="shared" si="14"/>
        <v>32</v>
      </c>
      <c r="L143" s="20" t="str">
        <f t="shared" si="12"/>
        <v>ITM_MMtoINCH</v>
      </c>
      <c r="M143" s="19" t="str">
        <f>VLOOKUP(A143,Translation!B:C,2,0)</f>
        <v>menu_ConvX</v>
      </c>
      <c r="N143" s="16" t="str">
        <f t="shared" si="13"/>
        <v/>
      </c>
      <c r="O143" s="17" t="str">
        <f t="shared" si="11"/>
        <v/>
      </c>
    </row>
    <row r="144" spans="1:15">
      <c r="A144" s="1" t="s">
        <v>277</v>
      </c>
      <c r="B144" s="1" t="s">
        <v>21</v>
      </c>
      <c r="C144" s="1">
        <v>1</v>
      </c>
      <c r="D144" s="1">
        <v>5</v>
      </c>
      <c r="E144" s="1">
        <v>3</v>
      </c>
      <c r="F144" s="1" t="s">
        <v>367</v>
      </c>
      <c r="G144" s="1" t="s">
        <v>61</v>
      </c>
      <c r="H144" s="1" t="s">
        <v>51</v>
      </c>
      <c r="I144" s="1" t="s">
        <v>154</v>
      </c>
      <c r="J144" s="1" t="s">
        <v>155</v>
      </c>
      <c r="K144" s="19">
        <f t="shared" si="14"/>
        <v>32</v>
      </c>
      <c r="L144" s="20" t="str">
        <f t="shared" si="12"/>
        <v>ITM_AUtoM</v>
      </c>
      <c r="M144" s="19" t="str">
        <f>VLOOKUP(A144,Translation!B:C,2,0)</f>
        <v>menu_ConvX</v>
      </c>
      <c r="N144" s="16" t="str">
        <f t="shared" si="13"/>
        <v/>
      </c>
      <c r="O144" s="17" t="str">
        <f t="shared" si="11"/>
        <v/>
      </c>
    </row>
    <row r="145" spans="1:15">
      <c r="A145" s="1" t="s">
        <v>277</v>
      </c>
      <c r="B145" s="1" t="s">
        <v>21</v>
      </c>
      <c r="C145" s="1">
        <v>1</v>
      </c>
      <c r="D145" s="1">
        <v>6</v>
      </c>
      <c r="E145" s="1">
        <v>3</v>
      </c>
      <c r="F145" s="1" t="s">
        <v>366</v>
      </c>
      <c r="G145" s="1" t="s">
        <v>61</v>
      </c>
      <c r="H145" s="1" t="s">
        <v>53</v>
      </c>
      <c r="I145" s="1" t="s">
        <v>156</v>
      </c>
      <c r="J145" s="1" t="s">
        <v>157</v>
      </c>
      <c r="K145" s="19">
        <f t="shared" si="14"/>
        <v>32</v>
      </c>
      <c r="L145" s="20" t="str">
        <f t="shared" si="12"/>
        <v>ITM_MtoAU</v>
      </c>
      <c r="M145" s="19" t="str">
        <f>VLOOKUP(A145,Translation!B:C,2,0)</f>
        <v>menu_ConvX</v>
      </c>
      <c r="N145" s="16" t="str">
        <f t="shared" si="13"/>
        <v/>
      </c>
      <c r="O145" s="17" t="str">
        <f t="shared" si="11"/>
        <v/>
      </c>
    </row>
    <row r="146" spans="1:15">
      <c r="A146" s="1" t="s">
        <v>277</v>
      </c>
      <c r="B146" s="1" t="s">
        <v>21</v>
      </c>
      <c r="C146" s="1">
        <v>2</v>
      </c>
      <c r="D146" s="1">
        <v>1</v>
      </c>
      <c r="E146" s="1">
        <v>1</v>
      </c>
      <c r="F146" s="1" t="s">
        <v>365</v>
      </c>
      <c r="G146" s="1" t="s">
        <v>38</v>
      </c>
      <c r="H146" s="1" t="s">
        <v>39</v>
      </c>
      <c r="I146" s="1" t="s">
        <v>183</v>
      </c>
      <c r="J146" s="1" t="s">
        <v>184</v>
      </c>
      <c r="K146" s="19">
        <f t="shared" si="14"/>
        <v>32</v>
      </c>
      <c r="L146" s="20" t="str">
        <f t="shared" si="12"/>
        <v>ITM_LItoM</v>
      </c>
      <c r="M146" s="19" t="str">
        <f>VLOOKUP(A146,Translation!B:C,2,0)</f>
        <v>menu_ConvX</v>
      </c>
      <c r="N146" s="16" t="str">
        <f t="shared" si="13"/>
        <v/>
      </c>
      <c r="O146" s="17" t="str">
        <f t="shared" si="11"/>
        <v/>
      </c>
    </row>
    <row r="147" spans="1:15">
      <c r="A147" s="1" t="s">
        <v>277</v>
      </c>
      <c r="B147" s="1" t="s">
        <v>21</v>
      </c>
      <c r="C147" s="1">
        <v>2</v>
      </c>
      <c r="D147" s="1">
        <v>2</v>
      </c>
      <c r="E147" s="1">
        <v>1</v>
      </c>
      <c r="F147" s="1" t="s">
        <v>364</v>
      </c>
      <c r="G147" s="1" t="s">
        <v>38</v>
      </c>
      <c r="H147" s="1" t="s">
        <v>42</v>
      </c>
      <c r="I147" s="1" t="s">
        <v>185</v>
      </c>
      <c r="J147" s="1" t="s">
        <v>186</v>
      </c>
      <c r="K147" s="19">
        <f t="shared" si="14"/>
        <v>33</v>
      </c>
      <c r="L147" s="20" t="str">
        <f t="shared" si="12"/>
        <v>ITM_MtoLI</v>
      </c>
      <c r="M147" s="19" t="str">
        <f>VLOOKUP(A147,Translation!B:C,2,0)</f>
        <v>menu_ConvX</v>
      </c>
      <c r="N147" s="16" t="str">
        <f t="shared" si="13"/>
        <v/>
      </c>
      <c r="O147" s="17" t="str">
        <f t="shared" si="11"/>
        <v xml:space="preserve">                                                  ITM_LItoM,                ITM_MtoLI,                ITM_YINtoM,               ITM_MtoYIN,               ITM_NULL,                 ITM_NULL, </v>
      </c>
    </row>
    <row r="148" spans="1:15">
      <c r="A148" s="1" t="s">
        <v>277</v>
      </c>
      <c r="B148" s="1" t="s">
        <v>21</v>
      </c>
      <c r="C148" s="1">
        <v>2</v>
      </c>
      <c r="D148" s="1">
        <v>3</v>
      </c>
      <c r="E148" s="1">
        <v>1</v>
      </c>
      <c r="F148" s="1" t="s">
        <v>363</v>
      </c>
      <c r="G148" s="1" t="s">
        <v>38</v>
      </c>
      <c r="H148" s="1" t="s">
        <v>45</v>
      </c>
      <c r="I148" s="1" t="s">
        <v>187</v>
      </c>
      <c r="J148" s="1" t="s">
        <v>188</v>
      </c>
      <c r="K148" s="19">
        <f t="shared" si="14"/>
        <v>33</v>
      </c>
      <c r="L148" s="20" t="str">
        <f t="shared" si="12"/>
        <v>ITM_YINtoM</v>
      </c>
      <c r="M148" s="19" t="str">
        <f>VLOOKUP(A148,Translation!B:C,2,0)</f>
        <v>menu_ConvX</v>
      </c>
      <c r="N148" s="16" t="str">
        <f t="shared" si="13"/>
        <v/>
      </c>
      <c r="O148" s="17" t="str">
        <f t="shared" si="11"/>
        <v/>
      </c>
    </row>
    <row r="149" spans="1:15">
      <c r="A149" s="1" t="s">
        <v>277</v>
      </c>
      <c r="B149" s="1" t="s">
        <v>21</v>
      </c>
      <c r="C149" s="1">
        <v>2</v>
      </c>
      <c r="D149" s="1">
        <v>4</v>
      </c>
      <c r="E149" s="1">
        <v>1</v>
      </c>
      <c r="F149" s="1" t="s">
        <v>362</v>
      </c>
      <c r="G149" s="1" t="s">
        <v>38</v>
      </c>
      <c r="H149" s="1" t="s">
        <v>48</v>
      </c>
      <c r="I149" s="1" t="s">
        <v>189</v>
      </c>
      <c r="J149" s="1" t="s">
        <v>190</v>
      </c>
      <c r="K149" s="19">
        <f t="shared" si="14"/>
        <v>33</v>
      </c>
      <c r="L149" s="20" t="str">
        <f t="shared" si="12"/>
        <v>ITM_MtoYIN</v>
      </c>
      <c r="M149" s="19" t="str">
        <f>VLOOKUP(A149,Translation!B:C,2,0)</f>
        <v>menu_ConvX</v>
      </c>
      <c r="N149" s="16" t="str">
        <f t="shared" si="13"/>
        <v/>
      </c>
      <c r="O149" s="17" t="str">
        <f t="shared" si="11"/>
        <v/>
      </c>
    </row>
    <row r="150" spans="1:15">
      <c r="A150" s="1" t="s">
        <v>277</v>
      </c>
      <c r="B150" s="1" t="s">
        <v>21</v>
      </c>
      <c r="C150" s="1">
        <v>2</v>
      </c>
      <c r="D150" s="1">
        <v>5</v>
      </c>
      <c r="E150" s="1">
        <v>1</v>
      </c>
      <c r="F150" s="1" t="s">
        <v>361</v>
      </c>
      <c r="G150" s="1" t="s">
        <v>38</v>
      </c>
      <c r="H150" s="1" t="s">
        <v>51</v>
      </c>
      <c r="I150" s="1" t="s">
        <v>8</v>
      </c>
      <c r="J150" s="1" t="s">
        <v>20</v>
      </c>
      <c r="K150" s="19">
        <f t="shared" si="14"/>
        <v>33</v>
      </c>
      <c r="L150" s="20" t="str">
        <f t="shared" si="12"/>
        <v>ITM_NULL</v>
      </c>
      <c r="M150" s="19" t="str">
        <f>VLOOKUP(A150,Translation!B:C,2,0)</f>
        <v>menu_ConvX</v>
      </c>
      <c r="N150" s="16" t="str">
        <f t="shared" si="13"/>
        <v/>
      </c>
      <c r="O150" s="17" t="str">
        <f t="shared" si="11"/>
        <v/>
      </c>
    </row>
    <row r="151" spans="1:15">
      <c r="A151" s="1" t="s">
        <v>277</v>
      </c>
      <c r="B151" s="1" t="s">
        <v>21</v>
      </c>
      <c r="C151" s="1">
        <v>2</v>
      </c>
      <c r="D151" s="1">
        <v>6</v>
      </c>
      <c r="E151" s="1">
        <v>1</v>
      </c>
      <c r="F151" s="1" t="s">
        <v>360</v>
      </c>
      <c r="G151" s="1" t="s">
        <v>38</v>
      </c>
      <c r="H151" s="1" t="s">
        <v>53</v>
      </c>
      <c r="I151" s="1" t="s">
        <v>8</v>
      </c>
      <c r="J151" s="1" t="s">
        <v>20</v>
      </c>
      <c r="K151" s="19">
        <f t="shared" si="14"/>
        <v>33</v>
      </c>
      <c r="L151" s="20" t="str">
        <f t="shared" si="12"/>
        <v>ITM_NULL</v>
      </c>
      <c r="M151" s="19" t="str">
        <f>VLOOKUP(A151,Translation!B:C,2,0)</f>
        <v>menu_ConvX</v>
      </c>
      <c r="N151" s="16" t="str">
        <f t="shared" si="13"/>
        <v/>
      </c>
      <c r="O151" s="17" t="str">
        <f t="shared" si="11"/>
        <v/>
      </c>
    </row>
    <row r="152" spans="1:15">
      <c r="A152" s="1" t="s">
        <v>277</v>
      </c>
      <c r="B152" s="1" t="s">
        <v>21</v>
      </c>
      <c r="C152" s="1">
        <v>2</v>
      </c>
      <c r="D152" s="1">
        <v>1</v>
      </c>
      <c r="E152" s="1">
        <v>2</v>
      </c>
      <c r="F152" s="1" t="s">
        <v>359</v>
      </c>
      <c r="G152" s="1" t="s">
        <v>56</v>
      </c>
      <c r="H152" s="1" t="s">
        <v>39</v>
      </c>
      <c r="I152" s="1" t="s">
        <v>8</v>
      </c>
      <c r="J152" s="1" t="s">
        <v>20</v>
      </c>
      <c r="K152" s="19">
        <f t="shared" si="14"/>
        <v>33</v>
      </c>
      <c r="L152" s="20" t="str">
        <f t="shared" si="12"/>
        <v>ITM_NULL</v>
      </c>
      <c r="M152" s="19" t="str">
        <f>VLOOKUP(A152,Translation!B:C,2,0)</f>
        <v>menu_ConvX</v>
      </c>
      <c r="N152" s="16" t="str">
        <f t="shared" si="13"/>
        <v/>
      </c>
      <c r="O152" s="17" t="str">
        <f t="shared" si="11"/>
        <v/>
      </c>
    </row>
    <row r="153" spans="1:15">
      <c r="A153" s="1" t="s">
        <v>277</v>
      </c>
      <c r="B153" s="1" t="s">
        <v>21</v>
      </c>
      <c r="C153" s="1">
        <v>2</v>
      </c>
      <c r="D153" s="1">
        <v>2</v>
      </c>
      <c r="E153" s="1">
        <v>2</v>
      </c>
      <c r="F153" s="1" t="s">
        <v>358</v>
      </c>
      <c r="G153" s="1" t="s">
        <v>56</v>
      </c>
      <c r="H153" s="1" t="s">
        <v>42</v>
      </c>
      <c r="I153" s="1" t="s">
        <v>8</v>
      </c>
      <c r="J153" s="1" t="s">
        <v>20</v>
      </c>
      <c r="K153" s="19">
        <f t="shared" si="14"/>
        <v>34</v>
      </c>
      <c r="L153" s="20" t="str">
        <f t="shared" si="12"/>
        <v>ITM_NULL</v>
      </c>
      <c r="M153" s="19" t="str">
        <f>VLOOKUP(A153,Translation!B:C,2,0)</f>
        <v>menu_ConvX</v>
      </c>
      <c r="N153" s="16" t="str">
        <f t="shared" si="13"/>
        <v/>
      </c>
      <c r="O153" s="17" t="str">
        <f t="shared" si="11"/>
        <v xml:space="preserve">                                                  ITM_NULL,                 ITM_NULL,                 ITM_ZHANGtoM,             ITM_MtoZHANG,             ITM_CUNtoM,               ITM_MtoCUN, </v>
      </c>
    </row>
    <row r="154" spans="1:15">
      <c r="A154" s="1" t="s">
        <v>277</v>
      </c>
      <c r="B154" s="1" t="s">
        <v>21</v>
      </c>
      <c r="C154" s="1">
        <v>2</v>
      </c>
      <c r="D154" s="1">
        <v>3</v>
      </c>
      <c r="E154" s="1">
        <v>2</v>
      </c>
      <c r="F154" s="1" t="s">
        <v>357</v>
      </c>
      <c r="G154" s="1" t="s">
        <v>56</v>
      </c>
      <c r="H154" s="1" t="s">
        <v>45</v>
      </c>
      <c r="I154" s="1" t="s">
        <v>290</v>
      </c>
      <c r="J154" s="1" t="s">
        <v>191</v>
      </c>
      <c r="K154" s="19">
        <f t="shared" si="14"/>
        <v>34</v>
      </c>
      <c r="L154" s="20" t="str">
        <f t="shared" si="12"/>
        <v>ITM_ZHANGtoM</v>
      </c>
      <c r="M154" s="19" t="str">
        <f>VLOOKUP(A154,Translation!B:C,2,0)</f>
        <v>menu_ConvX</v>
      </c>
      <c r="N154" s="16" t="str">
        <f t="shared" si="13"/>
        <v/>
      </c>
      <c r="O154" s="17" t="str">
        <f t="shared" si="11"/>
        <v/>
      </c>
    </row>
    <row r="155" spans="1:15">
      <c r="A155" s="1" t="s">
        <v>277</v>
      </c>
      <c r="B155" s="1" t="s">
        <v>21</v>
      </c>
      <c r="C155" s="1">
        <v>2</v>
      </c>
      <c r="D155" s="1">
        <v>4</v>
      </c>
      <c r="E155" s="1">
        <v>2</v>
      </c>
      <c r="F155" s="1" t="s">
        <v>356</v>
      </c>
      <c r="G155" s="1" t="s">
        <v>56</v>
      </c>
      <c r="H155" s="1" t="s">
        <v>48</v>
      </c>
      <c r="I155" s="1" t="s">
        <v>291</v>
      </c>
      <c r="J155" s="1" t="s">
        <v>192</v>
      </c>
      <c r="K155" s="19">
        <f t="shared" si="14"/>
        <v>34</v>
      </c>
      <c r="L155" s="20" t="str">
        <f t="shared" si="12"/>
        <v>ITM_MtoZHANG</v>
      </c>
      <c r="M155" s="19" t="str">
        <f>VLOOKUP(A155,Translation!B:C,2,0)</f>
        <v>menu_ConvX</v>
      </c>
      <c r="N155" s="16" t="str">
        <f t="shared" si="13"/>
        <v/>
      </c>
      <c r="O155" s="17" t="str">
        <f t="shared" si="11"/>
        <v/>
      </c>
    </row>
    <row r="156" spans="1:15">
      <c r="A156" s="1" t="s">
        <v>277</v>
      </c>
      <c r="B156" s="1" t="s">
        <v>21</v>
      </c>
      <c r="C156" s="1">
        <v>2</v>
      </c>
      <c r="D156" s="1">
        <v>5</v>
      </c>
      <c r="E156" s="1">
        <v>2</v>
      </c>
      <c r="F156" s="1" t="s">
        <v>355</v>
      </c>
      <c r="G156" s="1" t="s">
        <v>56</v>
      </c>
      <c r="H156" s="1" t="s">
        <v>51</v>
      </c>
      <c r="I156" s="1" t="s">
        <v>197</v>
      </c>
      <c r="J156" s="1" t="s">
        <v>198</v>
      </c>
      <c r="K156" s="19">
        <f t="shared" si="14"/>
        <v>34</v>
      </c>
      <c r="L156" s="20" t="str">
        <f t="shared" si="12"/>
        <v>ITM_CUNtoM</v>
      </c>
      <c r="M156" s="19" t="str">
        <f>VLOOKUP(A156,Translation!B:C,2,0)</f>
        <v>menu_ConvX</v>
      </c>
      <c r="N156" s="16" t="str">
        <f t="shared" si="13"/>
        <v/>
      </c>
      <c r="O156" s="17" t="str">
        <f t="shared" si="11"/>
        <v/>
      </c>
    </row>
    <row r="157" spans="1:15">
      <c r="A157" s="1" t="s">
        <v>277</v>
      </c>
      <c r="B157" s="1" t="s">
        <v>21</v>
      </c>
      <c r="C157" s="1">
        <v>2</v>
      </c>
      <c r="D157" s="1">
        <v>6</v>
      </c>
      <c r="E157" s="1">
        <v>2</v>
      </c>
      <c r="F157" s="1" t="s">
        <v>354</v>
      </c>
      <c r="G157" s="1" t="s">
        <v>56</v>
      </c>
      <c r="H157" s="1" t="s">
        <v>53</v>
      </c>
      <c r="I157" s="1" t="s">
        <v>199</v>
      </c>
      <c r="J157" s="1" t="s">
        <v>200</v>
      </c>
      <c r="K157" s="19">
        <f t="shared" si="14"/>
        <v>34</v>
      </c>
      <c r="L157" s="20" t="str">
        <f t="shared" si="12"/>
        <v>ITM_MtoCUN</v>
      </c>
      <c r="M157" s="19" t="str">
        <f>VLOOKUP(A157,Translation!B:C,2,0)</f>
        <v>menu_ConvX</v>
      </c>
      <c r="N157" s="16" t="str">
        <f t="shared" si="13"/>
        <v/>
      </c>
      <c r="O157" s="17" t="str">
        <f t="shared" si="11"/>
        <v/>
      </c>
    </row>
    <row r="158" spans="1:15">
      <c r="A158" s="1" t="s">
        <v>277</v>
      </c>
      <c r="B158" s="1" t="s">
        <v>21</v>
      </c>
      <c r="C158" s="1">
        <v>2</v>
      </c>
      <c r="D158" s="1">
        <v>1</v>
      </c>
      <c r="E158" s="1">
        <v>3</v>
      </c>
      <c r="F158" s="1" t="s">
        <v>353</v>
      </c>
      <c r="G158" s="1" t="s">
        <v>61</v>
      </c>
      <c r="H158" s="1" t="s">
        <v>39</v>
      </c>
      <c r="I158" s="1" t="s">
        <v>8</v>
      </c>
      <c r="J158" s="1" t="s">
        <v>20</v>
      </c>
      <c r="K158" s="19">
        <f t="shared" si="14"/>
        <v>34</v>
      </c>
      <c r="L158" s="20" t="str">
        <f t="shared" si="12"/>
        <v>ITM_NULL</v>
      </c>
      <c r="M158" s="19" t="str">
        <f>VLOOKUP(A158,Translation!B:C,2,0)</f>
        <v>menu_ConvX</v>
      </c>
      <c r="N158" s="16" t="str">
        <f t="shared" si="13"/>
        <v/>
      </c>
      <c r="O158" s="17" t="str">
        <f t="shared" si="11"/>
        <v/>
      </c>
    </row>
    <row r="159" spans="1:15">
      <c r="A159" s="1" t="s">
        <v>277</v>
      </c>
      <c r="B159" s="1" t="s">
        <v>21</v>
      </c>
      <c r="C159" s="1">
        <v>2</v>
      </c>
      <c r="D159" s="1">
        <v>2</v>
      </c>
      <c r="E159" s="1">
        <v>3</v>
      </c>
      <c r="F159" s="1" t="s">
        <v>352</v>
      </c>
      <c r="G159" s="1" t="s">
        <v>61</v>
      </c>
      <c r="H159" s="1" t="s">
        <v>42</v>
      </c>
      <c r="I159" s="1" t="s">
        <v>8</v>
      </c>
      <c r="J159" s="1" t="s">
        <v>20</v>
      </c>
      <c r="K159" s="19">
        <f t="shared" si="14"/>
        <v>35</v>
      </c>
      <c r="L159" s="20" t="str">
        <f t="shared" si="12"/>
        <v>ITM_NULL</v>
      </c>
      <c r="M159" s="19" t="str">
        <f>VLOOKUP(A159,Translation!B:C,2,0)</f>
        <v>menu_ConvX</v>
      </c>
      <c r="N159" s="16" t="str">
        <f t="shared" si="13"/>
        <v/>
      </c>
      <c r="O159" s="17" t="str">
        <f t="shared" si="11"/>
        <v xml:space="preserve">                                                  ITM_NULL,                 ITM_NULL,                 ITM_CHItoM,               ITM_MtoCHI,               ITM_FENtoM,               ITM_MtoFEN, </v>
      </c>
    </row>
    <row r="160" spans="1:15">
      <c r="A160" s="1" t="s">
        <v>277</v>
      </c>
      <c r="B160" s="1" t="s">
        <v>21</v>
      </c>
      <c r="C160" s="1">
        <v>2</v>
      </c>
      <c r="D160" s="1">
        <v>3</v>
      </c>
      <c r="E160" s="1">
        <v>3</v>
      </c>
      <c r="F160" s="1" t="s">
        <v>351</v>
      </c>
      <c r="G160" s="1" t="s">
        <v>61</v>
      </c>
      <c r="H160" s="1" t="s">
        <v>45</v>
      </c>
      <c r="I160" s="1" t="s">
        <v>193</v>
      </c>
      <c r="J160" s="1" t="s">
        <v>194</v>
      </c>
      <c r="K160" s="19">
        <f t="shared" si="14"/>
        <v>35</v>
      </c>
      <c r="L160" s="20" t="str">
        <f t="shared" si="12"/>
        <v>ITM_CHItoM</v>
      </c>
      <c r="M160" s="19" t="str">
        <f>VLOOKUP(A160,Translation!B:C,2,0)</f>
        <v>menu_ConvX</v>
      </c>
      <c r="N160" s="16" t="str">
        <f t="shared" si="13"/>
        <v/>
      </c>
      <c r="O160" s="17" t="str">
        <f t="shared" si="11"/>
        <v/>
      </c>
    </row>
    <row r="161" spans="1:15">
      <c r="A161" s="1" t="s">
        <v>277</v>
      </c>
      <c r="B161" s="1" t="s">
        <v>21</v>
      </c>
      <c r="C161" s="1">
        <v>2</v>
      </c>
      <c r="D161" s="1">
        <v>4</v>
      </c>
      <c r="E161" s="1">
        <v>3</v>
      </c>
      <c r="F161" s="1" t="s">
        <v>350</v>
      </c>
      <c r="G161" s="1" t="s">
        <v>61</v>
      </c>
      <c r="H161" s="1" t="s">
        <v>48</v>
      </c>
      <c r="I161" s="1" t="s">
        <v>195</v>
      </c>
      <c r="J161" s="1" t="s">
        <v>196</v>
      </c>
      <c r="K161" s="19">
        <f t="shared" si="14"/>
        <v>35</v>
      </c>
      <c r="L161" s="20" t="str">
        <f t="shared" si="12"/>
        <v>ITM_MtoCHI</v>
      </c>
      <c r="M161" s="19" t="str">
        <f>VLOOKUP(A161,Translation!B:C,2,0)</f>
        <v>menu_ConvX</v>
      </c>
      <c r="N161" s="16" t="str">
        <f t="shared" si="13"/>
        <v/>
      </c>
      <c r="O161" s="17" t="str">
        <f t="shared" si="11"/>
        <v/>
      </c>
    </row>
    <row r="162" spans="1:15">
      <c r="A162" s="1" t="s">
        <v>277</v>
      </c>
      <c r="B162" s="1" t="s">
        <v>21</v>
      </c>
      <c r="C162" s="1">
        <v>2</v>
      </c>
      <c r="D162" s="1">
        <v>5</v>
      </c>
      <c r="E162" s="1">
        <v>3</v>
      </c>
      <c r="F162" s="1" t="s">
        <v>349</v>
      </c>
      <c r="G162" s="1" t="s">
        <v>61</v>
      </c>
      <c r="H162" s="1" t="s">
        <v>51</v>
      </c>
      <c r="I162" s="1" t="s">
        <v>201</v>
      </c>
      <c r="J162" s="1" t="s">
        <v>202</v>
      </c>
      <c r="K162" s="19">
        <f t="shared" si="14"/>
        <v>35</v>
      </c>
      <c r="L162" s="20" t="str">
        <f t="shared" si="12"/>
        <v>ITM_FENtoM</v>
      </c>
      <c r="M162" s="19" t="str">
        <f>VLOOKUP(A162,Translation!B:C,2,0)</f>
        <v>menu_ConvX</v>
      </c>
      <c r="N162" s="16" t="str">
        <f t="shared" si="13"/>
        <v/>
      </c>
      <c r="O162" s="17" t="str">
        <f t="shared" ref="O162:O212" si="15">IF(AND(D161=1),REPT(" ",50)&amp;L161&amp;","&amp;REPT(" ",$Q$1-LEN(L161))&amp;L162&amp;","&amp;REPT(" ",$Q$1-LEN(L162))&amp;L163&amp;","&amp;REPT(" ",$Q$1-LEN(L163))&amp;L164&amp;","&amp;REPT(" ",$Q$1-LEN(L164))&amp;L165&amp;","&amp;REPT(" ",$Q$1-LEN(L165))&amp;L166&amp;(IF(AND(C167=1,D167=1,E167=1),"};",", ")),"")</f>
        <v/>
      </c>
    </row>
    <row r="163" spans="1:15">
      <c r="A163" s="1" t="s">
        <v>277</v>
      </c>
      <c r="B163" s="1" t="s">
        <v>21</v>
      </c>
      <c r="C163" s="1">
        <v>2</v>
      </c>
      <c r="D163" s="1">
        <v>6</v>
      </c>
      <c r="E163" s="1">
        <v>3</v>
      </c>
      <c r="F163" s="1" t="s">
        <v>348</v>
      </c>
      <c r="G163" s="1" t="s">
        <v>61</v>
      </c>
      <c r="H163" s="1" t="s">
        <v>53</v>
      </c>
      <c r="I163" s="1" t="s">
        <v>203</v>
      </c>
      <c r="J163" s="1" t="s">
        <v>204</v>
      </c>
      <c r="K163" s="19">
        <f t="shared" si="14"/>
        <v>35</v>
      </c>
      <c r="L163" s="20" t="str">
        <f t="shared" si="12"/>
        <v>ITM_MtoFEN</v>
      </c>
      <c r="M163" s="19" t="str">
        <f>VLOOKUP(A163,Translation!B:C,2,0)</f>
        <v>menu_ConvX</v>
      </c>
      <c r="N163" s="16" t="str">
        <f t="shared" si="13"/>
        <v/>
      </c>
      <c r="O163" s="17" t="str">
        <f t="shared" si="15"/>
        <v/>
      </c>
    </row>
    <row r="164" spans="1:15">
      <c r="A164" s="1" t="s">
        <v>277</v>
      </c>
      <c r="B164" s="1" t="s">
        <v>21</v>
      </c>
      <c r="C164" s="1">
        <v>3</v>
      </c>
      <c r="D164" s="1">
        <v>1</v>
      </c>
      <c r="E164" s="1">
        <v>1</v>
      </c>
      <c r="F164" s="1" t="s">
        <v>347</v>
      </c>
      <c r="G164" s="1" t="s">
        <v>38</v>
      </c>
      <c r="H164" s="1" t="s">
        <v>39</v>
      </c>
      <c r="I164" s="1" t="s">
        <v>215</v>
      </c>
      <c r="J164" s="1" t="s">
        <v>216</v>
      </c>
      <c r="K164" s="19">
        <f t="shared" si="14"/>
        <v>35</v>
      </c>
      <c r="L164" s="20" t="str">
        <f t="shared" si="12"/>
        <v>ITM_MItoKM</v>
      </c>
      <c r="M164" s="19" t="str">
        <f>VLOOKUP(A164,Translation!B:C,2,0)</f>
        <v>menu_ConvX</v>
      </c>
      <c r="N164" s="16" t="str">
        <f t="shared" si="13"/>
        <v/>
      </c>
      <c r="O164" s="17" t="str">
        <f t="shared" si="15"/>
        <v/>
      </c>
    </row>
    <row r="165" spans="1:15">
      <c r="A165" s="1" t="s">
        <v>277</v>
      </c>
      <c r="B165" s="1" t="s">
        <v>21</v>
      </c>
      <c r="C165" s="1">
        <v>3</v>
      </c>
      <c r="D165" s="1">
        <v>2</v>
      </c>
      <c r="E165" s="1">
        <v>1</v>
      </c>
      <c r="F165" s="1" t="s">
        <v>346</v>
      </c>
      <c r="G165" s="1" t="s">
        <v>38</v>
      </c>
      <c r="H165" s="1" t="s">
        <v>42</v>
      </c>
      <c r="I165" s="1" t="s">
        <v>217</v>
      </c>
      <c r="J165" s="1" t="s">
        <v>218</v>
      </c>
      <c r="K165" s="19">
        <f t="shared" si="14"/>
        <v>36</v>
      </c>
      <c r="L165" s="20" t="str">
        <f t="shared" si="12"/>
        <v>ITM_KMtoMI</v>
      </c>
      <c r="M165" s="19" t="str">
        <f>VLOOKUP(A165,Translation!B:C,2,0)</f>
        <v>menu_ConvX</v>
      </c>
      <c r="N165" s="16" t="str">
        <f t="shared" si="13"/>
        <v/>
      </c>
      <c r="O165" s="17" t="str">
        <f t="shared" si="15"/>
        <v xml:space="preserve">                                                  ITM_MItoKM,               ITM_KMtoMI,               ITM_FTUStoM,              ITM_MtoFTUS,              ITM_POINTtoMM,            ITM_MMtoPOINT, </v>
      </c>
    </row>
    <row r="166" spans="1:15">
      <c r="A166" s="1" t="s">
        <v>277</v>
      </c>
      <c r="B166" s="1" t="s">
        <v>21</v>
      </c>
      <c r="C166" s="1">
        <v>3</v>
      </c>
      <c r="D166" s="1">
        <v>3</v>
      </c>
      <c r="E166" s="1">
        <v>1</v>
      </c>
      <c r="F166" s="1" t="s">
        <v>345</v>
      </c>
      <c r="G166" s="1" t="s">
        <v>38</v>
      </c>
      <c r="H166" s="1" t="s">
        <v>45</v>
      </c>
      <c r="I166" s="1" t="s">
        <v>213</v>
      </c>
      <c r="J166" s="25" t="s">
        <v>344</v>
      </c>
      <c r="K166" s="19">
        <f t="shared" si="14"/>
        <v>36</v>
      </c>
      <c r="L166" s="20" t="str">
        <f t="shared" si="12"/>
        <v>ITM_FTUStoM</v>
      </c>
      <c r="M166" s="19" t="str">
        <f>VLOOKUP(A166,Translation!B:C,2,0)</f>
        <v>menu_ConvX</v>
      </c>
      <c r="N166" s="16" t="str">
        <f t="shared" si="13"/>
        <v/>
      </c>
      <c r="O166" s="17" t="str">
        <f t="shared" si="15"/>
        <v/>
      </c>
    </row>
    <row r="167" spans="1:15">
      <c r="A167" s="1" t="s">
        <v>277</v>
      </c>
      <c r="B167" s="1" t="s">
        <v>21</v>
      </c>
      <c r="C167" s="1">
        <v>3</v>
      </c>
      <c r="D167" s="1">
        <v>4</v>
      </c>
      <c r="E167" s="1">
        <v>1</v>
      </c>
      <c r="F167" s="1" t="s">
        <v>343</v>
      </c>
      <c r="G167" s="1" t="s">
        <v>38</v>
      </c>
      <c r="H167" s="1" t="s">
        <v>48</v>
      </c>
      <c r="I167" s="1" t="s">
        <v>214</v>
      </c>
      <c r="J167" s="25" t="s">
        <v>342</v>
      </c>
      <c r="K167" s="19">
        <f t="shared" si="14"/>
        <v>36</v>
      </c>
      <c r="L167" s="20" t="str">
        <f t="shared" si="12"/>
        <v>ITM_MtoFTUS</v>
      </c>
      <c r="M167" s="19" t="str">
        <f>VLOOKUP(A167,Translation!B:C,2,0)</f>
        <v>menu_ConvX</v>
      </c>
      <c r="N167" s="16" t="str">
        <f t="shared" si="13"/>
        <v/>
      </c>
      <c r="O167" s="17" t="str">
        <f t="shared" si="15"/>
        <v/>
      </c>
    </row>
    <row r="168" spans="1:15">
      <c r="A168" s="1" t="s">
        <v>277</v>
      </c>
      <c r="B168" s="1" t="s">
        <v>21</v>
      </c>
      <c r="C168" s="1">
        <v>3</v>
      </c>
      <c r="D168" s="1">
        <v>5</v>
      </c>
      <c r="E168" s="1">
        <v>1</v>
      </c>
      <c r="F168" s="1" t="s">
        <v>341</v>
      </c>
      <c r="G168" s="1" t="s">
        <v>38</v>
      </c>
      <c r="H168" s="1" t="s">
        <v>51</v>
      </c>
      <c r="I168" s="1" t="s">
        <v>209</v>
      </c>
      <c r="J168" s="1" t="s">
        <v>210</v>
      </c>
      <c r="K168" s="19">
        <f t="shared" si="14"/>
        <v>36</v>
      </c>
      <c r="L168" s="20" t="str">
        <f t="shared" si="12"/>
        <v>ITM_POINTtoMM</v>
      </c>
      <c r="M168" s="19" t="str">
        <f>VLOOKUP(A168,Translation!B:C,2,0)</f>
        <v>menu_ConvX</v>
      </c>
      <c r="N168" s="16" t="str">
        <f t="shared" si="13"/>
        <v/>
      </c>
      <c r="O168" s="17" t="str">
        <f t="shared" si="15"/>
        <v/>
      </c>
    </row>
    <row r="169" spans="1:15">
      <c r="A169" s="1" t="s">
        <v>277</v>
      </c>
      <c r="B169" s="1" t="s">
        <v>21</v>
      </c>
      <c r="C169" s="1">
        <v>3</v>
      </c>
      <c r="D169" s="1">
        <v>6</v>
      </c>
      <c r="E169" s="1">
        <v>1</v>
      </c>
      <c r="F169" s="1" t="s">
        <v>340</v>
      </c>
      <c r="G169" s="1" t="s">
        <v>38</v>
      </c>
      <c r="H169" s="1" t="s">
        <v>53</v>
      </c>
      <c r="I169" s="1" t="s">
        <v>211</v>
      </c>
      <c r="J169" s="1" t="s">
        <v>212</v>
      </c>
      <c r="K169" s="19">
        <f t="shared" si="14"/>
        <v>36</v>
      </c>
      <c r="L169" s="20" t="str">
        <f t="shared" si="12"/>
        <v>ITM_MMtoPOINT</v>
      </c>
      <c r="M169" s="19" t="str">
        <f>VLOOKUP(A169,Translation!B:C,2,0)</f>
        <v>menu_ConvX</v>
      </c>
      <c r="N169" s="16" t="str">
        <f t="shared" si="13"/>
        <v/>
      </c>
      <c r="O169" s="17" t="str">
        <f t="shared" si="15"/>
        <v/>
      </c>
    </row>
    <row r="170" spans="1:15">
      <c r="A170" s="1" t="s">
        <v>277</v>
      </c>
      <c r="B170" s="1" t="s">
        <v>21</v>
      </c>
      <c r="C170" s="1">
        <v>3</v>
      </c>
      <c r="D170" s="1">
        <v>1</v>
      </c>
      <c r="E170" s="1">
        <v>2</v>
      </c>
      <c r="F170" s="1" t="s">
        <v>339</v>
      </c>
      <c r="G170" s="1" t="s">
        <v>56</v>
      </c>
      <c r="H170" s="1" t="s">
        <v>39</v>
      </c>
      <c r="I170" s="1" t="s">
        <v>219</v>
      </c>
      <c r="J170" s="1" t="s">
        <v>220</v>
      </c>
      <c r="K170" s="19">
        <f t="shared" si="14"/>
        <v>36</v>
      </c>
      <c r="L170" s="20" t="str">
        <f t="shared" si="12"/>
        <v>ITM_NMItoKM</v>
      </c>
      <c r="M170" s="19" t="str">
        <f>VLOOKUP(A170,Translation!B:C,2,0)</f>
        <v>menu_ConvX</v>
      </c>
      <c r="N170" s="16" t="str">
        <f t="shared" si="13"/>
        <v/>
      </c>
      <c r="O170" s="17" t="str">
        <f t="shared" si="15"/>
        <v/>
      </c>
    </row>
    <row r="171" spans="1:15">
      <c r="A171" s="1" t="s">
        <v>277</v>
      </c>
      <c r="B171" s="1" t="s">
        <v>21</v>
      </c>
      <c r="C171" s="1">
        <v>3</v>
      </c>
      <c r="D171" s="1">
        <v>2</v>
      </c>
      <c r="E171" s="1">
        <v>2</v>
      </c>
      <c r="F171" s="1" t="s">
        <v>338</v>
      </c>
      <c r="G171" s="1" t="s">
        <v>56</v>
      </c>
      <c r="H171" s="1" t="s">
        <v>42</v>
      </c>
      <c r="I171" s="1" t="s">
        <v>221</v>
      </c>
      <c r="J171" s="1" t="s">
        <v>222</v>
      </c>
      <c r="K171" s="19">
        <f t="shared" si="14"/>
        <v>37</v>
      </c>
      <c r="L171" s="20" t="str">
        <f t="shared" si="12"/>
        <v>ITM_KMtoNMI</v>
      </c>
      <c r="M171" s="19" t="str">
        <f>VLOOKUP(A171,Translation!B:C,2,0)</f>
        <v>menu_ConvX</v>
      </c>
      <c r="N171" s="16" t="str">
        <f t="shared" si="13"/>
        <v/>
      </c>
      <c r="O171" s="17" t="str">
        <f t="shared" si="15"/>
        <v xml:space="preserve">                                                  ITM_NMItoKM,              ITM_KMtoNMI,              ITM_FATHOMtoM,            ITM_MtoFATHOM,            ITM_NULL,                 ITM_NULL, </v>
      </c>
    </row>
    <row r="172" spans="1:15">
      <c r="A172" s="1" t="s">
        <v>277</v>
      </c>
      <c r="B172" s="1" t="s">
        <v>21</v>
      </c>
      <c r="C172" s="1">
        <v>3</v>
      </c>
      <c r="D172" s="1">
        <v>3</v>
      </c>
      <c r="E172" s="1">
        <v>2</v>
      </c>
      <c r="F172" s="1" t="s">
        <v>337</v>
      </c>
      <c r="G172" s="1" t="s">
        <v>56</v>
      </c>
      <c r="H172" s="1" t="s">
        <v>45</v>
      </c>
      <c r="I172" s="1" t="s">
        <v>205</v>
      </c>
      <c r="J172" s="1" t="s">
        <v>206</v>
      </c>
      <c r="K172" s="19">
        <f t="shared" si="14"/>
        <v>37</v>
      </c>
      <c r="L172" s="20" t="str">
        <f t="shared" si="12"/>
        <v>ITM_FATHOMtoM</v>
      </c>
      <c r="M172" s="19" t="str">
        <f>VLOOKUP(A172,Translation!B:C,2,0)</f>
        <v>menu_ConvX</v>
      </c>
      <c r="N172" s="16" t="str">
        <f t="shared" si="13"/>
        <v/>
      </c>
      <c r="O172" s="17" t="str">
        <f t="shared" si="15"/>
        <v/>
      </c>
    </row>
    <row r="173" spans="1:15">
      <c r="A173" s="1" t="s">
        <v>277</v>
      </c>
      <c r="B173" s="1" t="s">
        <v>21</v>
      </c>
      <c r="C173" s="1">
        <v>3</v>
      </c>
      <c r="D173" s="1">
        <v>4</v>
      </c>
      <c r="E173" s="1">
        <v>2</v>
      </c>
      <c r="F173" s="1" t="s">
        <v>336</v>
      </c>
      <c r="G173" s="1" t="s">
        <v>56</v>
      </c>
      <c r="H173" s="1" t="s">
        <v>48</v>
      </c>
      <c r="I173" s="1" t="s">
        <v>207</v>
      </c>
      <c r="J173" s="1" t="s">
        <v>208</v>
      </c>
      <c r="K173" s="19">
        <f t="shared" si="14"/>
        <v>37</v>
      </c>
      <c r="L173" s="20" t="str">
        <f t="shared" si="12"/>
        <v>ITM_MtoFATHOM</v>
      </c>
      <c r="M173" s="19" t="str">
        <f>VLOOKUP(A173,Translation!B:C,2,0)</f>
        <v>menu_ConvX</v>
      </c>
      <c r="N173" s="16" t="str">
        <f t="shared" si="13"/>
        <v/>
      </c>
      <c r="O173" s="17" t="str">
        <f t="shared" si="15"/>
        <v/>
      </c>
    </row>
    <row r="174" spans="1:15">
      <c r="A174" s="1" t="s">
        <v>277</v>
      </c>
      <c r="B174" s="1" t="s">
        <v>21</v>
      </c>
      <c r="C174" s="1">
        <v>3</v>
      </c>
      <c r="D174" s="1">
        <v>5</v>
      </c>
      <c r="E174" s="1">
        <v>2</v>
      </c>
      <c r="F174" s="1" t="s">
        <v>335</v>
      </c>
      <c r="G174" s="1" t="s">
        <v>56</v>
      </c>
      <c r="H174" s="1" t="s">
        <v>51</v>
      </c>
      <c r="I174" s="1" t="s">
        <v>8</v>
      </c>
      <c r="J174" s="1" t="s">
        <v>20</v>
      </c>
      <c r="K174" s="19">
        <f t="shared" si="14"/>
        <v>37</v>
      </c>
      <c r="L174" s="20" t="str">
        <f t="shared" si="12"/>
        <v>ITM_NULL</v>
      </c>
      <c r="M174" s="19" t="str">
        <f>VLOOKUP(A174,Translation!B:C,2,0)</f>
        <v>menu_ConvX</v>
      </c>
      <c r="N174" s="16" t="str">
        <f t="shared" si="13"/>
        <v/>
      </c>
      <c r="O174" s="17" t="str">
        <f t="shared" si="15"/>
        <v/>
      </c>
    </row>
    <row r="175" spans="1:15">
      <c r="A175" s="1" t="s">
        <v>277</v>
      </c>
      <c r="B175" s="1" t="s">
        <v>21</v>
      </c>
      <c r="C175" s="1">
        <v>3</v>
      </c>
      <c r="D175" s="1">
        <v>6</v>
      </c>
      <c r="E175" s="1">
        <v>2</v>
      </c>
      <c r="F175" s="1" t="s">
        <v>334</v>
      </c>
      <c r="G175" s="1" t="s">
        <v>56</v>
      </c>
      <c r="H175" s="1" t="s">
        <v>53</v>
      </c>
      <c r="I175" s="1" t="s">
        <v>8</v>
      </c>
      <c r="J175" s="1" t="s">
        <v>20</v>
      </c>
      <c r="K175" s="19">
        <f t="shared" si="14"/>
        <v>37</v>
      </c>
      <c r="L175" s="20" t="str">
        <f t="shared" si="12"/>
        <v>ITM_NULL</v>
      </c>
      <c r="M175" s="19" t="str">
        <f>VLOOKUP(A175,Translation!B:C,2,0)</f>
        <v>menu_ConvX</v>
      </c>
      <c r="N175" s="16" t="str">
        <f t="shared" si="13"/>
        <v/>
      </c>
      <c r="O175" s="17" t="str">
        <f t="shared" si="15"/>
        <v/>
      </c>
    </row>
    <row r="176" spans="1:15">
      <c r="A176" s="1" t="s">
        <v>277</v>
      </c>
      <c r="B176" s="1" t="s">
        <v>21</v>
      </c>
      <c r="C176" s="1">
        <v>3</v>
      </c>
      <c r="D176" s="1">
        <v>1</v>
      </c>
      <c r="E176" s="1">
        <v>3</v>
      </c>
      <c r="F176" s="1" t="s">
        <v>333</v>
      </c>
      <c r="G176" s="1" t="s">
        <v>61</v>
      </c>
      <c r="H176" s="1" t="s">
        <v>39</v>
      </c>
      <c r="I176" s="1" t="s">
        <v>8</v>
      </c>
      <c r="J176" s="1" t="s">
        <v>20</v>
      </c>
      <c r="K176" s="19">
        <f t="shared" si="14"/>
        <v>37</v>
      </c>
      <c r="L176" s="20" t="str">
        <f t="shared" si="12"/>
        <v>ITM_NULL</v>
      </c>
      <c r="M176" s="19" t="str">
        <f>VLOOKUP(A176,Translation!B:C,2,0)</f>
        <v>menu_ConvX</v>
      </c>
      <c r="N176" s="16" t="str">
        <f t="shared" si="13"/>
        <v/>
      </c>
      <c r="O176" s="17" t="str">
        <f t="shared" si="15"/>
        <v/>
      </c>
    </row>
    <row r="177" spans="1:23">
      <c r="A177" s="1" t="s">
        <v>277</v>
      </c>
      <c r="B177" s="1" t="s">
        <v>21</v>
      </c>
      <c r="C177" s="1">
        <v>3</v>
      </c>
      <c r="D177" s="1">
        <v>2</v>
      </c>
      <c r="E177" s="1">
        <v>3</v>
      </c>
      <c r="F177" s="1" t="s">
        <v>332</v>
      </c>
      <c r="G177" s="1" t="s">
        <v>61</v>
      </c>
      <c r="H177" s="1" t="s">
        <v>42</v>
      </c>
      <c r="I177" s="1" t="s">
        <v>8</v>
      </c>
      <c r="J177" s="1" t="s">
        <v>20</v>
      </c>
      <c r="K177" s="19">
        <f t="shared" si="14"/>
        <v>38</v>
      </c>
      <c r="L177" s="20" t="str">
        <f t="shared" si="12"/>
        <v>ITM_NULL</v>
      </c>
      <c r="M177" s="19" t="str">
        <f>VLOOKUP(A177,Translation!B:C,2,0)</f>
        <v>menu_ConvX</v>
      </c>
      <c r="N177" s="16" t="str">
        <f t="shared" si="13"/>
        <v/>
      </c>
      <c r="O177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78" spans="1:23">
      <c r="A178" s="1" t="s">
        <v>277</v>
      </c>
      <c r="B178" s="1" t="s">
        <v>21</v>
      </c>
      <c r="C178" s="1">
        <v>3</v>
      </c>
      <c r="D178" s="1">
        <v>3</v>
      </c>
      <c r="E178" s="1">
        <v>3</v>
      </c>
      <c r="F178" s="1" t="s">
        <v>331</v>
      </c>
      <c r="G178" s="1" t="s">
        <v>61</v>
      </c>
      <c r="H178" s="1" t="s">
        <v>45</v>
      </c>
      <c r="I178" s="1" t="s">
        <v>8</v>
      </c>
      <c r="J178" s="1" t="s">
        <v>20</v>
      </c>
      <c r="K178" s="19">
        <f t="shared" si="14"/>
        <v>38</v>
      </c>
      <c r="L178" s="20" t="str">
        <f t="shared" si="12"/>
        <v>ITM_NULL</v>
      </c>
      <c r="M178" s="19" t="str">
        <f>VLOOKUP(A178,Translation!B:C,2,0)</f>
        <v>menu_ConvX</v>
      </c>
      <c r="N178" s="16" t="str">
        <f t="shared" si="13"/>
        <v/>
      </c>
      <c r="O178" s="17" t="str">
        <f t="shared" si="15"/>
        <v/>
      </c>
    </row>
    <row r="179" spans="1:23">
      <c r="A179" s="1" t="s">
        <v>277</v>
      </c>
      <c r="B179" s="1" t="s">
        <v>21</v>
      </c>
      <c r="C179" s="1">
        <v>3</v>
      </c>
      <c r="D179" s="1">
        <v>4</v>
      </c>
      <c r="E179" s="1">
        <v>3</v>
      </c>
      <c r="F179" s="1" t="s">
        <v>330</v>
      </c>
      <c r="G179" s="1" t="s">
        <v>61</v>
      </c>
      <c r="H179" s="1" t="s">
        <v>48</v>
      </c>
      <c r="I179" s="1" t="s">
        <v>8</v>
      </c>
      <c r="J179" s="1" t="s">
        <v>20</v>
      </c>
      <c r="K179" s="19">
        <f t="shared" si="14"/>
        <v>38</v>
      </c>
      <c r="L179" s="20" t="str">
        <f t="shared" si="12"/>
        <v>ITM_NULL</v>
      </c>
      <c r="M179" s="19" t="str">
        <f>VLOOKUP(A179,Translation!B:C,2,0)</f>
        <v>menu_ConvX</v>
      </c>
      <c r="N179" s="16" t="str">
        <f t="shared" si="13"/>
        <v/>
      </c>
      <c r="O179" s="17" t="str">
        <f t="shared" si="15"/>
        <v/>
      </c>
    </row>
    <row r="180" spans="1:23">
      <c r="A180" s="1" t="s">
        <v>277</v>
      </c>
      <c r="B180" s="1" t="s">
        <v>21</v>
      </c>
      <c r="C180" s="1">
        <v>3</v>
      </c>
      <c r="D180" s="1">
        <v>5</v>
      </c>
      <c r="E180" s="1">
        <v>3</v>
      </c>
      <c r="F180" s="1" t="s">
        <v>329</v>
      </c>
      <c r="G180" s="1" t="s">
        <v>61</v>
      </c>
      <c r="H180" s="1" t="s">
        <v>51</v>
      </c>
      <c r="I180" s="1" t="s">
        <v>8</v>
      </c>
      <c r="J180" s="1" t="s">
        <v>20</v>
      </c>
      <c r="K180" s="19">
        <f t="shared" si="14"/>
        <v>38</v>
      </c>
      <c r="L180" s="20" t="str">
        <f t="shared" si="12"/>
        <v>ITM_NULL</v>
      </c>
      <c r="M180" s="19" t="str">
        <f>VLOOKUP(A180,Translation!B:C,2,0)</f>
        <v>menu_ConvX</v>
      </c>
      <c r="N180" s="16" t="str">
        <f t="shared" si="13"/>
        <v/>
      </c>
      <c r="O180" s="17" t="str">
        <f t="shared" si="15"/>
        <v/>
      </c>
    </row>
    <row r="181" spans="1:23">
      <c r="A181" s="1" t="s">
        <v>277</v>
      </c>
      <c r="B181" s="1" t="s">
        <v>21</v>
      </c>
      <c r="C181" s="1">
        <v>3</v>
      </c>
      <c r="D181" s="1">
        <v>6</v>
      </c>
      <c r="E181" s="1">
        <v>3</v>
      </c>
      <c r="F181" s="1" t="s">
        <v>328</v>
      </c>
      <c r="G181" s="1" t="s">
        <v>61</v>
      </c>
      <c r="H181" s="1" t="s">
        <v>53</v>
      </c>
      <c r="I181" s="1" t="s">
        <v>8</v>
      </c>
      <c r="J181" s="1" t="s">
        <v>20</v>
      </c>
      <c r="K181" s="19">
        <f t="shared" si="14"/>
        <v>38</v>
      </c>
      <c r="L181" s="20" t="str">
        <f t="shared" si="12"/>
        <v>ITM_NULL</v>
      </c>
      <c r="M181" s="19" t="str">
        <f>VLOOKUP(A181,Translation!B:C,2,0)</f>
        <v>menu_ConvX</v>
      </c>
      <c r="N181" s="16" t="str">
        <f t="shared" si="13"/>
        <v/>
      </c>
      <c r="O181" s="17" t="str">
        <f t="shared" si="15"/>
        <v/>
      </c>
    </row>
    <row r="182" spans="1:23">
      <c r="A182" s="1" t="s">
        <v>278</v>
      </c>
      <c r="B182" s="1" t="s">
        <v>15</v>
      </c>
      <c r="C182" s="1">
        <v>1</v>
      </c>
      <c r="D182" s="1">
        <v>1</v>
      </c>
      <c r="E182" s="1">
        <v>1</v>
      </c>
      <c r="F182" s="1" t="s">
        <v>327</v>
      </c>
      <c r="G182" s="1" t="s">
        <v>38</v>
      </c>
      <c r="H182" s="1" t="s">
        <v>39</v>
      </c>
      <c r="I182" s="1" t="s">
        <v>223</v>
      </c>
      <c r="J182" s="1" t="s">
        <v>224</v>
      </c>
      <c r="K182" s="19">
        <f t="shared" si="14"/>
        <v>39</v>
      </c>
      <c r="L182" s="20" t="str">
        <f t="shared" si="12"/>
        <v>ITM_GLUKtoL</v>
      </c>
      <c r="M182" s="19" t="str">
        <f>VLOOKUP(A182,Translation!B:C,2,0)</f>
        <v>menu_ConvV</v>
      </c>
      <c r="N182" s="16" t="str">
        <f t="shared" si="13"/>
        <v xml:space="preserve">TO_QSPI const int16_t menu_ConvV[]        = { </v>
      </c>
      <c r="O182" s="17" t="str">
        <f t="shared" si="15"/>
        <v/>
      </c>
    </row>
    <row r="183" spans="1:23">
      <c r="A183" s="1" t="s">
        <v>278</v>
      </c>
      <c r="B183" s="1" t="s">
        <v>15</v>
      </c>
      <c r="C183" s="1">
        <v>1</v>
      </c>
      <c r="D183" s="1">
        <v>2</v>
      </c>
      <c r="E183" s="1">
        <v>1</v>
      </c>
      <c r="F183" s="1" t="s">
        <v>326</v>
      </c>
      <c r="G183" s="1" t="s">
        <v>38</v>
      </c>
      <c r="H183" s="1" t="s">
        <v>42</v>
      </c>
      <c r="I183" s="1" t="s">
        <v>225</v>
      </c>
      <c r="J183" s="1" t="s">
        <v>226</v>
      </c>
      <c r="K183" s="19">
        <f t="shared" si="14"/>
        <v>40</v>
      </c>
      <c r="L183" s="20" t="str">
        <f t="shared" si="12"/>
        <v>ITM_LtoGLUK</v>
      </c>
      <c r="M183" s="19" t="str">
        <f>VLOOKUP(A183,Translation!B:C,2,0)</f>
        <v>menu_ConvV</v>
      </c>
      <c r="N183" s="16" t="str">
        <f t="shared" si="13"/>
        <v/>
      </c>
      <c r="O183" s="17" t="str">
        <f t="shared" si="15"/>
        <v xml:space="preserve">                                                  ITM_GLUKtoL,              ITM_LtoGLUK,              ITM_GLUStoL,              ITM_LtoGLUS,              ITM_QTtoL,                ITM_LtoQT, </v>
      </c>
    </row>
    <row r="184" spans="1:23">
      <c r="A184" s="1" t="s">
        <v>278</v>
      </c>
      <c r="B184" s="1" t="s">
        <v>15</v>
      </c>
      <c r="C184" s="1">
        <v>1</v>
      </c>
      <c r="D184" s="1">
        <v>3</v>
      </c>
      <c r="E184" s="1">
        <v>1</v>
      </c>
      <c r="F184" s="1" t="s">
        <v>325</v>
      </c>
      <c r="G184" s="1" t="s">
        <v>38</v>
      </c>
      <c r="H184" s="1" t="s">
        <v>45</v>
      </c>
      <c r="I184" s="1" t="s">
        <v>231</v>
      </c>
      <c r="J184" s="1" t="s">
        <v>232</v>
      </c>
      <c r="K184" s="19">
        <f t="shared" si="14"/>
        <v>40</v>
      </c>
      <c r="L184" s="20" t="str">
        <f t="shared" si="12"/>
        <v>ITM_GLUStoL</v>
      </c>
      <c r="M184" s="19" t="str">
        <f>VLOOKUP(A184,Translation!B:C,2,0)</f>
        <v>menu_ConvV</v>
      </c>
      <c r="N184" s="16" t="str">
        <f t="shared" si="13"/>
        <v/>
      </c>
      <c r="O184" s="17" t="str">
        <f t="shared" si="15"/>
        <v/>
      </c>
    </row>
    <row r="185" spans="1:23">
      <c r="A185" s="1" t="s">
        <v>278</v>
      </c>
      <c r="B185" s="1" t="s">
        <v>15</v>
      </c>
      <c r="C185" s="1">
        <v>1</v>
      </c>
      <c r="D185" s="1">
        <v>4</v>
      </c>
      <c r="E185" s="1">
        <v>1</v>
      </c>
      <c r="F185" s="1" t="s">
        <v>324</v>
      </c>
      <c r="G185" s="1" t="s">
        <v>38</v>
      </c>
      <c r="H185" s="1" t="s">
        <v>48</v>
      </c>
      <c r="I185" s="1" t="s">
        <v>233</v>
      </c>
      <c r="J185" s="1" t="s">
        <v>234</v>
      </c>
      <c r="K185" s="19">
        <f t="shared" si="14"/>
        <v>40</v>
      </c>
      <c r="L185" s="20" t="str">
        <f t="shared" si="12"/>
        <v>ITM_LtoGLUS</v>
      </c>
      <c r="M185" s="19" t="str">
        <f>VLOOKUP(A185,Translation!B:C,2,0)</f>
        <v>menu_ConvV</v>
      </c>
      <c r="N185" s="16" t="str">
        <f t="shared" si="13"/>
        <v/>
      </c>
      <c r="O185" s="17" t="str">
        <f t="shared" si="15"/>
        <v/>
      </c>
    </row>
    <row r="186" spans="1:23">
      <c r="A186" s="1" t="s">
        <v>278</v>
      </c>
      <c r="B186" s="1" t="s">
        <v>15</v>
      </c>
      <c r="C186" s="1">
        <v>1</v>
      </c>
      <c r="D186" s="1">
        <v>5</v>
      </c>
      <c r="E186" s="1">
        <v>1</v>
      </c>
      <c r="F186" s="1" t="s">
        <v>323</v>
      </c>
      <c r="G186" s="1" t="s">
        <v>38</v>
      </c>
      <c r="H186" s="1" t="s">
        <v>51</v>
      </c>
      <c r="I186" s="1" t="s">
        <v>227</v>
      </c>
      <c r="J186" s="1" t="s">
        <v>228</v>
      </c>
      <c r="K186" s="19">
        <f t="shared" si="14"/>
        <v>40</v>
      </c>
      <c r="L186" s="20" t="str">
        <f t="shared" si="12"/>
        <v>ITM_QTtoL</v>
      </c>
      <c r="M186" s="19" t="str">
        <f>VLOOKUP(A186,Translation!B:C,2,0)</f>
        <v>menu_ConvV</v>
      </c>
      <c r="N186" s="16" t="str">
        <f t="shared" si="13"/>
        <v/>
      </c>
      <c r="O186" s="17" t="str">
        <f t="shared" si="15"/>
        <v/>
      </c>
      <c r="W186" s="9"/>
    </row>
    <row r="187" spans="1:23">
      <c r="A187" s="1" t="s">
        <v>278</v>
      </c>
      <c r="B187" s="1" t="s">
        <v>15</v>
      </c>
      <c r="C187" s="1">
        <v>1</v>
      </c>
      <c r="D187" s="1">
        <v>6</v>
      </c>
      <c r="E187" s="1">
        <v>1</v>
      </c>
      <c r="F187" s="1" t="s">
        <v>322</v>
      </c>
      <c r="G187" s="1" t="s">
        <v>38</v>
      </c>
      <c r="H187" s="1" t="s">
        <v>53</v>
      </c>
      <c r="I187" s="1" t="s">
        <v>229</v>
      </c>
      <c r="J187" s="1" t="s">
        <v>230</v>
      </c>
      <c r="K187" s="19">
        <f t="shared" si="14"/>
        <v>40</v>
      </c>
      <c r="L187" s="20" t="str">
        <f t="shared" si="12"/>
        <v>ITM_LtoQT</v>
      </c>
      <c r="M187" s="19" t="str">
        <f>VLOOKUP(A187,Translation!B:C,2,0)</f>
        <v>menu_ConvV</v>
      </c>
      <c r="N187" s="16" t="str">
        <f t="shared" si="13"/>
        <v/>
      </c>
      <c r="O187" s="17" t="str">
        <f t="shared" si="15"/>
        <v/>
      </c>
      <c r="W187" s="9"/>
    </row>
    <row r="188" spans="1:23">
      <c r="A188" s="1" t="s">
        <v>278</v>
      </c>
      <c r="B188" s="1" t="s">
        <v>15</v>
      </c>
      <c r="C188" s="1">
        <v>1</v>
      </c>
      <c r="D188" s="1">
        <v>1</v>
      </c>
      <c r="E188" s="1">
        <v>2</v>
      </c>
      <c r="F188" s="1" t="s">
        <v>321</v>
      </c>
      <c r="G188" s="1" t="s">
        <v>56</v>
      </c>
      <c r="H188" s="1" t="s">
        <v>39</v>
      </c>
      <c r="I188" s="1" t="s">
        <v>235</v>
      </c>
      <c r="J188" s="1" t="s">
        <v>236</v>
      </c>
      <c r="K188" s="19">
        <f t="shared" si="14"/>
        <v>40</v>
      </c>
      <c r="L188" s="20" t="str">
        <f t="shared" si="12"/>
        <v>ITM_FZUKtoML</v>
      </c>
      <c r="M188" s="19" t="str">
        <f>VLOOKUP(A188,Translation!B:C,2,0)</f>
        <v>menu_ConvV</v>
      </c>
      <c r="N188" s="16" t="str">
        <f t="shared" si="13"/>
        <v/>
      </c>
      <c r="O188" s="17" t="str">
        <f t="shared" si="15"/>
        <v/>
      </c>
      <c r="W188" s="9"/>
    </row>
    <row r="189" spans="1:23">
      <c r="A189" s="1" t="s">
        <v>278</v>
      </c>
      <c r="B189" s="1" t="s">
        <v>15</v>
      </c>
      <c r="C189" s="1">
        <v>1</v>
      </c>
      <c r="D189" s="1">
        <v>2</v>
      </c>
      <c r="E189" s="1">
        <v>2</v>
      </c>
      <c r="F189" s="1" t="s">
        <v>320</v>
      </c>
      <c r="G189" s="1" t="s">
        <v>56</v>
      </c>
      <c r="H189" s="1" t="s">
        <v>42</v>
      </c>
      <c r="I189" s="1" t="s">
        <v>237</v>
      </c>
      <c r="J189" s="1" t="s">
        <v>238</v>
      </c>
      <c r="K189" s="19">
        <f t="shared" si="14"/>
        <v>41</v>
      </c>
      <c r="L189" s="20" t="str">
        <f t="shared" si="12"/>
        <v>ITM_MLtoFZUK</v>
      </c>
      <c r="M189" s="19" t="str">
        <f>VLOOKUP(A189,Translation!B:C,2,0)</f>
        <v>menu_ConvV</v>
      </c>
      <c r="N189" s="16" t="str">
        <f t="shared" si="13"/>
        <v/>
      </c>
      <c r="O189" s="17" t="str">
        <f t="shared" si="15"/>
        <v xml:space="preserve">                                                  ITM_FZUKtoML,             ITM_MLtoFZUK,             ITM_FZUStoML,             ITM_MLtoFZUS,             ITM_BARRELtoM3,           ITM_M3toBARREL, </v>
      </c>
      <c r="W189" s="9"/>
    </row>
    <row r="190" spans="1:23">
      <c r="A190" s="1" t="s">
        <v>278</v>
      </c>
      <c r="B190" s="1" t="s">
        <v>15</v>
      </c>
      <c r="C190" s="1">
        <v>1</v>
      </c>
      <c r="D190" s="1">
        <v>3</v>
      </c>
      <c r="E190" s="1">
        <v>2</v>
      </c>
      <c r="F190" s="1" t="s">
        <v>319</v>
      </c>
      <c r="G190" s="1" t="s">
        <v>56</v>
      </c>
      <c r="H190" s="1" t="s">
        <v>45</v>
      </c>
      <c r="I190" s="1" t="s">
        <v>243</v>
      </c>
      <c r="J190" s="1" t="s">
        <v>244</v>
      </c>
      <c r="K190" s="19">
        <f t="shared" si="14"/>
        <v>41</v>
      </c>
      <c r="L190" s="20" t="str">
        <f t="shared" si="12"/>
        <v>ITM_FZUStoML</v>
      </c>
      <c r="M190" s="19" t="str">
        <f>VLOOKUP(A190,Translation!B:C,2,0)</f>
        <v>menu_ConvV</v>
      </c>
      <c r="N190" s="16" t="str">
        <f t="shared" si="13"/>
        <v/>
      </c>
      <c r="O190" s="17" t="str">
        <f t="shared" si="15"/>
        <v/>
      </c>
      <c r="W190" s="9"/>
    </row>
    <row r="191" spans="1:23">
      <c r="A191" s="1" t="s">
        <v>278</v>
      </c>
      <c r="B191" s="1" t="s">
        <v>15</v>
      </c>
      <c r="C191" s="1">
        <v>1</v>
      </c>
      <c r="D191" s="1">
        <v>4</v>
      </c>
      <c r="E191" s="1">
        <v>2</v>
      </c>
      <c r="F191" s="1" t="s">
        <v>318</v>
      </c>
      <c r="G191" s="1" t="s">
        <v>56</v>
      </c>
      <c r="H191" s="1" t="s">
        <v>48</v>
      </c>
      <c r="I191" s="1" t="s">
        <v>245</v>
      </c>
      <c r="J191" s="1" t="s">
        <v>246</v>
      </c>
      <c r="K191" s="19">
        <f t="shared" si="14"/>
        <v>41</v>
      </c>
      <c r="L191" s="20" t="str">
        <f t="shared" si="12"/>
        <v>ITM_MLtoFZUS</v>
      </c>
      <c r="M191" s="19" t="str">
        <f>VLOOKUP(A191,Translation!B:C,2,0)</f>
        <v>menu_ConvV</v>
      </c>
      <c r="N191" s="16" t="str">
        <f t="shared" si="13"/>
        <v/>
      </c>
      <c r="O191" s="17" t="str">
        <f t="shared" si="15"/>
        <v/>
      </c>
      <c r="W191" s="9"/>
    </row>
    <row r="192" spans="1:23">
      <c r="A192" s="1" t="s">
        <v>278</v>
      </c>
      <c r="B192" s="1" t="s">
        <v>15</v>
      </c>
      <c r="C192" s="1">
        <v>1</v>
      </c>
      <c r="D192" s="1">
        <v>5</v>
      </c>
      <c r="E192" s="1">
        <v>2</v>
      </c>
      <c r="F192" s="1" t="s">
        <v>317</v>
      </c>
      <c r="G192" s="1" t="s">
        <v>56</v>
      </c>
      <c r="H192" s="1" t="s">
        <v>51</v>
      </c>
      <c r="I192" s="1" t="s">
        <v>239</v>
      </c>
      <c r="J192" s="1" t="s">
        <v>240</v>
      </c>
      <c r="K192" s="19">
        <f t="shared" si="14"/>
        <v>41</v>
      </c>
      <c r="L192" s="20" t="str">
        <f t="shared" si="12"/>
        <v>ITM_BARRELtoM3</v>
      </c>
      <c r="M192" s="19" t="str">
        <f>VLOOKUP(A192,Translation!B:C,2,0)</f>
        <v>menu_ConvV</v>
      </c>
      <c r="N192" s="16" t="str">
        <f t="shared" si="13"/>
        <v/>
      </c>
      <c r="O192" s="17" t="str">
        <f t="shared" si="15"/>
        <v/>
      </c>
    </row>
    <row r="193" spans="1:15">
      <c r="A193" s="1" t="s">
        <v>278</v>
      </c>
      <c r="B193" s="1" t="s">
        <v>15</v>
      </c>
      <c r="C193" s="1">
        <v>1</v>
      </c>
      <c r="D193" s="1">
        <v>6</v>
      </c>
      <c r="E193" s="1">
        <v>2</v>
      </c>
      <c r="F193" s="1" t="s">
        <v>316</v>
      </c>
      <c r="G193" s="1" t="s">
        <v>56</v>
      </c>
      <c r="H193" s="1" t="s">
        <v>53</v>
      </c>
      <c r="I193" s="1" t="s">
        <v>241</v>
      </c>
      <c r="J193" s="1" t="s">
        <v>242</v>
      </c>
      <c r="K193" s="19">
        <f t="shared" si="14"/>
        <v>41</v>
      </c>
      <c r="L193" s="20" t="str">
        <f t="shared" si="12"/>
        <v>ITM_M3toBARREL</v>
      </c>
      <c r="M193" s="19" t="str">
        <f>VLOOKUP(A193,Translation!B:C,2,0)</f>
        <v>menu_ConvV</v>
      </c>
      <c r="N193" s="16" t="str">
        <f t="shared" si="13"/>
        <v/>
      </c>
      <c r="O193" s="17" t="str">
        <f t="shared" si="15"/>
        <v/>
      </c>
    </row>
    <row r="194" spans="1:15">
      <c r="A194" s="1" t="s">
        <v>278</v>
      </c>
      <c r="B194" s="1" t="s">
        <v>15</v>
      </c>
      <c r="C194" s="1">
        <v>1</v>
      </c>
      <c r="D194" s="1">
        <v>1</v>
      </c>
      <c r="E194" s="1">
        <v>3</v>
      </c>
      <c r="F194" s="1" t="s">
        <v>315</v>
      </c>
      <c r="G194" s="1" t="s">
        <v>61</v>
      </c>
      <c r="H194" s="1" t="s">
        <v>39</v>
      </c>
      <c r="I194" s="1" t="s">
        <v>8</v>
      </c>
      <c r="J194" s="1" t="s">
        <v>20</v>
      </c>
      <c r="K194" s="19">
        <f t="shared" si="14"/>
        <v>41</v>
      </c>
      <c r="L194" s="20" t="str">
        <f t="shared" si="12"/>
        <v>ITM_NULL</v>
      </c>
      <c r="M194" s="19" t="str">
        <f>VLOOKUP(A194,Translation!B:C,2,0)</f>
        <v>menu_ConvV</v>
      </c>
      <c r="N194" s="16" t="str">
        <f t="shared" si="13"/>
        <v/>
      </c>
      <c r="O194" s="17" t="str">
        <f t="shared" si="15"/>
        <v/>
      </c>
    </row>
    <row r="195" spans="1:15">
      <c r="A195" s="1" t="s">
        <v>278</v>
      </c>
      <c r="B195" s="1" t="s">
        <v>15</v>
      </c>
      <c r="C195" s="1">
        <v>1</v>
      </c>
      <c r="D195" s="1">
        <v>2</v>
      </c>
      <c r="E195" s="1">
        <v>3</v>
      </c>
      <c r="F195" s="1" t="s">
        <v>314</v>
      </c>
      <c r="G195" s="1" t="s">
        <v>61</v>
      </c>
      <c r="H195" s="1" t="s">
        <v>42</v>
      </c>
      <c r="I195" s="1" t="s">
        <v>8</v>
      </c>
      <c r="J195" s="1" t="s">
        <v>20</v>
      </c>
      <c r="K195" s="19">
        <f t="shared" si="14"/>
        <v>42</v>
      </c>
      <c r="L195" s="20" t="str">
        <f t="shared" ref="L195:L217" si="16">SUBSTITUTE(I195,"MNU_","-MNU_")</f>
        <v>ITM_NULL</v>
      </c>
      <c r="M195" s="19" t="str">
        <f>VLOOKUP(A195,Translation!B:C,2,0)</f>
        <v>menu_ConvV</v>
      </c>
      <c r="N195" s="16" t="str">
        <f t="shared" ref="N195:N217" si="17">IF(AND(D195=1,E195=1,C195=1),"TO_QSPI const int16_t "&amp;M195&amp;"[]        = { ","")</f>
        <v/>
      </c>
      <c r="O195" s="17" t="str">
        <f t="shared" si="15"/>
        <v xml:space="preserve">                                                  ITM_NULL,                 ITM_NULL,                 ITM_NULL,                 ITM_NULL,                 ITM_NULL,                 ITM_NULL};</v>
      </c>
    </row>
    <row r="196" spans="1:15">
      <c r="A196" s="1" t="s">
        <v>278</v>
      </c>
      <c r="B196" s="1" t="s">
        <v>15</v>
      </c>
      <c r="C196" s="1">
        <v>1</v>
      </c>
      <c r="D196" s="1">
        <v>3</v>
      </c>
      <c r="E196" s="1">
        <v>3</v>
      </c>
      <c r="F196" s="1" t="s">
        <v>313</v>
      </c>
      <c r="G196" s="1" t="s">
        <v>61</v>
      </c>
      <c r="H196" s="1" t="s">
        <v>45</v>
      </c>
      <c r="I196" s="1" t="s">
        <v>8</v>
      </c>
      <c r="J196" s="1" t="s">
        <v>20</v>
      </c>
      <c r="K196" s="19">
        <f t="shared" si="14"/>
        <v>42</v>
      </c>
      <c r="L196" s="20" t="str">
        <f t="shared" si="16"/>
        <v>ITM_NULL</v>
      </c>
      <c r="M196" s="19" t="str">
        <f>VLOOKUP(A196,Translation!B:C,2,0)</f>
        <v>menu_ConvV</v>
      </c>
      <c r="N196" s="16" t="str">
        <f t="shared" si="17"/>
        <v/>
      </c>
      <c r="O196" s="17" t="str">
        <f t="shared" si="15"/>
        <v/>
      </c>
    </row>
    <row r="197" spans="1:15">
      <c r="A197" s="1" t="s">
        <v>278</v>
      </c>
      <c r="B197" s="1" t="s">
        <v>15</v>
      </c>
      <c r="C197" s="1">
        <v>1</v>
      </c>
      <c r="D197" s="1">
        <v>4</v>
      </c>
      <c r="E197" s="1">
        <v>3</v>
      </c>
      <c r="F197" s="1" t="s">
        <v>312</v>
      </c>
      <c r="G197" s="1" t="s">
        <v>61</v>
      </c>
      <c r="H197" s="1" t="s">
        <v>48</v>
      </c>
      <c r="I197" s="1" t="s">
        <v>8</v>
      </c>
      <c r="J197" s="1" t="s">
        <v>20</v>
      </c>
      <c r="K197" s="19">
        <f t="shared" ref="K197:K217" si="18">IF(LEN(N197&amp;O197)&gt;0,K196+1,K196)</f>
        <v>42</v>
      </c>
      <c r="L197" s="20" t="str">
        <f t="shared" si="16"/>
        <v>ITM_NULL</v>
      </c>
      <c r="M197" s="19" t="str">
        <f>VLOOKUP(A197,Translation!B:C,2,0)</f>
        <v>menu_ConvV</v>
      </c>
      <c r="N197" s="16" t="str">
        <f t="shared" si="17"/>
        <v/>
      </c>
      <c r="O197" s="17" t="str">
        <f t="shared" si="15"/>
        <v/>
      </c>
    </row>
    <row r="198" spans="1:15">
      <c r="A198" s="1" t="s">
        <v>278</v>
      </c>
      <c r="B198" s="1" t="s">
        <v>15</v>
      </c>
      <c r="C198" s="1">
        <v>1</v>
      </c>
      <c r="D198" s="1">
        <v>5</v>
      </c>
      <c r="E198" s="1">
        <v>3</v>
      </c>
      <c r="F198" s="1" t="s">
        <v>311</v>
      </c>
      <c r="G198" s="1" t="s">
        <v>61</v>
      </c>
      <c r="H198" s="1" t="s">
        <v>51</v>
      </c>
      <c r="I198" s="1" t="s">
        <v>8</v>
      </c>
      <c r="J198" s="1" t="s">
        <v>20</v>
      </c>
      <c r="K198" s="19">
        <f t="shared" si="18"/>
        <v>42</v>
      </c>
      <c r="L198" s="20" t="str">
        <f t="shared" si="16"/>
        <v>ITM_NULL</v>
      </c>
      <c r="M198" s="19" t="str">
        <f>VLOOKUP(A198,Translation!B:C,2,0)</f>
        <v>menu_ConvV</v>
      </c>
      <c r="N198" s="16" t="str">
        <f t="shared" si="17"/>
        <v/>
      </c>
      <c r="O198" s="17" t="str">
        <f t="shared" si="15"/>
        <v/>
      </c>
    </row>
    <row r="199" spans="1:15">
      <c r="A199" s="1" t="s">
        <v>278</v>
      </c>
      <c r="B199" s="1" t="s">
        <v>15</v>
      </c>
      <c r="C199" s="1">
        <v>1</v>
      </c>
      <c r="D199" s="1">
        <v>6</v>
      </c>
      <c r="E199" s="1">
        <v>3</v>
      </c>
      <c r="F199" s="1" t="s">
        <v>310</v>
      </c>
      <c r="G199" s="1" t="s">
        <v>61</v>
      </c>
      <c r="H199" s="1" t="s">
        <v>53</v>
      </c>
      <c r="I199" s="1" t="s">
        <v>8</v>
      </c>
      <c r="J199" s="1" t="s">
        <v>20</v>
      </c>
      <c r="K199" s="19">
        <f t="shared" si="18"/>
        <v>42</v>
      </c>
      <c r="L199" s="20" t="str">
        <f t="shared" si="16"/>
        <v>ITM_NULL</v>
      </c>
      <c r="M199" s="19" t="str">
        <f>VLOOKUP(A199,Translation!B:C,2,0)</f>
        <v>menu_ConvV</v>
      </c>
      <c r="N199" s="16" t="str">
        <f t="shared" si="17"/>
        <v/>
      </c>
      <c r="O199" s="17" t="str">
        <f t="shared" si="15"/>
        <v/>
      </c>
    </row>
    <row r="200" spans="1:15">
      <c r="A200" s="1" t="s">
        <v>279</v>
      </c>
      <c r="B200" s="1" t="s">
        <v>24</v>
      </c>
      <c r="C200" s="1">
        <v>1</v>
      </c>
      <c r="D200" s="1">
        <v>1</v>
      </c>
      <c r="E200" s="1">
        <v>1</v>
      </c>
      <c r="F200" s="1" t="s">
        <v>309</v>
      </c>
      <c r="G200" s="1" t="s">
        <v>38</v>
      </c>
      <c r="H200" s="1" t="s">
        <v>39</v>
      </c>
      <c r="I200" s="1" t="s">
        <v>272</v>
      </c>
      <c r="J200" s="1" t="s">
        <v>10</v>
      </c>
      <c r="K200" s="19">
        <f t="shared" si="18"/>
        <v>43</v>
      </c>
      <c r="L200" s="20" t="str">
        <f t="shared" si="16"/>
        <v>-MNU_CONVE</v>
      </c>
      <c r="M200" s="19" t="str">
        <f>VLOOKUP(A200,Translation!B:C,2,0)</f>
        <v>menu_UnitConv</v>
      </c>
      <c r="N200" s="16" t="str">
        <f t="shared" si="17"/>
        <v xml:space="preserve">TO_QSPI const int16_t menu_UnitConv[]        = { </v>
      </c>
      <c r="O200" s="17" t="str">
        <f t="shared" si="15"/>
        <v/>
      </c>
    </row>
    <row r="201" spans="1:15">
      <c r="A201" s="1" t="s">
        <v>279</v>
      </c>
      <c r="B201" s="1" t="s">
        <v>24</v>
      </c>
      <c r="C201" s="1">
        <v>1</v>
      </c>
      <c r="D201" s="1">
        <v>2</v>
      </c>
      <c r="E201" s="1">
        <v>1</v>
      </c>
      <c r="F201" s="1" t="s">
        <v>308</v>
      </c>
      <c r="G201" s="1" t="s">
        <v>38</v>
      </c>
      <c r="H201" s="1" t="s">
        <v>42</v>
      </c>
      <c r="I201" s="1" t="s">
        <v>274</v>
      </c>
      <c r="J201" s="1" t="s">
        <v>12</v>
      </c>
      <c r="K201" s="19">
        <f t="shared" si="18"/>
        <v>44</v>
      </c>
      <c r="L201" s="20" t="str">
        <f t="shared" si="16"/>
        <v>-MNU_CONVM</v>
      </c>
      <c r="M201" s="19" t="str">
        <f>VLOOKUP(A201,Translation!B:C,2,0)</f>
        <v>menu_UnitConv</v>
      </c>
      <c r="N201" s="16" t="str">
        <f t="shared" si="17"/>
        <v/>
      </c>
      <c r="O201" s="17" t="str">
        <f t="shared" si="15"/>
        <v xml:space="preserve">                                                  -MNU_CONVE,               -MNU_CONVM,               -MNU_MISC,                -MNU_CONVX,               -MNU_CONVA,               -MNU_CONVV, </v>
      </c>
    </row>
    <row r="202" spans="1:15">
      <c r="A202" s="1" t="s">
        <v>279</v>
      </c>
      <c r="B202" s="1" t="s">
        <v>24</v>
      </c>
      <c r="C202" s="1">
        <v>1</v>
      </c>
      <c r="D202" s="1">
        <v>3</v>
      </c>
      <c r="E202" s="1">
        <v>1</v>
      </c>
      <c r="F202" s="1" t="s">
        <v>307</v>
      </c>
      <c r="G202" s="1" t="s">
        <v>38</v>
      </c>
      <c r="H202" s="1" t="s">
        <v>45</v>
      </c>
      <c r="I202" s="1" t="s">
        <v>288</v>
      </c>
      <c r="J202" s="1" t="s">
        <v>275</v>
      </c>
      <c r="K202" s="19">
        <f t="shared" si="18"/>
        <v>44</v>
      </c>
      <c r="L202" s="20" t="str">
        <f t="shared" si="16"/>
        <v>-MNU_MISC</v>
      </c>
      <c r="M202" s="19" t="str">
        <f>VLOOKUP(A202,Translation!B:C,2,0)</f>
        <v>menu_UnitConv</v>
      </c>
      <c r="N202" s="16" t="str">
        <f t="shared" si="17"/>
        <v/>
      </c>
      <c r="O202" s="17" t="str">
        <f t="shared" si="15"/>
        <v/>
      </c>
    </row>
    <row r="203" spans="1:15">
      <c r="A203" s="1" t="s">
        <v>279</v>
      </c>
      <c r="B203" s="1" t="s">
        <v>24</v>
      </c>
      <c r="C203" s="1">
        <v>1</v>
      </c>
      <c r="D203" s="1">
        <v>4</v>
      </c>
      <c r="E203" s="1">
        <v>1</v>
      </c>
      <c r="F203" s="1" t="s">
        <v>306</v>
      </c>
      <c r="G203" s="1" t="s">
        <v>38</v>
      </c>
      <c r="H203" s="1" t="s">
        <v>48</v>
      </c>
      <c r="I203" s="1" t="s">
        <v>277</v>
      </c>
      <c r="J203" s="1" t="s">
        <v>21</v>
      </c>
      <c r="K203" s="19">
        <f t="shared" si="18"/>
        <v>44</v>
      </c>
      <c r="L203" s="20" t="str">
        <f t="shared" si="16"/>
        <v>-MNU_CONVX</v>
      </c>
      <c r="M203" s="19" t="str">
        <f>VLOOKUP(A203,Translation!B:C,2,0)</f>
        <v>menu_UnitConv</v>
      </c>
      <c r="N203" s="16" t="str">
        <f t="shared" si="17"/>
        <v/>
      </c>
      <c r="O203" s="17" t="str">
        <f t="shared" si="15"/>
        <v/>
      </c>
    </row>
    <row r="204" spans="1:15">
      <c r="A204" s="1" t="s">
        <v>279</v>
      </c>
      <c r="B204" s="1" t="s">
        <v>24</v>
      </c>
      <c r="C204" s="1">
        <v>1</v>
      </c>
      <c r="D204" s="1">
        <v>5</v>
      </c>
      <c r="E204" s="1">
        <v>1</v>
      </c>
      <c r="F204" s="1" t="s">
        <v>305</v>
      </c>
      <c r="G204" s="1" t="s">
        <v>38</v>
      </c>
      <c r="H204" s="1" t="s">
        <v>51</v>
      </c>
      <c r="I204" s="1" t="s">
        <v>270</v>
      </c>
      <c r="J204" s="1" t="s">
        <v>14</v>
      </c>
      <c r="K204" s="19">
        <f t="shared" si="18"/>
        <v>44</v>
      </c>
      <c r="L204" s="20" t="str">
        <f t="shared" si="16"/>
        <v>-MNU_CONVA</v>
      </c>
      <c r="M204" s="19" t="str">
        <f>VLOOKUP(A204,Translation!B:C,2,0)</f>
        <v>menu_UnitConv</v>
      </c>
      <c r="N204" s="16" t="str">
        <f t="shared" si="17"/>
        <v/>
      </c>
      <c r="O204" s="17" t="str">
        <f t="shared" si="15"/>
        <v/>
      </c>
    </row>
    <row r="205" spans="1:15">
      <c r="A205" s="1" t="s">
        <v>279</v>
      </c>
      <c r="B205" s="1" t="s">
        <v>24</v>
      </c>
      <c r="C205" s="1">
        <v>1</v>
      </c>
      <c r="D205" s="1">
        <v>6</v>
      </c>
      <c r="E205" s="1">
        <v>1</v>
      </c>
      <c r="F205" s="1" t="s">
        <v>304</v>
      </c>
      <c r="G205" s="1" t="s">
        <v>38</v>
      </c>
      <c r="H205" s="1" t="s">
        <v>53</v>
      </c>
      <c r="I205" s="1" t="s">
        <v>278</v>
      </c>
      <c r="J205" s="1" t="s">
        <v>15</v>
      </c>
      <c r="K205" s="19">
        <f t="shared" si="18"/>
        <v>44</v>
      </c>
      <c r="L205" s="20" t="str">
        <f t="shared" si="16"/>
        <v>-MNU_CONVV</v>
      </c>
      <c r="M205" s="19" t="str">
        <f>VLOOKUP(A205,Translation!B:C,2,0)</f>
        <v>menu_UnitConv</v>
      </c>
      <c r="N205" s="16" t="str">
        <f t="shared" si="17"/>
        <v/>
      </c>
      <c r="O205" s="17" t="str">
        <f t="shared" si="15"/>
        <v/>
      </c>
    </row>
    <row r="206" spans="1:15">
      <c r="A206" s="1" t="s">
        <v>279</v>
      </c>
      <c r="B206" s="1" t="s">
        <v>24</v>
      </c>
      <c r="C206" s="1">
        <v>1</v>
      </c>
      <c r="D206" s="1">
        <v>1</v>
      </c>
      <c r="E206" s="1">
        <v>2</v>
      </c>
      <c r="F206" s="1" t="s">
        <v>303</v>
      </c>
      <c r="G206" s="1" t="s">
        <v>56</v>
      </c>
      <c r="H206" s="1" t="s">
        <v>39</v>
      </c>
      <c r="I206" s="1" t="s">
        <v>276</v>
      </c>
      <c r="J206" s="1" t="s">
        <v>11</v>
      </c>
      <c r="K206" s="19">
        <f t="shared" si="18"/>
        <v>44</v>
      </c>
      <c r="L206" s="20" t="str">
        <f t="shared" si="16"/>
        <v>-MNU_CONVP</v>
      </c>
      <c r="M206" s="19" t="str">
        <f>VLOOKUP(A206,Translation!B:C,2,0)</f>
        <v>menu_UnitConv</v>
      </c>
      <c r="N206" s="16" t="str">
        <f t="shared" si="17"/>
        <v/>
      </c>
      <c r="O206" s="17" t="str">
        <f t="shared" si="15"/>
        <v/>
      </c>
    </row>
    <row r="207" spans="1:15">
      <c r="A207" s="1" t="s">
        <v>279</v>
      </c>
      <c r="B207" s="1" t="s">
        <v>24</v>
      </c>
      <c r="C207" s="1">
        <v>1</v>
      </c>
      <c r="D207" s="1">
        <v>2</v>
      </c>
      <c r="E207" s="1">
        <v>2</v>
      </c>
      <c r="F207" s="1" t="s">
        <v>302</v>
      </c>
      <c r="G207" s="1" t="s">
        <v>56</v>
      </c>
      <c r="H207" s="1" t="s">
        <v>42</v>
      </c>
      <c r="I207" s="1" t="s">
        <v>8</v>
      </c>
      <c r="J207" s="1" t="s">
        <v>20</v>
      </c>
      <c r="K207" s="19">
        <f t="shared" si="18"/>
        <v>45</v>
      </c>
      <c r="L207" s="20" t="str">
        <f t="shared" si="16"/>
        <v>ITM_NULL</v>
      </c>
      <c r="M207" s="19" t="str">
        <f>VLOOKUP(A207,Translation!B:C,2,0)</f>
        <v>menu_UnitConv</v>
      </c>
      <c r="N207" s="16" t="str">
        <f t="shared" si="17"/>
        <v/>
      </c>
      <c r="O207" s="17" t="str">
        <f t="shared" si="15"/>
        <v xml:space="preserve">                                                  -MNU_CONVP,               ITM_NULL,                 -MNU_CONVANG,             -MNU_CONVS,               -MNU_CONVFP,              ITM_NULL, </v>
      </c>
    </row>
    <row r="208" spans="1:15" ht="18">
      <c r="A208" s="6" t="s">
        <v>279</v>
      </c>
      <c r="B208" s="1" t="s">
        <v>24</v>
      </c>
      <c r="C208" s="6">
        <v>1</v>
      </c>
      <c r="D208" s="6">
        <v>3</v>
      </c>
      <c r="E208" s="6">
        <v>2</v>
      </c>
      <c r="F208" s="6" t="s">
        <v>301</v>
      </c>
      <c r="G208" s="6" t="s">
        <v>529</v>
      </c>
      <c r="H208" s="6" t="s">
        <v>45</v>
      </c>
      <c r="I208" s="6" t="s">
        <v>530</v>
      </c>
      <c r="J208" s="26" t="s">
        <v>565</v>
      </c>
      <c r="K208" s="19">
        <f t="shared" si="18"/>
        <v>45</v>
      </c>
      <c r="L208" s="20" t="str">
        <f t="shared" si="16"/>
        <v>-MNU_CONVANG</v>
      </c>
      <c r="M208" s="19" t="str">
        <f>VLOOKUP(A208,Translation!B:C,2,0)</f>
        <v>menu_UnitConv</v>
      </c>
      <c r="N208" s="16" t="str">
        <f t="shared" si="17"/>
        <v/>
      </c>
      <c r="O208" s="17" t="str">
        <f t="shared" si="15"/>
        <v/>
      </c>
    </row>
    <row r="209" spans="1:15" ht="18">
      <c r="A209" s="6" t="s">
        <v>279</v>
      </c>
      <c r="B209" s="1" t="s">
        <v>24</v>
      </c>
      <c r="C209" s="6">
        <v>1</v>
      </c>
      <c r="D209" s="6">
        <v>4</v>
      </c>
      <c r="E209" s="6">
        <v>2</v>
      </c>
      <c r="F209" s="6" t="s">
        <v>300</v>
      </c>
      <c r="G209" s="6" t="s">
        <v>529</v>
      </c>
      <c r="H209" s="6" t="s">
        <v>48</v>
      </c>
      <c r="I209" s="6" t="s">
        <v>531</v>
      </c>
      <c r="J209" s="26" t="s">
        <v>532</v>
      </c>
      <c r="K209" s="19">
        <f t="shared" si="18"/>
        <v>45</v>
      </c>
      <c r="L209" s="20" t="str">
        <f t="shared" si="16"/>
        <v>-MNU_CONVS</v>
      </c>
      <c r="M209" s="19" t="str">
        <f>VLOOKUP(A209,Translation!B:C,2,0)</f>
        <v>menu_UnitConv</v>
      </c>
      <c r="N209" s="16" t="str">
        <f t="shared" si="17"/>
        <v/>
      </c>
      <c r="O209" s="17" t="str">
        <f t="shared" si="15"/>
        <v/>
      </c>
    </row>
    <row r="210" spans="1:15">
      <c r="A210" s="1" t="s">
        <v>279</v>
      </c>
      <c r="B210" s="1" t="s">
        <v>24</v>
      </c>
      <c r="C210" s="1">
        <v>1</v>
      </c>
      <c r="D210" s="1">
        <v>5</v>
      </c>
      <c r="E210" s="1">
        <v>2</v>
      </c>
      <c r="F210" s="1" t="s">
        <v>299</v>
      </c>
      <c r="G210" s="1" t="s">
        <v>56</v>
      </c>
      <c r="H210" s="1" t="s">
        <v>51</v>
      </c>
      <c r="I210" s="1" t="s">
        <v>273</v>
      </c>
      <c r="J210" s="1" t="s">
        <v>13</v>
      </c>
      <c r="K210" s="19">
        <f t="shared" si="18"/>
        <v>45</v>
      </c>
      <c r="L210" s="20" t="str">
        <f t="shared" si="16"/>
        <v>-MNU_CONVFP</v>
      </c>
      <c r="M210" s="19" t="str">
        <f>VLOOKUP(A210,Translation!B:C,2,0)</f>
        <v>menu_UnitConv</v>
      </c>
      <c r="N210" s="16" t="str">
        <f t="shared" si="17"/>
        <v/>
      </c>
      <c r="O210" s="17" t="str">
        <f t="shared" si="15"/>
        <v/>
      </c>
    </row>
    <row r="211" spans="1:15">
      <c r="A211" s="1" t="s">
        <v>279</v>
      </c>
      <c r="B211" s="1" t="s">
        <v>24</v>
      </c>
      <c r="C211" s="1">
        <v>1</v>
      </c>
      <c r="D211" s="1">
        <v>6</v>
      </c>
      <c r="E211" s="1">
        <v>2</v>
      </c>
      <c r="F211" s="1" t="s">
        <v>298</v>
      </c>
      <c r="G211" s="1" t="s">
        <v>56</v>
      </c>
      <c r="H211" s="1" t="s">
        <v>53</v>
      </c>
      <c r="I211" s="1" t="s">
        <v>8</v>
      </c>
      <c r="J211" s="1" t="s">
        <v>20</v>
      </c>
      <c r="K211" s="19">
        <f t="shared" si="18"/>
        <v>45</v>
      </c>
      <c r="L211" s="20" t="str">
        <f t="shared" si="16"/>
        <v>ITM_NULL</v>
      </c>
      <c r="M211" s="19" t="str">
        <f>VLOOKUP(A211,Translation!B:C,2,0)</f>
        <v>menu_UnitConv</v>
      </c>
      <c r="N211" s="16" t="str">
        <f t="shared" si="17"/>
        <v/>
      </c>
      <c r="O211" s="17" t="str">
        <f t="shared" si="15"/>
        <v/>
      </c>
    </row>
    <row r="212" spans="1:15">
      <c r="A212" s="1" t="s">
        <v>279</v>
      </c>
      <c r="B212" s="1" t="s">
        <v>24</v>
      </c>
      <c r="C212" s="1">
        <v>1</v>
      </c>
      <c r="D212" s="1">
        <v>1</v>
      </c>
      <c r="E212" s="1">
        <v>3</v>
      </c>
      <c r="F212" s="1" t="s">
        <v>297</v>
      </c>
      <c r="G212" s="1" t="s">
        <v>61</v>
      </c>
      <c r="H212" s="1" t="s">
        <v>39</v>
      </c>
      <c r="I212" s="1" t="s">
        <v>8</v>
      </c>
      <c r="J212" s="1" t="s">
        <v>20</v>
      </c>
      <c r="K212" s="19">
        <f t="shared" si="18"/>
        <v>45</v>
      </c>
      <c r="L212" s="20" t="str">
        <f t="shared" si="16"/>
        <v>ITM_NULL</v>
      </c>
      <c r="M212" s="19" t="str">
        <f>VLOOKUP(A212,Translation!B:C,2,0)</f>
        <v>menu_UnitConv</v>
      </c>
      <c r="N212" s="16" t="str">
        <f t="shared" si="17"/>
        <v/>
      </c>
      <c r="O212" s="17" t="str">
        <f t="shared" si="15"/>
        <v/>
      </c>
    </row>
    <row r="213" spans="1:15">
      <c r="A213" s="1" t="s">
        <v>279</v>
      </c>
      <c r="B213" s="1" t="s">
        <v>24</v>
      </c>
      <c r="C213" s="1">
        <v>1</v>
      </c>
      <c r="D213" s="1">
        <v>2</v>
      </c>
      <c r="E213" s="1">
        <v>3</v>
      </c>
      <c r="F213" s="1" t="s">
        <v>296</v>
      </c>
      <c r="G213" s="1" t="s">
        <v>61</v>
      </c>
      <c r="H213" s="1" t="s">
        <v>42</v>
      </c>
      <c r="I213" s="1" t="s">
        <v>8</v>
      </c>
      <c r="J213" s="1" t="s">
        <v>20</v>
      </c>
      <c r="K213" s="19">
        <f t="shared" si="18"/>
        <v>46</v>
      </c>
      <c r="L213" s="20" t="str">
        <f t="shared" si="16"/>
        <v>ITM_NULL</v>
      </c>
      <c r="M213" s="19" t="str">
        <f>VLOOKUP(A213,Translation!B:C,2,0)</f>
        <v>menu_UnitConv</v>
      </c>
      <c r="N213" s="16" t="str">
        <f t="shared" si="17"/>
        <v/>
      </c>
      <c r="O213" s="17" t="str">
        <f>IF(AND(D212=1),REPT(" ",50)&amp;L212&amp;","&amp;REPT(" ",$Q$1-LEN(L212))&amp;L213&amp;","&amp;REPT(" ",$Q$1-LEN(L213))&amp;L214&amp;","&amp;REPT(" ",$Q$1-LEN(L214))&amp;L215&amp;","&amp;REPT(" ",$Q$1-LEN(L215))&amp;L216&amp;","&amp;REPT(" ",$Q$1-LEN(L216))&amp;L217&amp;(IF(AND(C254=1,D254=1,E254=1),"};",", ")),"")</f>
        <v xml:space="preserve">                                                  ITM_NULL,                 ITM_NULL,                 ITM_NULL,                 ITM_NULL,                 ITM_NULL,                 ITM_NULL};</v>
      </c>
    </row>
    <row r="214" spans="1:15">
      <c r="A214" s="1" t="s">
        <v>279</v>
      </c>
      <c r="B214" s="1" t="s">
        <v>24</v>
      </c>
      <c r="C214" s="1">
        <v>1</v>
      </c>
      <c r="D214" s="1">
        <v>3</v>
      </c>
      <c r="E214" s="1">
        <v>3</v>
      </c>
      <c r="F214" s="1" t="s">
        <v>295</v>
      </c>
      <c r="G214" s="1" t="s">
        <v>61</v>
      </c>
      <c r="H214" s="1" t="s">
        <v>45</v>
      </c>
      <c r="I214" s="1" t="s">
        <v>8</v>
      </c>
      <c r="J214" s="1" t="s">
        <v>20</v>
      </c>
      <c r="K214" s="19">
        <f t="shared" si="18"/>
        <v>46</v>
      </c>
      <c r="L214" s="20" t="str">
        <f t="shared" si="16"/>
        <v>ITM_NULL</v>
      </c>
      <c r="M214" s="19" t="str">
        <f>VLOOKUP(A214,Translation!B:C,2,0)</f>
        <v>menu_UnitConv</v>
      </c>
      <c r="N214" s="16" t="str">
        <f t="shared" si="17"/>
        <v/>
      </c>
      <c r="O214" s="17" t="str">
        <f>IF(AND(D213=1),REPT(" ",50)&amp;L213&amp;","&amp;REPT(" ",$Q$1-LEN(L213))&amp;L214&amp;","&amp;REPT(" ",$Q$1-LEN(L214))&amp;L215&amp;","&amp;REPT(" ",$Q$1-LEN(L215))&amp;L216&amp;","&amp;REPT(" ",$Q$1-LEN(L216))&amp;L217&amp;","&amp;REPT(" ",$Q$1-LEN(L217))&amp;L254&amp;(IF(AND(C255=1,D255=1,E255=1),"};",", ")),"")</f>
        <v/>
      </c>
    </row>
    <row r="215" spans="1:15">
      <c r="A215" s="1" t="s">
        <v>279</v>
      </c>
      <c r="B215" s="1" t="s">
        <v>24</v>
      </c>
      <c r="C215" s="1">
        <v>1</v>
      </c>
      <c r="D215" s="1">
        <v>4</v>
      </c>
      <c r="E215" s="1">
        <v>3</v>
      </c>
      <c r="F215" s="1" t="s">
        <v>294</v>
      </c>
      <c r="G215" s="1" t="s">
        <v>61</v>
      </c>
      <c r="H215" s="1" t="s">
        <v>48</v>
      </c>
      <c r="I215" s="1" t="s">
        <v>8</v>
      </c>
      <c r="J215" s="1" t="s">
        <v>20</v>
      </c>
      <c r="K215" s="19">
        <f t="shared" si="18"/>
        <v>46</v>
      </c>
      <c r="L215" s="20" t="str">
        <f t="shared" si="16"/>
        <v>ITM_NULL</v>
      </c>
      <c r="M215" s="19" t="str">
        <f>VLOOKUP(A215,Translation!B:C,2,0)</f>
        <v>menu_UnitConv</v>
      </c>
      <c r="N215" s="16" t="str">
        <f t="shared" si="17"/>
        <v/>
      </c>
      <c r="O215" s="17" t="str">
        <f>IF(AND(D214=1),REPT(" ",50)&amp;L214&amp;","&amp;REPT(" ",$Q$1-LEN(L214))&amp;L215&amp;","&amp;REPT(" ",$Q$1-LEN(L215))&amp;L216&amp;","&amp;REPT(" ",$Q$1-LEN(L216))&amp;L217&amp;","&amp;REPT(" ",$Q$1-LEN(L217))&amp;L254&amp;","&amp;REPT(" ",$Q$1-LEN(L254))&amp;L255&amp;(IF(AND(C256=1,D256=1,E256=1),"};",", ")),"")</f>
        <v/>
      </c>
    </row>
    <row r="216" spans="1:15">
      <c r="A216" s="1" t="s">
        <v>279</v>
      </c>
      <c r="B216" s="1" t="s">
        <v>24</v>
      </c>
      <c r="C216" s="1">
        <v>1</v>
      </c>
      <c r="D216" s="1">
        <v>5</v>
      </c>
      <c r="E216" s="1">
        <v>3</v>
      </c>
      <c r="F216" s="1" t="s">
        <v>293</v>
      </c>
      <c r="G216" s="1" t="s">
        <v>61</v>
      </c>
      <c r="H216" s="1" t="s">
        <v>51</v>
      </c>
      <c r="I216" s="1" t="s">
        <v>8</v>
      </c>
      <c r="J216" s="1" t="s">
        <v>20</v>
      </c>
      <c r="K216" s="19">
        <f t="shared" si="18"/>
        <v>46</v>
      </c>
      <c r="L216" s="20" t="str">
        <f t="shared" si="16"/>
        <v>ITM_NULL</v>
      </c>
      <c r="M216" s="19" t="str">
        <f>VLOOKUP(A216,Translation!B:C,2,0)</f>
        <v>menu_UnitConv</v>
      </c>
      <c r="N216" s="16" t="str">
        <f t="shared" si="17"/>
        <v/>
      </c>
      <c r="O216" s="17" t="str">
        <f>IF(AND(D215=1),REPT(" ",50)&amp;L215&amp;","&amp;REPT(" ",$Q$1-LEN(L215))&amp;L216&amp;","&amp;REPT(" ",$Q$1-LEN(L216))&amp;L217&amp;","&amp;REPT(" ",$Q$1-LEN(L217))&amp;L254&amp;","&amp;REPT(" ",$Q$1-LEN(L254))&amp;L255&amp;","&amp;REPT(" ",$Q$1-LEN(L255))&amp;L256&amp;(IF(AND(C257=1,D257=1,E257=1),"};",", ")),"")</f>
        <v/>
      </c>
    </row>
    <row r="217" spans="1:15">
      <c r="A217" s="1" t="s">
        <v>279</v>
      </c>
      <c r="B217" s="1" t="s">
        <v>24</v>
      </c>
      <c r="C217" s="1">
        <v>1</v>
      </c>
      <c r="D217" s="1">
        <v>6</v>
      </c>
      <c r="E217" s="1">
        <v>3</v>
      </c>
      <c r="F217" s="1" t="s">
        <v>292</v>
      </c>
      <c r="G217" s="1" t="s">
        <v>61</v>
      </c>
      <c r="H217" s="1" t="s">
        <v>53</v>
      </c>
      <c r="I217" s="1" t="s">
        <v>8</v>
      </c>
      <c r="J217" s="1" t="s">
        <v>20</v>
      </c>
      <c r="K217" s="19">
        <f t="shared" si="18"/>
        <v>46</v>
      </c>
      <c r="L217" s="20" t="str">
        <f t="shared" si="16"/>
        <v>ITM_NULL</v>
      </c>
      <c r="M217" s="19" t="str">
        <f>VLOOKUP(A217,Translation!B:C,2,0)</f>
        <v>menu_UnitConv</v>
      </c>
      <c r="N217" s="16" t="str">
        <f t="shared" si="17"/>
        <v/>
      </c>
      <c r="O217" s="17" t="str">
        <f>IF(AND(D216=1),REPT(" ",50)&amp;L216&amp;","&amp;REPT(" ",$Q$1-LEN(L216))&amp;L217&amp;","&amp;REPT(" ",$Q$1-LEN(L217))&amp;L254&amp;","&amp;REPT(" ",$Q$1-LEN(L254))&amp;L255&amp;","&amp;REPT(" ",$Q$1-LEN(L255))&amp;L256&amp;","&amp;REPT(" ",$Q$1-LEN(L256))&amp;L257&amp;(IF(AND(C258=1,D258=1,E258=1),"};",", ")),"")</f>
        <v/>
      </c>
    </row>
    <row r="218" spans="1:15">
      <c r="A218" s="6" t="s">
        <v>531</v>
      </c>
      <c r="B218" s="6" t="s">
        <v>532</v>
      </c>
      <c r="C218" s="1">
        <v>1</v>
      </c>
      <c r="D218" s="1">
        <v>1</v>
      </c>
      <c r="E218" s="1">
        <v>1</v>
      </c>
      <c r="F218" s="6" t="s">
        <v>533</v>
      </c>
      <c r="G218" s="6" t="s">
        <v>534</v>
      </c>
      <c r="H218" s="6" t="s">
        <v>39</v>
      </c>
      <c r="I218" s="6" t="s">
        <v>535</v>
      </c>
      <c r="J218" s="6" t="s">
        <v>590</v>
      </c>
      <c r="K218" s="19">
        <f t="shared" ref="K218:K254" si="19">IF(LEN(N218&amp;O218)&gt;0,K217+1,K217)</f>
        <v>47</v>
      </c>
      <c r="L218" s="20" t="str">
        <f t="shared" ref="L218:L254" si="20">SUBSTITUTE(I218,"MNU_","-MNU_")</f>
        <v>ITM_KNOTtoKMH</v>
      </c>
      <c r="M218" s="19" t="str">
        <f>VLOOKUP(A218,Translation!B:C,2,0)</f>
        <v>menu_ConvS</v>
      </c>
      <c r="N218" s="16" t="str">
        <f t="shared" ref="N218:N254" si="21">IF(AND(D218=1,E218=1,C218=1),"TO_QSPI const int16_t "&amp;M218&amp;"[]        = { ","")</f>
        <v xml:space="preserve">TO_QSPI const int16_t menu_ConvS[]        = { </v>
      </c>
      <c r="O218" s="17" t="str">
        <f t="shared" ref="O218:O254" si="22">IF(AND(D217=1),REPT(" ",50)&amp;L217&amp;","&amp;REPT(" ",$Q$1-LEN(L217))&amp;L218&amp;","&amp;REPT(" ",$Q$1-LEN(L218))&amp;L219&amp;","&amp;REPT(" ",$Q$1-LEN(L219))&amp;L220&amp;","&amp;REPT(" ",$Q$1-LEN(L220))&amp;L221&amp;","&amp;REPT(" ",$Q$1-LEN(L221))&amp;L222&amp;(IF(AND(C259=1,D259=1,E259=1),"};",", ")),"")</f>
        <v/>
      </c>
    </row>
    <row r="219" spans="1:15">
      <c r="A219" s="6" t="s">
        <v>531</v>
      </c>
      <c r="B219" s="6" t="s">
        <v>532</v>
      </c>
      <c r="C219" s="1">
        <v>1</v>
      </c>
      <c r="D219" s="6">
        <v>2</v>
      </c>
      <c r="E219" s="6">
        <v>1</v>
      </c>
      <c r="F219" s="6" t="s">
        <v>536</v>
      </c>
      <c r="G219" s="6" t="s">
        <v>534</v>
      </c>
      <c r="H219" s="6" t="s">
        <v>42</v>
      </c>
      <c r="I219" s="6" t="s">
        <v>537</v>
      </c>
      <c r="J219" s="6" t="s">
        <v>591</v>
      </c>
      <c r="K219" s="19">
        <f t="shared" si="19"/>
        <v>48</v>
      </c>
      <c r="L219" s="20" t="str">
        <f t="shared" si="20"/>
        <v>ITM_KMHtoKNOT</v>
      </c>
      <c r="M219" s="19" t="str">
        <f>VLOOKUP(A219,Translation!B:C,2,0)</f>
        <v>menu_ConvS</v>
      </c>
      <c r="N219" s="16" t="str">
        <f t="shared" si="21"/>
        <v/>
      </c>
      <c r="O219" s="17" t="str">
        <f t="shared" si="22"/>
        <v xml:space="preserve">                                                  ITM_KNOTtoKMH,            ITM_KMHtoKNOT,            ITM_KMHtoMPS,             ITM_MPStoKMH,             ITM_RPMtoDEGPS,           ITM_DEGPStoRPM};</v>
      </c>
    </row>
    <row r="220" spans="1:15">
      <c r="A220" s="6" t="s">
        <v>531</v>
      </c>
      <c r="B220" s="6" t="s">
        <v>532</v>
      </c>
      <c r="C220" s="6">
        <v>1</v>
      </c>
      <c r="D220" s="6">
        <v>3</v>
      </c>
      <c r="E220" s="6">
        <v>1</v>
      </c>
      <c r="F220" s="6" t="s">
        <v>538</v>
      </c>
      <c r="G220" s="6" t="s">
        <v>534</v>
      </c>
      <c r="H220" s="6" t="s">
        <v>45</v>
      </c>
      <c r="I220" s="6" t="s">
        <v>539</v>
      </c>
      <c r="J220" s="6" t="s">
        <v>592</v>
      </c>
      <c r="K220" s="19">
        <f t="shared" si="19"/>
        <v>48</v>
      </c>
      <c r="L220" s="20" t="str">
        <f t="shared" si="20"/>
        <v>ITM_KMHtoMPS</v>
      </c>
      <c r="M220" s="19" t="str">
        <f>VLOOKUP(A220,Translation!B:C,2,0)</f>
        <v>menu_ConvS</v>
      </c>
      <c r="N220" s="16" t="str">
        <f t="shared" si="21"/>
        <v/>
      </c>
      <c r="O220" s="17" t="str">
        <f t="shared" si="22"/>
        <v/>
      </c>
    </row>
    <row r="221" spans="1:15">
      <c r="A221" s="6" t="s">
        <v>531</v>
      </c>
      <c r="B221" s="6" t="s">
        <v>532</v>
      </c>
      <c r="C221" s="6">
        <v>1</v>
      </c>
      <c r="D221" s="6">
        <v>4</v>
      </c>
      <c r="E221" s="6">
        <v>1</v>
      </c>
      <c r="F221" s="6" t="s">
        <v>540</v>
      </c>
      <c r="G221" s="6" t="s">
        <v>534</v>
      </c>
      <c r="H221" s="6" t="s">
        <v>48</v>
      </c>
      <c r="I221" s="6" t="s">
        <v>541</v>
      </c>
      <c r="J221" s="6" t="s">
        <v>593</v>
      </c>
      <c r="K221" s="19">
        <f t="shared" si="19"/>
        <v>48</v>
      </c>
      <c r="L221" s="20" t="str">
        <f t="shared" si="20"/>
        <v>ITM_MPStoKMH</v>
      </c>
      <c r="M221" s="19" t="str">
        <f>VLOOKUP(A221,Translation!B:C,2,0)</f>
        <v>menu_ConvS</v>
      </c>
      <c r="N221" s="16" t="str">
        <f t="shared" si="21"/>
        <v/>
      </c>
      <c r="O221" s="17" t="str">
        <f t="shared" si="22"/>
        <v/>
      </c>
    </row>
    <row r="222" spans="1:15">
      <c r="A222" s="6" t="s">
        <v>531</v>
      </c>
      <c r="B222" s="6" t="s">
        <v>532</v>
      </c>
      <c r="C222" s="6">
        <v>1</v>
      </c>
      <c r="D222" s="6">
        <v>5</v>
      </c>
      <c r="E222" s="6">
        <v>1</v>
      </c>
      <c r="F222" s="6" t="s">
        <v>542</v>
      </c>
      <c r="G222" s="6" t="s">
        <v>534</v>
      </c>
      <c r="H222" s="6" t="s">
        <v>51</v>
      </c>
      <c r="I222" s="6" t="s">
        <v>543</v>
      </c>
      <c r="J222" s="6" t="s">
        <v>594</v>
      </c>
      <c r="K222" s="19">
        <f t="shared" si="19"/>
        <v>48</v>
      </c>
      <c r="L222" s="20" t="str">
        <f t="shared" si="20"/>
        <v>ITM_RPMtoDEGPS</v>
      </c>
      <c r="M222" s="19" t="str">
        <f>VLOOKUP(A222,Translation!B:C,2,0)</f>
        <v>menu_ConvS</v>
      </c>
      <c r="N222" s="16" t="str">
        <f t="shared" si="21"/>
        <v/>
      </c>
      <c r="O222" s="17" t="str">
        <f t="shared" si="22"/>
        <v/>
      </c>
    </row>
    <row r="223" spans="1:15">
      <c r="A223" s="6" t="s">
        <v>531</v>
      </c>
      <c r="B223" s="6" t="s">
        <v>532</v>
      </c>
      <c r="C223" s="6">
        <v>1</v>
      </c>
      <c r="D223" s="6">
        <v>6</v>
      </c>
      <c r="E223" s="6">
        <v>1</v>
      </c>
      <c r="F223" s="6" t="s">
        <v>544</v>
      </c>
      <c r="G223" s="6" t="s">
        <v>534</v>
      </c>
      <c r="H223" s="6" t="s">
        <v>53</v>
      </c>
      <c r="I223" s="6" t="s">
        <v>545</v>
      </c>
      <c r="J223" s="6" t="s">
        <v>595</v>
      </c>
      <c r="K223" s="19">
        <f t="shared" si="19"/>
        <v>48</v>
      </c>
      <c r="L223" s="20" t="str">
        <f t="shared" si="20"/>
        <v>ITM_DEGPStoRPM</v>
      </c>
      <c r="M223" s="19" t="str">
        <f>VLOOKUP(A223,Translation!B:C,2,0)</f>
        <v>menu_ConvS</v>
      </c>
      <c r="N223" s="16" t="str">
        <f t="shared" si="21"/>
        <v/>
      </c>
      <c r="O223" s="17" t="str">
        <f t="shared" si="22"/>
        <v/>
      </c>
    </row>
    <row r="224" spans="1:15">
      <c r="A224" s="6" t="s">
        <v>531</v>
      </c>
      <c r="B224" s="6" t="s">
        <v>532</v>
      </c>
      <c r="C224" s="6">
        <v>1</v>
      </c>
      <c r="D224" s="6">
        <v>1</v>
      </c>
      <c r="E224" s="6">
        <v>2</v>
      </c>
      <c r="F224" s="6" t="s">
        <v>546</v>
      </c>
      <c r="G224" s="6" t="s">
        <v>529</v>
      </c>
      <c r="H224" s="6" t="s">
        <v>39</v>
      </c>
      <c r="I224" s="6" t="s">
        <v>547</v>
      </c>
      <c r="J224" s="6" t="s">
        <v>596</v>
      </c>
      <c r="K224" s="19">
        <f t="shared" si="19"/>
        <v>48</v>
      </c>
      <c r="L224" s="20" t="str">
        <f t="shared" si="20"/>
        <v>ITM_MPHtoKMH</v>
      </c>
      <c r="M224" s="19" t="str">
        <f>VLOOKUP(A224,Translation!B:C,2,0)</f>
        <v>menu_ConvS</v>
      </c>
      <c r="N224" s="16" t="str">
        <f t="shared" si="21"/>
        <v/>
      </c>
      <c r="O224" s="17" t="str">
        <f t="shared" si="22"/>
        <v/>
      </c>
    </row>
    <row r="225" spans="1:15">
      <c r="A225" s="6" t="s">
        <v>531</v>
      </c>
      <c r="B225" s="6" t="s">
        <v>532</v>
      </c>
      <c r="C225" s="6">
        <v>1</v>
      </c>
      <c r="D225" s="6">
        <v>2</v>
      </c>
      <c r="E225" s="6">
        <v>2</v>
      </c>
      <c r="F225" s="6" t="s">
        <v>548</v>
      </c>
      <c r="G225" s="6" t="s">
        <v>529</v>
      </c>
      <c r="H225" s="6" t="s">
        <v>42</v>
      </c>
      <c r="I225" s="6" t="s">
        <v>549</v>
      </c>
      <c r="J225" s="6" t="s">
        <v>597</v>
      </c>
      <c r="K225" s="19">
        <f t="shared" si="19"/>
        <v>49</v>
      </c>
      <c r="L225" s="20" t="str">
        <f t="shared" si="20"/>
        <v>ITM_KMHtoMPH</v>
      </c>
      <c r="M225" s="19" t="str">
        <f>VLOOKUP(A225,Translation!B:C,2,0)</f>
        <v>menu_ConvS</v>
      </c>
      <c r="N225" s="16" t="str">
        <f t="shared" si="21"/>
        <v/>
      </c>
      <c r="O225" s="17" t="str">
        <f t="shared" si="22"/>
        <v xml:space="preserve">                                                  ITM_MPHtoKMH,             ITM_KMHtoMPH,             ITM_MPHtoMPS,             ITM_MPStoMPH,             ITM_RPMtoRADPS,           ITM_RADPStoRPM, </v>
      </c>
    </row>
    <row r="226" spans="1:15">
      <c r="A226" s="6" t="s">
        <v>531</v>
      </c>
      <c r="B226" s="6" t="s">
        <v>532</v>
      </c>
      <c r="C226" s="6">
        <v>1</v>
      </c>
      <c r="D226" s="6">
        <v>3</v>
      </c>
      <c r="E226" s="6">
        <v>2</v>
      </c>
      <c r="F226" s="6" t="s">
        <v>550</v>
      </c>
      <c r="G226" s="6" t="s">
        <v>529</v>
      </c>
      <c r="H226" s="6" t="s">
        <v>45</v>
      </c>
      <c r="I226" s="6" t="s">
        <v>551</v>
      </c>
      <c r="J226" s="6" t="s">
        <v>598</v>
      </c>
      <c r="K226" s="19">
        <f t="shared" si="19"/>
        <v>49</v>
      </c>
      <c r="L226" s="20" t="str">
        <f t="shared" si="20"/>
        <v>ITM_MPHtoMPS</v>
      </c>
      <c r="M226" s="19" t="str">
        <f>VLOOKUP(A226,Translation!B:C,2,0)</f>
        <v>menu_ConvS</v>
      </c>
      <c r="N226" s="16" t="str">
        <f t="shared" si="21"/>
        <v/>
      </c>
      <c r="O226" s="17" t="str">
        <f t="shared" si="22"/>
        <v/>
      </c>
    </row>
    <row r="227" spans="1:15">
      <c r="A227" s="6" t="s">
        <v>531</v>
      </c>
      <c r="B227" s="6" t="s">
        <v>532</v>
      </c>
      <c r="C227" s="6">
        <v>1</v>
      </c>
      <c r="D227" s="6">
        <v>4</v>
      </c>
      <c r="E227" s="6">
        <v>2</v>
      </c>
      <c r="F227" s="6" t="s">
        <v>552</v>
      </c>
      <c r="G227" s="6" t="s">
        <v>529</v>
      </c>
      <c r="H227" s="6" t="s">
        <v>48</v>
      </c>
      <c r="I227" s="6" t="s">
        <v>553</v>
      </c>
      <c r="J227" s="6" t="s">
        <v>599</v>
      </c>
      <c r="K227" s="19">
        <f t="shared" si="19"/>
        <v>49</v>
      </c>
      <c r="L227" s="20" t="str">
        <f t="shared" si="20"/>
        <v>ITM_MPStoMPH</v>
      </c>
      <c r="M227" s="19" t="str">
        <f>VLOOKUP(A227,Translation!B:C,2,0)</f>
        <v>menu_ConvS</v>
      </c>
      <c r="N227" s="16" t="str">
        <f t="shared" si="21"/>
        <v/>
      </c>
      <c r="O227" s="17" t="str">
        <f t="shared" si="22"/>
        <v/>
      </c>
    </row>
    <row r="228" spans="1:15">
      <c r="A228" s="6" t="s">
        <v>531</v>
      </c>
      <c r="B228" s="6" t="s">
        <v>532</v>
      </c>
      <c r="C228" s="6">
        <v>1</v>
      </c>
      <c r="D228" s="6">
        <v>5</v>
      </c>
      <c r="E228" s="6">
        <v>2</v>
      </c>
      <c r="F228" s="6" t="s">
        <v>554</v>
      </c>
      <c r="G228" s="6" t="s">
        <v>529</v>
      </c>
      <c r="H228" s="6" t="s">
        <v>51</v>
      </c>
      <c r="I228" s="6" t="s">
        <v>555</v>
      </c>
      <c r="J228" s="6" t="s">
        <v>600</v>
      </c>
      <c r="K228" s="19">
        <f t="shared" si="19"/>
        <v>49</v>
      </c>
      <c r="L228" s="20" t="str">
        <f t="shared" si="20"/>
        <v>ITM_RPMtoRADPS</v>
      </c>
      <c r="M228" s="19" t="str">
        <f>VLOOKUP(A228,Translation!B:C,2,0)</f>
        <v>menu_ConvS</v>
      </c>
      <c r="N228" s="16" t="str">
        <f t="shared" si="21"/>
        <v/>
      </c>
      <c r="O228" s="17" t="str">
        <f t="shared" si="22"/>
        <v/>
      </c>
    </row>
    <row r="229" spans="1:15">
      <c r="A229" s="6" t="s">
        <v>531</v>
      </c>
      <c r="B229" s="6" t="s">
        <v>532</v>
      </c>
      <c r="C229" s="6">
        <v>1</v>
      </c>
      <c r="D229" s="6">
        <v>6</v>
      </c>
      <c r="E229" s="6">
        <v>2</v>
      </c>
      <c r="F229" s="6" t="s">
        <v>556</v>
      </c>
      <c r="G229" s="6" t="s">
        <v>529</v>
      </c>
      <c r="H229" s="6" t="s">
        <v>53</v>
      </c>
      <c r="I229" s="6" t="s">
        <v>557</v>
      </c>
      <c r="J229" s="6" t="s">
        <v>601</v>
      </c>
      <c r="K229" s="19">
        <f t="shared" si="19"/>
        <v>49</v>
      </c>
      <c r="L229" s="20" t="str">
        <f t="shared" si="20"/>
        <v>ITM_RADPStoRPM</v>
      </c>
      <c r="M229" s="19" t="str">
        <f>VLOOKUP(A229,Translation!B:C,2,0)</f>
        <v>menu_ConvS</v>
      </c>
      <c r="N229" s="16" t="str">
        <f t="shared" si="21"/>
        <v/>
      </c>
      <c r="O229" s="17" t="str">
        <f t="shared" si="22"/>
        <v/>
      </c>
    </row>
    <row r="230" spans="1:15">
      <c r="A230" s="6" t="s">
        <v>531</v>
      </c>
      <c r="B230" s="6" t="s">
        <v>532</v>
      </c>
      <c r="C230" s="6">
        <v>1</v>
      </c>
      <c r="D230" s="6">
        <v>1</v>
      </c>
      <c r="E230" s="6">
        <v>3</v>
      </c>
      <c r="F230" s="6" t="s">
        <v>558</v>
      </c>
      <c r="G230" s="6" t="s">
        <v>559</v>
      </c>
      <c r="H230" s="6" t="s">
        <v>39</v>
      </c>
      <c r="I230" s="6" t="s">
        <v>8</v>
      </c>
      <c r="J230" s="6" t="s">
        <v>20</v>
      </c>
      <c r="K230" s="19">
        <f t="shared" si="19"/>
        <v>49</v>
      </c>
      <c r="L230" s="20" t="str">
        <f t="shared" si="20"/>
        <v>ITM_NULL</v>
      </c>
      <c r="M230" s="19" t="str">
        <f>VLOOKUP(A230,Translation!B:C,2,0)</f>
        <v>menu_ConvS</v>
      </c>
      <c r="N230" s="16" t="str">
        <f t="shared" si="21"/>
        <v/>
      </c>
      <c r="O230" s="17" t="str">
        <f t="shared" si="22"/>
        <v/>
      </c>
    </row>
    <row r="231" spans="1:15">
      <c r="A231" s="6" t="s">
        <v>531</v>
      </c>
      <c r="B231" s="6" t="s">
        <v>532</v>
      </c>
      <c r="C231" s="6">
        <v>1</v>
      </c>
      <c r="D231" s="6">
        <v>2</v>
      </c>
      <c r="E231" s="6">
        <v>3</v>
      </c>
      <c r="F231" s="6" t="s">
        <v>560</v>
      </c>
      <c r="G231" s="6" t="s">
        <v>559</v>
      </c>
      <c r="H231" s="6" t="s">
        <v>42</v>
      </c>
      <c r="I231" s="6" t="s">
        <v>8</v>
      </c>
      <c r="J231" s="6" t="s">
        <v>20</v>
      </c>
      <c r="K231" s="19">
        <f t="shared" si="19"/>
        <v>50</v>
      </c>
      <c r="L231" s="20" t="str">
        <f t="shared" si="20"/>
        <v>ITM_NULL</v>
      </c>
      <c r="M231" s="19" t="str">
        <f>VLOOKUP(A231,Translation!B:C,2,0)</f>
        <v>menu_ConvS</v>
      </c>
      <c r="N231" s="16" t="str">
        <f t="shared" si="21"/>
        <v/>
      </c>
      <c r="O231" s="17" t="str">
        <f t="shared" si="22"/>
        <v xml:space="preserve">                                                  ITM_NULL,                 ITM_NULL,                 ITM_NULL,                 ITM_NULL,                 ITM_NULL,                 ITM_NULL, </v>
      </c>
    </row>
    <row r="232" spans="1:15">
      <c r="A232" s="6" t="s">
        <v>531</v>
      </c>
      <c r="B232" s="6" t="s">
        <v>532</v>
      </c>
      <c r="C232" s="6">
        <v>1</v>
      </c>
      <c r="D232" s="6">
        <v>3</v>
      </c>
      <c r="E232" s="6">
        <v>3</v>
      </c>
      <c r="F232" s="6" t="s">
        <v>561</v>
      </c>
      <c r="G232" s="6" t="s">
        <v>559</v>
      </c>
      <c r="H232" s="6" t="s">
        <v>45</v>
      </c>
      <c r="I232" s="6" t="s">
        <v>8</v>
      </c>
      <c r="J232" s="6" t="s">
        <v>20</v>
      </c>
      <c r="K232" s="19">
        <f t="shared" si="19"/>
        <v>50</v>
      </c>
      <c r="L232" s="20" t="str">
        <f t="shared" si="20"/>
        <v>ITM_NULL</v>
      </c>
      <c r="M232" s="19" t="str">
        <f>VLOOKUP(A232,Translation!B:C,2,0)</f>
        <v>menu_ConvS</v>
      </c>
      <c r="N232" s="16" t="str">
        <f t="shared" si="21"/>
        <v/>
      </c>
      <c r="O232" s="17" t="str">
        <f t="shared" si="22"/>
        <v/>
      </c>
    </row>
    <row r="233" spans="1:15">
      <c r="A233" s="6" t="s">
        <v>531</v>
      </c>
      <c r="B233" s="6" t="s">
        <v>532</v>
      </c>
      <c r="C233" s="6">
        <v>1</v>
      </c>
      <c r="D233" s="6">
        <v>4</v>
      </c>
      <c r="E233" s="6">
        <v>3</v>
      </c>
      <c r="F233" s="6" t="s">
        <v>562</v>
      </c>
      <c r="G233" s="6" t="s">
        <v>559</v>
      </c>
      <c r="H233" s="6" t="s">
        <v>48</v>
      </c>
      <c r="I233" s="6" t="s">
        <v>8</v>
      </c>
      <c r="J233" s="6" t="s">
        <v>20</v>
      </c>
      <c r="K233" s="19">
        <f t="shared" si="19"/>
        <v>50</v>
      </c>
      <c r="L233" s="20" t="str">
        <f t="shared" si="20"/>
        <v>ITM_NULL</v>
      </c>
      <c r="M233" s="19" t="str">
        <f>VLOOKUP(A233,Translation!B:C,2,0)</f>
        <v>menu_ConvS</v>
      </c>
      <c r="N233" s="16" t="str">
        <f t="shared" si="21"/>
        <v/>
      </c>
      <c r="O233" s="17" t="str">
        <f t="shared" si="22"/>
        <v/>
      </c>
    </row>
    <row r="234" spans="1:15">
      <c r="A234" s="6" t="s">
        <v>531</v>
      </c>
      <c r="B234" s="6" t="s">
        <v>532</v>
      </c>
      <c r="C234" s="6">
        <v>1</v>
      </c>
      <c r="D234" s="6">
        <v>5</v>
      </c>
      <c r="E234" s="6">
        <v>3</v>
      </c>
      <c r="F234" s="6" t="s">
        <v>563</v>
      </c>
      <c r="G234" s="6" t="s">
        <v>559</v>
      </c>
      <c r="H234" s="6" t="s">
        <v>51</v>
      </c>
      <c r="I234" s="6" t="s">
        <v>8</v>
      </c>
      <c r="J234" s="6" t="s">
        <v>20</v>
      </c>
      <c r="K234" s="19">
        <f t="shared" si="19"/>
        <v>50</v>
      </c>
      <c r="L234" s="20" t="str">
        <f t="shared" si="20"/>
        <v>ITM_NULL</v>
      </c>
      <c r="M234" s="19" t="str">
        <f>VLOOKUP(A234,Translation!B:C,2,0)</f>
        <v>menu_ConvS</v>
      </c>
      <c r="N234" s="16" t="str">
        <f t="shared" si="21"/>
        <v/>
      </c>
      <c r="O234" s="17" t="str">
        <f t="shared" si="22"/>
        <v/>
      </c>
    </row>
    <row r="235" spans="1:15">
      <c r="A235" s="6" t="s">
        <v>531</v>
      </c>
      <c r="B235" s="6" t="s">
        <v>532</v>
      </c>
      <c r="C235" s="6">
        <v>1</v>
      </c>
      <c r="D235" s="6">
        <v>6</v>
      </c>
      <c r="E235" s="6">
        <v>3</v>
      </c>
      <c r="F235" s="6" t="s">
        <v>564</v>
      </c>
      <c r="G235" s="6" t="s">
        <v>559</v>
      </c>
      <c r="H235" s="6" t="s">
        <v>53</v>
      </c>
      <c r="I235" s="6" t="s">
        <v>8</v>
      </c>
      <c r="J235" s="6" t="s">
        <v>20</v>
      </c>
      <c r="K235" s="19">
        <f t="shared" si="19"/>
        <v>50</v>
      </c>
      <c r="L235" s="20" t="str">
        <f t="shared" si="20"/>
        <v>ITM_NULL</v>
      </c>
      <c r="M235" s="19" t="str">
        <f>VLOOKUP(A235,Translation!B:C,2,0)</f>
        <v>menu_ConvS</v>
      </c>
      <c r="N235" s="16" t="str">
        <f t="shared" si="21"/>
        <v/>
      </c>
      <c r="O235" s="17" t="str">
        <f t="shared" si="22"/>
        <v/>
      </c>
    </row>
    <row r="236" spans="1:15">
      <c r="A236" s="6" t="s">
        <v>530</v>
      </c>
      <c r="B236" s="6" t="s">
        <v>565</v>
      </c>
      <c r="C236" s="6">
        <v>1</v>
      </c>
      <c r="D236" s="6">
        <v>1</v>
      </c>
      <c r="E236" s="6">
        <v>1</v>
      </c>
      <c r="F236" s="6" t="s">
        <v>566</v>
      </c>
      <c r="G236" s="6" t="s">
        <v>534</v>
      </c>
      <c r="H236" s="6" t="s">
        <v>39</v>
      </c>
      <c r="I236" s="6" t="s">
        <v>567</v>
      </c>
      <c r="J236" s="6" t="s">
        <v>602</v>
      </c>
      <c r="K236" s="19">
        <f t="shared" si="19"/>
        <v>51</v>
      </c>
      <c r="L236" s="20" t="str">
        <f t="shared" si="20"/>
        <v>ITM_DEGtoRAD</v>
      </c>
      <c r="M236" s="19" t="str">
        <f>VLOOKUP(A236,Translation!B:C,2,0)</f>
        <v>menu_ConvAng</v>
      </c>
      <c r="N236" s="16" t="str">
        <f t="shared" si="21"/>
        <v xml:space="preserve">TO_QSPI const int16_t menu_ConvAng[]        = { </v>
      </c>
      <c r="O236" s="17" t="str">
        <f t="shared" si="22"/>
        <v/>
      </c>
    </row>
    <row r="237" spans="1:15">
      <c r="A237" s="6" t="s">
        <v>530</v>
      </c>
      <c r="B237" s="6" t="s">
        <v>565</v>
      </c>
      <c r="C237" s="6">
        <v>1</v>
      </c>
      <c r="D237" s="6">
        <v>2</v>
      </c>
      <c r="E237" s="6">
        <v>1</v>
      </c>
      <c r="F237" s="6" t="s">
        <v>568</v>
      </c>
      <c r="G237" s="6" t="s">
        <v>534</v>
      </c>
      <c r="H237" s="6" t="s">
        <v>42</v>
      </c>
      <c r="I237" s="6" t="s">
        <v>569</v>
      </c>
      <c r="J237" s="6" t="s">
        <v>603</v>
      </c>
      <c r="K237" s="19">
        <f t="shared" si="19"/>
        <v>52</v>
      </c>
      <c r="L237" s="20" t="str">
        <f t="shared" si="20"/>
        <v>ITM_RADtoDEG</v>
      </c>
      <c r="M237" s="19" t="str">
        <f>VLOOKUP(A237,Translation!B:C,2,0)</f>
        <v>menu_ConvAng</v>
      </c>
      <c r="N237" s="16" t="str">
        <f t="shared" si="21"/>
        <v/>
      </c>
      <c r="O237" s="17" t="str">
        <f t="shared" si="22"/>
        <v xml:space="preserve">                                                  ITM_DEGtoRAD,             ITM_RADtoDEG,             ITM_DEGtoGRAD,            ITM_GRADtoDEG,            ITM_GRADtoRAD,            ITM_RADtoGRAD, </v>
      </c>
    </row>
    <row r="238" spans="1:15">
      <c r="A238" s="6" t="s">
        <v>530</v>
      </c>
      <c r="B238" s="6" t="s">
        <v>565</v>
      </c>
      <c r="C238" s="6">
        <v>1</v>
      </c>
      <c r="D238" s="6">
        <v>3</v>
      </c>
      <c r="E238" s="6">
        <v>1</v>
      </c>
      <c r="F238" s="6" t="s">
        <v>570</v>
      </c>
      <c r="G238" s="6" t="s">
        <v>534</v>
      </c>
      <c r="H238" s="6" t="s">
        <v>45</v>
      </c>
      <c r="I238" s="6" t="s">
        <v>571</v>
      </c>
      <c r="J238" s="6" t="s">
        <v>604</v>
      </c>
      <c r="K238" s="19">
        <f t="shared" si="19"/>
        <v>52</v>
      </c>
      <c r="L238" s="20" t="str">
        <f t="shared" si="20"/>
        <v>ITM_DEGtoGRAD</v>
      </c>
      <c r="M238" s="19" t="str">
        <f>VLOOKUP(A238,Translation!B:C,2,0)</f>
        <v>menu_ConvAng</v>
      </c>
      <c r="N238" s="16" t="str">
        <f t="shared" si="21"/>
        <v/>
      </c>
      <c r="O238" s="17" t="str">
        <f t="shared" si="22"/>
        <v/>
      </c>
    </row>
    <row r="239" spans="1:15">
      <c r="A239" s="6" t="s">
        <v>530</v>
      </c>
      <c r="B239" s="6" t="s">
        <v>565</v>
      </c>
      <c r="C239" s="6">
        <v>1</v>
      </c>
      <c r="D239" s="6">
        <v>4</v>
      </c>
      <c r="E239" s="6">
        <v>1</v>
      </c>
      <c r="F239" s="6" t="s">
        <v>572</v>
      </c>
      <c r="G239" s="6" t="s">
        <v>534</v>
      </c>
      <c r="H239" s="6" t="s">
        <v>48</v>
      </c>
      <c r="I239" s="6" t="s">
        <v>573</v>
      </c>
      <c r="J239" s="6" t="s">
        <v>605</v>
      </c>
      <c r="K239" s="19">
        <f t="shared" si="19"/>
        <v>52</v>
      </c>
      <c r="L239" s="20" t="str">
        <f t="shared" si="20"/>
        <v>ITM_GRADtoDEG</v>
      </c>
      <c r="M239" s="19" t="str">
        <f>VLOOKUP(A239,Translation!B:C,2,0)</f>
        <v>menu_ConvAng</v>
      </c>
      <c r="N239" s="16" t="str">
        <f t="shared" si="21"/>
        <v/>
      </c>
      <c r="O239" s="17" t="str">
        <f t="shared" si="22"/>
        <v/>
      </c>
    </row>
    <row r="240" spans="1:15">
      <c r="A240" s="6" t="s">
        <v>530</v>
      </c>
      <c r="B240" s="6" t="s">
        <v>565</v>
      </c>
      <c r="C240" s="6">
        <v>1</v>
      </c>
      <c r="D240" s="6">
        <v>5</v>
      </c>
      <c r="E240" s="6">
        <v>1</v>
      </c>
      <c r="F240" s="6" t="s">
        <v>574</v>
      </c>
      <c r="G240" s="6" t="s">
        <v>534</v>
      </c>
      <c r="H240" s="6" t="s">
        <v>51</v>
      </c>
      <c r="I240" s="6" t="s">
        <v>575</v>
      </c>
      <c r="J240" s="6" t="s">
        <v>606</v>
      </c>
      <c r="K240" s="19">
        <f t="shared" si="19"/>
        <v>52</v>
      </c>
      <c r="L240" s="20" t="str">
        <f t="shared" si="20"/>
        <v>ITM_GRADtoRAD</v>
      </c>
      <c r="M240" s="19" t="str">
        <f>VLOOKUP(A240,Translation!B:C,2,0)</f>
        <v>menu_ConvAng</v>
      </c>
      <c r="N240" s="16" t="str">
        <f t="shared" si="21"/>
        <v/>
      </c>
      <c r="O240" s="17" t="str">
        <f t="shared" si="22"/>
        <v/>
      </c>
    </row>
    <row r="241" spans="1:15">
      <c r="A241" s="6" t="s">
        <v>530</v>
      </c>
      <c r="B241" s="6" t="s">
        <v>565</v>
      </c>
      <c r="C241" s="6">
        <v>1</v>
      </c>
      <c r="D241" s="6">
        <v>6</v>
      </c>
      <c r="E241" s="6">
        <v>1</v>
      </c>
      <c r="F241" s="6" t="s">
        <v>576</v>
      </c>
      <c r="G241" s="6" t="s">
        <v>534</v>
      </c>
      <c r="H241" s="6" t="s">
        <v>53</v>
      </c>
      <c r="I241" s="6" t="s">
        <v>577</v>
      </c>
      <c r="J241" s="6" t="s">
        <v>607</v>
      </c>
      <c r="K241" s="19">
        <f t="shared" si="19"/>
        <v>52</v>
      </c>
      <c r="L241" s="20" t="str">
        <f t="shared" si="20"/>
        <v>ITM_RADtoGRAD</v>
      </c>
      <c r="M241" s="19" t="str">
        <f>VLOOKUP(A241,Translation!B:C,2,0)</f>
        <v>menu_ConvAng</v>
      </c>
      <c r="N241" s="16" t="str">
        <f t="shared" si="21"/>
        <v/>
      </c>
      <c r="O241" s="17" t="str">
        <f t="shared" si="22"/>
        <v/>
      </c>
    </row>
    <row r="242" spans="1:15">
      <c r="A242" s="6" t="s">
        <v>530</v>
      </c>
      <c r="B242" s="6" t="s">
        <v>565</v>
      </c>
      <c r="C242" s="6">
        <v>1</v>
      </c>
      <c r="D242" s="6">
        <v>1</v>
      </c>
      <c r="E242" s="6">
        <v>2</v>
      </c>
      <c r="F242" s="6" t="s">
        <v>578</v>
      </c>
      <c r="G242" s="6" t="s">
        <v>529</v>
      </c>
      <c r="H242" s="6" t="s">
        <v>39</v>
      </c>
      <c r="I242" s="6" t="s">
        <v>8</v>
      </c>
      <c r="J242" s="6" t="s">
        <v>20</v>
      </c>
      <c r="K242" s="19">
        <f t="shared" si="19"/>
        <v>52</v>
      </c>
      <c r="L242" s="20" t="str">
        <f t="shared" si="20"/>
        <v>ITM_NULL</v>
      </c>
      <c r="M242" s="19" t="str">
        <f>VLOOKUP(A242,Translation!B:C,2,0)</f>
        <v>menu_ConvAng</v>
      </c>
      <c r="N242" s="16" t="str">
        <f t="shared" si="21"/>
        <v/>
      </c>
      <c r="O242" s="17" t="str">
        <f t="shared" si="22"/>
        <v/>
      </c>
    </row>
    <row r="243" spans="1:15">
      <c r="A243" s="6" t="s">
        <v>530</v>
      </c>
      <c r="B243" s="6" t="s">
        <v>565</v>
      </c>
      <c r="C243" s="6">
        <v>1</v>
      </c>
      <c r="D243" s="6">
        <v>2</v>
      </c>
      <c r="E243" s="6">
        <v>2</v>
      </c>
      <c r="F243" s="6" t="s">
        <v>579</v>
      </c>
      <c r="G243" s="6" t="s">
        <v>529</v>
      </c>
      <c r="H243" s="6" t="s">
        <v>42</v>
      </c>
      <c r="I243" s="6" t="s">
        <v>8</v>
      </c>
      <c r="J243" s="6" t="s">
        <v>20</v>
      </c>
      <c r="K243" s="19">
        <f t="shared" si="19"/>
        <v>53</v>
      </c>
      <c r="L243" s="20" t="str">
        <f t="shared" si="20"/>
        <v>ITM_NULL</v>
      </c>
      <c r="M243" s="19" t="str">
        <f>VLOOKUP(A243,Translation!B:C,2,0)</f>
        <v>menu_ConvAng</v>
      </c>
      <c r="N243" s="16" t="str">
        <f t="shared" si="21"/>
        <v/>
      </c>
      <c r="O243" s="17" t="str">
        <f t="shared" si="22"/>
        <v xml:space="preserve">                                                  ITM_NULL,                 ITM_NULL,                 ITM_NULL,                 ITM_NULL,                 ITM_NULL,                 ITM_NULL, </v>
      </c>
    </row>
    <row r="244" spans="1:15">
      <c r="A244" s="6" t="s">
        <v>530</v>
      </c>
      <c r="B244" s="6" t="s">
        <v>565</v>
      </c>
      <c r="C244" s="6">
        <v>1</v>
      </c>
      <c r="D244" s="6">
        <v>3</v>
      </c>
      <c r="E244" s="6">
        <v>2</v>
      </c>
      <c r="F244" s="6" t="s">
        <v>580</v>
      </c>
      <c r="G244" s="6" t="s">
        <v>529</v>
      </c>
      <c r="H244" s="6" t="s">
        <v>45</v>
      </c>
      <c r="I244" s="6" t="s">
        <v>8</v>
      </c>
      <c r="J244" s="6" t="s">
        <v>20</v>
      </c>
      <c r="K244" s="19">
        <f t="shared" si="19"/>
        <v>53</v>
      </c>
      <c r="L244" s="20" t="str">
        <f t="shared" si="20"/>
        <v>ITM_NULL</v>
      </c>
      <c r="M244" s="19" t="str">
        <f>VLOOKUP(A244,Translation!B:C,2,0)</f>
        <v>menu_ConvAng</v>
      </c>
      <c r="N244" s="16" t="str">
        <f t="shared" si="21"/>
        <v/>
      </c>
      <c r="O244" s="17" t="str">
        <f t="shared" si="22"/>
        <v/>
      </c>
    </row>
    <row r="245" spans="1:15">
      <c r="A245" s="6" t="s">
        <v>530</v>
      </c>
      <c r="B245" s="6" t="s">
        <v>565</v>
      </c>
      <c r="C245" s="6">
        <v>1</v>
      </c>
      <c r="D245" s="6">
        <v>4</v>
      </c>
      <c r="E245" s="6">
        <v>2</v>
      </c>
      <c r="F245" s="6" t="s">
        <v>581</v>
      </c>
      <c r="G245" s="6" t="s">
        <v>529</v>
      </c>
      <c r="H245" s="6" t="s">
        <v>48</v>
      </c>
      <c r="I245" s="6" t="s">
        <v>8</v>
      </c>
      <c r="J245" s="6" t="s">
        <v>20</v>
      </c>
      <c r="K245" s="19">
        <f t="shared" si="19"/>
        <v>53</v>
      </c>
      <c r="L245" s="20" t="str">
        <f t="shared" si="20"/>
        <v>ITM_NULL</v>
      </c>
      <c r="M245" s="19" t="str">
        <f>VLOOKUP(A245,Translation!B:C,2,0)</f>
        <v>menu_ConvAng</v>
      </c>
      <c r="N245" s="16" t="str">
        <f t="shared" si="21"/>
        <v/>
      </c>
      <c r="O245" s="17" t="str">
        <f t="shared" si="22"/>
        <v/>
      </c>
    </row>
    <row r="246" spans="1:15">
      <c r="A246" s="6" t="s">
        <v>530</v>
      </c>
      <c r="B246" s="6" t="s">
        <v>565</v>
      </c>
      <c r="C246" s="6">
        <v>1</v>
      </c>
      <c r="D246" s="6">
        <v>5</v>
      </c>
      <c r="E246" s="6">
        <v>2</v>
      </c>
      <c r="F246" s="6" t="s">
        <v>582</v>
      </c>
      <c r="G246" s="6" t="s">
        <v>529</v>
      </c>
      <c r="H246" s="6" t="s">
        <v>51</v>
      </c>
      <c r="I246" s="6" t="s">
        <v>8</v>
      </c>
      <c r="J246" s="6" t="s">
        <v>20</v>
      </c>
      <c r="K246" s="19">
        <f t="shared" si="19"/>
        <v>53</v>
      </c>
      <c r="L246" s="20" t="str">
        <f t="shared" si="20"/>
        <v>ITM_NULL</v>
      </c>
      <c r="M246" s="19" t="str">
        <f>VLOOKUP(A246,Translation!B:C,2,0)</f>
        <v>menu_ConvAng</v>
      </c>
      <c r="N246" s="16" t="str">
        <f t="shared" si="21"/>
        <v/>
      </c>
      <c r="O246" s="17" t="str">
        <f t="shared" si="22"/>
        <v/>
      </c>
    </row>
    <row r="247" spans="1:15">
      <c r="A247" s="6" t="s">
        <v>530</v>
      </c>
      <c r="B247" s="6" t="s">
        <v>565</v>
      </c>
      <c r="C247" s="6">
        <v>1</v>
      </c>
      <c r="D247" s="6">
        <v>6</v>
      </c>
      <c r="E247" s="6">
        <v>2</v>
      </c>
      <c r="F247" s="6" t="s">
        <v>583</v>
      </c>
      <c r="G247" s="6" t="s">
        <v>529</v>
      </c>
      <c r="H247" s="6" t="s">
        <v>53</v>
      </c>
      <c r="I247" s="6" t="s">
        <v>8</v>
      </c>
      <c r="J247" s="6" t="s">
        <v>20</v>
      </c>
      <c r="K247" s="19">
        <f t="shared" si="19"/>
        <v>53</v>
      </c>
      <c r="L247" s="20" t="str">
        <f t="shared" si="20"/>
        <v>ITM_NULL</v>
      </c>
      <c r="M247" s="19" t="str">
        <f>VLOOKUP(A247,Translation!B:C,2,0)</f>
        <v>menu_ConvAng</v>
      </c>
      <c r="N247" s="16" t="str">
        <f t="shared" si="21"/>
        <v/>
      </c>
      <c r="O247" s="17" t="str">
        <f t="shared" si="22"/>
        <v/>
      </c>
    </row>
    <row r="248" spans="1:15">
      <c r="A248" s="6" t="s">
        <v>530</v>
      </c>
      <c r="B248" s="6" t="s">
        <v>565</v>
      </c>
      <c r="C248" s="6">
        <v>1</v>
      </c>
      <c r="D248" s="6">
        <v>1</v>
      </c>
      <c r="E248" s="6">
        <v>3</v>
      </c>
      <c r="F248" s="6" t="s">
        <v>584</v>
      </c>
      <c r="G248" s="6" t="s">
        <v>559</v>
      </c>
      <c r="H248" s="6" t="s">
        <v>39</v>
      </c>
      <c r="I248" s="6" t="s">
        <v>8</v>
      </c>
      <c r="J248" s="6" t="s">
        <v>20</v>
      </c>
      <c r="K248" s="19">
        <f t="shared" si="19"/>
        <v>53</v>
      </c>
      <c r="L248" s="20" t="str">
        <f t="shared" si="20"/>
        <v>ITM_NULL</v>
      </c>
      <c r="M248" s="19" t="str">
        <f>VLOOKUP(A248,Translation!B:C,2,0)</f>
        <v>menu_ConvAng</v>
      </c>
      <c r="N248" s="16" t="str">
        <f t="shared" si="21"/>
        <v/>
      </c>
      <c r="O248" s="17" t="str">
        <f t="shared" si="22"/>
        <v/>
      </c>
    </row>
    <row r="249" spans="1:15">
      <c r="A249" s="6" t="s">
        <v>530</v>
      </c>
      <c r="B249" s="6" t="s">
        <v>565</v>
      </c>
      <c r="C249" s="6">
        <v>1</v>
      </c>
      <c r="D249" s="6">
        <v>2</v>
      </c>
      <c r="E249" s="6">
        <v>3</v>
      </c>
      <c r="F249" s="6" t="s">
        <v>585</v>
      </c>
      <c r="G249" s="6" t="s">
        <v>559</v>
      </c>
      <c r="H249" s="6" t="s">
        <v>42</v>
      </c>
      <c r="I249" s="6" t="s">
        <v>8</v>
      </c>
      <c r="J249" s="6" t="s">
        <v>20</v>
      </c>
      <c r="K249" s="19">
        <f t="shared" si="19"/>
        <v>54</v>
      </c>
      <c r="L249" s="20" t="str">
        <f t="shared" si="20"/>
        <v>ITM_NULL</v>
      </c>
      <c r="M249" s="19" t="str">
        <f>VLOOKUP(A249,Translation!B:C,2,0)</f>
        <v>menu_ConvAng</v>
      </c>
      <c r="N249" s="16" t="str">
        <f t="shared" si="21"/>
        <v/>
      </c>
      <c r="O249" s="17" t="str">
        <f t="shared" si="22"/>
        <v xml:space="preserve">                                                  ITM_NULL,                 ITM_NULL,                 ITM_NULL,                 ITM_NULL,                 ITM_NULL,                 ITM_NULL, </v>
      </c>
    </row>
    <row r="250" spans="1:15">
      <c r="A250" s="6" t="s">
        <v>530</v>
      </c>
      <c r="B250" s="6" t="s">
        <v>565</v>
      </c>
      <c r="C250" s="6">
        <v>1</v>
      </c>
      <c r="D250" s="6">
        <v>3</v>
      </c>
      <c r="E250" s="6">
        <v>3</v>
      </c>
      <c r="F250" s="6" t="s">
        <v>586</v>
      </c>
      <c r="G250" s="6" t="s">
        <v>559</v>
      </c>
      <c r="H250" s="6" t="s">
        <v>45</v>
      </c>
      <c r="I250" s="6" t="s">
        <v>8</v>
      </c>
      <c r="J250" s="6" t="s">
        <v>20</v>
      </c>
      <c r="K250" s="19">
        <f t="shared" si="19"/>
        <v>54</v>
      </c>
      <c r="L250" s="20" t="str">
        <f t="shared" si="20"/>
        <v>ITM_NULL</v>
      </c>
      <c r="M250" s="19" t="str">
        <f>VLOOKUP(A250,Translation!B:C,2,0)</f>
        <v>menu_ConvAng</v>
      </c>
      <c r="N250" s="16" t="str">
        <f t="shared" si="21"/>
        <v/>
      </c>
      <c r="O250" s="17" t="str">
        <f t="shared" si="22"/>
        <v/>
      </c>
    </row>
    <row r="251" spans="1:15">
      <c r="A251" s="6" t="s">
        <v>530</v>
      </c>
      <c r="B251" s="6" t="s">
        <v>565</v>
      </c>
      <c r="C251" s="6">
        <v>1</v>
      </c>
      <c r="D251" s="6">
        <v>4</v>
      </c>
      <c r="E251" s="6">
        <v>3</v>
      </c>
      <c r="F251" s="6" t="s">
        <v>587</v>
      </c>
      <c r="G251" s="6" t="s">
        <v>559</v>
      </c>
      <c r="H251" s="6" t="s">
        <v>48</v>
      </c>
      <c r="I251" s="6" t="s">
        <v>8</v>
      </c>
      <c r="J251" s="6" t="s">
        <v>20</v>
      </c>
      <c r="K251" s="19">
        <f t="shared" si="19"/>
        <v>54</v>
      </c>
      <c r="L251" s="20" t="str">
        <f t="shared" si="20"/>
        <v>ITM_NULL</v>
      </c>
      <c r="M251" s="19" t="str">
        <f>VLOOKUP(A251,Translation!B:C,2,0)</f>
        <v>menu_ConvAng</v>
      </c>
      <c r="N251" s="16" t="str">
        <f t="shared" si="21"/>
        <v/>
      </c>
      <c r="O251" s="17" t="str">
        <f t="shared" si="22"/>
        <v/>
      </c>
    </row>
    <row r="252" spans="1:15">
      <c r="A252" s="6" t="s">
        <v>530</v>
      </c>
      <c r="B252" s="6" t="s">
        <v>565</v>
      </c>
      <c r="C252" s="6">
        <v>1</v>
      </c>
      <c r="D252" s="6">
        <v>5</v>
      </c>
      <c r="E252" s="6">
        <v>3</v>
      </c>
      <c r="F252" s="6" t="s">
        <v>588</v>
      </c>
      <c r="G252" s="6" t="s">
        <v>559</v>
      </c>
      <c r="H252" s="6" t="s">
        <v>51</v>
      </c>
      <c r="I252" s="6" t="s">
        <v>8</v>
      </c>
      <c r="J252" s="6" t="s">
        <v>20</v>
      </c>
      <c r="K252" s="19">
        <f t="shared" si="19"/>
        <v>54</v>
      </c>
      <c r="L252" s="20" t="str">
        <f t="shared" si="20"/>
        <v>ITM_NULL</v>
      </c>
      <c r="M252" s="19" t="str">
        <f>VLOOKUP(A252,Translation!B:C,2,0)</f>
        <v>menu_ConvAng</v>
      </c>
      <c r="N252" s="16" t="str">
        <f t="shared" si="21"/>
        <v/>
      </c>
      <c r="O252" s="17" t="str">
        <f t="shared" si="22"/>
        <v/>
      </c>
    </row>
    <row r="253" spans="1:15">
      <c r="A253" s="6" t="s">
        <v>530</v>
      </c>
      <c r="B253" s="6" t="s">
        <v>565</v>
      </c>
      <c r="C253" s="6">
        <v>1</v>
      </c>
      <c r="D253" s="6">
        <v>6</v>
      </c>
      <c r="E253" s="6">
        <v>3</v>
      </c>
      <c r="F253" s="6" t="s">
        <v>589</v>
      </c>
      <c r="G253" s="6" t="s">
        <v>559</v>
      </c>
      <c r="H253" s="6" t="s">
        <v>53</v>
      </c>
      <c r="I253" s="6" t="s">
        <v>8</v>
      </c>
      <c r="J253" s="6" t="s">
        <v>20</v>
      </c>
      <c r="K253" s="19">
        <f t="shared" si="19"/>
        <v>54</v>
      </c>
      <c r="L253" s="20" t="str">
        <f t="shared" si="20"/>
        <v>ITM_NULL</v>
      </c>
      <c r="M253" s="19" t="str">
        <f>VLOOKUP(A253,Translation!B:C,2,0)</f>
        <v>menu_ConvAng</v>
      </c>
      <c r="N253" s="16" t="str">
        <f t="shared" si="21"/>
        <v/>
      </c>
      <c r="O253" s="17" t="str">
        <f t="shared" si="22"/>
        <v/>
      </c>
    </row>
    <row r="254" spans="1:15">
      <c r="B254" s="13" t="s">
        <v>264</v>
      </c>
      <c r="C254" s="13">
        <v>1</v>
      </c>
      <c r="D254" s="13">
        <v>1</v>
      </c>
      <c r="E254" s="13">
        <v>1</v>
      </c>
      <c r="F254" s="13" t="s">
        <v>265</v>
      </c>
      <c r="G254" s="13" t="s">
        <v>266</v>
      </c>
      <c r="K254" s="19" t="e">
        <f t="shared" si="19"/>
        <v>#N/A</v>
      </c>
      <c r="L254" s="20" t="str">
        <f t="shared" si="20"/>
        <v/>
      </c>
      <c r="M254" s="19" t="e">
        <f>VLOOKUP(A254,Translation!B:C,2,0)</f>
        <v>#N/A</v>
      </c>
      <c r="N254" s="16" t="e">
        <f t="shared" si="21"/>
        <v>#N/A</v>
      </c>
      <c r="O254" s="17" t="str">
        <f t="shared" si="22"/>
        <v/>
      </c>
    </row>
    <row r="260" spans="2:7">
      <c r="B260" s="13" t="s">
        <v>264</v>
      </c>
      <c r="C260" s="13">
        <v>1</v>
      </c>
      <c r="D260" s="13">
        <v>1</v>
      </c>
      <c r="E260" s="13">
        <v>1</v>
      </c>
      <c r="F260" s="13" t="s">
        <v>265</v>
      </c>
      <c r="G260" s="13" t="s">
        <v>266</v>
      </c>
    </row>
  </sheetData>
  <autoFilter ref="A1:J295" xr:uid="{82E86D67-240B-3745-9786-F785C5D35855}"/>
  <conditionalFormatting sqref="V29:V30 N2:O199">
    <cfRule type="expression" dxfId="57" priority="65">
      <formula>ISNA(N2)</formula>
    </cfRule>
  </conditionalFormatting>
  <conditionalFormatting sqref="W30:W31">
    <cfRule type="expression" dxfId="56" priority="64">
      <formula>ISNA(W30)</formula>
    </cfRule>
  </conditionalFormatting>
  <conditionalFormatting sqref="W31">
    <cfRule type="expression" dxfId="55" priority="63">
      <formula>ISNA(W31)</formula>
    </cfRule>
  </conditionalFormatting>
  <conditionalFormatting sqref="W32">
    <cfRule type="expression" dxfId="54" priority="62">
      <formula>ISNA(W32)</formula>
    </cfRule>
  </conditionalFormatting>
  <conditionalFormatting sqref="W34:W35">
    <cfRule type="expression" dxfId="53" priority="61">
      <formula>ISNA(W34)</formula>
    </cfRule>
  </conditionalFormatting>
  <conditionalFormatting sqref="W35">
    <cfRule type="expression" dxfId="52" priority="60">
      <formula>ISNA(W35)</formula>
    </cfRule>
  </conditionalFormatting>
  <conditionalFormatting sqref="W36">
    <cfRule type="expression" dxfId="51" priority="59">
      <formula>ISNA(W36)</formula>
    </cfRule>
  </conditionalFormatting>
  <conditionalFormatting sqref="V33">
    <cfRule type="expression" dxfId="50" priority="58">
      <formula>ISNA(V33)</formula>
    </cfRule>
  </conditionalFormatting>
  <conditionalFormatting sqref="W38:W39">
    <cfRule type="expression" dxfId="49" priority="57">
      <formula>ISNA(W38)</formula>
    </cfRule>
  </conditionalFormatting>
  <conditionalFormatting sqref="W39">
    <cfRule type="expression" dxfId="48" priority="56">
      <formula>ISNA(W39)</formula>
    </cfRule>
  </conditionalFormatting>
  <conditionalFormatting sqref="W40">
    <cfRule type="expression" dxfId="47" priority="55">
      <formula>ISNA(W40)</formula>
    </cfRule>
  </conditionalFormatting>
  <conditionalFormatting sqref="V37">
    <cfRule type="expression" dxfId="46" priority="54">
      <formula>ISNA(V37)</formula>
    </cfRule>
  </conditionalFormatting>
  <conditionalFormatting sqref="W42:W43">
    <cfRule type="expression" dxfId="45" priority="53">
      <formula>ISNA(W42)</formula>
    </cfRule>
  </conditionalFormatting>
  <conditionalFormatting sqref="W43">
    <cfRule type="expression" dxfId="44" priority="52">
      <formula>ISNA(W43)</formula>
    </cfRule>
  </conditionalFormatting>
  <conditionalFormatting sqref="W44">
    <cfRule type="expression" dxfId="43" priority="51">
      <formula>ISNA(W44)</formula>
    </cfRule>
  </conditionalFormatting>
  <conditionalFormatting sqref="V41">
    <cfRule type="expression" dxfId="42" priority="50">
      <formula>ISNA(V41)</formula>
    </cfRule>
  </conditionalFormatting>
  <conditionalFormatting sqref="W45:W46">
    <cfRule type="expression" dxfId="41" priority="49">
      <formula>ISNA(W45)</formula>
    </cfRule>
  </conditionalFormatting>
  <conditionalFormatting sqref="W46">
    <cfRule type="expression" dxfId="40" priority="48">
      <formula>ISNA(W46)</formula>
    </cfRule>
  </conditionalFormatting>
  <conditionalFormatting sqref="W47">
    <cfRule type="expression" dxfId="39" priority="47">
      <formula>ISNA(W47)</formula>
    </cfRule>
  </conditionalFormatting>
  <conditionalFormatting sqref="V92">
    <cfRule type="expression" dxfId="38" priority="46">
      <formula>ISNA(V92)</formula>
    </cfRule>
  </conditionalFormatting>
  <conditionalFormatting sqref="W49:W50">
    <cfRule type="expression" dxfId="37" priority="45">
      <formula>ISNA(W49)</formula>
    </cfRule>
  </conditionalFormatting>
  <conditionalFormatting sqref="W50">
    <cfRule type="expression" dxfId="36" priority="44">
      <formula>ISNA(W50)</formula>
    </cfRule>
  </conditionalFormatting>
  <conditionalFormatting sqref="V48">
    <cfRule type="expression" dxfId="35" priority="42">
      <formula>ISNA(V48)</formula>
    </cfRule>
  </conditionalFormatting>
  <conditionalFormatting sqref="W114:W115">
    <cfRule type="expression" dxfId="34" priority="41">
      <formula>ISNA(W114)</formula>
    </cfRule>
  </conditionalFormatting>
  <conditionalFormatting sqref="W115">
    <cfRule type="expression" dxfId="33" priority="40">
      <formula>ISNA(W115)</formula>
    </cfRule>
  </conditionalFormatting>
  <conditionalFormatting sqref="W116">
    <cfRule type="expression" dxfId="32" priority="39">
      <formula>ISNA(W116)</formula>
    </cfRule>
  </conditionalFormatting>
  <conditionalFormatting sqref="W53:W54">
    <cfRule type="expression" dxfId="31" priority="38">
      <formula>ISNA(W53)</formula>
    </cfRule>
  </conditionalFormatting>
  <conditionalFormatting sqref="W54">
    <cfRule type="expression" dxfId="30" priority="37">
      <formula>ISNA(W54)</formula>
    </cfRule>
  </conditionalFormatting>
  <conditionalFormatting sqref="W55">
    <cfRule type="expression" dxfId="29" priority="36">
      <formula>ISNA(W55)</formula>
    </cfRule>
  </conditionalFormatting>
  <conditionalFormatting sqref="V52">
    <cfRule type="expression" dxfId="28" priority="35">
      <formula>ISNA(V52)</formula>
    </cfRule>
  </conditionalFormatting>
  <conditionalFormatting sqref="W56:W57">
    <cfRule type="expression" dxfId="27" priority="34">
      <formula>ISNA(W56)</formula>
    </cfRule>
  </conditionalFormatting>
  <conditionalFormatting sqref="W57">
    <cfRule type="expression" dxfId="26" priority="33">
      <formula>ISNA(W57)</formula>
    </cfRule>
  </conditionalFormatting>
  <conditionalFormatting sqref="W58">
    <cfRule type="expression" dxfId="25" priority="32">
      <formula>ISNA(W58)</formula>
    </cfRule>
  </conditionalFormatting>
  <conditionalFormatting sqref="W59:W60">
    <cfRule type="expression" dxfId="24" priority="31">
      <formula>ISNA(W59)</formula>
    </cfRule>
  </conditionalFormatting>
  <conditionalFormatting sqref="W60">
    <cfRule type="expression" dxfId="23" priority="30">
      <formula>ISNA(W60)</formula>
    </cfRule>
  </conditionalFormatting>
  <conditionalFormatting sqref="W61">
    <cfRule type="expression" dxfId="22" priority="29">
      <formula>ISNA(W61)</formula>
    </cfRule>
  </conditionalFormatting>
  <conditionalFormatting sqref="W63:W64">
    <cfRule type="expression" dxfId="21" priority="28">
      <formula>ISNA(W63)</formula>
    </cfRule>
  </conditionalFormatting>
  <conditionalFormatting sqref="W64">
    <cfRule type="expression" dxfId="20" priority="27">
      <formula>ISNA(W64)</formula>
    </cfRule>
  </conditionalFormatting>
  <conditionalFormatting sqref="V62">
    <cfRule type="expression" dxfId="19" priority="25">
      <formula>ISNA(V62)</formula>
    </cfRule>
  </conditionalFormatting>
  <conditionalFormatting sqref="W186:W187">
    <cfRule type="expression" dxfId="18" priority="24">
      <formula>ISNA(W186)</formula>
    </cfRule>
  </conditionalFormatting>
  <conditionalFormatting sqref="W187">
    <cfRule type="expression" dxfId="17" priority="23">
      <formula>ISNA(W187)</formula>
    </cfRule>
  </conditionalFormatting>
  <conditionalFormatting sqref="W188">
    <cfRule type="expression" dxfId="16" priority="22">
      <formula>ISNA(W188)</formula>
    </cfRule>
  </conditionalFormatting>
  <conditionalFormatting sqref="W189:W190">
    <cfRule type="expression" dxfId="15" priority="21">
      <formula>ISNA(W189)</formula>
    </cfRule>
  </conditionalFormatting>
  <conditionalFormatting sqref="W190">
    <cfRule type="expression" dxfId="14" priority="20">
      <formula>ISNA(W190)</formula>
    </cfRule>
  </conditionalFormatting>
  <conditionalFormatting sqref="W191">
    <cfRule type="expression" dxfId="13" priority="19">
      <formula>ISNA(W191)</formula>
    </cfRule>
  </conditionalFormatting>
  <conditionalFormatting sqref="W65">
    <cfRule type="expression" dxfId="12" priority="15">
      <formula>ISNA(W65)</formula>
    </cfRule>
  </conditionalFormatting>
  <conditionalFormatting sqref="W21:W22">
    <cfRule type="expression" dxfId="11" priority="13">
      <formula>ISNA(W21)</formula>
    </cfRule>
  </conditionalFormatting>
  <conditionalFormatting sqref="W22">
    <cfRule type="expression" dxfId="10" priority="12">
      <formula>ISNA(W22)</formula>
    </cfRule>
  </conditionalFormatting>
  <conditionalFormatting sqref="W23">
    <cfRule type="expression" dxfId="9" priority="11">
      <formula>ISNA(W23)</formula>
    </cfRule>
  </conditionalFormatting>
  <conditionalFormatting sqref="W24:W25">
    <cfRule type="expression" dxfId="8" priority="9">
      <formula>ISNA(W24)</formula>
    </cfRule>
  </conditionalFormatting>
  <conditionalFormatting sqref="W25">
    <cfRule type="expression" dxfId="7" priority="8">
      <formula>ISNA(W25)</formula>
    </cfRule>
  </conditionalFormatting>
  <conditionalFormatting sqref="W26">
    <cfRule type="expression" dxfId="6" priority="7">
      <formula>ISNA(W26)</formula>
    </cfRule>
  </conditionalFormatting>
  <conditionalFormatting sqref="W51">
    <cfRule type="expression" dxfId="5" priority="6">
      <formula>ISNA(W51)</formula>
    </cfRule>
  </conditionalFormatting>
  <conditionalFormatting sqref="N200:O254">
    <cfRule type="expression" dxfId="4" priority="2">
      <formula>ISNA(N200)</formula>
    </cfRule>
  </conditionalFormatting>
  <conditionalFormatting sqref="A2:J336">
    <cfRule type="expression" dxfId="3" priority="1">
      <formula>A2=#REF!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43CC-A4A5-7F44-B4D1-40EEA18F2A0A}">
  <dimension ref="B2:C15"/>
  <sheetViews>
    <sheetView workbookViewId="0">
      <selection activeCell="B16" sqref="B16"/>
    </sheetView>
  </sheetViews>
  <sheetFormatPr baseColWidth="10" defaultRowHeight="16"/>
  <cols>
    <col min="1" max="1" width="14.1640625" bestFit="1" customWidth="1"/>
    <col min="2" max="2" width="15.5" bestFit="1" customWidth="1"/>
    <col min="3" max="3" width="14.1640625" bestFit="1" customWidth="1"/>
  </cols>
  <sheetData>
    <row r="2" spans="2:3">
      <c r="B2" t="s">
        <v>279</v>
      </c>
      <c r="C2" t="s">
        <v>280</v>
      </c>
    </row>
    <row r="3" spans="2:3">
      <c r="B3" t="s">
        <v>270</v>
      </c>
      <c r="C3" t="s">
        <v>281</v>
      </c>
    </row>
    <row r="4" spans="2:3">
      <c r="B4" t="s">
        <v>272</v>
      </c>
      <c r="C4" t="s">
        <v>282</v>
      </c>
    </row>
    <row r="5" spans="2:3">
      <c r="B5" t="s">
        <v>273</v>
      </c>
      <c r="C5" t="s">
        <v>283</v>
      </c>
    </row>
    <row r="6" spans="2:3">
      <c r="B6" t="s">
        <v>274</v>
      </c>
      <c r="C6" t="s">
        <v>284</v>
      </c>
    </row>
    <row r="7" spans="2:3">
      <c r="B7" t="s">
        <v>276</v>
      </c>
      <c r="C7" t="s">
        <v>285</v>
      </c>
    </row>
    <row r="8" spans="2:3">
      <c r="B8" t="s">
        <v>277</v>
      </c>
      <c r="C8" t="s">
        <v>286</v>
      </c>
    </row>
    <row r="9" spans="2:3">
      <c r="B9" t="s">
        <v>278</v>
      </c>
      <c r="C9" t="s">
        <v>287</v>
      </c>
    </row>
    <row r="10" spans="2:3">
      <c r="B10" s="20" t="s">
        <v>288</v>
      </c>
      <c r="C10" t="s">
        <v>289</v>
      </c>
    </row>
    <row r="11" spans="2:3">
      <c r="B11" s="6" t="s">
        <v>531</v>
      </c>
      <c r="C11" t="s">
        <v>608</v>
      </c>
    </row>
    <row r="12" spans="2:3">
      <c r="B12" s="6" t="s">
        <v>530</v>
      </c>
      <c r="C12" t="s">
        <v>609</v>
      </c>
    </row>
    <row r="15" spans="2:3">
      <c r="B15" t="s">
        <v>610</v>
      </c>
    </row>
  </sheetData>
  <conditionalFormatting sqref="B11">
    <cfRule type="expression" dxfId="2" priority="2">
      <formula>B11=#REF!</formula>
    </cfRule>
  </conditionalFormatting>
  <conditionalFormatting sqref="B12">
    <cfRule type="expression" dxfId="1" priority="1">
      <formula>B12=#REF!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3E52-0DEF-0B47-806B-EAD6FA6EA1BC}">
  <dimension ref="A1:C63"/>
  <sheetViews>
    <sheetView workbookViewId="0">
      <selection activeCell="B3" sqref="B3:C56"/>
    </sheetView>
  </sheetViews>
  <sheetFormatPr baseColWidth="10" defaultRowHeight="16"/>
  <cols>
    <col min="2" max="2" width="60.83203125" style="14" customWidth="1"/>
    <col min="3" max="3" width="83.33203125" style="21" customWidth="1"/>
  </cols>
  <sheetData>
    <row r="1" spans="1:3">
      <c r="A1" t="s">
        <v>268</v>
      </c>
    </row>
    <row r="3" spans="1:3">
      <c r="A3" s="22">
        <v>1</v>
      </c>
      <c r="B3" s="14" t="str">
        <f>VLOOKUP(A3,'menu items'!K:O,4,0)</f>
        <v>//This Section is generated by UNIT and Submenu Changes documenb</v>
      </c>
      <c r="C3" s="21">
        <f>VLOOKUP(A3,'menu items'!K:O,5,0)</f>
        <v>0</v>
      </c>
    </row>
    <row r="4" spans="1:3">
      <c r="A4" s="22">
        <v>43</v>
      </c>
      <c r="B4" s="14" t="str">
        <f>VLOOKUP(A4,'menu items'!K:O,4,0)</f>
        <v xml:space="preserve">TO_QSPI const int16_t menu_UnitConv[]        = { </v>
      </c>
      <c r="C4" s="21" t="str">
        <f>VLOOKUP(A4,'menu items'!K:O,5,0)</f>
        <v/>
      </c>
    </row>
    <row r="5" spans="1:3">
      <c r="A5" s="22">
        <v>44</v>
      </c>
      <c r="B5" s="14" t="str">
        <f>VLOOKUP(A5,'menu items'!K:O,4,0)</f>
        <v/>
      </c>
      <c r="C5" s="21" t="str">
        <f>VLOOKUP(A5,'menu items'!K:O,5,0)</f>
        <v xml:space="preserve">                                                  -MNU_CONVE,               -MNU_CONVM,               -MNU_MISC,                -MNU_CONVX,               -MNU_CONVA,               -MNU_CONVV, </v>
      </c>
    </row>
    <row r="6" spans="1:3">
      <c r="A6" s="22">
        <v>45</v>
      </c>
      <c r="B6" s="14" t="str">
        <f>VLOOKUP(A6,'menu items'!K:O,4,0)</f>
        <v/>
      </c>
      <c r="C6" s="21" t="str">
        <f>VLOOKUP(A6,'menu items'!K:O,5,0)</f>
        <v xml:space="preserve">                                                  -MNU_CONVP,               ITM_NULL,                 -MNU_CONVANG,             -MNU_CONVS,               -MNU_CONVFP,              ITM_NULL, </v>
      </c>
    </row>
    <row r="7" spans="1:3">
      <c r="A7" s="22">
        <v>46</v>
      </c>
      <c r="B7" s="14" t="str">
        <f>VLOOKUP(A7,'menu items'!K:O,4,0)</f>
        <v/>
      </c>
      <c r="C7" s="21" t="str">
        <f>VLOOKUP(A7,'menu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8" spans="1:3">
      <c r="A8">
        <v>2</v>
      </c>
      <c r="B8" s="14" t="str">
        <f>VLOOKUP(A8,'menu items'!K:O,4,0)</f>
        <v xml:space="preserve">TO_QSPI const int16_t menu_ConvA[]        = { </v>
      </c>
      <c r="C8" s="21" t="str">
        <f>VLOOKUP(A8,'menu items'!K:O,5,0)</f>
        <v/>
      </c>
    </row>
    <row r="9" spans="1:3">
      <c r="A9">
        <v>3</v>
      </c>
      <c r="B9" s="14" t="str">
        <f>VLOOKUP(A9,'menu items'!K:O,4,0)</f>
        <v/>
      </c>
      <c r="C9" s="21" t="str">
        <f>VLOOKUP(A9,'menu items'!K:O,5,0)</f>
        <v xml:space="preserve">                                                  ITM_ACtoHA,               ITM_HAtoAC,               ITM_HECTAREtoM2,          ITM_M2toHECTARE,          ITM_MI2toKM2,             ITM_KM2toMI2, </v>
      </c>
    </row>
    <row r="10" spans="1:3">
      <c r="A10">
        <v>4</v>
      </c>
      <c r="B10" s="14" t="str">
        <f>VLOOKUP(A10,'menu items'!K:O,4,0)</f>
        <v/>
      </c>
      <c r="C10" s="21" t="str">
        <f>VLOOKUP(A10,'menu items'!K:O,5,0)</f>
        <v xml:space="preserve">                                                  ITM_ACUStoHA,             ITM_HAtoACUS,             ITM_MUtoM2,               ITM_M2toMU,               ITM_NMI2toKM2,            ITM_KM2toNMI2, </v>
      </c>
    </row>
    <row r="11" spans="1:3">
      <c r="A11">
        <v>5</v>
      </c>
      <c r="B11" s="14" t="str">
        <f>VLOOKUP(A11,'menu items'!K:O,4,0)</f>
        <v/>
      </c>
      <c r="C11" s="21" t="str">
        <f>VLOOKUP(A11,'menu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2" spans="1:3">
      <c r="A12">
        <v>6</v>
      </c>
      <c r="B12" s="14" t="str">
        <f>VLOOKUP(A12,'menu items'!K:O,4,0)</f>
        <v xml:space="preserve">TO_QSPI const int16_t menu_ConvE[]        = { </v>
      </c>
      <c r="C12" s="21" t="str">
        <f>VLOOKUP(A12,'menu items'!K:O,5,0)</f>
        <v/>
      </c>
    </row>
    <row r="13" spans="1:3">
      <c r="A13">
        <v>7</v>
      </c>
      <c r="B13" s="14" t="str">
        <f>VLOOKUP(A13,'menu items'!K:O,4,0)</f>
        <v/>
      </c>
      <c r="C13" s="21" t="str">
        <f>VLOOKUP(A13,'menu items'!K:O,5,0)</f>
        <v xml:space="preserve">                                                  ITM_WHtoJ,                ITM_JtoWH,                ITM_CALtoJ,               ITM_JtoCAL,               ITM_BTUtoJ,               ITM_JtoBTU, </v>
      </c>
    </row>
    <row r="14" spans="1:3">
      <c r="A14">
        <v>8</v>
      </c>
      <c r="B14" s="14" t="str">
        <f>VLOOKUP(A14,'menu items'!K:O,4,0)</f>
        <v/>
      </c>
      <c r="C14" s="21" t="str">
        <f>VLOOKUP(A14,'menu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15" spans="1:3">
      <c r="A15">
        <v>9</v>
      </c>
      <c r="B15" s="14" t="str">
        <f>VLOOKUP(A15,'menu items'!K:O,4,0)</f>
        <v/>
      </c>
      <c r="C15" s="21" t="str">
        <f>VLOOKUP(A15,'menu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16" spans="1:3">
      <c r="A16">
        <v>10</v>
      </c>
      <c r="B16" s="14" t="str">
        <f>VLOOKUP(A16,'menu items'!K:O,4,0)</f>
        <v xml:space="preserve">TO_QSPI const int16_t menu_ConvFP[]        = { </v>
      </c>
      <c r="C16" s="21" t="str">
        <f>VLOOKUP(A16,'menu items'!K:O,5,0)</f>
        <v/>
      </c>
    </row>
    <row r="17" spans="1:3">
      <c r="A17">
        <v>11</v>
      </c>
      <c r="B17" s="14" t="str">
        <f>VLOOKUP(A17,'menu items'!K:O,4,0)</f>
        <v/>
      </c>
      <c r="C17" s="21" t="str">
        <f>VLOOKUP(A17,'menu items'!K:O,5,0)</f>
        <v xml:space="preserve">                                                  ITM_MMHGtoPA,             ITM_PAtoMMHG,             ITM_INCHHGtoPA,           ITM_PAtoINCHHG,           ITM_LBFtoN,               ITM_NtoLBF, </v>
      </c>
    </row>
    <row r="18" spans="1:3">
      <c r="A18">
        <v>12</v>
      </c>
      <c r="B18" s="14" t="str">
        <f>VLOOKUP(A18,'menu items'!K:O,4,0)</f>
        <v/>
      </c>
      <c r="C18" s="21" t="str">
        <f>VLOOKUP(A18,'menu items'!K:O,5,0)</f>
        <v xml:space="preserve">                                                  ITM_ATMtoPA,              ITM_PAtoATM,              ITM_PSItoPA,              ITM_PAtoPSI,              ITM_NULL,                 ITM_NULL, </v>
      </c>
    </row>
    <row r="19" spans="1:3">
      <c r="A19">
        <v>13</v>
      </c>
      <c r="B19" s="14" t="str">
        <f>VLOOKUP(A19,'menu items'!K:O,4,0)</f>
        <v/>
      </c>
      <c r="C19" s="21" t="str">
        <f>VLOOKUP(A19,'menu items'!K:O,5,0)</f>
        <v xml:space="preserve">                                                  ITM_BARtoPA,              ITM_PAtoBAR,              ITM_TORtoPA,              ITM_PAtoTOR,              ITM_NULL,                 ITM_NULL};</v>
      </c>
    </row>
    <row r="20" spans="1:3">
      <c r="A20">
        <v>14</v>
      </c>
      <c r="B20" s="14" t="str">
        <f>VLOOKUP(A20,'menu items'!K:O,4,0)</f>
        <v xml:space="preserve">TO_QSPI const int16_t menu_ConvM[]        = { </v>
      </c>
      <c r="C20" s="21" t="str">
        <f>VLOOKUP(A20,'menu items'!K:O,5,0)</f>
        <v/>
      </c>
    </row>
    <row r="21" spans="1:3">
      <c r="A21">
        <v>15</v>
      </c>
      <c r="B21" s="14" t="str">
        <f>VLOOKUP(A21,'menu items'!K:O,4,0)</f>
        <v/>
      </c>
      <c r="C21" s="21" t="str">
        <f>VLOOKUP(A21,'menu items'!K:O,5,0)</f>
        <v xml:space="preserve">                                                  ITM_LBStoKG,              ITM_KGtoLBS,              ITM_CWTtoKG,              ITM_KGtoCWT,              ITM_OZtoG,                ITM_GtoOZ, </v>
      </c>
    </row>
    <row r="22" spans="1:3">
      <c r="A22">
        <v>16</v>
      </c>
      <c r="B22" s="14" t="str">
        <f>VLOOKUP(A22,'menu items'!K:O,4,0)</f>
        <v/>
      </c>
      <c r="C22" s="21" t="str">
        <f>VLOOKUP(A22,'menu items'!K:O,5,0)</f>
        <v xml:space="preserve">                                                  ITM_STOtoKG,              ITM_KGtoSTO,              ITM_SCWtoKG,              ITM_KGtoSCW,              ITM_TRZtoG,               ITM_GtoTRZ, </v>
      </c>
    </row>
    <row r="23" spans="1:3">
      <c r="A23">
        <v>17</v>
      </c>
      <c r="B23" s="14" t="str">
        <f>VLOOKUP(A23,'menu items'!K:O,4,0)</f>
        <v/>
      </c>
      <c r="C23" s="21" t="str">
        <f>VLOOKUP(A23,'menu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24" spans="1:3">
      <c r="A24">
        <v>18</v>
      </c>
      <c r="B24" s="14" t="str">
        <f>VLOOKUP(A24,'menu items'!K:O,4,0)</f>
        <v/>
      </c>
      <c r="C24" s="21" t="str">
        <f>VLOOKUP(A24,'menu items'!K:O,5,0)</f>
        <v xml:space="preserve">                                                  ITM_TONtoKG,              ITM_KGtoTON,              ITM_STtoKG,               ITM_KGtoST,               ITM_CARATtoG,             ITM_GtoCARAT, </v>
      </c>
    </row>
    <row r="25" spans="1:3">
      <c r="A25">
        <v>19</v>
      </c>
      <c r="B25" s="14" t="str">
        <f>VLOOKUP(A25,'menu items'!K:O,4,0)</f>
        <v/>
      </c>
      <c r="C25" s="21" t="str">
        <f>VLOOKUP(A25,'menu items'!K:O,5,0)</f>
        <v xml:space="preserve">                                                  ITM_JINtoKG,              ITM_KGtoJIN,              ITM_LIANGtoKG,            ITM_KGtoLIANG,            ITM_NULL,                 ITM_NULL, </v>
      </c>
    </row>
    <row r="26" spans="1:3">
      <c r="A26">
        <v>20</v>
      </c>
      <c r="B26" s="14" t="str">
        <f>VLOOKUP(A26,'menu items'!K:O,4,0)</f>
        <v/>
      </c>
      <c r="C26" s="21" t="str">
        <f>VLOOKUP(A26,'menu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27" spans="1:3">
      <c r="A27">
        <v>21</v>
      </c>
      <c r="B27" s="14" t="str">
        <f>VLOOKUP(A27,'menu items'!K:O,4,0)</f>
        <v xml:space="preserve">TO_QSPI const int16_t menu_Misc[]        = { </v>
      </c>
      <c r="C27" s="21" t="str">
        <f>VLOOKUP(A27,'menu items'!K:O,5,0)</f>
        <v/>
      </c>
    </row>
    <row r="28" spans="1:3">
      <c r="A28">
        <v>22</v>
      </c>
      <c r="B28" s="14" t="str">
        <f>VLOOKUP(A28,'menu items'!K:O,4,0)</f>
        <v/>
      </c>
      <c r="C28" s="21" t="str">
        <f>VLOOKUP(A28,'menu items'!K:O,5,0)</f>
        <v xml:space="preserve">                                                  ITM_YEARtoS,              ITM_StoYEAR,              ITM_CtoF,                 ITM_FtoC,                 ITM_FRtoDB,               ITM_DBtoFR, </v>
      </c>
    </row>
    <row r="29" spans="1:3">
      <c r="A29">
        <v>23</v>
      </c>
      <c r="B29" s="14" t="str">
        <f>VLOOKUP(A29,'menu items'!K:O,4,0)</f>
        <v/>
      </c>
      <c r="C29" s="21" t="str">
        <f>VLOOKUP(A29,'menu items'!K:O,5,0)</f>
        <v xml:space="preserve">                                                  ITM_NULL,                 ITM_NULL,                 ITM_NULL,                 ITM_NULL,                 ITM_PRtoDB,               ITM_DBtoPR, </v>
      </c>
    </row>
    <row r="30" spans="1:3">
      <c r="A30">
        <v>24</v>
      </c>
      <c r="B30" s="14" t="str">
        <f>VLOOKUP(A30,'menu items'!K:O,4,0)</f>
        <v/>
      </c>
      <c r="C30" s="21" t="str">
        <f>VLOOKUP(A30,'menu items'!K:O,5,0)</f>
        <v xml:space="preserve">                                                  ITM_NMtoLBFFT,            ITM_LBFFTtoNM,            ITM_NULL,                 ITM_NULL,                 ITM_NULL,                 ITM_NULL};</v>
      </c>
    </row>
    <row r="31" spans="1:3">
      <c r="A31">
        <v>25</v>
      </c>
      <c r="B31" s="14" t="str">
        <f>VLOOKUP(A31,'menu items'!K:O,4,0)</f>
        <v xml:space="preserve">TO_QSPI const int16_t menu_ConvP[]        = { </v>
      </c>
      <c r="C31" s="21" t="str">
        <f>VLOOKUP(A31,'menu items'!K:O,5,0)</f>
        <v/>
      </c>
    </row>
    <row r="32" spans="1:3">
      <c r="A32">
        <v>26</v>
      </c>
      <c r="B32" s="14" t="str">
        <f>VLOOKUP(A32,'menu items'!K:O,4,0)</f>
        <v/>
      </c>
      <c r="C32" s="21" t="str">
        <f>VLOOKUP(A32,'menu items'!K:O,5,0)</f>
        <v xml:space="preserve">                                                  ITM_HPEtoW,               ITM_WtoHPE,               ITM_HPUKtoW,              ITM_WtoHPUK,              ITM_HPMtoW,               ITM_WtoHPM, </v>
      </c>
    </row>
    <row r="33" spans="1:3">
      <c r="A33">
        <v>27</v>
      </c>
      <c r="B33" s="14" t="str">
        <f>VLOOKUP(A33,'menu items'!K:O,4,0)</f>
        <v/>
      </c>
      <c r="C33" s="21" t="str">
        <f>VLOOKUP(A33,'menu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34" spans="1:3">
      <c r="A34">
        <v>28</v>
      </c>
      <c r="B34" s="14" t="str">
        <f>VLOOKUP(A34,'menu items'!K:O,4,0)</f>
        <v/>
      </c>
      <c r="C34" s="21" t="str">
        <f>VLOOKUP(A34,'menu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35" spans="1:3">
      <c r="A35">
        <v>29</v>
      </c>
      <c r="B35" s="14" t="str">
        <f>VLOOKUP(A35,'menu items'!K:O,4,0)</f>
        <v xml:space="preserve">TO_QSPI const int16_t menu_ConvX[]        = { </v>
      </c>
      <c r="C35" s="21" t="str">
        <f>VLOOKUP(A35,'menu items'!K:O,5,0)</f>
        <v/>
      </c>
    </row>
    <row r="36" spans="1:3">
      <c r="A36">
        <v>30</v>
      </c>
      <c r="B36" s="14" t="str">
        <f>VLOOKUP(A36,'menu items'!K:O,4,0)</f>
        <v/>
      </c>
      <c r="C36" s="21" t="str">
        <f>VLOOKUP(A36,'menu items'!K:O,5,0)</f>
        <v xml:space="preserve">                                                  ITM_MILEtoM,              ITM_MtoMILE,              ITM_YDtoM,                ITM_MtoYD,                ITM_PCtoM,                ITM_MtoPC, </v>
      </c>
    </row>
    <row r="37" spans="1:3">
      <c r="A37">
        <v>31</v>
      </c>
      <c r="B37" s="14" t="str">
        <f>VLOOKUP(A37,'menu items'!K:O,4,0)</f>
        <v/>
      </c>
      <c r="C37" s="21" t="str">
        <f>VLOOKUP(A37,'menu items'!K:O,5,0)</f>
        <v xml:space="preserve">                                                  ITM_NMItoM,               ITM_MtoNMI,               ITM_FTtoM,                ITM_MtoFT,                ITM_LYtoM,                ITM_MtoLY, </v>
      </c>
    </row>
    <row r="38" spans="1:3">
      <c r="A38">
        <v>32</v>
      </c>
      <c r="B38" s="14" t="str">
        <f>VLOOKUP(A38,'menu items'!K:O,4,0)</f>
        <v/>
      </c>
      <c r="C38" s="21" t="str">
        <f>VLOOKUP(A38,'menu items'!K:O,5,0)</f>
        <v xml:space="preserve">                                                  ITM_NULL,                 ITM_NULL,                 ITM_INCHtoMM,             ITM_MMtoINCH,             ITM_AUtoM,                ITM_MtoAU, </v>
      </c>
    </row>
    <row r="39" spans="1:3">
      <c r="A39">
        <v>33</v>
      </c>
      <c r="B39" s="14" t="str">
        <f>VLOOKUP(A39,'menu items'!K:O,4,0)</f>
        <v/>
      </c>
      <c r="C39" s="21" t="str">
        <f>VLOOKUP(A39,'menu items'!K:O,5,0)</f>
        <v xml:space="preserve">                                                  ITM_LItoM,                ITM_MtoLI,                ITM_YINtoM,               ITM_MtoYIN,               ITM_NULL,                 ITM_NULL, </v>
      </c>
    </row>
    <row r="40" spans="1:3">
      <c r="A40">
        <v>34</v>
      </c>
      <c r="B40" s="14" t="str">
        <f>VLOOKUP(A40,'menu items'!K:O,4,0)</f>
        <v/>
      </c>
      <c r="C40" s="21" t="str">
        <f>VLOOKUP(A40,'menu items'!K:O,5,0)</f>
        <v xml:space="preserve">                                                  ITM_NULL,                 ITM_NULL,                 ITM_ZHANGtoM,             ITM_MtoZHANG,             ITM_CUNtoM,               ITM_MtoCUN, </v>
      </c>
    </row>
    <row r="41" spans="1:3">
      <c r="A41">
        <v>35</v>
      </c>
      <c r="B41" s="14" t="str">
        <f>VLOOKUP(A41,'menu items'!K:O,4,0)</f>
        <v/>
      </c>
      <c r="C41" s="21" t="str">
        <f>VLOOKUP(A41,'menu items'!K:O,5,0)</f>
        <v xml:space="preserve">                                                  ITM_NULL,                 ITM_NULL,                 ITM_CHItoM,               ITM_MtoCHI,               ITM_FENtoM,               ITM_MtoFEN, </v>
      </c>
    </row>
    <row r="42" spans="1:3">
      <c r="A42">
        <v>36</v>
      </c>
      <c r="B42" s="14" t="str">
        <f>VLOOKUP(A42,'menu items'!K:O,4,0)</f>
        <v/>
      </c>
      <c r="C42" s="21" t="str">
        <f>VLOOKUP(A42,'menu items'!K:O,5,0)</f>
        <v xml:space="preserve">                                                  ITM_MItoKM,               ITM_KMtoMI,               ITM_FTUStoM,              ITM_MtoFTUS,              ITM_POINTtoMM,            ITM_MMtoPOINT, </v>
      </c>
    </row>
    <row r="43" spans="1:3">
      <c r="A43">
        <v>37</v>
      </c>
      <c r="B43" s="14" t="str">
        <f>VLOOKUP(A43,'menu items'!K:O,4,0)</f>
        <v/>
      </c>
      <c r="C43" s="21" t="str">
        <f>VLOOKUP(A43,'menu items'!K:O,5,0)</f>
        <v xml:space="preserve">                                                  ITM_NMItoKM,              ITM_KMtoNMI,              ITM_FATHOMtoM,            ITM_MtoFATHOM,            ITM_NULL,                 ITM_NULL, </v>
      </c>
    </row>
    <row r="44" spans="1:3">
      <c r="A44">
        <v>38</v>
      </c>
      <c r="B44" s="14" t="str">
        <f>VLOOKUP(A44,'menu items'!K:O,4,0)</f>
        <v/>
      </c>
      <c r="C44" s="21" t="str">
        <f>VLOOKUP(A44,'menu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5" spans="1:3">
      <c r="A45">
        <v>39</v>
      </c>
      <c r="B45" s="14" t="str">
        <f>VLOOKUP(A45,'menu items'!K:O,4,0)</f>
        <v xml:space="preserve">TO_QSPI const int16_t menu_ConvV[]        = { </v>
      </c>
      <c r="C45" s="21" t="str">
        <f>VLOOKUP(A45,'menu items'!K:O,5,0)</f>
        <v/>
      </c>
    </row>
    <row r="46" spans="1:3">
      <c r="A46">
        <v>40</v>
      </c>
      <c r="B46" s="14" t="str">
        <f>VLOOKUP(A46,'menu items'!K:O,4,0)</f>
        <v/>
      </c>
      <c r="C46" s="21" t="str">
        <f>VLOOKUP(A46,'menu items'!K:O,5,0)</f>
        <v xml:space="preserve">                                                  ITM_GLUKtoL,              ITM_LtoGLUK,              ITM_GLUStoL,              ITM_LtoGLUS,              ITM_QTtoL,                ITM_LtoQT, </v>
      </c>
    </row>
    <row r="47" spans="1:3">
      <c r="A47">
        <v>41</v>
      </c>
      <c r="B47" s="14" t="str">
        <f>VLOOKUP(A47,'menu items'!K:O,4,0)</f>
        <v/>
      </c>
      <c r="C47" s="21" t="str">
        <f>VLOOKUP(A47,'menu items'!K:O,5,0)</f>
        <v xml:space="preserve">                                                  ITM_FZUKtoML,             ITM_MLtoFZUK,             ITM_FZUStoML,             ITM_MLtoFZUS,             ITM_BARRELtoM3,           ITM_M3toBARREL, </v>
      </c>
    </row>
    <row r="48" spans="1:3">
      <c r="A48">
        <v>42</v>
      </c>
      <c r="B48" s="14" t="str">
        <f>VLOOKUP(A48,'menu items'!K:O,4,0)</f>
        <v/>
      </c>
      <c r="C48" s="21" t="str">
        <f>VLOOKUP(A48,'menu items'!K:O,5,0)</f>
        <v xml:space="preserve">                                                  ITM_NULL,                 ITM_NULL,                 ITM_NULL,                 ITM_NULL,                 ITM_NULL,                 ITM_NULL};</v>
      </c>
    </row>
    <row r="49" spans="1:3">
      <c r="A49" s="22">
        <v>47</v>
      </c>
      <c r="B49" s="14" t="str">
        <f>VLOOKUP(A49,'menu items'!K:O,4,0)</f>
        <v xml:space="preserve">TO_QSPI const int16_t menu_ConvS[]        = { </v>
      </c>
      <c r="C49" s="21" t="str">
        <f>VLOOKUP(A49,'menu items'!K:O,5,0)</f>
        <v/>
      </c>
    </row>
    <row r="50" spans="1:3">
      <c r="A50" s="22">
        <v>48</v>
      </c>
      <c r="B50" s="14" t="str">
        <f>VLOOKUP(A50,'menu items'!K:O,4,0)</f>
        <v/>
      </c>
      <c r="C50" s="21" t="str">
        <f>VLOOKUP(A50,'menu items'!K:O,5,0)</f>
        <v xml:space="preserve">                                                  ITM_KNOTtoKMH,            ITM_KMHtoKNOT,            ITM_KMHtoMPS,             ITM_MPStoKMH,             ITM_RPMtoDEGPS,           ITM_DEGPStoRPM};</v>
      </c>
    </row>
    <row r="51" spans="1:3">
      <c r="A51" s="22">
        <v>49</v>
      </c>
      <c r="B51" s="14" t="str">
        <f>VLOOKUP(A51,'menu items'!K:O,4,0)</f>
        <v/>
      </c>
      <c r="C51" s="21" t="str">
        <f>VLOOKUP(A51,'menu items'!K:O,5,0)</f>
        <v xml:space="preserve">                                                  ITM_MPHtoKMH,             ITM_KMHtoMPH,             ITM_MPHtoMPS,             ITM_MPStoMPH,             ITM_RPMtoRADPS,           ITM_RADPStoRPM, </v>
      </c>
    </row>
    <row r="52" spans="1:3">
      <c r="A52" s="22">
        <v>50</v>
      </c>
      <c r="B52" s="14" t="str">
        <f>VLOOKUP(A52,'menu items'!K:O,4,0)</f>
        <v/>
      </c>
      <c r="C52" s="21" t="str">
        <f>VLOOKUP(A52,'menu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53" spans="1:3">
      <c r="A53" s="22">
        <v>51</v>
      </c>
      <c r="B53" s="14" t="str">
        <f>VLOOKUP(A53,'menu items'!K:O,4,0)</f>
        <v xml:space="preserve">TO_QSPI const int16_t menu_ConvAng[]        = { </v>
      </c>
      <c r="C53" s="21" t="str">
        <f>VLOOKUP(A53,'menu items'!K:O,5,0)</f>
        <v/>
      </c>
    </row>
    <row r="54" spans="1:3">
      <c r="A54" s="22">
        <v>52</v>
      </c>
      <c r="B54" s="14" t="str">
        <f>VLOOKUP(A54,'menu items'!K:O,4,0)</f>
        <v/>
      </c>
      <c r="C54" s="21" t="str">
        <f>VLOOKUP(A54,'menu items'!K:O,5,0)</f>
        <v xml:space="preserve">                                                  ITM_DEGtoRAD,             ITM_RADtoDEG,             ITM_DEGtoGRAD,            ITM_GRADtoDEG,            ITM_GRADtoRAD,            ITM_RADtoGRAD, </v>
      </c>
    </row>
    <row r="55" spans="1:3">
      <c r="A55" s="22">
        <v>53</v>
      </c>
      <c r="B55" s="14" t="str">
        <f>VLOOKUP(A55,'menu items'!K:O,4,0)</f>
        <v/>
      </c>
      <c r="C55" s="21" t="str">
        <f>VLOOKUP(A55,'menu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56" spans="1:3">
      <c r="A56" s="22">
        <v>54</v>
      </c>
      <c r="B56" s="14" t="str">
        <f>VLOOKUP(A56,'menu items'!K:O,4,0)</f>
        <v/>
      </c>
      <c r="C56" s="21" t="str">
        <f>VLOOKUP(A56,'menu items'!K:O,5,0)</f>
        <v xml:space="preserve">                                                  ITM_NULL,                 ITM_NULL,                 ITM_NULL,                 ITM_NULL,                 ITM_NULL,                 ITM_NULL, </v>
      </c>
    </row>
    <row r="57" spans="1:3">
      <c r="A57" s="22">
        <v>55</v>
      </c>
      <c r="B57" s="14" t="e">
        <f>VLOOKUP(A57,'menu items'!K:O,4,0)</f>
        <v>#N/A</v>
      </c>
      <c r="C57" s="21" t="e">
        <f>VLOOKUP(A57,'menu items'!K:O,5,0)</f>
        <v>#N/A</v>
      </c>
    </row>
    <row r="58" spans="1:3">
      <c r="A58" s="22">
        <v>56</v>
      </c>
      <c r="B58" s="14" t="e">
        <f>VLOOKUP(A58,'menu items'!K:O,4,0)</f>
        <v>#N/A</v>
      </c>
      <c r="C58" s="21" t="e">
        <f>VLOOKUP(A58,'menu items'!K:O,5,0)</f>
        <v>#N/A</v>
      </c>
    </row>
    <row r="59" spans="1:3">
      <c r="A59" s="22">
        <v>57</v>
      </c>
      <c r="B59" s="14" t="e">
        <f>VLOOKUP(A59,'menu items'!K:O,4,0)</f>
        <v>#N/A</v>
      </c>
      <c r="C59" s="21" t="e">
        <f>VLOOKUP(A59,'menu items'!K:O,5,0)</f>
        <v>#N/A</v>
      </c>
    </row>
    <row r="60" spans="1:3">
      <c r="A60" s="22">
        <v>58</v>
      </c>
      <c r="B60" s="14" t="e">
        <f>VLOOKUP(A60,'menu items'!K:O,4,0)</f>
        <v>#N/A</v>
      </c>
      <c r="C60" s="21" t="e">
        <f>VLOOKUP(A60,'menu items'!K:O,5,0)</f>
        <v>#N/A</v>
      </c>
    </row>
    <row r="61" spans="1:3">
      <c r="A61" s="22">
        <v>59</v>
      </c>
      <c r="B61" s="14" t="e">
        <f>VLOOKUP(A61,'menu items'!K:O,4,0)</f>
        <v>#N/A</v>
      </c>
      <c r="C61" s="21" t="e">
        <f>VLOOKUP(A61,'menu items'!K:O,5,0)</f>
        <v>#N/A</v>
      </c>
    </row>
    <row r="62" spans="1:3">
      <c r="A62" s="22">
        <v>60</v>
      </c>
      <c r="B62" s="14" t="e">
        <f>VLOOKUP(A62,'menu items'!K:O,4,0)</f>
        <v>#N/A</v>
      </c>
      <c r="C62" s="21" t="e">
        <f>VLOOKUP(A62,'menu items'!K:O,5,0)</f>
        <v>#N/A</v>
      </c>
    </row>
    <row r="63" spans="1:3">
      <c r="A63" s="22">
        <v>61</v>
      </c>
      <c r="B63" s="14" t="e">
        <f>VLOOKUP(A63,'menu items'!K:O,4,0)</f>
        <v>#N/A</v>
      </c>
      <c r="C63" s="21" t="e">
        <f>VLOOKUP(A63,'menu items'!K:O,5,0)</f>
        <v>#N/A</v>
      </c>
    </row>
  </sheetData>
  <conditionalFormatting sqref="B1:C1048576">
    <cfRule type="expression" dxfId="0" priority="1">
      <formula>ISNA(B1)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changes</vt:lpstr>
      <vt:lpstr>Method</vt:lpstr>
      <vt:lpstr>menu items</vt:lpstr>
      <vt:lpstr>Translation</vt:lpstr>
      <vt:lpstr>OUTPUT CODE</vt:lpstr>
      <vt:lpstr>'menu items'!Print_Titles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2023-03-04T17:36:42Z</dcterms:modified>
</cp:coreProperties>
</file>