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NCAR\CASACLM\POINT\Harvard_Forest\CASACNP\"/>
    </mc:Choice>
  </mc:AlternateContent>
  <xr:revisionPtr revIDLastSave="0" documentId="8_{0AAF9AB7-E358-4B42-A5E7-F4C0D987EF44}" xr6:coauthVersionLast="31" xr6:coauthVersionMax="31" xr10:uidLastSave="{00000000-0000-0000-0000-000000000000}"/>
  <bookViews>
    <workbookView xWindow="0" yWindow="0" windowWidth="23580" windowHeight="7875"/>
  </bookViews>
  <sheets>
    <sheet name="pftlookup_igbp_updated4" sheetId="1" r:id="rId1"/>
  </sheets>
  <calcPr calcId="0"/>
</workbook>
</file>

<file path=xl/calcChain.xml><?xml version="1.0" encoding="utf-8"?>
<calcChain xmlns="http://schemas.openxmlformats.org/spreadsheetml/2006/main">
  <c r="Z21" i="1" l="1"/>
  <c r="Y21" i="1"/>
  <c r="X21" i="1"/>
  <c r="U21" i="1"/>
  <c r="V21" i="1"/>
  <c r="Z41" i="1"/>
  <c r="Y41" i="1"/>
  <c r="X41" i="1"/>
  <c r="V41" i="1"/>
  <c r="U41" i="1"/>
  <c r="Z40" i="1"/>
  <c r="Y40" i="1"/>
  <c r="X40" i="1"/>
  <c r="V40" i="1"/>
  <c r="U40" i="1"/>
  <c r="Z39" i="1"/>
  <c r="Y39" i="1"/>
  <c r="X39" i="1"/>
  <c r="V39" i="1"/>
  <c r="U39" i="1"/>
  <c r="Z38" i="1"/>
  <c r="Y38" i="1"/>
  <c r="X38" i="1"/>
  <c r="V38" i="1"/>
  <c r="U38" i="1"/>
  <c r="Z37" i="1"/>
  <c r="Y37" i="1"/>
  <c r="X37" i="1"/>
  <c r="V37" i="1"/>
  <c r="U37" i="1"/>
  <c r="Z36" i="1"/>
  <c r="Y36" i="1"/>
  <c r="X36" i="1"/>
  <c r="V36" i="1"/>
  <c r="U36" i="1"/>
  <c r="Z35" i="1"/>
  <c r="Y35" i="1"/>
  <c r="X35" i="1"/>
  <c r="V35" i="1"/>
  <c r="U35" i="1"/>
  <c r="Z34" i="1"/>
  <c r="Y34" i="1"/>
  <c r="X34" i="1"/>
  <c r="V34" i="1"/>
  <c r="U34" i="1"/>
  <c r="Z33" i="1"/>
  <c r="Y33" i="1"/>
  <c r="X33" i="1"/>
  <c r="V33" i="1"/>
  <c r="U33" i="1"/>
  <c r="Z32" i="1"/>
  <c r="Y32" i="1"/>
  <c r="X32" i="1"/>
  <c r="V32" i="1"/>
  <c r="U32" i="1"/>
  <c r="Z31" i="1"/>
  <c r="Y31" i="1"/>
  <c r="X31" i="1"/>
  <c r="V31" i="1"/>
  <c r="U31" i="1"/>
  <c r="Z30" i="1"/>
  <c r="Y30" i="1"/>
  <c r="X30" i="1"/>
  <c r="V30" i="1"/>
  <c r="U30" i="1"/>
  <c r="Z29" i="1"/>
  <c r="Y29" i="1"/>
  <c r="X29" i="1"/>
  <c r="V29" i="1"/>
  <c r="U29" i="1"/>
  <c r="Z28" i="1"/>
  <c r="Y28" i="1"/>
  <c r="X28" i="1"/>
  <c r="V28" i="1"/>
  <c r="U28" i="1"/>
  <c r="Z27" i="1"/>
  <c r="Y27" i="1"/>
  <c r="X27" i="1"/>
  <c r="V27" i="1"/>
  <c r="U27" i="1"/>
  <c r="Z26" i="1"/>
  <c r="Y26" i="1"/>
  <c r="X26" i="1"/>
  <c r="V26" i="1"/>
  <c r="U26" i="1"/>
  <c r="Z25" i="1"/>
  <c r="Y25" i="1"/>
  <c r="X25" i="1"/>
  <c r="V25" i="1"/>
  <c r="U25" i="1"/>
  <c r="Z24" i="1"/>
  <c r="Y24" i="1"/>
  <c r="X24" i="1"/>
  <c r="V24" i="1"/>
  <c r="U24" i="1"/>
</calcChain>
</file>

<file path=xl/sharedStrings.xml><?xml version="1.0" encoding="utf-8"?>
<sst xmlns="http://schemas.openxmlformats.org/spreadsheetml/2006/main" count="300" uniqueCount="191">
  <si>
    <t>IGBP vegetation type</t>
  </si>
  <si>
    <t>IGBP</t>
  </si>
  <si>
    <t>(ice,water,urban:0)/grass:1/shrub:2/woody:3</t>
  </si>
  <si>
    <t>vegtype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</si>
  <si>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</si>
  <si>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</si>
  <si>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</si>
  <si>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</si>
  <si>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</si>
  <si>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Close shrublands</t>
  </si>
  <si>
    <t>Open shrublands</t>
  </si>
  <si>
    <t>woody savannas</t>
  </si>
  <si>
    <t>savannas</t>
  </si>
  <si>
    <t>grasslands</t>
  </si>
  <si>
    <t>permanent wetlands</t>
  </si>
  <si>
    <t>croplands</t>
  </si>
  <si>
    <t xml:space="preserve">urban and built-up </t>
  </si>
  <si>
    <t>cropland mosaic (as 12)</t>
  </si>
  <si>
    <t xml:space="preserve">permanent snow and ice </t>
  </si>
  <si>
    <t>barren or sparsely vegetated</t>
  </si>
  <si>
    <t>ice, water</t>
  </si>
  <si>
    <t>tundra</t>
  </si>
  <si>
    <t>nv1</t>
  </si>
  <si>
    <t>Kroot</t>
  </si>
  <si>
    <t>rootdepth</t>
  </si>
  <si>
    <t>kuptake</t>
  </si>
  <si>
    <t>Krootlen</t>
  </si>
  <si>
    <t>KminN</t>
  </si>
  <si>
    <t>Kuplabp</t>
  </si>
  <si>
    <t>Fracherb</t>
  </si>
  <si>
    <t>leaf age</t>
  </si>
  <si>
    <t>wood age</t>
  </si>
  <si>
    <t>froot age</t>
  </si>
  <si>
    <t>met age</t>
  </si>
  <si>
    <t>str age</t>
  </si>
  <si>
    <t>cwd age</t>
  </si>
  <si>
    <t>mic age</t>
  </si>
  <si>
    <t>slow age</t>
  </si>
  <si>
    <t>pass age</t>
  </si>
  <si>
    <t>klabile</t>
  </si>
  <si>
    <t>SLA</t>
  </si>
  <si>
    <t>1/m</t>
  </si>
  <si>
    <t>m</t>
  </si>
  <si>
    <t>m/g C</t>
  </si>
  <si>
    <t>gN/m2</t>
  </si>
  <si>
    <t>gP/m2</t>
  </si>
  <si>
    <t>year</t>
  </si>
  <si>
    <t>NV2</t>
  </si>
  <si>
    <t>Calloc_leaf</t>
  </si>
  <si>
    <t>Calloc_wood</t>
  </si>
  <si>
    <t>Calloc_froot</t>
  </si>
  <si>
    <t>rmleaf</t>
  </si>
  <si>
    <t>rmwood</t>
  </si>
  <si>
    <t>rmfroot</t>
  </si>
  <si>
    <t>rmclabile</t>
  </si>
  <si>
    <t>fraction</t>
  </si>
  <si>
    <t>1/year</t>
  </si>
  <si>
    <t>nv3</t>
  </si>
  <si>
    <t xml:space="preserve">C:N leaf </t>
  </si>
  <si>
    <t>C:N wood</t>
  </si>
  <si>
    <t>C:N froot</t>
  </si>
  <si>
    <t>Ntrans_leaf</t>
  </si>
  <si>
    <t>Ntrans_wood</t>
  </si>
  <si>
    <t>Ntrans_frt</t>
  </si>
  <si>
    <t>lignin leaf</t>
  </si>
  <si>
    <t>lignin CWD</t>
  </si>
  <si>
    <t>lignin froot</t>
  </si>
  <si>
    <t>C:N mic</t>
  </si>
  <si>
    <t>C:N slow</t>
  </si>
  <si>
    <t>C:N pass</t>
  </si>
  <si>
    <t>C:Nmic_min</t>
  </si>
  <si>
    <t>C:Nslow_min</t>
  </si>
  <si>
    <t>C:Npass_min</t>
  </si>
  <si>
    <t>C:Nmic_max</t>
  </si>
  <si>
    <t>C:Nslow_max</t>
  </si>
  <si>
    <t>C:Npass_max</t>
  </si>
  <si>
    <t>Laimax</t>
  </si>
  <si>
    <t>Laimin</t>
  </si>
  <si>
    <t>gc/gn</t>
  </si>
  <si>
    <t>g C/gN</t>
  </si>
  <si>
    <t>gC/gN</t>
  </si>
  <si>
    <t>g lignin/gC</t>
  </si>
  <si>
    <t>m2/m2</t>
  </si>
  <si>
    <t>Leaf C</t>
  </si>
  <si>
    <t>Wood C</t>
  </si>
  <si>
    <t>Froot C</t>
  </si>
  <si>
    <t>met C</t>
  </si>
  <si>
    <t>str C</t>
  </si>
  <si>
    <t>CWD C</t>
  </si>
  <si>
    <t>mic C</t>
  </si>
  <si>
    <t>slow C</t>
  </si>
  <si>
    <t>pass C</t>
  </si>
  <si>
    <t>g C/m2</t>
  </si>
  <si>
    <t>IGBP:</t>
  </si>
  <si>
    <t>Tkshed</t>
  </si>
  <si>
    <t>xkleafcoldmax</t>
  </si>
  <si>
    <t>xkleafcoldexp</t>
  </si>
  <si>
    <t>xkleafdrymax</t>
  </si>
  <si>
    <t>xkleafdryexp</t>
  </si>
  <si>
    <t>Tkchill</t>
  </si>
  <si>
    <t>Tkwarm</t>
  </si>
  <si>
    <t>GDD2stdy</t>
  </si>
  <si>
    <t>nd2onset</t>
  </si>
  <si>
    <t>nd2grow</t>
  </si>
  <si>
    <t>nd2dorm</t>
  </si>
  <si>
    <t>phena</t>
  </si>
  <si>
    <t>phenb</t>
  </si>
  <si>
    <t>K</t>
  </si>
  <si>
    <t>DDK</t>
  </si>
  <si>
    <t>day</t>
  </si>
  <si>
    <t>??</t>
  </si>
  <si>
    <t>phenc</t>
  </si>
  <si>
    <t>N/Cleafmi</t>
  </si>
  <si>
    <t>N/Cleafmx</t>
  </si>
  <si>
    <t>N/Cwdmin</t>
  </si>
  <si>
    <t>N/Cwdmax</t>
  </si>
  <si>
    <t>N/Cfrtmin</t>
  </si>
  <si>
    <t>N/Cfrtmax</t>
  </si>
  <si>
    <t>xNminloss</t>
  </si>
  <si>
    <t>xNleach</t>
  </si>
  <si>
    <t>nfixrate</t>
  </si>
  <si>
    <t>g N/g C</t>
  </si>
  <si>
    <t>gn/m2/yr</t>
  </si>
  <si>
    <t>Nleaf</t>
  </si>
  <si>
    <t>Nwood</t>
  </si>
  <si>
    <t>Nfrt</t>
  </si>
  <si>
    <t>N met</t>
  </si>
  <si>
    <t>N Str</t>
  </si>
  <si>
    <t>Ncwd</t>
  </si>
  <si>
    <t>N mic</t>
  </si>
  <si>
    <t>N slow</t>
  </si>
  <si>
    <t>N Pass</t>
  </si>
  <si>
    <t>N Nmin</t>
  </si>
  <si>
    <t>gN /m2</t>
  </si>
  <si>
    <t>N/Pleafmin</t>
  </si>
  <si>
    <t>N/Pleafmx</t>
  </si>
  <si>
    <t>N/Pwdmin</t>
  </si>
  <si>
    <t>N/Pwdmax</t>
  </si>
  <si>
    <t>N/Pfrtmin</t>
  </si>
  <si>
    <t>N/Pfrtmax</t>
  </si>
  <si>
    <t>fpptoL(leaf)</t>
  </si>
  <si>
    <t>fpptoL(wd)</t>
  </si>
  <si>
    <t>fpptoL(frt)</t>
  </si>
  <si>
    <t>(leaf N:P ratio was optimized)</t>
  </si>
  <si>
    <t>gN/gP</t>
  </si>
  <si>
    <t>xkmlabp</t>
  </si>
  <si>
    <t>xpsorbmax</t>
  </si>
  <si>
    <t>xfpleach</t>
  </si>
  <si>
    <t>N:Psoil</t>
  </si>
  <si>
    <t>kplab</t>
  </si>
  <si>
    <t>xkpsorb</t>
  </si>
  <si>
    <t>kpocc</t>
  </si>
  <si>
    <t>soilorder</t>
  </si>
  <si>
    <t>no_dimen</t>
  </si>
  <si>
    <t>mic</t>
  </si>
  <si>
    <t>slow</t>
  </si>
  <si>
    <t>pass</t>
  </si>
  <si>
    <t>Pleaf</t>
  </si>
  <si>
    <t>Pwood</t>
  </si>
  <si>
    <t>Pfroot</t>
  </si>
  <si>
    <t>Pmet</t>
  </si>
  <si>
    <t>Pstr</t>
  </si>
  <si>
    <t>Pcwd</t>
  </si>
  <si>
    <t>Pmic</t>
  </si>
  <si>
    <t>Pslow</t>
  </si>
  <si>
    <t>Ppass</t>
  </si>
  <si>
    <t>Plab</t>
  </si>
  <si>
    <t>Psorb</t>
  </si>
  <si>
    <t>Pocc</t>
  </si>
  <si>
    <t>xnpmax</t>
  </si>
  <si>
    <t>q01soil</t>
  </si>
  <si>
    <t>xkoplitter</t>
  </si>
  <si>
    <t>xkoptsoil</t>
  </si>
  <si>
    <t>prodptase</t>
  </si>
  <si>
    <t>cosnpup</t>
  </si>
  <si>
    <t>maxfineL</t>
  </si>
  <si>
    <t>maxcwd</t>
  </si>
  <si>
    <t>nintercept</t>
  </si>
  <si>
    <t>nslope(only this will be optimized, not the intercept)</t>
  </si>
  <si>
    <t>unitless</t>
  </si>
  <si>
    <t>gC/m2</t>
  </si>
  <si>
    <t>micromol/m2/s</t>
  </si>
  <si>
    <t>micromol/m2/s/(gN/m2)</t>
  </si>
  <si>
    <t>year-1</t>
  </si>
  <si>
    <t>cwd rate</t>
  </si>
  <si>
    <t>str rate</t>
  </si>
  <si>
    <t>met rate</t>
  </si>
  <si>
    <t>mic rate</t>
  </si>
  <si>
    <t>slow rate</t>
  </si>
  <si>
    <t>pass rate</t>
  </si>
  <si>
    <t>DayCent turnover (yr-1)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</si>
</sst>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4" fillId="0" borderId="0" xfId="0" applyFont="1"/>
    <xf numFmtId="0" fontId="14" fillId="33" borderId="0" xfId="0" applyFon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5"/>
  <sheetViews>
    <sheetView tabSelected="1" topLeftCell="K9" workbookViewId="0">
      <selection activeCell="AA15" sqref="AA15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</row>
    <row r="3" spans="1:3" x14ac:dyDescent="0.25">
      <c r="A3" t="s">
        <v>3</v>
      </c>
    </row>
    <row r="4" spans="1:3" x14ac:dyDescent="0.25">
      <c r="A4">
        <v>1</v>
      </c>
      <c r="B4">
        <v>3</v>
      </c>
      <c r="C4" t="s">
        <v>4</v>
      </c>
    </row>
    <row r="5" spans="1:3" x14ac:dyDescent="0.25">
      <c r="A5">
        <v>2</v>
      </c>
      <c r="B5">
        <v>3</v>
      </c>
      <c r="C5" t="s">
        <v>5</v>
      </c>
    </row>
    <row r="6" spans="1:3" x14ac:dyDescent="0.25">
      <c r="A6">
        <v>3</v>
      </c>
      <c r="B6">
        <v>3</v>
      </c>
      <c r="C6" t="s">
        <v>6</v>
      </c>
    </row>
    <row r="7" spans="1:3" x14ac:dyDescent="0.25">
      <c r="A7">
        <v>4</v>
      </c>
      <c r="B7">
        <v>3</v>
      </c>
      <c r="C7" t="s">
        <v>7</v>
      </c>
    </row>
    <row r="8" spans="1:3" x14ac:dyDescent="0.25">
      <c r="A8">
        <v>5</v>
      </c>
      <c r="B8">
        <v>3</v>
      </c>
      <c r="C8" t="s">
        <v>8</v>
      </c>
    </row>
    <row r="9" spans="1:3" x14ac:dyDescent="0.25">
      <c r="A9">
        <v>6</v>
      </c>
      <c r="B9">
        <v>2</v>
      </c>
      <c r="C9" t="s">
        <v>9</v>
      </c>
    </row>
    <row r="10" spans="1:3" x14ac:dyDescent="0.25">
      <c r="A10">
        <v>7</v>
      </c>
      <c r="B10">
        <v>2</v>
      </c>
      <c r="C10" t="s">
        <v>10</v>
      </c>
    </row>
    <row r="11" spans="1:3" x14ac:dyDescent="0.25">
      <c r="A11">
        <v>8</v>
      </c>
      <c r="B11">
        <v>3</v>
      </c>
      <c r="C11" t="s">
        <v>11</v>
      </c>
    </row>
    <row r="12" spans="1:3" x14ac:dyDescent="0.25">
      <c r="A12">
        <v>9</v>
      </c>
      <c r="B12">
        <v>3</v>
      </c>
      <c r="C12" t="s">
        <v>12</v>
      </c>
    </row>
    <row r="13" spans="1:3" x14ac:dyDescent="0.25">
      <c r="A13">
        <v>10</v>
      </c>
      <c r="B13">
        <v>1</v>
      </c>
      <c r="C13" t="s">
        <v>13</v>
      </c>
    </row>
    <row r="14" spans="1:3" x14ac:dyDescent="0.25">
      <c r="A14">
        <v>11</v>
      </c>
      <c r="B14">
        <v>0</v>
      </c>
      <c r="C14" t="s">
        <v>14</v>
      </c>
    </row>
    <row r="15" spans="1:3" x14ac:dyDescent="0.25">
      <c r="A15">
        <v>12</v>
      </c>
      <c r="B15">
        <v>1</v>
      </c>
      <c r="C15" t="s">
        <v>15</v>
      </c>
    </row>
    <row r="16" spans="1:3" x14ac:dyDescent="0.25">
      <c r="A16">
        <v>13</v>
      </c>
      <c r="B16">
        <v>0</v>
      </c>
      <c r="C16" t="s">
        <v>16</v>
      </c>
    </row>
    <row r="17" spans="1:26" x14ac:dyDescent="0.25">
      <c r="A17">
        <v>14</v>
      </c>
      <c r="B17">
        <v>1</v>
      </c>
      <c r="C17" t="s">
        <v>17</v>
      </c>
    </row>
    <row r="18" spans="1:26" x14ac:dyDescent="0.25">
      <c r="A18">
        <v>15</v>
      </c>
      <c r="B18">
        <v>0</v>
      </c>
      <c r="C18" t="s">
        <v>18</v>
      </c>
    </row>
    <row r="19" spans="1:26" x14ac:dyDescent="0.25">
      <c r="A19">
        <v>16</v>
      </c>
      <c r="B19">
        <v>1</v>
      </c>
      <c r="C19" t="s">
        <v>19</v>
      </c>
    </row>
    <row r="20" spans="1:26" x14ac:dyDescent="0.25">
      <c r="A20">
        <v>17</v>
      </c>
      <c r="B20">
        <v>0</v>
      </c>
      <c r="C20" t="s">
        <v>20</v>
      </c>
      <c r="U20" t="s">
        <v>190</v>
      </c>
    </row>
    <row r="21" spans="1:26" x14ac:dyDescent="0.25">
      <c r="A21">
        <v>18</v>
      </c>
      <c r="B21">
        <v>1</v>
      </c>
      <c r="C21" t="s">
        <v>21</v>
      </c>
      <c r="U21">
        <f>(8+18.5)/2</f>
        <v>13.25</v>
      </c>
      <c r="V21" s="2">
        <f>(2+4.9)/2</f>
        <v>3.45</v>
      </c>
      <c r="X21" s="2">
        <f>(6+11)/2</f>
        <v>8.5</v>
      </c>
      <c r="Y21" s="2">
        <f>(0.08+4)/2</f>
        <v>2.04</v>
      </c>
      <c r="Z21" s="2">
        <f>0.0033</f>
        <v>3.3E-3</v>
      </c>
    </row>
    <row r="22" spans="1:26" x14ac:dyDescent="0.25">
      <c r="A22" t="s">
        <v>22</v>
      </c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 t="s">
        <v>31</v>
      </c>
      <c r="K22" t="s">
        <v>32</v>
      </c>
      <c r="L22" t="s">
        <v>33</v>
      </c>
      <c r="M22" t="s">
        <v>34</v>
      </c>
      <c r="N22" t="s">
        <v>35</v>
      </c>
      <c r="O22" t="s">
        <v>36</v>
      </c>
      <c r="P22" t="s">
        <v>37</v>
      </c>
      <c r="Q22" t="s">
        <v>38</v>
      </c>
      <c r="R22" t="s">
        <v>39</v>
      </c>
      <c r="S22" t="s">
        <v>40</v>
      </c>
      <c r="U22" t="s">
        <v>186</v>
      </c>
      <c r="V22" t="s">
        <v>185</v>
      </c>
      <c r="W22" t="s">
        <v>184</v>
      </c>
      <c r="X22" t="s">
        <v>187</v>
      </c>
      <c r="Y22" t="s">
        <v>188</v>
      </c>
      <c r="Z22" t="s">
        <v>189</v>
      </c>
    </row>
    <row r="23" spans="1:26" x14ac:dyDescent="0.25">
      <c r="A23" t="s">
        <v>3</v>
      </c>
      <c r="B23" t="s">
        <v>41</v>
      </c>
      <c r="C23" t="s">
        <v>42</v>
      </c>
      <c r="E23" t="s">
        <v>43</v>
      </c>
      <c r="F23" t="s">
        <v>44</v>
      </c>
      <c r="G23" t="s">
        <v>45</v>
      </c>
      <c r="I23" t="s">
        <v>46</v>
      </c>
      <c r="J23" t="s">
        <v>46</v>
      </c>
      <c r="K23" t="s">
        <v>46</v>
      </c>
      <c r="L23" t="s">
        <v>46</v>
      </c>
      <c r="M23" t="s">
        <v>46</v>
      </c>
      <c r="N23" t="s">
        <v>46</v>
      </c>
      <c r="O23" t="s">
        <v>46</v>
      </c>
      <c r="P23" t="s">
        <v>46</v>
      </c>
      <c r="Q23" t="s">
        <v>46</v>
      </c>
      <c r="U23" t="s">
        <v>183</v>
      </c>
      <c r="V23" t="s">
        <v>183</v>
      </c>
      <c r="W23" t="s">
        <v>183</v>
      </c>
      <c r="X23" t="s">
        <v>183</v>
      </c>
      <c r="Y23" t="s">
        <v>183</v>
      </c>
      <c r="Z23" t="s">
        <v>183</v>
      </c>
    </row>
    <row r="24" spans="1:26" x14ac:dyDescent="0.25">
      <c r="A24">
        <v>1</v>
      </c>
      <c r="B24">
        <v>5.5</v>
      </c>
      <c r="C24">
        <v>1.5</v>
      </c>
      <c r="D24">
        <v>2</v>
      </c>
      <c r="E24">
        <v>14.87804878</v>
      </c>
      <c r="F24">
        <v>2</v>
      </c>
      <c r="G24">
        <v>0.5</v>
      </c>
      <c r="H24">
        <v>6.8000000000000005E-2</v>
      </c>
      <c r="I24">
        <v>2</v>
      </c>
      <c r="J24">
        <v>70</v>
      </c>
      <c r="K24">
        <v>18</v>
      </c>
      <c r="L24">
        <v>0.04</v>
      </c>
      <c r="M24">
        <v>0.23</v>
      </c>
      <c r="N24">
        <v>0.82399999999999995</v>
      </c>
      <c r="O24">
        <v>0.13700000000000001</v>
      </c>
      <c r="P24">
        <v>5</v>
      </c>
      <c r="Q24">
        <v>222.22</v>
      </c>
      <c r="R24">
        <v>0.2</v>
      </c>
      <c r="S24">
        <v>7.1799999999999998E-3</v>
      </c>
      <c r="U24">
        <f>1/L24*$D218</f>
        <v>8.25</v>
      </c>
      <c r="V24">
        <f>1/M24*$D218</f>
        <v>1.4347826086956521</v>
      </c>
      <c r="X24">
        <f>1/O24*$E218</f>
        <v>2.4087591240875912</v>
      </c>
      <c r="Y24">
        <f>1/P24*$E218</f>
        <v>6.6000000000000003E-2</v>
      </c>
      <c r="Z24">
        <f>1/Q24*$E218</f>
        <v>1.4850148501485017E-3</v>
      </c>
    </row>
    <row r="25" spans="1:26" x14ac:dyDescent="0.25">
      <c r="A25">
        <v>2</v>
      </c>
      <c r="B25">
        <v>3.9</v>
      </c>
      <c r="C25">
        <v>1.5</v>
      </c>
      <c r="D25">
        <v>1.9</v>
      </c>
      <c r="E25">
        <v>14.38596491</v>
      </c>
      <c r="F25">
        <v>2</v>
      </c>
      <c r="G25">
        <v>0.5</v>
      </c>
      <c r="H25">
        <v>0.40600000000000003</v>
      </c>
      <c r="I25">
        <v>1.5</v>
      </c>
      <c r="J25">
        <v>60</v>
      </c>
      <c r="K25">
        <v>10</v>
      </c>
      <c r="L25">
        <v>0.04</v>
      </c>
      <c r="M25">
        <v>0.23</v>
      </c>
      <c r="N25">
        <v>0.82399999999999995</v>
      </c>
      <c r="O25">
        <v>0.13700000000000001</v>
      </c>
      <c r="P25">
        <v>5</v>
      </c>
      <c r="Q25">
        <v>222.22</v>
      </c>
      <c r="R25">
        <v>0.2</v>
      </c>
      <c r="S25">
        <v>1.532E-2</v>
      </c>
      <c r="U25">
        <f t="shared" ref="U25:V25" si="0">1/L25*$D219</f>
        <v>15</v>
      </c>
      <c r="V25">
        <f t="shared" si="0"/>
        <v>2.6086956521739126</v>
      </c>
      <c r="X25">
        <f t="shared" ref="X25:Z25" si="1">1/O25*$E219</f>
        <v>4.3795620437956195</v>
      </c>
      <c r="Y25">
        <f t="shared" si="1"/>
        <v>0.12</v>
      </c>
      <c r="Z25">
        <f t="shared" si="1"/>
        <v>2.700027000270003E-3</v>
      </c>
    </row>
    <row r="26" spans="1:26" x14ac:dyDescent="0.25">
      <c r="A26">
        <v>3</v>
      </c>
      <c r="B26">
        <v>5.5</v>
      </c>
      <c r="C26">
        <v>1.5</v>
      </c>
      <c r="D26">
        <v>2</v>
      </c>
      <c r="E26">
        <v>14.02597403</v>
      </c>
      <c r="F26">
        <v>2</v>
      </c>
      <c r="G26">
        <v>0.5</v>
      </c>
      <c r="H26">
        <v>6.8000000000000005E-2</v>
      </c>
      <c r="I26">
        <v>0.8</v>
      </c>
      <c r="J26">
        <v>80</v>
      </c>
      <c r="K26">
        <v>10</v>
      </c>
      <c r="L26">
        <v>0.04</v>
      </c>
      <c r="M26">
        <v>0.23</v>
      </c>
      <c r="N26">
        <v>0.82399999999999995</v>
      </c>
      <c r="O26">
        <v>0.13700000000000001</v>
      </c>
      <c r="P26">
        <v>5</v>
      </c>
      <c r="Q26">
        <v>222.22</v>
      </c>
      <c r="R26">
        <v>0.2</v>
      </c>
      <c r="S26">
        <v>2.3099999999999999E-2</v>
      </c>
      <c r="U26">
        <f t="shared" ref="U26:V26" si="2">1/L26*$D220</f>
        <v>3.75</v>
      </c>
      <c r="V26">
        <f t="shared" si="2"/>
        <v>0.65217391304347816</v>
      </c>
      <c r="X26">
        <f t="shared" ref="X26:Z26" si="3">1/O26*$E220</f>
        <v>1.0948905109489049</v>
      </c>
      <c r="Y26">
        <f t="shared" si="3"/>
        <v>0.03</v>
      </c>
      <c r="Z26">
        <f t="shared" si="3"/>
        <v>6.7500675006750075E-4</v>
      </c>
    </row>
    <row r="27" spans="1:26" x14ac:dyDescent="0.25">
      <c r="A27" s="1">
        <v>4</v>
      </c>
      <c r="B27" s="1">
        <v>3.9</v>
      </c>
      <c r="C27" s="1">
        <v>1.5</v>
      </c>
      <c r="D27" s="1">
        <v>2</v>
      </c>
      <c r="E27" s="1">
        <v>18.94736842</v>
      </c>
      <c r="F27" s="1">
        <v>2</v>
      </c>
      <c r="G27" s="1">
        <v>0.5</v>
      </c>
      <c r="H27" s="1">
        <v>0.13400000000000001</v>
      </c>
      <c r="I27" s="1">
        <v>0.8</v>
      </c>
      <c r="J27" s="1">
        <v>40</v>
      </c>
      <c r="K27" s="1">
        <v>10</v>
      </c>
      <c r="L27" s="1">
        <v>0.04</v>
      </c>
      <c r="M27" s="1">
        <v>0.23</v>
      </c>
      <c r="N27" s="1">
        <v>0.82399999999999995</v>
      </c>
      <c r="O27" s="1">
        <v>0.13700000000000001</v>
      </c>
      <c r="P27" s="1">
        <v>5</v>
      </c>
      <c r="Q27" s="1">
        <v>222.22</v>
      </c>
      <c r="R27" s="1">
        <v>0.2</v>
      </c>
      <c r="S27" s="1">
        <v>2.6460000000000001E-2</v>
      </c>
      <c r="T27" s="1"/>
      <c r="U27" s="3">
        <f t="shared" ref="U27:V27" si="4">1/L27*$D221</f>
        <v>15</v>
      </c>
      <c r="V27" s="4">
        <f t="shared" si="4"/>
        <v>2.6086956521739126</v>
      </c>
      <c r="W27" s="4"/>
      <c r="X27" s="4">
        <f t="shared" ref="X27:Z27" si="5">1/O27*$E221</f>
        <v>4.3795620437956195</v>
      </c>
      <c r="Y27" s="4">
        <f t="shared" si="5"/>
        <v>0.12</v>
      </c>
      <c r="Z27" s="4">
        <f t="shared" si="5"/>
        <v>2.700027000270003E-3</v>
      </c>
    </row>
    <row r="28" spans="1:26" x14ac:dyDescent="0.25">
      <c r="A28">
        <v>5</v>
      </c>
      <c r="B28">
        <v>2</v>
      </c>
      <c r="C28">
        <v>1.5</v>
      </c>
      <c r="D28">
        <v>2</v>
      </c>
      <c r="E28">
        <v>16.716417910000001</v>
      </c>
      <c r="F28">
        <v>2</v>
      </c>
      <c r="G28">
        <v>0.5</v>
      </c>
      <c r="H28">
        <v>0.13700000000000001</v>
      </c>
      <c r="I28">
        <v>1.2</v>
      </c>
      <c r="J28">
        <v>50</v>
      </c>
      <c r="K28">
        <v>10</v>
      </c>
      <c r="L28">
        <v>0.04</v>
      </c>
      <c r="M28">
        <v>0.23</v>
      </c>
      <c r="N28">
        <v>0.82399999999999995</v>
      </c>
      <c r="O28">
        <v>0.13700000000000001</v>
      </c>
      <c r="P28">
        <v>5</v>
      </c>
      <c r="Q28">
        <v>222.22</v>
      </c>
      <c r="R28">
        <v>0.2</v>
      </c>
      <c r="S28">
        <v>1.6820000000000002E-2</v>
      </c>
      <c r="U28">
        <f t="shared" ref="U28:V28" si="6">1/L28*$D222</f>
        <v>10</v>
      </c>
      <c r="V28">
        <f t="shared" si="6"/>
        <v>1.7391304347826086</v>
      </c>
      <c r="X28">
        <f t="shared" ref="X28:Z28" si="7">1/O28*$E222</f>
        <v>3.6131386861313866</v>
      </c>
      <c r="Y28">
        <f t="shared" si="7"/>
        <v>9.9000000000000005E-2</v>
      </c>
      <c r="Z28">
        <f t="shared" si="7"/>
        <v>2.2275222752227526E-3</v>
      </c>
    </row>
    <row r="29" spans="1:26" x14ac:dyDescent="0.25">
      <c r="A29">
        <v>6</v>
      </c>
      <c r="B29">
        <v>2</v>
      </c>
      <c r="C29">
        <v>0.5</v>
      </c>
      <c r="D29">
        <v>1.9</v>
      </c>
      <c r="E29">
        <v>0</v>
      </c>
      <c r="F29">
        <v>2</v>
      </c>
      <c r="G29">
        <v>0.5</v>
      </c>
      <c r="H29">
        <v>0</v>
      </c>
      <c r="I29">
        <v>1</v>
      </c>
      <c r="J29">
        <v>40</v>
      </c>
      <c r="K29">
        <v>5</v>
      </c>
      <c r="L29">
        <v>0.04</v>
      </c>
      <c r="M29">
        <v>0.23</v>
      </c>
      <c r="N29">
        <v>0.82399999999999995</v>
      </c>
      <c r="O29">
        <v>0.13700000000000001</v>
      </c>
      <c r="P29">
        <v>5</v>
      </c>
      <c r="Q29">
        <v>222.22</v>
      </c>
      <c r="R29">
        <v>0.2</v>
      </c>
      <c r="S29">
        <v>9.92E-3</v>
      </c>
      <c r="U29">
        <f t="shared" ref="U29:V29" si="8">1/L29*$D223</f>
        <v>10</v>
      </c>
      <c r="V29">
        <f t="shared" si="8"/>
        <v>1.7391304347826086</v>
      </c>
      <c r="X29">
        <f t="shared" ref="X29:Z29" si="9">1/O29*$E223</f>
        <v>3.6496350364963499</v>
      </c>
      <c r="Y29">
        <f t="shared" si="9"/>
        <v>0.1</v>
      </c>
      <c r="Z29">
        <f t="shared" si="9"/>
        <v>2.2500225002250024E-3</v>
      </c>
    </row>
    <row r="30" spans="1:26" x14ac:dyDescent="0.25">
      <c r="A30">
        <v>7</v>
      </c>
      <c r="B30">
        <v>2</v>
      </c>
      <c r="C30">
        <v>0.5</v>
      </c>
      <c r="D30">
        <v>1.8</v>
      </c>
      <c r="E30">
        <v>32.30769231</v>
      </c>
      <c r="F30">
        <v>2</v>
      </c>
      <c r="G30">
        <v>0.5</v>
      </c>
      <c r="H30">
        <v>2.1999999999999999E-2</v>
      </c>
      <c r="I30">
        <v>1</v>
      </c>
      <c r="J30">
        <v>40</v>
      </c>
      <c r="K30">
        <v>5</v>
      </c>
      <c r="L30">
        <v>0.04</v>
      </c>
      <c r="M30">
        <v>0.23</v>
      </c>
      <c r="N30">
        <v>0.82399999999999995</v>
      </c>
      <c r="O30">
        <v>0.13700000000000001</v>
      </c>
      <c r="P30">
        <v>5</v>
      </c>
      <c r="Q30">
        <v>222.22</v>
      </c>
      <c r="R30">
        <v>0.2</v>
      </c>
      <c r="S30">
        <v>9.92E-3</v>
      </c>
      <c r="U30">
        <f t="shared" ref="U30:V30" si="10">1/L30*$D224</f>
        <v>10</v>
      </c>
      <c r="V30">
        <f t="shared" si="10"/>
        <v>1.7391304347826086</v>
      </c>
      <c r="X30">
        <f t="shared" ref="X30:Z30" si="11">1/O30*$E224</f>
        <v>0.75499985401459846</v>
      </c>
      <c r="Y30">
        <f t="shared" si="11"/>
        <v>2.0686995999999999E-2</v>
      </c>
      <c r="Z30">
        <f t="shared" si="11"/>
        <v>4.6546206462064622E-4</v>
      </c>
    </row>
    <row r="31" spans="1:26" x14ac:dyDescent="0.25">
      <c r="A31">
        <v>8</v>
      </c>
      <c r="B31">
        <v>2</v>
      </c>
      <c r="C31">
        <v>1.5</v>
      </c>
      <c r="D31">
        <v>1.9</v>
      </c>
      <c r="E31">
        <v>120.8</v>
      </c>
      <c r="F31">
        <v>2</v>
      </c>
      <c r="G31">
        <v>0.5</v>
      </c>
      <c r="H31">
        <v>0.35</v>
      </c>
      <c r="I31">
        <v>1.5</v>
      </c>
      <c r="J31">
        <v>40</v>
      </c>
      <c r="K31">
        <v>5</v>
      </c>
      <c r="L31">
        <v>0.04</v>
      </c>
      <c r="M31">
        <v>0.23</v>
      </c>
      <c r="N31">
        <v>0.82399999999999995</v>
      </c>
      <c r="O31">
        <v>0.13700000000000001</v>
      </c>
      <c r="P31">
        <v>5</v>
      </c>
      <c r="Q31">
        <v>222.22</v>
      </c>
      <c r="R31">
        <v>0.2</v>
      </c>
      <c r="S31">
        <v>2.6308333E-2</v>
      </c>
      <c r="U31">
        <f t="shared" ref="U31:V31" si="12">1/L31*$D225</f>
        <v>10</v>
      </c>
      <c r="V31">
        <f t="shared" si="12"/>
        <v>1.7391304347826086</v>
      </c>
      <c r="X31">
        <f t="shared" ref="X31:Z31" si="13">1/O31*$E225</f>
        <v>3.3937226277372261</v>
      </c>
      <c r="Y31">
        <f t="shared" si="13"/>
        <v>9.2988000000000015E-2</v>
      </c>
      <c r="Z31">
        <f t="shared" si="13"/>
        <v>2.0922509225092252E-3</v>
      </c>
    </row>
    <row r="32" spans="1:26" x14ac:dyDescent="0.25">
      <c r="A32">
        <v>9</v>
      </c>
      <c r="B32">
        <v>2</v>
      </c>
      <c r="C32">
        <v>1.5</v>
      </c>
      <c r="D32">
        <v>1.9</v>
      </c>
      <c r="E32">
        <v>120.8</v>
      </c>
      <c r="F32">
        <v>2</v>
      </c>
      <c r="G32">
        <v>0.5</v>
      </c>
      <c r="H32">
        <v>0.35</v>
      </c>
      <c r="I32">
        <v>1.5</v>
      </c>
      <c r="J32">
        <v>40</v>
      </c>
      <c r="K32">
        <v>3</v>
      </c>
      <c r="L32">
        <v>0.04</v>
      </c>
      <c r="M32">
        <v>0.23</v>
      </c>
      <c r="N32">
        <v>0.82399999999999995</v>
      </c>
      <c r="O32">
        <v>0.13700000000000001</v>
      </c>
      <c r="P32">
        <v>5</v>
      </c>
      <c r="Q32">
        <v>222.22</v>
      </c>
      <c r="R32">
        <v>0.2</v>
      </c>
      <c r="S32">
        <v>2.6156667000000001E-2</v>
      </c>
      <c r="U32">
        <f t="shared" ref="U32:V32" si="14">1/L32*$D226</f>
        <v>10</v>
      </c>
      <c r="V32">
        <f t="shared" si="14"/>
        <v>1.7391304347826086</v>
      </c>
      <c r="X32">
        <f t="shared" ref="X32:Z32" si="15">1/O32*$E226</f>
        <v>1.230897810218978</v>
      </c>
      <c r="Y32">
        <f t="shared" si="15"/>
        <v>3.3726600000000002E-2</v>
      </c>
      <c r="Z32">
        <f t="shared" si="15"/>
        <v>7.5885608856088565E-4</v>
      </c>
    </row>
    <row r="33" spans="1:26" x14ac:dyDescent="0.25">
      <c r="A33">
        <v>10</v>
      </c>
      <c r="B33">
        <v>5.5</v>
      </c>
      <c r="C33">
        <v>0.5</v>
      </c>
      <c r="D33">
        <v>2</v>
      </c>
      <c r="E33">
        <v>84</v>
      </c>
      <c r="F33">
        <v>2</v>
      </c>
      <c r="G33">
        <v>0.5</v>
      </c>
      <c r="H33">
        <v>0.109</v>
      </c>
      <c r="I33">
        <v>1</v>
      </c>
      <c r="J33">
        <v>1</v>
      </c>
      <c r="K33">
        <v>3</v>
      </c>
      <c r="L33">
        <v>0.04</v>
      </c>
      <c r="M33">
        <v>0.23</v>
      </c>
      <c r="N33">
        <v>0.82399999999999995</v>
      </c>
      <c r="O33">
        <v>0.13700000000000001</v>
      </c>
      <c r="P33">
        <v>5</v>
      </c>
      <c r="Q33">
        <v>222.22</v>
      </c>
      <c r="R33">
        <v>0.2</v>
      </c>
      <c r="S33">
        <v>2.6005E-2</v>
      </c>
      <c r="U33">
        <f t="shared" ref="U33:V33" si="16">1/L33*$D227</f>
        <v>10</v>
      </c>
      <c r="V33">
        <f t="shared" si="16"/>
        <v>1.7391304347826086</v>
      </c>
      <c r="X33">
        <f t="shared" ref="X33:Z33" si="17">1/O33*$E227</f>
        <v>1.824817518248175</v>
      </c>
      <c r="Y33">
        <f t="shared" si="17"/>
        <v>0.05</v>
      </c>
      <c r="Z33">
        <f t="shared" si="17"/>
        <v>1.1250112501125012E-3</v>
      </c>
    </row>
    <row r="34" spans="1:26" x14ac:dyDescent="0.25">
      <c r="A34">
        <v>11</v>
      </c>
      <c r="B34">
        <v>5.5</v>
      </c>
      <c r="C34">
        <v>0.5</v>
      </c>
      <c r="D34">
        <v>1.6</v>
      </c>
      <c r="E34">
        <v>0</v>
      </c>
      <c r="F34">
        <v>2</v>
      </c>
      <c r="G34">
        <v>0.5</v>
      </c>
      <c r="H34">
        <v>0</v>
      </c>
      <c r="I34">
        <v>1</v>
      </c>
      <c r="J34">
        <v>1</v>
      </c>
      <c r="K34">
        <v>1</v>
      </c>
      <c r="L34">
        <v>0.04</v>
      </c>
      <c r="M34">
        <v>0.23</v>
      </c>
      <c r="N34">
        <v>0.82399999999999995</v>
      </c>
      <c r="O34">
        <v>0.13700000000000001</v>
      </c>
      <c r="P34">
        <v>5</v>
      </c>
      <c r="Q34">
        <v>222.22</v>
      </c>
      <c r="R34">
        <v>0.2</v>
      </c>
      <c r="S34">
        <v>0.02</v>
      </c>
      <c r="U34">
        <f t="shared" ref="U34:V34" si="18">1/L34*$D228</f>
        <v>10</v>
      </c>
      <c r="V34">
        <f t="shared" si="18"/>
        <v>1.7391304347826086</v>
      </c>
      <c r="X34">
        <f t="shared" ref="X34:Z34" si="19">1/O34*$E228</f>
        <v>7.2992700729926998</v>
      </c>
      <c r="Y34">
        <f t="shared" si="19"/>
        <v>0.2</v>
      </c>
      <c r="Z34">
        <f t="shared" si="19"/>
        <v>4.5000450004500049E-3</v>
      </c>
    </row>
    <row r="35" spans="1:26" x14ac:dyDescent="0.25">
      <c r="A35">
        <v>12</v>
      </c>
      <c r="B35">
        <v>5.5</v>
      </c>
      <c r="C35">
        <v>0.5</v>
      </c>
      <c r="D35">
        <v>1.6</v>
      </c>
      <c r="E35">
        <v>120.5</v>
      </c>
      <c r="F35">
        <v>2</v>
      </c>
      <c r="G35">
        <v>0.5</v>
      </c>
      <c r="H35">
        <v>0.14000000000000001</v>
      </c>
      <c r="I35">
        <v>1</v>
      </c>
      <c r="J35">
        <v>1</v>
      </c>
      <c r="K35">
        <v>0.88422742300000001</v>
      </c>
      <c r="L35">
        <v>0.04</v>
      </c>
      <c r="M35">
        <v>0.23</v>
      </c>
      <c r="N35">
        <v>0.82399999999999995</v>
      </c>
      <c r="O35">
        <v>0.13700000000000001</v>
      </c>
      <c r="P35">
        <v>5</v>
      </c>
      <c r="Q35">
        <v>222.22</v>
      </c>
      <c r="R35">
        <v>0.2</v>
      </c>
      <c r="S35">
        <v>2.6005E-2</v>
      </c>
      <c r="U35">
        <f t="shared" ref="U35:V35" si="20">1/L35*$D229</f>
        <v>10</v>
      </c>
      <c r="V35">
        <f t="shared" si="20"/>
        <v>1.7391304347826086</v>
      </c>
      <c r="X35">
        <f t="shared" ref="X35:Z35" si="21">1/O35*$E229</f>
        <v>72.992700729926995</v>
      </c>
      <c r="Y35">
        <f t="shared" si="21"/>
        <v>2</v>
      </c>
      <c r="Z35">
        <f t="shared" si="21"/>
        <v>4.5000450004500051E-2</v>
      </c>
    </row>
    <row r="36" spans="1:26" x14ac:dyDescent="0.25">
      <c r="A36">
        <v>13</v>
      </c>
      <c r="B36">
        <v>2</v>
      </c>
      <c r="C36">
        <v>0.5</v>
      </c>
      <c r="D36">
        <v>1.8</v>
      </c>
      <c r="E36">
        <v>0</v>
      </c>
      <c r="F36">
        <v>2</v>
      </c>
      <c r="G36">
        <v>0.5</v>
      </c>
      <c r="H36">
        <v>0</v>
      </c>
      <c r="I36">
        <v>1</v>
      </c>
      <c r="J36">
        <v>1</v>
      </c>
      <c r="K36">
        <v>1</v>
      </c>
      <c r="L36">
        <v>0.04</v>
      </c>
      <c r="M36">
        <v>0.23</v>
      </c>
      <c r="N36">
        <v>0.82399999999999995</v>
      </c>
      <c r="O36">
        <v>0.13700000000000001</v>
      </c>
      <c r="P36">
        <v>5</v>
      </c>
      <c r="Q36">
        <v>222.22</v>
      </c>
      <c r="R36">
        <v>0.2</v>
      </c>
      <c r="S36">
        <v>0.02</v>
      </c>
      <c r="U36">
        <f t="shared" ref="U36:V36" si="22">1/L36*$D230</f>
        <v>10</v>
      </c>
      <c r="V36">
        <f t="shared" si="22"/>
        <v>1.7391304347826086</v>
      </c>
      <c r="X36">
        <f t="shared" ref="X36:Z36" si="23">1/O36*$E230</f>
        <v>3.6496350364963499</v>
      </c>
      <c r="Y36">
        <f t="shared" si="23"/>
        <v>0.1</v>
      </c>
      <c r="Z36">
        <f t="shared" si="23"/>
        <v>2.2500225002250024E-3</v>
      </c>
    </row>
    <row r="37" spans="1:26" x14ac:dyDescent="0.25">
      <c r="A37">
        <v>14</v>
      </c>
      <c r="B37">
        <v>5.5</v>
      </c>
      <c r="C37">
        <v>0.5</v>
      </c>
      <c r="D37">
        <v>1.6</v>
      </c>
      <c r="E37">
        <v>0</v>
      </c>
      <c r="F37">
        <v>2</v>
      </c>
      <c r="G37">
        <v>0.5</v>
      </c>
      <c r="H37">
        <v>0</v>
      </c>
      <c r="I37">
        <v>1</v>
      </c>
      <c r="J37">
        <v>1</v>
      </c>
      <c r="K37">
        <v>1</v>
      </c>
      <c r="L37">
        <v>0.04</v>
      </c>
      <c r="M37">
        <v>0.23</v>
      </c>
      <c r="N37">
        <v>0.82399999999999995</v>
      </c>
      <c r="O37">
        <v>0.13700000000000001</v>
      </c>
      <c r="P37">
        <v>5</v>
      </c>
      <c r="Q37">
        <v>222.22</v>
      </c>
      <c r="R37">
        <v>0.2</v>
      </c>
      <c r="S37">
        <v>2.6005E-2</v>
      </c>
      <c r="U37">
        <f t="shared" ref="U37:V37" si="24">1/L37*$D231</f>
        <v>10</v>
      </c>
      <c r="V37">
        <f t="shared" si="24"/>
        <v>1.7391304347826086</v>
      </c>
      <c r="X37">
        <f t="shared" ref="X37:Z37" si="25">1/O37*$E231</f>
        <v>3.6496350364963499</v>
      </c>
      <c r="Y37">
        <f t="shared" si="25"/>
        <v>0.1</v>
      </c>
      <c r="Z37">
        <f t="shared" si="25"/>
        <v>2.2500225002250024E-3</v>
      </c>
    </row>
    <row r="38" spans="1:26" x14ac:dyDescent="0.25">
      <c r="A38">
        <v>15</v>
      </c>
      <c r="B38">
        <v>5.5</v>
      </c>
      <c r="C38">
        <v>0.5</v>
      </c>
      <c r="D38">
        <v>1.8</v>
      </c>
      <c r="E38">
        <v>0</v>
      </c>
      <c r="F38">
        <v>2</v>
      </c>
      <c r="G38">
        <v>0.5</v>
      </c>
      <c r="H38">
        <v>0</v>
      </c>
      <c r="I38">
        <v>1</v>
      </c>
      <c r="J38">
        <v>1</v>
      </c>
      <c r="K38">
        <v>1</v>
      </c>
      <c r="L38">
        <v>0.04</v>
      </c>
      <c r="M38">
        <v>0.23</v>
      </c>
      <c r="N38">
        <v>0.82399999999999995</v>
      </c>
      <c r="O38">
        <v>0.13700000000000001</v>
      </c>
      <c r="P38">
        <v>5</v>
      </c>
      <c r="Q38">
        <v>222.22</v>
      </c>
      <c r="R38">
        <v>0.2</v>
      </c>
      <c r="S38">
        <v>0.02</v>
      </c>
      <c r="U38">
        <f t="shared" ref="U38:V38" si="26">1/L38*$D232</f>
        <v>10</v>
      </c>
      <c r="V38">
        <f t="shared" si="26"/>
        <v>1.7391304347826086</v>
      </c>
      <c r="X38">
        <f t="shared" ref="X38:Z38" si="27">1/O38*$E232</f>
        <v>7.2992700729926998</v>
      </c>
      <c r="Y38">
        <f t="shared" si="27"/>
        <v>0.2</v>
      </c>
      <c r="Z38">
        <f t="shared" si="27"/>
        <v>4.5000450004500049E-3</v>
      </c>
    </row>
    <row r="39" spans="1:26" x14ac:dyDescent="0.25">
      <c r="A39">
        <v>16</v>
      </c>
      <c r="B39">
        <v>2</v>
      </c>
      <c r="C39">
        <v>0.5</v>
      </c>
      <c r="D39">
        <v>1.8</v>
      </c>
      <c r="E39">
        <v>30.76923077</v>
      </c>
      <c r="F39">
        <v>2</v>
      </c>
      <c r="G39">
        <v>0.5</v>
      </c>
      <c r="H39">
        <v>0.01</v>
      </c>
      <c r="I39">
        <v>1</v>
      </c>
      <c r="J39">
        <v>5</v>
      </c>
      <c r="K39">
        <v>4</v>
      </c>
      <c r="L39">
        <v>0.04</v>
      </c>
      <c r="M39">
        <v>0.23</v>
      </c>
      <c r="N39">
        <v>0.82399999999999995</v>
      </c>
      <c r="O39">
        <v>0.13700000000000001</v>
      </c>
      <c r="P39">
        <v>5</v>
      </c>
      <c r="Q39">
        <v>222.22</v>
      </c>
      <c r="R39">
        <v>0.2</v>
      </c>
      <c r="S39">
        <v>2.4469999999999999E-2</v>
      </c>
      <c r="U39">
        <f t="shared" ref="U39:V39" si="28">1/L39*$D233</f>
        <v>50</v>
      </c>
      <c r="V39">
        <f t="shared" si="28"/>
        <v>8.695652173913043</v>
      </c>
      <c r="X39">
        <f t="shared" ref="X39:Z39" si="29">1/O39*$E233</f>
        <v>14.5985401459854</v>
      </c>
      <c r="Y39">
        <f t="shared" si="29"/>
        <v>0.4</v>
      </c>
      <c r="Z39">
        <f t="shared" si="29"/>
        <v>9.0000900009000098E-3</v>
      </c>
    </row>
    <row r="40" spans="1:26" x14ac:dyDescent="0.25">
      <c r="A40">
        <v>17</v>
      </c>
      <c r="B40">
        <v>5.5</v>
      </c>
      <c r="C40">
        <v>1.5</v>
      </c>
      <c r="D40">
        <v>1.8</v>
      </c>
      <c r="E40">
        <v>0</v>
      </c>
      <c r="F40">
        <v>2</v>
      </c>
      <c r="G40">
        <v>0.5</v>
      </c>
      <c r="H40">
        <v>0</v>
      </c>
      <c r="I40">
        <v>1</v>
      </c>
      <c r="J40">
        <v>1</v>
      </c>
      <c r="K40">
        <v>1</v>
      </c>
      <c r="L40">
        <v>0.04</v>
      </c>
      <c r="M40">
        <v>0.23</v>
      </c>
      <c r="N40">
        <v>0.82399999999999995</v>
      </c>
      <c r="O40">
        <v>0.13700000000000001</v>
      </c>
      <c r="P40">
        <v>5</v>
      </c>
      <c r="Q40">
        <v>222.22</v>
      </c>
      <c r="R40">
        <v>0.2</v>
      </c>
      <c r="S40">
        <v>0.02</v>
      </c>
      <c r="U40">
        <f t="shared" ref="U40:V40" si="30">1/L40*$D234</f>
        <v>10</v>
      </c>
      <c r="V40">
        <f t="shared" si="30"/>
        <v>1.7391304347826086</v>
      </c>
      <c r="X40">
        <f t="shared" ref="X40:Z40" si="31">1/O40*$E234</f>
        <v>7.2992700729926998</v>
      </c>
      <c r="Y40">
        <f t="shared" si="31"/>
        <v>0.2</v>
      </c>
      <c r="Z40">
        <f t="shared" si="31"/>
        <v>4.5000450004500049E-3</v>
      </c>
    </row>
    <row r="41" spans="1:26" x14ac:dyDescent="0.25">
      <c r="A41">
        <v>18</v>
      </c>
      <c r="B41">
        <v>5.5</v>
      </c>
      <c r="C41">
        <v>0.5</v>
      </c>
      <c r="D41">
        <v>2</v>
      </c>
      <c r="E41">
        <v>84</v>
      </c>
      <c r="F41">
        <v>2</v>
      </c>
      <c r="G41">
        <v>0.5</v>
      </c>
      <c r="H41">
        <v>0.109</v>
      </c>
      <c r="I41">
        <v>1</v>
      </c>
      <c r="J41">
        <v>1</v>
      </c>
      <c r="K41">
        <v>3</v>
      </c>
      <c r="L41">
        <v>0.04</v>
      </c>
      <c r="M41">
        <v>0.23</v>
      </c>
      <c r="N41">
        <v>0.82399999999999995</v>
      </c>
      <c r="O41">
        <v>0.13700000000000001</v>
      </c>
      <c r="P41">
        <v>5</v>
      </c>
      <c r="Q41">
        <v>222.22</v>
      </c>
      <c r="R41">
        <v>0.2</v>
      </c>
      <c r="S41">
        <v>2.6005E-2</v>
      </c>
      <c r="U41">
        <f t="shared" ref="U41:V41" si="32">1/L41*$D235</f>
        <v>10</v>
      </c>
      <c r="V41">
        <f t="shared" si="32"/>
        <v>1.7391304347826086</v>
      </c>
      <c r="X41">
        <f t="shared" ref="X41:Z41" si="33">1/O41*$E235</f>
        <v>1.824817518248175</v>
      </c>
      <c r="Y41">
        <f t="shared" si="33"/>
        <v>0.05</v>
      </c>
      <c r="Z41">
        <f t="shared" si="33"/>
        <v>1.1250112501125012E-3</v>
      </c>
    </row>
    <row r="42" spans="1:26" x14ac:dyDescent="0.25">
      <c r="A42" t="s">
        <v>47</v>
      </c>
      <c r="B42" t="s">
        <v>48</v>
      </c>
      <c r="C42" t="s">
        <v>49</v>
      </c>
      <c r="D42" t="s">
        <v>50</v>
      </c>
      <c r="E42" t="s">
        <v>51</v>
      </c>
      <c r="F42" t="s">
        <v>52</v>
      </c>
      <c r="G42" t="s">
        <v>53</v>
      </c>
      <c r="H42" t="s">
        <v>54</v>
      </c>
    </row>
    <row r="43" spans="1:26" x14ac:dyDescent="0.25">
      <c r="A43" t="s">
        <v>3</v>
      </c>
      <c r="B43" t="s">
        <v>55</v>
      </c>
      <c r="C43" t="s">
        <v>55</v>
      </c>
      <c r="D43" t="s">
        <v>55</v>
      </c>
      <c r="E43" t="s">
        <v>56</v>
      </c>
      <c r="F43" t="s">
        <v>56</v>
      </c>
      <c r="G43" t="s">
        <v>56</v>
      </c>
      <c r="H43" t="s">
        <v>56</v>
      </c>
    </row>
    <row r="44" spans="1:26" x14ac:dyDescent="0.25">
      <c r="A44">
        <v>1</v>
      </c>
      <c r="B44">
        <v>0.42</v>
      </c>
      <c r="C44">
        <v>0.33</v>
      </c>
      <c r="D44">
        <v>0.25</v>
      </c>
      <c r="E44">
        <v>0.1</v>
      </c>
      <c r="F44">
        <v>6</v>
      </c>
      <c r="G44">
        <v>6</v>
      </c>
      <c r="H44">
        <v>0.5</v>
      </c>
    </row>
    <row r="45" spans="1:26" x14ac:dyDescent="0.25">
      <c r="A45">
        <v>2</v>
      </c>
      <c r="B45">
        <v>0.25</v>
      </c>
      <c r="C45">
        <v>0.1</v>
      </c>
      <c r="D45">
        <v>0.65</v>
      </c>
      <c r="E45">
        <v>0.1</v>
      </c>
      <c r="F45">
        <v>6</v>
      </c>
      <c r="G45">
        <v>6</v>
      </c>
      <c r="H45">
        <v>0.5</v>
      </c>
    </row>
    <row r="46" spans="1:26" x14ac:dyDescent="0.25">
      <c r="A46">
        <v>3</v>
      </c>
      <c r="B46">
        <v>0.4</v>
      </c>
      <c r="C46">
        <v>0.3</v>
      </c>
      <c r="D46">
        <v>0.3</v>
      </c>
      <c r="E46">
        <v>0.1</v>
      </c>
      <c r="F46">
        <v>6</v>
      </c>
      <c r="G46">
        <v>6</v>
      </c>
      <c r="H46">
        <v>0.5</v>
      </c>
    </row>
    <row r="47" spans="1:26" x14ac:dyDescent="0.25">
      <c r="A47">
        <v>4</v>
      </c>
      <c r="B47">
        <v>0.3</v>
      </c>
      <c r="C47">
        <v>0.2</v>
      </c>
      <c r="D47">
        <v>0.5</v>
      </c>
      <c r="E47">
        <v>0.1</v>
      </c>
      <c r="F47">
        <v>6</v>
      </c>
      <c r="G47">
        <v>6</v>
      </c>
      <c r="H47">
        <v>0.5</v>
      </c>
    </row>
    <row r="48" spans="1:26" x14ac:dyDescent="0.25">
      <c r="A48">
        <v>5</v>
      </c>
      <c r="B48">
        <v>0.35</v>
      </c>
      <c r="C48">
        <v>0.4</v>
      </c>
      <c r="D48">
        <v>0.25</v>
      </c>
      <c r="E48">
        <v>0.1</v>
      </c>
      <c r="F48">
        <v>6</v>
      </c>
      <c r="G48">
        <v>6</v>
      </c>
      <c r="H48">
        <v>0.5</v>
      </c>
    </row>
    <row r="49" spans="1:21" x14ac:dyDescent="0.25">
      <c r="A49">
        <v>6</v>
      </c>
      <c r="B49">
        <v>0.52</v>
      </c>
      <c r="C49">
        <v>0.15</v>
      </c>
      <c r="D49">
        <v>0.33</v>
      </c>
      <c r="E49">
        <v>0.1</v>
      </c>
      <c r="F49">
        <v>6</v>
      </c>
      <c r="G49">
        <v>6</v>
      </c>
      <c r="H49">
        <v>0.5</v>
      </c>
    </row>
    <row r="50" spans="1:21" x14ac:dyDescent="0.25">
      <c r="A50">
        <v>7</v>
      </c>
      <c r="B50">
        <v>0.4</v>
      </c>
      <c r="C50">
        <v>0.15</v>
      </c>
      <c r="D50">
        <v>0.45</v>
      </c>
      <c r="E50">
        <v>0.1</v>
      </c>
      <c r="F50">
        <v>6</v>
      </c>
      <c r="G50">
        <v>6</v>
      </c>
      <c r="H50">
        <v>0.5</v>
      </c>
    </row>
    <row r="51" spans="1:21" x14ac:dyDescent="0.25">
      <c r="A51">
        <v>8</v>
      </c>
      <c r="B51">
        <v>0.3</v>
      </c>
      <c r="C51">
        <v>0.1</v>
      </c>
      <c r="D51">
        <v>0.6</v>
      </c>
      <c r="E51">
        <v>0.1</v>
      </c>
      <c r="F51">
        <v>6</v>
      </c>
      <c r="G51">
        <v>6</v>
      </c>
      <c r="H51">
        <v>0.5</v>
      </c>
    </row>
    <row r="52" spans="1:21" x14ac:dyDescent="0.25">
      <c r="A52">
        <v>9</v>
      </c>
      <c r="B52">
        <v>0.2</v>
      </c>
      <c r="C52">
        <v>0.1</v>
      </c>
      <c r="D52">
        <v>0.7</v>
      </c>
      <c r="E52">
        <v>0.1</v>
      </c>
      <c r="F52">
        <v>6</v>
      </c>
      <c r="G52">
        <v>6</v>
      </c>
      <c r="H52">
        <v>0.5</v>
      </c>
    </row>
    <row r="53" spans="1:21" x14ac:dyDescent="0.25">
      <c r="A53">
        <v>10</v>
      </c>
      <c r="B53">
        <v>0.3</v>
      </c>
      <c r="C53">
        <v>0</v>
      </c>
      <c r="D53">
        <v>0.7</v>
      </c>
      <c r="E53">
        <v>0.1</v>
      </c>
      <c r="F53">
        <v>1</v>
      </c>
      <c r="G53">
        <v>10</v>
      </c>
      <c r="H53">
        <v>0.5</v>
      </c>
    </row>
    <row r="54" spans="1:21" x14ac:dyDescent="0.25">
      <c r="A54">
        <v>11</v>
      </c>
      <c r="B54">
        <v>0.5</v>
      </c>
      <c r="C54">
        <v>0</v>
      </c>
      <c r="D54">
        <v>0.5</v>
      </c>
      <c r="E54">
        <v>0.1</v>
      </c>
      <c r="F54">
        <v>1</v>
      </c>
      <c r="G54">
        <v>10</v>
      </c>
      <c r="H54">
        <v>0.5</v>
      </c>
    </row>
    <row r="55" spans="1:21" x14ac:dyDescent="0.25">
      <c r="A55">
        <v>12</v>
      </c>
      <c r="B55">
        <v>0.3</v>
      </c>
      <c r="C55">
        <v>0</v>
      </c>
      <c r="D55">
        <v>0.7</v>
      </c>
      <c r="E55">
        <v>0.1</v>
      </c>
      <c r="F55">
        <v>1</v>
      </c>
      <c r="G55">
        <v>10</v>
      </c>
      <c r="H55">
        <v>0.5</v>
      </c>
    </row>
    <row r="56" spans="1:21" x14ac:dyDescent="0.25">
      <c r="A56">
        <v>13</v>
      </c>
      <c r="B56">
        <v>0.5</v>
      </c>
      <c r="C56">
        <v>0</v>
      </c>
      <c r="D56">
        <v>0.5</v>
      </c>
      <c r="E56">
        <v>0.1</v>
      </c>
      <c r="F56">
        <v>1</v>
      </c>
      <c r="G56">
        <v>10</v>
      </c>
      <c r="H56">
        <v>0.5</v>
      </c>
    </row>
    <row r="57" spans="1:21" x14ac:dyDescent="0.25">
      <c r="A57">
        <v>14</v>
      </c>
      <c r="B57">
        <v>0.35</v>
      </c>
      <c r="C57">
        <v>0</v>
      </c>
      <c r="D57">
        <v>0.65</v>
      </c>
      <c r="E57">
        <v>0.1</v>
      </c>
      <c r="F57">
        <v>1</v>
      </c>
      <c r="G57">
        <v>10</v>
      </c>
      <c r="H57">
        <v>0.5</v>
      </c>
    </row>
    <row r="58" spans="1:21" x14ac:dyDescent="0.25">
      <c r="A58">
        <v>15</v>
      </c>
      <c r="B58">
        <v>0.5</v>
      </c>
      <c r="C58">
        <v>0</v>
      </c>
      <c r="D58">
        <v>0.5</v>
      </c>
      <c r="E58">
        <v>0.1</v>
      </c>
      <c r="F58">
        <v>1</v>
      </c>
      <c r="G58">
        <v>10</v>
      </c>
      <c r="H58">
        <v>0.5</v>
      </c>
    </row>
    <row r="59" spans="1:21" x14ac:dyDescent="0.25">
      <c r="A59">
        <v>16</v>
      </c>
      <c r="B59">
        <v>0.2</v>
      </c>
      <c r="C59">
        <v>0.2</v>
      </c>
      <c r="D59">
        <v>0.6</v>
      </c>
      <c r="E59">
        <v>0.1</v>
      </c>
      <c r="F59">
        <v>1</v>
      </c>
      <c r="G59">
        <v>10</v>
      </c>
      <c r="H59">
        <v>0.5</v>
      </c>
    </row>
    <row r="60" spans="1:21" x14ac:dyDescent="0.25">
      <c r="A60">
        <v>17</v>
      </c>
      <c r="B60">
        <v>0.6</v>
      </c>
      <c r="C60">
        <v>0.4</v>
      </c>
      <c r="D60">
        <v>0</v>
      </c>
      <c r="E60">
        <v>0.1</v>
      </c>
      <c r="F60">
        <v>1</v>
      </c>
      <c r="G60">
        <v>10</v>
      </c>
      <c r="H60">
        <v>0.5</v>
      </c>
    </row>
    <row r="61" spans="1:21" x14ac:dyDescent="0.25">
      <c r="A61">
        <v>18</v>
      </c>
      <c r="B61">
        <v>0.3</v>
      </c>
      <c r="C61">
        <v>0</v>
      </c>
      <c r="D61">
        <v>0.7</v>
      </c>
      <c r="E61">
        <v>0.1</v>
      </c>
      <c r="F61">
        <v>1</v>
      </c>
      <c r="G61">
        <v>10</v>
      </c>
      <c r="H61">
        <v>0.5</v>
      </c>
    </row>
    <row r="62" spans="1:21" x14ac:dyDescent="0.25">
      <c r="A62" t="s">
        <v>57</v>
      </c>
      <c r="B62" t="s">
        <v>58</v>
      </c>
      <c r="C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  <c r="Q62" t="s">
        <v>73</v>
      </c>
      <c r="R62" t="s">
        <v>74</v>
      </c>
      <c r="S62" t="s">
        <v>75</v>
      </c>
      <c r="T62" t="s">
        <v>76</v>
      </c>
      <c r="U62" t="s">
        <v>77</v>
      </c>
    </row>
    <row r="63" spans="1:21" x14ac:dyDescent="0.25">
      <c r="A63" t="s">
        <v>3</v>
      </c>
      <c r="B63" t="s">
        <v>78</v>
      </c>
      <c r="C63" t="s">
        <v>79</v>
      </c>
      <c r="D63" t="s">
        <v>80</v>
      </c>
      <c r="E63" t="s">
        <v>55</v>
      </c>
      <c r="F63" t="s">
        <v>55</v>
      </c>
      <c r="G63" t="s">
        <v>55</v>
      </c>
      <c r="H63" t="s">
        <v>81</v>
      </c>
      <c r="I63" t="s">
        <v>81</v>
      </c>
      <c r="J63" t="s">
        <v>81</v>
      </c>
      <c r="K63" t="s">
        <v>80</v>
      </c>
      <c r="L63" t="s">
        <v>80</v>
      </c>
      <c r="M63" t="s">
        <v>80</v>
      </c>
      <c r="N63" t="s">
        <v>80</v>
      </c>
      <c r="O63" t="s">
        <v>80</v>
      </c>
      <c r="P63" t="s">
        <v>80</v>
      </c>
      <c r="Q63" t="s">
        <v>80</v>
      </c>
      <c r="R63" t="s">
        <v>80</v>
      </c>
      <c r="S63" t="s">
        <v>80</v>
      </c>
      <c r="T63" t="s">
        <v>82</v>
      </c>
      <c r="U63" t="s">
        <v>82</v>
      </c>
    </row>
    <row r="64" spans="1:21" x14ac:dyDescent="0.25">
      <c r="A64">
        <v>1</v>
      </c>
      <c r="B64">
        <v>50</v>
      </c>
      <c r="C64">
        <v>250</v>
      </c>
      <c r="D64">
        <v>78</v>
      </c>
      <c r="E64">
        <v>0.5</v>
      </c>
      <c r="F64">
        <v>0.95</v>
      </c>
      <c r="G64">
        <v>0.9</v>
      </c>
      <c r="H64">
        <v>0.25</v>
      </c>
      <c r="I64">
        <v>0.4</v>
      </c>
      <c r="J64">
        <v>0.25</v>
      </c>
      <c r="K64">
        <v>8</v>
      </c>
      <c r="L64">
        <v>16.100000000000001</v>
      </c>
      <c r="M64">
        <v>16.100000000000001</v>
      </c>
      <c r="N64">
        <v>5.4</v>
      </c>
      <c r="O64">
        <v>26.91</v>
      </c>
      <c r="P64">
        <v>26.91</v>
      </c>
      <c r="Q64">
        <v>8</v>
      </c>
      <c r="R64">
        <v>30</v>
      </c>
      <c r="S64">
        <v>30</v>
      </c>
      <c r="T64">
        <v>7</v>
      </c>
      <c r="U64">
        <v>3</v>
      </c>
    </row>
    <row r="65" spans="1:21" x14ac:dyDescent="0.25">
      <c r="A65">
        <v>2</v>
      </c>
      <c r="B65">
        <v>25</v>
      </c>
      <c r="C65">
        <v>150</v>
      </c>
      <c r="D65">
        <v>68</v>
      </c>
      <c r="E65">
        <v>0.5</v>
      </c>
      <c r="F65">
        <v>0.95</v>
      </c>
      <c r="G65">
        <v>0.9</v>
      </c>
      <c r="H65">
        <v>0.2</v>
      </c>
      <c r="I65">
        <v>0.4</v>
      </c>
      <c r="J65">
        <v>0.2</v>
      </c>
      <c r="K65">
        <v>8</v>
      </c>
      <c r="L65">
        <v>12.8</v>
      </c>
      <c r="M65">
        <v>12.8</v>
      </c>
      <c r="N65">
        <v>7.71</v>
      </c>
      <c r="O65">
        <v>13.54</v>
      </c>
      <c r="P65">
        <v>13.54</v>
      </c>
      <c r="Q65">
        <v>8</v>
      </c>
      <c r="R65">
        <v>30</v>
      </c>
      <c r="S65">
        <v>30</v>
      </c>
      <c r="T65">
        <v>7</v>
      </c>
      <c r="U65">
        <v>3</v>
      </c>
    </row>
    <row r="66" spans="1:21" x14ac:dyDescent="0.25">
      <c r="A66">
        <v>3</v>
      </c>
      <c r="B66">
        <v>60</v>
      </c>
      <c r="C66">
        <v>250</v>
      </c>
      <c r="D66">
        <v>41</v>
      </c>
      <c r="E66">
        <v>0.5</v>
      </c>
      <c r="F66">
        <v>0.95</v>
      </c>
      <c r="G66">
        <v>0.9</v>
      </c>
      <c r="H66">
        <v>0.2</v>
      </c>
      <c r="I66">
        <v>0.4</v>
      </c>
      <c r="J66">
        <v>0.2</v>
      </c>
      <c r="K66">
        <v>8</v>
      </c>
      <c r="L66">
        <v>24.8</v>
      </c>
      <c r="M66">
        <v>24.8</v>
      </c>
      <c r="N66">
        <v>7.11</v>
      </c>
      <c r="O66">
        <v>26.91</v>
      </c>
      <c r="P66">
        <v>26.91</v>
      </c>
      <c r="Q66">
        <v>8</v>
      </c>
      <c r="R66">
        <v>30</v>
      </c>
      <c r="S66">
        <v>30</v>
      </c>
      <c r="T66">
        <v>7</v>
      </c>
      <c r="U66">
        <v>0.5</v>
      </c>
    </row>
    <row r="67" spans="1:21" x14ac:dyDescent="0.25">
      <c r="A67">
        <v>4</v>
      </c>
      <c r="B67">
        <v>50</v>
      </c>
      <c r="C67">
        <v>175</v>
      </c>
      <c r="D67">
        <v>41</v>
      </c>
      <c r="E67">
        <v>0.5</v>
      </c>
      <c r="F67">
        <v>0.95</v>
      </c>
      <c r="G67">
        <v>0.9</v>
      </c>
      <c r="H67">
        <v>0.2</v>
      </c>
      <c r="I67">
        <v>0.4</v>
      </c>
      <c r="J67">
        <v>0.2</v>
      </c>
      <c r="K67">
        <v>8</v>
      </c>
      <c r="L67">
        <v>30</v>
      </c>
      <c r="M67">
        <v>30</v>
      </c>
      <c r="N67">
        <v>6.69</v>
      </c>
      <c r="O67">
        <v>16.2</v>
      </c>
      <c r="P67">
        <v>16.2</v>
      </c>
      <c r="Q67">
        <v>8</v>
      </c>
      <c r="R67">
        <v>30</v>
      </c>
      <c r="S67">
        <v>30</v>
      </c>
      <c r="T67">
        <v>7</v>
      </c>
      <c r="U67">
        <v>0.5</v>
      </c>
    </row>
    <row r="68" spans="1:21" x14ac:dyDescent="0.25">
      <c r="A68">
        <v>5</v>
      </c>
      <c r="B68">
        <v>50</v>
      </c>
      <c r="C68">
        <v>175</v>
      </c>
      <c r="D68">
        <v>41</v>
      </c>
      <c r="E68">
        <v>0.5</v>
      </c>
      <c r="F68">
        <v>0.95</v>
      </c>
      <c r="G68">
        <v>0.9</v>
      </c>
      <c r="H68">
        <v>0.22</v>
      </c>
      <c r="I68">
        <v>0.4</v>
      </c>
      <c r="J68">
        <v>0.22</v>
      </c>
      <c r="K68">
        <v>8</v>
      </c>
      <c r="L68">
        <v>10.1</v>
      </c>
      <c r="M68">
        <v>10.1</v>
      </c>
      <c r="N68">
        <v>6.0449999999999999</v>
      </c>
      <c r="O68">
        <v>21.555</v>
      </c>
      <c r="P68">
        <v>21.555</v>
      </c>
      <c r="Q68">
        <v>8</v>
      </c>
      <c r="R68">
        <v>30</v>
      </c>
      <c r="S68">
        <v>30</v>
      </c>
      <c r="T68">
        <v>7</v>
      </c>
      <c r="U68">
        <v>0.5</v>
      </c>
    </row>
    <row r="69" spans="1:21" x14ac:dyDescent="0.25">
      <c r="A69">
        <v>6</v>
      </c>
      <c r="B69">
        <v>45</v>
      </c>
      <c r="C69">
        <v>150</v>
      </c>
      <c r="D69">
        <v>41</v>
      </c>
      <c r="E69">
        <v>0.5</v>
      </c>
      <c r="F69">
        <v>0.95</v>
      </c>
      <c r="G69">
        <v>0.9</v>
      </c>
      <c r="H69">
        <v>0.2</v>
      </c>
      <c r="I69">
        <v>0.4</v>
      </c>
      <c r="J69">
        <v>0.2</v>
      </c>
      <c r="K69">
        <v>8</v>
      </c>
      <c r="L69">
        <v>19.3</v>
      </c>
      <c r="M69">
        <v>19.3</v>
      </c>
      <c r="N69">
        <v>6.17</v>
      </c>
      <c r="O69">
        <v>16.63</v>
      </c>
      <c r="P69">
        <v>16.63</v>
      </c>
      <c r="Q69">
        <v>8</v>
      </c>
      <c r="R69">
        <v>20</v>
      </c>
      <c r="S69">
        <v>20</v>
      </c>
      <c r="T69">
        <v>3</v>
      </c>
      <c r="U69">
        <v>0.5</v>
      </c>
    </row>
    <row r="70" spans="1:21" x14ac:dyDescent="0.25">
      <c r="A70">
        <v>7</v>
      </c>
      <c r="B70">
        <v>40</v>
      </c>
      <c r="C70">
        <v>150</v>
      </c>
      <c r="D70">
        <v>41</v>
      </c>
      <c r="E70">
        <v>0.5</v>
      </c>
      <c r="F70">
        <v>0.95</v>
      </c>
      <c r="G70">
        <v>0.9</v>
      </c>
      <c r="H70">
        <v>0.2</v>
      </c>
      <c r="I70">
        <v>0.4</v>
      </c>
      <c r="J70">
        <v>0.2</v>
      </c>
      <c r="K70">
        <v>8</v>
      </c>
      <c r="L70">
        <v>19.3</v>
      </c>
      <c r="M70">
        <v>19.3</v>
      </c>
      <c r="N70">
        <v>6.17</v>
      </c>
      <c r="O70">
        <v>16.63</v>
      </c>
      <c r="P70">
        <v>16.63</v>
      </c>
      <c r="Q70">
        <v>8</v>
      </c>
      <c r="R70">
        <v>20</v>
      </c>
      <c r="S70">
        <v>20</v>
      </c>
      <c r="T70">
        <v>3</v>
      </c>
      <c r="U70">
        <v>0.1</v>
      </c>
    </row>
    <row r="71" spans="1:21" x14ac:dyDescent="0.25">
      <c r="A71">
        <v>8</v>
      </c>
      <c r="B71">
        <v>25</v>
      </c>
      <c r="C71">
        <v>150</v>
      </c>
      <c r="D71">
        <v>41</v>
      </c>
      <c r="E71">
        <v>0.5</v>
      </c>
      <c r="F71">
        <v>0.95</v>
      </c>
      <c r="G71">
        <v>0.9</v>
      </c>
      <c r="H71">
        <v>0.15</v>
      </c>
      <c r="I71">
        <v>0.4</v>
      </c>
      <c r="J71">
        <v>0.15</v>
      </c>
      <c r="K71">
        <v>8</v>
      </c>
      <c r="L71">
        <v>15</v>
      </c>
      <c r="M71">
        <v>15</v>
      </c>
      <c r="N71">
        <v>6.403333333</v>
      </c>
      <c r="O71">
        <v>14.914999999999999</v>
      </c>
      <c r="P71">
        <v>14.914999999999999</v>
      </c>
      <c r="Q71">
        <v>8</v>
      </c>
      <c r="R71">
        <v>28.333333329999999</v>
      </c>
      <c r="S71">
        <v>28.333333329999999</v>
      </c>
      <c r="T71">
        <v>4</v>
      </c>
      <c r="U71">
        <v>0.5</v>
      </c>
    </row>
    <row r="72" spans="1:21" x14ac:dyDescent="0.25">
      <c r="A72">
        <v>9</v>
      </c>
      <c r="B72">
        <v>25</v>
      </c>
      <c r="C72">
        <v>150</v>
      </c>
      <c r="D72">
        <v>41</v>
      </c>
      <c r="E72">
        <v>0.5</v>
      </c>
      <c r="F72">
        <v>0.95</v>
      </c>
      <c r="G72">
        <v>0.9</v>
      </c>
      <c r="H72">
        <v>0.15</v>
      </c>
      <c r="I72">
        <v>0.4</v>
      </c>
      <c r="J72">
        <v>0.15</v>
      </c>
      <c r="K72">
        <v>8</v>
      </c>
      <c r="L72">
        <v>15</v>
      </c>
      <c r="M72">
        <v>15</v>
      </c>
      <c r="N72">
        <v>6.1166666669999996</v>
      </c>
      <c r="O72">
        <v>13.63</v>
      </c>
      <c r="P72">
        <v>13.63</v>
      </c>
      <c r="Q72">
        <v>8</v>
      </c>
      <c r="R72">
        <v>26.666666670000001</v>
      </c>
      <c r="S72">
        <v>26.666666670000001</v>
      </c>
      <c r="T72">
        <v>4</v>
      </c>
      <c r="U72">
        <v>0.3</v>
      </c>
    </row>
    <row r="73" spans="1:21" x14ac:dyDescent="0.25">
      <c r="A73">
        <v>10</v>
      </c>
      <c r="B73">
        <v>50</v>
      </c>
      <c r="C73">
        <v>150</v>
      </c>
      <c r="D73">
        <v>41</v>
      </c>
      <c r="E73">
        <v>0.5</v>
      </c>
      <c r="F73">
        <v>0.95</v>
      </c>
      <c r="G73">
        <v>0.9</v>
      </c>
      <c r="H73">
        <v>0.1</v>
      </c>
      <c r="I73">
        <v>0.4</v>
      </c>
      <c r="J73">
        <v>0.1</v>
      </c>
      <c r="K73">
        <v>8</v>
      </c>
      <c r="L73">
        <v>13.1</v>
      </c>
      <c r="M73">
        <v>13.1</v>
      </c>
      <c r="N73">
        <v>5.83</v>
      </c>
      <c r="O73">
        <v>12.345000000000001</v>
      </c>
      <c r="P73">
        <v>12.345000000000001</v>
      </c>
      <c r="Q73">
        <v>8</v>
      </c>
      <c r="R73">
        <v>25</v>
      </c>
      <c r="S73">
        <v>25</v>
      </c>
      <c r="T73">
        <v>3</v>
      </c>
      <c r="U73">
        <v>0.2</v>
      </c>
    </row>
    <row r="74" spans="1:21" x14ac:dyDescent="0.25">
      <c r="A74">
        <v>11</v>
      </c>
      <c r="B74">
        <v>30</v>
      </c>
      <c r="C74">
        <v>150</v>
      </c>
      <c r="D74">
        <v>41</v>
      </c>
      <c r="E74">
        <v>0.5</v>
      </c>
      <c r="F74">
        <v>0.95</v>
      </c>
      <c r="G74">
        <v>0.9</v>
      </c>
      <c r="H74">
        <v>0.15</v>
      </c>
      <c r="I74">
        <v>0.4</v>
      </c>
      <c r="J74">
        <v>0.15</v>
      </c>
      <c r="K74">
        <v>8</v>
      </c>
      <c r="L74">
        <v>13.1</v>
      </c>
      <c r="M74">
        <v>13.1</v>
      </c>
      <c r="N74">
        <v>6.51</v>
      </c>
      <c r="O74">
        <v>14.06</v>
      </c>
      <c r="P74">
        <v>14.06</v>
      </c>
      <c r="Q74">
        <v>8</v>
      </c>
      <c r="R74">
        <v>20</v>
      </c>
      <c r="S74">
        <v>20</v>
      </c>
      <c r="T74">
        <v>5</v>
      </c>
      <c r="U74">
        <v>0.1</v>
      </c>
    </row>
    <row r="75" spans="1:21" x14ac:dyDescent="0.25">
      <c r="A75">
        <v>12</v>
      </c>
      <c r="B75">
        <v>50</v>
      </c>
      <c r="C75">
        <v>125</v>
      </c>
      <c r="D75">
        <v>41</v>
      </c>
      <c r="E75">
        <v>0.5</v>
      </c>
      <c r="F75">
        <v>0.95</v>
      </c>
      <c r="G75">
        <v>0.9</v>
      </c>
      <c r="H75">
        <v>0.2</v>
      </c>
      <c r="I75">
        <v>0.4</v>
      </c>
      <c r="J75">
        <v>0.2</v>
      </c>
      <c r="K75">
        <v>8</v>
      </c>
      <c r="L75">
        <v>13.2</v>
      </c>
      <c r="M75">
        <v>13.2</v>
      </c>
      <c r="N75">
        <v>6.34</v>
      </c>
      <c r="O75">
        <v>12.385</v>
      </c>
      <c r="P75">
        <v>12.385</v>
      </c>
      <c r="Q75">
        <v>8</v>
      </c>
      <c r="R75">
        <v>20</v>
      </c>
      <c r="S75">
        <v>20</v>
      </c>
      <c r="T75">
        <v>6</v>
      </c>
      <c r="U75">
        <v>0.5</v>
      </c>
    </row>
    <row r="76" spans="1:21" x14ac:dyDescent="0.25">
      <c r="A76">
        <v>13</v>
      </c>
      <c r="B76">
        <v>40</v>
      </c>
      <c r="C76">
        <v>150</v>
      </c>
      <c r="D76">
        <v>41</v>
      </c>
      <c r="E76">
        <v>0.5</v>
      </c>
      <c r="F76">
        <v>0.95</v>
      </c>
      <c r="G76">
        <v>0.9</v>
      </c>
      <c r="H76">
        <v>0.15</v>
      </c>
      <c r="I76">
        <v>0.4</v>
      </c>
      <c r="J76">
        <v>0.15</v>
      </c>
      <c r="K76">
        <v>8</v>
      </c>
      <c r="L76">
        <v>20</v>
      </c>
      <c r="M76">
        <v>20</v>
      </c>
      <c r="N76">
        <v>6.51</v>
      </c>
      <c r="O76">
        <v>14.06</v>
      </c>
      <c r="P76">
        <v>14.06</v>
      </c>
      <c r="Q76">
        <v>8</v>
      </c>
      <c r="R76">
        <v>20</v>
      </c>
      <c r="S76">
        <v>20</v>
      </c>
      <c r="T76">
        <v>6</v>
      </c>
      <c r="U76">
        <v>0.5</v>
      </c>
    </row>
    <row r="77" spans="1:21" x14ac:dyDescent="0.25">
      <c r="A77">
        <v>14</v>
      </c>
      <c r="B77">
        <v>30</v>
      </c>
      <c r="C77">
        <v>125</v>
      </c>
      <c r="D77">
        <v>41</v>
      </c>
      <c r="E77">
        <v>0.5</v>
      </c>
      <c r="F77">
        <v>0.95</v>
      </c>
      <c r="G77">
        <v>0.9</v>
      </c>
      <c r="H77">
        <v>0.1</v>
      </c>
      <c r="I77">
        <v>0.4</v>
      </c>
      <c r="J77">
        <v>0.1</v>
      </c>
      <c r="K77">
        <v>8</v>
      </c>
      <c r="L77">
        <v>20</v>
      </c>
      <c r="M77">
        <v>20</v>
      </c>
      <c r="N77">
        <v>6.34</v>
      </c>
      <c r="O77">
        <v>12.385</v>
      </c>
      <c r="P77">
        <v>12.385</v>
      </c>
      <c r="Q77">
        <v>8</v>
      </c>
      <c r="R77">
        <v>20</v>
      </c>
      <c r="S77">
        <v>20</v>
      </c>
      <c r="T77">
        <v>6</v>
      </c>
      <c r="U77">
        <v>0.5</v>
      </c>
    </row>
    <row r="78" spans="1:21" x14ac:dyDescent="0.25">
      <c r="A78">
        <v>15</v>
      </c>
      <c r="B78">
        <v>40</v>
      </c>
      <c r="C78">
        <v>150</v>
      </c>
      <c r="D78">
        <v>41</v>
      </c>
      <c r="E78">
        <v>0.5</v>
      </c>
      <c r="F78">
        <v>0.95</v>
      </c>
      <c r="G78">
        <v>0.9</v>
      </c>
      <c r="H78">
        <v>0.1</v>
      </c>
      <c r="I78">
        <v>0.4</v>
      </c>
      <c r="J78">
        <v>0.1</v>
      </c>
      <c r="K78">
        <v>8</v>
      </c>
      <c r="L78">
        <v>20</v>
      </c>
      <c r="M78">
        <v>20</v>
      </c>
      <c r="N78">
        <v>6.51</v>
      </c>
      <c r="O78">
        <v>14.06</v>
      </c>
      <c r="P78">
        <v>14.06</v>
      </c>
      <c r="Q78">
        <v>8</v>
      </c>
      <c r="R78">
        <v>20</v>
      </c>
      <c r="S78">
        <v>20</v>
      </c>
      <c r="T78">
        <v>0</v>
      </c>
      <c r="U78">
        <v>0</v>
      </c>
    </row>
    <row r="79" spans="1:21" x14ac:dyDescent="0.25">
      <c r="A79">
        <v>16</v>
      </c>
      <c r="B79">
        <v>40</v>
      </c>
      <c r="C79">
        <v>150</v>
      </c>
      <c r="D79">
        <v>41</v>
      </c>
      <c r="E79">
        <v>0.5</v>
      </c>
      <c r="F79">
        <v>0.95</v>
      </c>
      <c r="G79">
        <v>0.9</v>
      </c>
      <c r="H79">
        <v>0.15</v>
      </c>
      <c r="I79">
        <v>0.4</v>
      </c>
      <c r="J79">
        <v>0.15</v>
      </c>
      <c r="K79">
        <v>8</v>
      </c>
      <c r="L79">
        <v>26.8</v>
      </c>
      <c r="M79">
        <v>26.8</v>
      </c>
      <c r="N79">
        <v>6.51</v>
      </c>
      <c r="O79">
        <v>14.06</v>
      </c>
      <c r="P79">
        <v>14.06</v>
      </c>
      <c r="Q79">
        <v>8</v>
      </c>
      <c r="R79">
        <v>20</v>
      </c>
      <c r="S79">
        <v>20</v>
      </c>
      <c r="T79">
        <v>1</v>
      </c>
      <c r="U79">
        <v>0.05</v>
      </c>
    </row>
    <row r="80" spans="1:21" x14ac:dyDescent="0.25">
      <c r="A80">
        <v>17</v>
      </c>
      <c r="B80">
        <v>40</v>
      </c>
      <c r="C80">
        <v>135</v>
      </c>
      <c r="D80">
        <v>41</v>
      </c>
      <c r="E80">
        <v>0.5</v>
      </c>
      <c r="F80">
        <v>0.95</v>
      </c>
      <c r="G80">
        <v>0.9</v>
      </c>
      <c r="H80">
        <v>0.25</v>
      </c>
      <c r="I80">
        <v>0.4</v>
      </c>
      <c r="J80">
        <v>0.25</v>
      </c>
      <c r="K80">
        <v>8</v>
      </c>
      <c r="L80">
        <v>20</v>
      </c>
      <c r="M80">
        <v>20</v>
      </c>
      <c r="N80">
        <v>6.51</v>
      </c>
      <c r="O80">
        <v>14.06</v>
      </c>
      <c r="P80">
        <v>14.06</v>
      </c>
      <c r="Q80">
        <v>8</v>
      </c>
      <c r="R80">
        <v>20</v>
      </c>
      <c r="S80">
        <v>20</v>
      </c>
      <c r="T80">
        <v>1</v>
      </c>
      <c r="U80">
        <v>0.1</v>
      </c>
    </row>
    <row r="81" spans="1:21" x14ac:dyDescent="0.25">
      <c r="A81">
        <v>18</v>
      </c>
      <c r="B81">
        <v>47.6</v>
      </c>
      <c r="C81">
        <v>150</v>
      </c>
      <c r="D81">
        <v>41</v>
      </c>
      <c r="E81">
        <v>0.5</v>
      </c>
      <c r="F81">
        <v>0.95</v>
      </c>
      <c r="G81">
        <v>0.9</v>
      </c>
      <c r="H81">
        <v>0.16600000000000001</v>
      </c>
      <c r="I81">
        <v>0.4</v>
      </c>
      <c r="J81">
        <v>0.16600000000000001</v>
      </c>
      <c r="K81">
        <v>8</v>
      </c>
      <c r="L81">
        <v>13.1</v>
      </c>
      <c r="M81">
        <v>13.1</v>
      </c>
      <c r="N81">
        <v>5.83</v>
      </c>
      <c r="O81">
        <v>12.345000000000001</v>
      </c>
      <c r="P81">
        <v>12.345000000000001</v>
      </c>
      <c r="Q81">
        <v>8</v>
      </c>
      <c r="R81">
        <v>25</v>
      </c>
      <c r="S81">
        <v>25</v>
      </c>
      <c r="T81">
        <v>3</v>
      </c>
      <c r="U81">
        <v>0.2</v>
      </c>
    </row>
    <row r="82" spans="1:21" x14ac:dyDescent="0.25">
      <c r="B82" t="s">
        <v>83</v>
      </c>
      <c r="C82" t="s">
        <v>84</v>
      </c>
      <c r="D82" t="s">
        <v>85</v>
      </c>
      <c r="E82" t="s">
        <v>86</v>
      </c>
      <c r="F82" t="s">
        <v>87</v>
      </c>
      <c r="G82" t="s">
        <v>88</v>
      </c>
      <c r="H82" t="s">
        <v>89</v>
      </c>
      <c r="I82" t="s">
        <v>90</v>
      </c>
      <c r="J82" t="s">
        <v>91</v>
      </c>
    </row>
    <row r="83" spans="1:21" x14ac:dyDescent="0.25">
      <c r="A83" t="s">
        <v>3</v>
      </c>
      <c r="B83" t="s">
        <v>92</v>
      </c>
      <c r="C83" t="s">
        <v>92</v>
      </c>
      <c r="D83" t="s">
        <v>92</v>
      </c>
      <c r="E83" t="s">
        <v>92</v>
      </c>
      <c r="F83" t="s">
        <v>92</v>
      </c>
      <c r="G83" t="s">
        <v>92</v>
      </c>
      <c r="H83" t="s">
        <v>92</v>
      </c>
      <c r="I83" t="s">
        <v>92</v>
      </c>
      <c r="J83" t="s">
        <v>92</v>
      </c>
    </row>
    <row r="84" spans="1:21" x14ac:dyDescent="0.25">
      <c r="A84">
        <v>1</v>
      </c>
      <c r="B84">
        <v>384.60369209999999</v>
      </c>
      <c r="C84">
        <v>7865.3963080000003</v>
      </c>
      <c r="D84">
        <v>250</v>
      </c>
      <c r="E84">
        <v>6.5770212770000001</v>
      </c>
      <c r="F84">
        <v>209.172766</v>
      </c>
      <c r="G84">
        <v>606.02553190000003</v>
      </c>
      <c r="H84">
        <v>528.66397759999995</v>
      </c>
      <c r="I84">
        <v>13795.939780000001</v>
      </c>
      <c r="J84">
        <v>4425.3962439999996</v>
      </c>
    </row>
    <row r="85" spans="1:21" x14ac:dyDescent="0.25">
      <c r="A85">
        <v>2</v>
      </c>
      <c r="B85">
        <v>273</v>
      </c>
      <c r="C85">
        <v>11451</v>
      </c>
      <c r="D85">
        <v>2586</v>
      </c>
      <c r="E85">
        <v>44.6345733</v>
      </c>
      <c r="F85">
        <v>433.76258209999997</v>
      </c>
      <c r="G85">
        <v>1150.76477</v>
      </c>
      <c r="H85">
        <v>11.377654420000001</v>
      </c>
      <c r="I85">
        <v>311.80923209999997</v>
      </c>
      <c r="J85">
        <v>13201.813109999999</v>
      </c>
    </row>
    <row r="86" spans="1:21" x14ac:dyDescent="0.25">
      <c r="A86">
        <v>3</v>
      </c>
      <c r="B86">
        <v>96.598136629999999</v>
      </c>
      <c r="C86">
        <v>5683.401863</v>
      </c>
      <c r="D86">
        <v>220</v>
      </c>
      <c r="E86">
        <v>7.1271186440000003</v>
      </c>
      <c r="F86">
        <v>277.77330510000002</v>
      </c>
      <c r="G86">
        <v>776.7330508</v>
      </c>
      <c r="H86">
        <v>597.07851489999996</v>
      </c>
      <c r="I86">
        <v>16121.1199</v>
      </c>
      <c r="J86">
        <v>5081.8015839999998</v>
      </c>
    </row>
    <row r="87" spans="1:21" x14ac:dyDescent="0.25">
      <c r="A87">
        <v>4</v>
      </c>
      <c r="B87">
        <v>150.26376809999999</v>
      </c>
      <c r="C87">
        <v>10833.73623</v>
      </c>
      <c r="D87">
        <v>220</v>
      </c>
      <c r="E87">
        <v>10.9779661</v>
      </c>
      <c r="F87">
        <v>312.54915249999999</v>
      </c>
      <c r="G87">
        <v>888.56949150000003</v>
      </c>
      <c r="H87">
        <v>405.55539529999999</v>
      </c>
      <c r="I87">
        <v>11153.252179999999</v>
      </c>
      <c r="J87">
        <v>5041.1924200000003</v>
      </c>
    </row>
    <row r="88" spans="1:21" x14ac:dyDescent="0.25">
      <c r="A88">
        <v>5</v>
      </c>
      <c r="B88">
        <v>166.50765749999999</v>
      </c>
      <c r="C88">
        <v>9583.4923429999999</v>
      </c>
      <c r="D88">
        <v>250</v>
      </c>
      <c r="E88">
        <v>14.56340426</v>
      </c>
      <c r="F88">
        <v>377.70893619999998</v>
      </c>
      <c r="G88">
        <v>1060.5446810000001</v>
      </c>
      <c r="H88">
        <v>467.42729370000001</v>
      </c>
      <c r="I88">
        <v>11896.79405</v>
      </c>
      <c r="J88">
        <v>5485.7786560000004</v>
      </c>
    </row>
    <row r="89" spans="1:21" x14ac:dyDescent="0.25">
      <c r="A89">
        <v>6</v>
      </c>
      <c r="B89">
        <v>0</v>
      </c>
      <c r="C89">
        <v>0</v>
      </c>
      <c r="D89">
        <v>0</v>
      </c>
      <c r="E89">
        <v>3.2293736499999999</v>
      </c>
      <c r="F89">
        <v>39.444492439999998</v>
      </c>
      <c r="G89">
        <v>111.5863931</v>
      </c>
      <c r="H89">
        <v>0</v>
      </c>
      <c r="I89">
        <v>0</v>
      </c>
      <c r="J89">
        <v>0</v>
      </c>
    </row>
    <row r="90" spans="1:21" x14ac:dyDescent="0.25">
      <c r="A90">
        <v>7</v>
      </c>
      <c r="B90">
        <v>88</v>
      </c>
      <c r="C90">
        <v>372</v>
      </c>
      <c r="D90">
        <v>140</v>
      </c>
      <c r="E90">
        <v>3.2293736499999999</v>
      </c>
      <c r="F90">
        <v>39.444492439999998</v>
      </c>
      <c r="G90">
        <v>111.5863931</v>
      </c>
      <c r="H90">
        <v>168.0450549</v>
      </c>
      <c r="I90">
        <v>4465.4779509999998</v>
      </c>
      <c r="J90">
        <v>1386.4769940000001</v>
      </c>
    </row>
    <row r="91" spans="1:21" x14ac:dyDescent="0.25">
      <c r="A91">
        <v>8</v>
      </c>
      <c r="B91">
        <v>177.09658379999999</v>
      </c>
      <c r="C91">
        <v>1972.9034160000001</v>
      </c>
      <c r="D91">
        <v>250</v>
      </c>
      <c r="E91">
        <v>31.19319149</v>
      </c>
      <c r="F91">
        <v>206.89361700000001</v>
      </c>
      <c r="G91">
        <v>813.09191490000001</v>
      </c>
      <c r="H91">
        <v>174.5109109</v>
      </c>
      <c r="I91">
        <v>4782.379293</v>
      </c>
      <c r="J91">
        <v>2268.1097960000002</v>
      </c>
    </row>
    <row r="92" spans="1:21" x14ac:dyDescent="0.25">
      <c r="A92">
        <v>9</v>
      </c>
      <c r="B92">
        <v>177.09658379999999</v>
      </c>
      <c r="C92">
        <v>1972.9034160000001</v>
      </c>
      <c r="D92">
        <v>250</v>
      </c>
      <c r="E92">
        <v>31.19319149</v>
      </c>
      <c r="F92">
        <v>206.89361700000001</v>
      </c>
      <c r="G92">
        <v>813.09191490000001</v>
      </c>
      <c r="H92">
        <v>174.5109109</v>
      </c>
      <c r="I92">
        <v>4782.379293</v>
      </c>
      <c r="J92">
        <v>2268.1097960000002</v>
      </c>
    </row>
    <row r="93" spans="1:21" x14ac:dyDescent="0.25">
      <c r="A93">
        <v>10</v>
      </c>
      <c r="B93">
        <v>137.17142559999999</v>
      </c>
      <c r="C93">
        <v>0</v>
      </c>
      <c r="D93">
        <v>263</v>
      </c>
      <c r="E93">
        <v>28.572450809999999</v>
      </c>
      <c r="F93">
        <v>50.910912340000003</v>
      </c>
      <c r="G93">
        <v>0</v>
      </c>
      <c r="H93">
        <v>425.64313079999999</v>
      </c>
      <c r="I93">
        <v>5694.4366259999997</v>
      </c>
      <c r="J93">
        <v>4179.9202439999999</v>
      </c>
    </row>
    <row r="94" spans="1:21" x14ac:dyDescent="0.25">
      <c r="A94">
        <v>11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21" x14ac:dyDescent="0.25">
      <c r="A95">
        <v>12</v>
      </c>
      <c r="B95">
        <v>160</v>
      </c>
      <c r="C95">
        <v>0</v>
      </c>
      <c r="D95">
        <v>240</v>
      </c>
      <c r="E95">
        <v>28.572450809999999</v>
      </c>
      <c r="F95">
        <v>50.910912340000003</v>
      </c>
      <c r="G95">
        <v>0</v>
      </c>
      <c r="H95">
        <v>512.42473989999996</v>
      </c>
      <c r="I95">
        <v>6855.4382679999999</v>
      </c>
      <c r="J95">
        <v>5032.1369919999997</v>
      </c>
    </row>
    <row r="96" spans="1:21" x14ac:dyDescent="0.25">
      <c r="A96">
        <v>13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6" x14ac:dyDescent="0.25">
      <c r="A97">
        <v>14</v>
      </c>
      <c r="B97">
        <v>0</v>
      </c>
      <c r="C97">
        <v>0</v>
      </c>
      <c r="D97">
        <v>0</v>
      </c>
      <c r="E97">
        <v>28.572450809999999</v>
      </c>
      <c r="F97">
        <v>50.910912340000003</v>
      </c>
      <c r="G97">
        <v>0</v>
      </c>
      <c r="H97">
        <v>4.1324576000000002E-2</v>
      </c>
      <c r="I97">
        <v>0.55285792499999997</v>
      </c>
      <c r="J97">
        <v>0.40581749900000003</v>
      </c>
    </row>
    <row r="98" spans="1:16" x14ac:dyDescent="0.25">
      <c r="A98">
        <v>15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6" x14ac:dyDescent="0.25">
      <c r="A99">
        <v>16</v>
      </c>
      <c r="B99">
        <v>20</v>
      </c>
      <c r="C99">
        <v>17</v>
      </c>
      <c r="D99">
        <v>63</v>
      </c>
      <c r="E99">
        <v>1.4577464790000001</v>
      </c>
      <c r="F99">
        <v>4.9563380280000002</v>
      </c>
      <c r="G99">
        <v>28.440845070000002</v>
      </c>
      <c r="H99">
        <v>57.775847079999998</v>
      </c>
      <c r="I99">
        <v>1325.052246</v>
      </c>
      <c r="J99">
        <v>517.17190679999999</v>
      </c>
    </row>
    <row r="100" spans="1:16" x14ac:dyDescent="0.25">
      <c r="A100">
        <v>17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6" x14ac:dyDescent="0.25">
      <c r="A101">
        <v>18</v>
      </c>
      <c r="B101">
        <v>137.17142559999999</v>
      </c>
      <c r="C101">
        <v>0</v>
      </c>
      <c r="D101">
        <v>263</v>
      </c>
      <c r="E101">
        <v>28.572450809999999</v>
      </c>
      <c r="F101">
        <v>50.910912340000003</v>
      </c>
      <c r="G101">
        <v>0</v>
      </c>
      <c r="H101">
        <v>425.64313079999999</v>
      </c>
      <c r="I101">
        <v>5694.4366259999997</v>
      </c>
      <c r="J101">
        <v>4179.9202439999999</v>
      </c>
    </row>
    <row r="102" spans="1:16" x14ac:dyDescent="0.25">
      <c r="A102" t="s">
        <v>93</v>
      </c>
      <c r="B102" t="s">
        <v>94</v>
      </c>
      <c r="C102" t="s">
        <v>95</v>
      </c>
      <c r="D102" t="s">
        <v>96</v>
      </c>
      <c r="E102" t="s">
        <v>97</v>
      </c>
      <c r="F102" t="s">
        <v>98</v>
      </c>
      <c r="H102" t="s">
        <v>99</v>
      </c>
      <c r="I102" t="s">
        <v>100</v>
      </c>
      <c r="J102" t="s">
        <v>101</v>
      </c>
      <c r="K102" t="s">
        <v>102</v>
      </c>
      <c r="L102" t="s">
        <v>103</v>
      </c>
      <c r="M102" t="s">
        <v>104</v>
      </c>
      <c r="N102" t="s">
        <v>105</v>
      </c>
      <c r="O102" t="s">
        <v>106</v>
      </c>
    </row>
    <row r="103" spans="1:16" x14ac:dyDescent="0.25">
      <c r="A103" t="s">
        <v>3</v>
      </c>
      <c r="B103" t="s">
        <v>107</v>
      </c>
      <c r="C103" t="s">
        <v>56</v>
      </c>
      <c r="D103" t="s">
        <v>56</v>
      </c>
      <c r="E103" t="s">
        <v>56</v>
      </c>
      <c r="F103" t="s">
        <v>56</v>
      </c>
      <c r="H103" t="s">
        <v>107</v>
      </c>
      <c r="I103" t="s">
        <v>107</v>
      </c>
      <c r="J103" t="s">
        <v>108</v>
      </c>
      <c r="K103" t="s">
        <v>109</v>
      </c>
      <c r="L103" t="s">
        <v>109</v>
      </c>
      <c r="M103" t="s">
        <v>109</v>
      </c>
      <c r="N103" t="s">
        <v>110</v>
      </c>
      <c r="O103" t="s">
        <v>110</v>
      </c>
      <c r="P103" t="s">
        <v>111</v>
      </c>
    </row>
    <row r="104" spans="1:16" x14ac:dyDescent="0.25">
      <c r="A104">
        <v>1</v>
      </c>
      <c r="B104">
        <v>268</v>
      </c>
      <c r="C104">
        <v>0.2</v>
      </c>
      <c r="D104">
        <v>3</v>
      </c>
      <c r="E104">
        <v>0.1</v>
      </c>
      <c r="F104">
        <v>3</v>
      </c>
      <c r="H104">
        <v>273.14999999999998</v>
      </c>
      <c r="I104">
        <v>268.14999999999998</v>
      </c>
      <c r="J104">
        <v>200</v>
      </c>
      <c r="K104">
        <v>30</v>
      </c>
      <c r="L104">
        <v>15</v>
      </c>
      <c r="M104">
        <v>10</v>
      </c>
      <c r="N104">
        <v>667</v>
      </c>
      <c r="O104">
        <v>-3.04E-2</v>
      </c>
      <c r="P104">
        <v>68</v>
      </c>
    </row>
    <row r="105" spans="1:16" x14ac:dyDescent="0.25">
      <c r="A105">
        <v>2</v>
      </c>
      <c r="B105">
        <v>260</v>
      </c>
      <c r="C105">
        <v>0.1</v>
      </c>
      <c r="D105">
        <v>3</v>
      </c>
      <c r="E105">
        <v>0.1</v>
      </c>
      <c r="F105">
        <v>3</v>
      </c>
      <c r="H105">
        <v>260</v>
      </c>
      <c r="I105">
        <v>260</v>
      </c>
      <c r="J105">
        <v>200</v>
      </c>
      <c r="K105">
        <v>30</v>
      </c>
      <c r="L105">
        <v>15</v>
      </c>
      <c r="M105">
        <v>10</v>
      </c>
      <c r="N105">
        <v>667</v>
      </c>
      <c r="O105">
        <v>-3.04E-2</v>
      </c>
      <c r="P105">
        <v>0</v>
      </c>
    </row>
    <row r="106" spans="1:16" x14ac:dyDescent="0.25">
      <c r="A106">
        <v>3</v>
      </c>
      <c r="B106">
        <v>263.14999999999998</v>
      </c>
      <c r="C106">
        <v>0.1</v>
      </c>
      <c r="D106">
        <v>3</v>
      </c>
      <c r="E106">
        <v>0.1</v>
      </c>
      <c r="F106">
        <v>3</v>
      </c>
      <c r="H106">
        <v>273.14999999999998</v>
      </c>
      <c r="I106">
        <v>268.14999999999998</v>
      </c>
      <c r="J106">
        <v>200</v>
      </c>
      <c r="K106">
        <v>30</v>
      </c>
      <c r="L106">
        <v>15</v>
      </c>
      <c r="M106">
        <v>10</v>
      </c>
      <c r="N106">
        <v>667</v>
      </c>
      <c r="O106">
        <v>-3.04E-2</v>
      </c>
      <c r="P106">
        <v>0</v>
      </c>
    </row>
    <row r="107" spans="1:16" x14ac:dyDescent="0.25">
      <c r="A107">
        <v>4</v>
      </c>
      <c r="B107">
        <v>268.14999999999998</v>
      </c>
      <c r="C107">
        <v>0.6</v>
      </c>
      <c r="D107">
        <v>3</v>
      </c>
      <c r="E107">
        <v>1</v>
      </c>
      <c r="F107">
        <v>3</v>
      </c>
      <c r="H107">
        <v>273.14999999999998</v>
      </c>
      <c r="I107">
        <v>268.14999999999998</v>
      </c>
      <c r="J107">
        <v>200</v>
      </c>
      <c r="K107">
        <v>30</v>
      </c>
      <c r="L107">
        <v>15</v>
      </c>
      <c r="M107">
        <v>10</v>
      </c>
      <c r="N107">
        <v>667</v>
      </c>
      <c r="O107">
        <v>-3.04E-2</v>
      </c>
      <c r="P107">
        <v>0</v>
      </c>
    </row>
    <row r="108" spans="1:16" x14ac:dyDescent="0.25">
      <c r="A108">
        <v>5</v>
      </c>
      <c r="B108">
        <v>277.14999999999998</v>
      </c>
      <c r="C108">
        <v>0.4</v>
      </c>
      <c r="D108">
        <v>3</v>
      </c>
      <c r="E108">
        <v>0.1</v>
      </c>
      <c r="F108">
        <v>3</v>
      </c>
      <c r="H108">
        <v>273.14999999999998</v>
      </c>
      <c r="I108">
        <v>268.14999999999998</v>
      </c>
      <c r="J108">
        <v>200</v>
      </c>
      <c r="K108">
        <v>30</v>
      </c>
      <c r="L108">
        <v>15</v>
      </c>
      <c r="M108">
        <v>10</v>
      </c>
      <c r="N108">
        <v>854</v>
      </c>
      <c r="O108">
        <v>-1.72E-2</v>
      </c>
      <c r="P108">
        <v>0</v>
      </c>
    </row>
    <row r="109" spans="1:16" x14ac:dyDescent="0.25">
      <c r="A109">
        <v>6</v>
      </c>
      <c r="B109">
        <v>268.14999999999998</v>
      </c>
      <c r="C109">
        <v>0.1</v>
      </c>
      <c r="D109">
        <v>3</v>
      </c>
      <c r="E109">
        <v>0.1</v>
      </c>
      <c r="F109">
        <v>3</v>
      </c>
      <c r="H109">
        <v>273.14999999999998</v>
      </c>
      <c r="I109">
        <v>268.14999999999998</v>
      </c>
      <c r="J109">
        <v>100</v>
      </c>
      <c r="K109">
        <v>30</v>
      </c>
      <c r="L109">
        <v>15</v>
      </c>
      <c r="M109">
        <v>10</v>
      </c>
      <c r="N109">
        <v>638</v>
      </c>
      <c r="O109">
        <v>-0.01</v>
      </c>
      <c r="P109">
        <v>0</v>
      </c>
    </row>
    <row r="110" spans="1:16" x14ac:dyDescent="0.25">
      <c r="A110">
        <v>7</v>
      </c>
      <c r="B110">
        <v>277.14999999999998</v>
      </c>
      <c r="C110">
        <v>1</v>
      </c>
      <c r="D110">
        <v>3</v>
      </c>
      <c r="E110">
        <v>0.1</v>
      </c>
      <c r="F110">
        <v>3</v>
      </c>
      <c r="H110">
        <v>273.14999999999998</v>
      </c>
      <c r="I110">
        <v>268.14999999999998</v>
      </c>
      <c r="J110">
        <v>100</v>
      </c>
      <c r="K110">
        <v>30</v>
      </c>
      <c r="L110">
        <v>15</v>
      </c>
      <c r="M110">
        <v>10</v>
      </c>
      <c r="N110">
        <v>638</v>
      </c>
      <c r="O110">
        <v>-0.01</v>
      </c>
      <c r="P110">
        <v>68</v>
      </c>
    </row>
    <row r="111" spans="1:16" x14ac:dyDescent="0.25">
      <c r="A111">
        <v>8</v>
      </c>
      <c r="B111">
        <v>275.14999999999998</v>
      </c>
      <c r="C111">
        <v>3</v>
      </c>
      <c r="D111">
        <v>3</v>
      </c>
      <c r="E111">
        <v>1.5</v>
      </c>
      <c r="F111">
        <v>3</v>
      </c>
      <c r="H111">
        <v>273.14999999999998</v>
      </c>
      <c r="I111">
        <v>268.14999999999998</v>
      </c>
      <c r="J111">
        <v>100</v>
      </c>
      <c r="K111">
        <v>30</v>
      </c>
      <c r="L111">
        <v>15</v>
      </c>
      <c r="M111">
        <v>10</v>
      </c>
      <c r="N111">
        <v>638</v>
      </c>
      <c r="O111">
        <v>-0.01</v>
      </c>
      <c r="P111">
        <v>68</v>
      </c>
    </row>
    <row r="112" spans="1:16" x14ac:dyDescent="0.25">
      <c r="A112">
        <v>9</v>
      </c>
      <c r="B112">
        <v>278.14999999999998</v>
      </c>
      <c r="C112">
        <v>5</v>
      </c>
      <c r="D112">
        <v>3</v>
      </c>
      <c r="E112">
        <v>2.5</v>
      </c>
      <c r="F112">
        <v>3</v>
      </c>
      <c r="H112">
        <v>273.14999999999998</v>
      </c>
      <c r="I112">
        <v>268.14999999999998</v>
      </c>
      <c r="J112">
        <v>100</v>
      </c>
      <c r="K112">
        <v>30</v>
      </c>
      <c r="L112">
        <v>15</v>
      </c>
      <c r="M112">
        <v>10</v>
      </c>
      <c r="N112">
        <v>638</v>
      </c>
      <c r="O112">
        <v>-0.01</v>
      </c>
      <c r="P112">
        <v>68</v>
      </c>
    </row>
    <row r="113" spans="1:16" x14ac:dyDescent="0.25">
      <c r="A113">
        <v>10</v>
      </c>
      <c r="B113">
        <v>275.14999999999998</v>
      </c>
      <c r="C113">
        <v>0.2</v>
      </c>
      <c r="D113">
        <v>3</v>
      </c>
      <c r="E113">
        <v>0.1</v>
      </c>
      <c r="F113">
        <v>3</v>
      </c>
      <c r="H113">
        <v>273.14999999999998</v>
      </c>
      <c r="I113">
        <v>268.14999999999998</v>
      </c>
      <c r="J113">
        <v>100</v>
      </c>
      <c r="K113">
        <v>30</v>
      </c>
      <c r="L113">
        <v>15</v>
      </c>
      <c r="M113">
        <v>10</v>
      </c>
      <c r="N113">
        <v>638</v>
      </c>
      <c r="O113">
        <v>-0.01</v>
      </c>
      <c r="P113">
        <v>68</v>
      </c>
    </row>
    <row r="114" spans="1:16" x14ac:dyDescent="0.25">
      <c r="A114">
        <v>11</v>
      </c>
      <c r="B114">
        <v>277.14999999999998</v>
      </c>
      <c r="C114">
        <v>0.1</v>
      </c>
      <c r="D114">
        <v>3</v>
      </c>
      <c r="E114">
        <v>0.1</v>
      </c>
      <c r="F114">
        <v>3</v>
      </c>
      <c r="H114">
        <v>273.14999999999998</v>
      </c>
      <c r="I114">
        <v>268.14999999999998</v>
      </c>
      <c r="J114">
        <v>100</v>
      </c>
      <c r="K114">
        <v>30</v>
      </c>
      <c r="L114">
        <v>15</v>
      </c>
      <c r="M114">
        <v>10</v>
      </c>
      <c r="N114">
        <v>638</v>
      </c>
      <c r="O114">
        <v>-0.01</v>
      </c>
      <c r="P114">
        <v>68</v>
      </c>
    </row>
    <row r="115" spans="1:16" x14ac:dyDescent="0.25">
      <c r="A115">
        <v>12</v>
      </c>
      <c r="B115">
        <v>278.14999999999998</v>
      </c>
      <c r="C115">
        <v>0.3</v>
      </c>
      <c r="D115">
        <v>3</v>
      </c>
      <c r="E115">
        <v>0.1</v>
      </c>
      <c r="F115">
        <v>3</v>
      </c>
      <c r="H115">
        <v>273.14999999999998</v>
      </c>
      <c r="I115">
        <v>268.14999999999998</v>
      </c>
      <c r="J115">
        <v>100</v>
      </c>
      <c r="K115">
        <v>30</v>
      </c>
      <c r="L115">
        <v>15</v>
      </c>
      <c r="M115">
        <v>10</v>
      </c>
      <c r="N115">
        <v>638</v>
      </c>
      <c r="O115">
        <v>-0.01</v>
      </c>
      <c r="P115">
        <v>68</v>
      </c>
    </row>
    <row r="116" spans="1:16" x14ac:dyDescent="0.25">
      <c r="A116">
        <v>13</v>
      </c>
      <c r="B116">
        <v>277.14999999999998</v>
      </c>
      <c r="C116">
        <v>0.1</v>
      </c>
      <c r="D116">
        <v>3</v>
      </c>
      <c r="E116">
        <v>0.1</v>
      </c>
      <c r="F116">
        <v>3</v>
      </c>
      <c r="H116">
        <v>273.14999999999998</v>
      </c>
      <c r="I116">
        <v>268.14999999999998</v>
      </c>
      <c r="J116">
        <v>100</v>
      </c>
      <c r="K116">
        <v>30</v>
      </c>
      <c r="L116">
        <v>15</v>
      </c>
      <c r="M116">
        <v>10</v>
      </c>
      <c r="N116">
        <v>638</v>
      </c>
      <c r="O116">
        <v>-0.01</v>
      </c>
      <c r="P116">
        <v>68</v>
      </c>
    </row>
    <row r="117" spans="1:16" x14ac:dyDescent="0.25">
      <c r="A117">
        <v>14</v>
      </c>
      <c r="B117">
        <v>278.14999999999998</v>
      </c>
      <c r="C117">
        <v>0.3</v>
      </c>
      <c r="D117">
        <v>3</v>
      </c>
      <c r="E117">
        <v>0.1</v>
      </c>
      <c r="F117">
        <v>3</v>
      </c>
      <c r="H117">
        <v>273.14999999999998</v>
      </c>
      <c r="I117">
        <v>268.14999999999998</v>
      </c>
      <c r="J117">
        <v>100</v>
      </c>
      <c r="K117">
        <v>30</v>
      </c>
      <c r="L117">
        <v>15</v>
      </c>
      <c r="M117">
        <v>10</v>
      </c>
      <c r="N117">
        <v>638</v>
      </c>
      <c r="O117">
        <v>-0.01</v>
      </c>
      <c r="P117">
        <v>68</v>
      </c>
    </row>
    <row r="118" spans="1:16" x14ac:dyDescent="0.25">
      <c r="A118">
        <v>15</v>
      </c>
      <c r="B118">
        <v>283.14999999999998</v>
      </c>
      <c r="C118">
        <v>0.1</v>
      </c>
      <c r="D118">
        <v>3</v>
      </c>
      <c r="E118">
        <v>0.1</v>
      </c>
      <c r="F118">
        <v>3</v>
      </c>
      <c r="H118">
        <v>273.14999999999998</v>
      </c>
      <c r="I118">
        <v>268.14999999999998</v>
      </c>
      <c r="J118">
        <v>100</v>
      </c>
      <c r="K118">
        <v>30</v>
      </c>
      <c r="L118">
        <v>15</v>
      </c>
      <c r="M118">
        <v>10</v>
      </c>
      <c r="N118">
        <v>638</v>
      </c>
      <c r="O118">
        <v>-0.01</v>
      </c>
      <c r="P118">
        <v>68</v>
      </c>
    </row>
    <row r="119" spans="1:16" x14ac:dyDescent="0.25">
      <c r="A119">
        <v>16</v>
      </c>
      <c r="B119">
        <v>277.14999999999998</v>
      </c>
      <c r="C119">
        <v>0.1</v>
      </c>
      <c r="D119">
        <v>3</v>
      </c>
      <c r="E119">
        <v>0.1</v>
      </c>
      <c r="F119">
        <v>3</v>
      </c>
      <c r="H119">
        <v>273.14999999999998</v>
      </c>
      <c r="I119">
        <v>268.14999999999998</v>
      </c>
      <c r="J119">
        <v>100</v>
      </c>
      <c r="K119">
        <v>30</v>
      </c>
      <c r="L119">
        <v>15</v>
      </c>
      <c r="M119">
        <v>10</v>
      </c>
      <c r="N119">
        <v>638</v>
      </c>
      <c r="O119">
        <v>-0.01</v>
      </c>
      <c r="P119">
        <v>68</v>
      </c>
    </row>
    <row r="120" spans="1:16" x14ac:dyDescent="0.25">
      <c r="A120">
        <v>17</v>
      </c>
      <c r="B120">
        <v>277.14999999999998</v>
      </c>
      <c r="C120">
        <v>0.1</v>
      </c>
      <c r="D120">
        <v>3</v>
      </c>
      <c r="E120">
        <v>0.1</v>
      </c>
      <c r="F120">
        <v>3</v>
      </c>
      <c r="H120">
        <v>273.14999999999998</v>
      </c>
      <c r="I120">
        <v>268.14999999999998</v>
      </c>
      <c r="J120">
        <v>100</v>
      </c>
      <c r="K120">
        <v>30</v>
      </c>
      <c r="L120">
        <v>15</v>
      </c>
      <c r="M120">
        <v>10</v>
      </c>
      <c r="N120">
        <v>638</v>
      </c>
      <c r="O120">
        <v>-0.01</v>
      </c>
      <c r="P120">
        <v>68</v>
      </c>
    </row>
    <row r="121" spans="1:16" x14ac:dyDescent="0.25">
      <c r="A121">
        <v>18</v>
      </c>
      <c r="B121">
        <v>275.14999999999998</v>
      </c>
      <c r="C121">
        <v>0.2</v>
      </c>
      <c r="D121">
        <v>3</v>
      </c>
      <c r="E121">
        <v>0.1</v>
      </c>
      <c r="F121">
        <v>3</v>
      </c>
      <c r="H121">
        <v>273.14999999999998</v>
      </c>
      <c r="I121">
        <v>268.14999999999998</v>
      </c>
      <c r="J121">
        <v>100</v>
      </c>
      <c r="K121">
        <v>30</v>
      </c>
      <c r="L121">
        <v>15</v>
      </c>
      <c r="M121">
        <v>10</v>
      </c>
      <c r="N121">
        <v>638</v>
      </c>
      <c r="O121">
        <v>-0.01</v>
      </c>
      <c r="P121">
        <v>68</v>
      </c>
    </row>
    <row r="122" spans="1:16" x14ac:dyDescent="0.25">
      <c r="B122" t="s">
        <v>112</v>
      </c>
      <c r="C122" t="s">
        <v>113</v>
      </c>
      <c r="D122" t="s">
        <v>114</v>
      </c>
      <c r="E122" t="s">
        <v>115</v>
      </c>
      <c r="F122" t="s">
        <v>116</v>
      </c>
      <c r="G122" t="s">
        <v>117</v>
      </c>
      <c r="H122" t="s">
        <v>118</v>
      </c>
      <c r="I122" t="s">
        <v>119</v>
      </c>
      <c r="J122" t="s">
        <v>120</v>
      </c>
    </row>
    <row r="123" spans="1:16" x14ac:dyDescent="0.25">
      <c r="A123" t="s">
        <v>3</v>
      </c>
      <c r="B123" t="s">
        <v>121</v>
      </c>
      <c r="C123" t="s">
        <v>121</v>
      </c>
      <c r="D123" t="s">
        <v>121</v>
      </c>
      <c r="E123" t="s">
        <v>121</v>
      </c>
      <c r="F123" t="s">
        <v>121</v>
      </c>
      <c r="G123" t="s">
        <v>121</v>
      </c>
      <c r="H123" t="s">
        <v>55</v>
      </c>
      <c r="I123" t="s">
        <v>56</v>
      </c>
      <c r="J123" t="s">
        <v>122</v>
      </c>
    </row>
    <row r="124" spans="1:16" x14ac:dyDescent="0.25">
      <c r="A124">
        <v>1</v>
      </c>
      <c r="B124">
        <v>0.02</v>
      </c>
      <c r="C124">
        <v>2.4E-2</v>
      </c>
      <c r="D124">
        <v>4.0000000000000001E-3</v>
      </c>
      <c r="E124">
        <v>4.7999999999999996E-3</v>
      </c>
      <c r="F124">
        <v>1.2820513E-2</v>
      </c>
      <c r="G124">
        <v>1.5384615000000001E-2</v>
      </c>
      <c r="H124">
        <v>0.05</v>
      </c>
      <c r="I124">
        <v>0.05</v>
      </c>
      <c r="J124">
        <v>0.08</v>
      </c>
    </row>
    <row r="125" spans="1:16" x14ac:dyDescent="0.25">
      <c r="A125">
        <v>2</v>
      </c>
      <c r="B125">
        <v>2.5000000000000001E-2</v>
      </c>
      <c r="C125">
        <v>4.8000000000000001E-2</v>
      </c>
      <c r="D125">
        <v>6.6666670000000003E-3</v>
      </c>
      <c r="E125">
        <v>8.0000000000000002E-3</v>
      </c>
      <c r="F125">
        <v>1.4705882E-2</v>
      </c>
      <c r="G125">
        <v>1.7647059E-2</v>
      </c>
      <c r="H125">
        <v>0.05</v>
      </c>
      <c r="I125">
        <v>0.05</v>
      </c>
      <c r="J125">
        <v>2.6</v>
      </c>
    </row>
    <row r="126" spans="1:16" x14ac:dyDescent="0.25">
      <c r="A126">
        <v>3</v>
      </c>
      <c r="B126">
        <v>1.6666667E-2</v>
      </c>
      <c r="C126">
        <v>0.02</v>
      </c>
      <c r="D126">
        <v>4.0000000000000001E-3</v>
      </c>
      <c r="E126">
        <v>4.7999999999999996E-3</v>
      </c>
      <c r="F126">
        <v>2.4390243999999998E-2</v>
      </c>
      <c r="G126">
        <v>2.9268293000000001E-2</v>
      </c>
      <c r="H126">
        <v>0.05</v>
      </c>
      <c r="I126">
        <v>0.05</v>
      </c>
      <c r="J126">
        <v>0.21</v>
      </c>
    </row>
    <row r="127" spans="1:16" x14ac:dyDescent="0.25">
      <c r="A127">
        <v>4</v>
      </c>
      <c r="B127">
        <v>0.02</v>
      </c>
      <c r="C127">
        <v>2.4E-2</v>
      </c>
      <c r="D127">
        <v>5.7142859999999998E-3</v>
      </c>
      <c r="E127">
        <v>6.8571429999999996E-3</v>
      </c>
      <c r="F127">
        <v>2.4390243999999998E-2</v>
      </c>
      <c r="G127">
        <v>2.9268293000000001E-2</v>
      </c>
      <c r="H127">
        <v>0.05</v>
      </c>
      <c r="I127">
        <v>0.05</v>
      </c>
      <c r="J127">
        <v>1.64</v>
      </c>
    </row>
    <row r="128" spans="1:16" x14ac:dyDescent="0.25">
      <c r="A128">
        <v>5</v>
      </c>
      <c r="B128">
        <v>0.02</v>
      </c>
      <c r="C128">
        <v>2.4E-2</v>
      </c>
      <c r="D128">
        <v>5.7142859999999998E-3</v>
      </c>
      <c r="E128">
        <v>6.8571429999999996E-3</v>
      </c>
      <c r="F128">
        <v>2.4390243999999998E-2</v>
      </c>
      <c r="G128">
        <v>2.9268293000000001E-2</v>
      </c>
      <c r="H128">
        <v>0.05</v>
      </c>
      <c r="I128">
        <v>0.05</v>
      </c>
      <c r="J128">
        <v>1.06</v>
      </c>
    </row>
    <row r="129" spans="1:11" x14ac:dyDescent="0.25">
      <c r="A129">
        <v>6</v>
      </c>
      <c r="B129">
        <v>0.02</v>
      </c>
      <c r="C129">
        <v>2.6666667000000002E-2</v>
      </c>
      <c r="D129">
        <v>6.6666670000000003E-3</v>
      </c>
      <c r="E129">
        <v>8.0000000000000002E-3</v>
      </c>
      <c r="F129">
        <v>2.4390243999999998E-2</v>
      </c>
      <c r="G129">
        <v>2.9268293000000001E-2</v>
      </c>
      <c r="H129">
        <v>0.05</v>
      </c>
      <c r="I129">
        <v>0.05</v>
      </c>
      <c r="J129">
        <v>0.37</v>
      </c>
    </row>
    <row r="130" spans="1:11" x14ac:dyDescent="0.25">
      <c r="A130">
        <v>7</v>
      </c>
      <c r="B130">
        <v>0.02</v>
      </c>
      <c r="C130">
        <v>0.03</v>
      </c>
      <c r="D130">
        <v>6.6666670000000003E-3</v>
      </c>
      <c r="E130">
        <v>8.0000000000000002E-3</v>
      </c>
      <c r="F130">
        <v>2.4390243999999998E-2</v>
      </c>
      <c r="G130">
        <v>2.9268293000000001E-2</v>
      </c>
      <c r="H130">
        <v>0.05</v>
      </c>
      <c r="I130">
        <v>0.05</v>
      </c>
      <c r="J130">
        <v>0.37</v>
      </c>
    </row>
    <row r="131" spans="1:11" x14ac:dyDescent="0.25">
      <c r="A131">
        <v>8</v>
      </c>
      <c r="B131">
        <v>0.04</v>
      </c>
      <c r="C131">
        <v>4.8000000000000001E-2</v>
      </c>
      <c r="D131">
        <v>6.6666670000000003E-3</v>
      </c>
      <c r="E131">
        <v>8.0000000000000002E-3</v>
      </c>
      <c r="F131">
        <v>2.4390243999999998E-2</v>
      </c>
      <c r="G131">
        <v>2.9268293000000001E-2</v>
      </c>
      <c r="H131">
        <v>0.05</v>
      </c>
      <c r="I131">
        <v>0.05</v>
      </c>
      <c r="J131">
        <v>4.0599999999999996</v>
      </c>
    </row>
    <row r="132" spans="1:11" x14ac:dyDescent="0.25">
      <c r="A132">
        <v>9</v>
      </c>
      <c r="B132">
        <v>0.04</v>
      </c>
      <c r="C132">
        <v>4.8000000000000001E-2</v>
      </c>
      <c r="D132">
        <v>6.6666670000000003E-3</v>
      </c>
      <c r="E132">
        <v>8.0000000000000002E-3</v>
      </c>
      <c r="F132">
        <v>2.4390243999999998E-2</v>
      </c>
      <c r="G132">
        <v>2.9268293000000001E-2</v>
      </c>
      <c r="H132">
        <v>0.05</v>
      </c>
      <c r="I132">
        <v>0.05</v>
      </c>
      <c r="J132">
        <v>4.0599999999999996</v>
      </c>
    </row>
    <row r="133" spans="1:11" x14ac:dyDescent="0.25">
      <c r="A133">
        <v>10</v>
      </c>
      <c r="B133">
        <v>0.02</v>
      </c>
      <c r="C133">
        <v>2.4E-2</v>
      </c>
      <c r="D133">
        <v>6.6666670000000003E-3</v>
      </c>
      <c r="E133">
        <v>8.0000000000000002E-3</v>
      </c>
      <c r="F133">
        <v>2.4390243999999998E-2</v>
      </c>
      <c r="G133">
        <v>2.9268293000000001E-2</v>
      </c>
      <c r="H133">
        <v>0.05</v>
      </c>
      <c r="I133">
        <v>0.05</v>
      </c>
      <c r="J133">
        <v>0.95</v>
      </c>
    </row>
    <row r="134" spans="1:11" x14ac:dyDescent="0.25">
      <c r="A134">
        <v>11</v>
      </c>
      <c r="B134">
        <v>0.02</v>
      </c>
      <c r="C134">
        <v>0.04</v>
      </c>
      <c r="D134">
        <v>6.6666670000000003E-3</v>
      </c>
      <c r="E134">
        <v>8.0000000000000002E-3</v>
      </c>
      <c r="F134">
        <v>2.4390243999999998E-2</v>
      </c>
      <c r="G134">
        <v>2.9268293000000001E-2</v>
      </c>
      <c r="H134">
        <v>0.05</v>
      </c>
      <c r="I134">
        <v>0.05</v>
      </c>
      <c r="J134">
        <v>0</v>
      </c>
    </row>
    <row r="135" spans="1:11" x14ac:dyDescent="0.25">
      <c r="A135">
        <v>12</v>
      </c>
      <c r="B135">
        <v>0.02</v>
      </c>
      <c r="C135">
        <v>4.8000000000000001E-2</v>
      </c>
      <c r="D135">
        <v>8.0000000000000002E-3</v>
      </c>
      <c r="E135">
        <v>9.5999999999999992E-3</v>
      </c>
      <c r="F135">
        <v>2.4390243999999998E-2</v>
      </c>
      <c r="G135">
        <v>2.9268293000000001E-2</v>
      </c>
      <c r="H135">
        <v>0.05</v>
      </c>
      <c r="I135">
        <v>0.05</v>
      </c>
      <c r="J135">
        <v>4</v>
      </c>
    </row>
    <row r="136" spans="1:11" x14ac:dyDescent="0.25">
      <c r="A136">
        <v>13</v>
      </c>
      <c r="B136">
        <v>0.02</v>
      </c>
      <c r="C136">
        <v>0.03</v>
      </c>
      <c r="D136">
        <v>6.6666670000000003E-3</v>
      </c>
      <c r="E136">
        <v>8.0000000000000002E-3</v>
      </c>
      <c r="F136">
        <v>2.4390243999999998E-2</v>
      </c>
      <c r="G136">
        <v>2.9268293000000001E-2</v>
      </c>
      <c r="H136">
        <v>0.05</v>
      </c>
      <c r="I136">
        <v>0.05</v>
      </c>
      <c r="J136">
        <v>0</v>
      </c>
    </row>
    <row r="137" spans="1:11" x14ac:dyDescent="0.25">
      <c r="A137">
        <v>14</v>
      </c>
      <c r="B137">
        <v>0.02</v>
      </c>
      <c r="C137">
        <v>0.04</v>
      </c>
      <c r="D137">
        <v>8.0000000000000002E-3</v>
      </c>
      <c r="E137">
        <v>9.5999999999999992E-3</v>
      </c>
      <c r="F137">
        <v>2.4390243999999998E-2</v>
      </c>
      <c r="G137">
        <v>2.9268293000000001E-2</v>
      </c>
      <c r="H137">
        <v>0.05</v>
      </c>
      <c r="I137">
        <v>0.05</v>
      </c>
      <c r="J137">
        <v>4</v>
      </c>
    </row>
    <row r="138" spans="1:11" x14ac:dyDescent="0.25">
      <c r="A138">
        <v>15</v>
      </c>
      <c r="B138">
        <v>0.02</v>
      </c>
      <c r="C138">
        <v>0.03</v>
      </c>
      <c r="D138">
        <v>6.6666670000000003E-3</v>
      </c>
      <c r="E138">
        <v>8.0000000000000002E-3</v>
      </c>
      <c r="F138">
        <v>2.4390243999999998E-2</v>
      </c>
      <c r="G138">
        <v>2.9268293000000001E-2</v>
      </c>
      <c r="H138">
        <v>0.05</v>
      </c>
      <c r="I138">
        <v>0.05</v>
      </c>
      <c r="J138">
        <v>0</v>
      </c>
    </row>
    <row r="139" spans="1:11" x14ac:dyDescent="0.25">
      <c r="A139">
        <v>16</v>
      </c>
      <c r="B139">
        <v>0.02</v>
      </c>
      <c r="C139">
        <v>0.03</v>
      </c>
      <c r="D139">
        <v>6.6666670000000003E-3</v>
      </c>
      <c r="E139">
        <v>8.0000000000000002E-3</v>
      </c>
      <c r="F139">
        <v>2.4390243999999998E-2</v>
      </c>
      <c r="G139">
        <v>2.9268293000000001E-2</v>
      </c>
      <c r="H139">
        <v>0.05</v>
      </c>
      <c r="I139">
        <v>0.05</v>
      </c>
      <c r="J139">
        <v>0.35</v>
      </c>
    </row>
    <row r="140" spans="1:11" x14ac:dyDescent="0.25">
      <c r="A140">
        <v>17</v>
      </c>
      <c r="B140">
        <v>0.02</v>
      </c>
      <c r="C140">
        <v>0.03</v>
      </c>
      <c r="D140">
        <v>7.4074070000000004E-3</v>
      </c>
      <c r="E140">
        <v>8.8888890000000005E-3</v>
      </c>
      <c r="F140">
        <v>2.4390243999999998E-2</v>
      </c>
      <c r="G140">
        <v>2.9268293000000001E-2</v>
      </c>
      <c r="H140">
        <v>0.05</v>
      </c>
      <c r="I140">
        <v>0.05</v>
      </c>
      <c r="J140">
        <v>0</v>
      </c>
    </row>
    <row r="141" spans="1:11" x14ac:dyDescent="0.25">
      <c r="A141">
        <v>18</v>
      </c>
      <c r="B141">
        <v>0.02</v>
      </c>
      <c r="C141">
        <v>2.4E-2</v>
      </c>
      <c r="D141">
        <v>6.6666670000000003E-3</v>
      </c>
      <c r="E141">
        <v>8.0000000000000002E-3</v>
      </c>
      <c r="F141">
        <v>2.4390243999999998E-2</v>
      </c>
      <c r="G141">
        <v>2.9268293000000001E-2</v>
      </c>
      <c r="H141">
        <v>0.05</v>
      </c>
      <c r="I141">
        <v>0.05</v>
      </c>
      <c r="J141">
        <v>0.95</v>
      </c>
    </row>
    <row r="142" spans="1:11" x14ac:dyDescent="0.25">
      <c r="B142" t="s">
        <v>123</v>
      </c>
      <c r="C142" t="s">
        <v>124</v>
      </c>
      <c r="D142" t="s">
        <v>125</v>
      </c>
      <c r="E142" t="s">
        <v>126</v>
      </c>
      <c r="F142" t="s">
        <v>127</v>
      </c>
      <c r="G142" t="s">
        <v>128</v>
      </c>
      <c r="H142" t="s">
        <v>129</v>
      </c>
      <c r="I142" t="s">
        <v>130</v>
      </c>
      <c r="J142" t="s">
        <v>131</v>
      </c>
      <c r="K142" t="s">
        <v>132</v>
      </c>
    </row>
    <row r="143" spans="1:11" x14ac:dyDescent="0.25">
      <c r="A143" t="s">
        <v>3</v>
      </c>
      <c r="B143" t="s">
        <v>44</v>
      </c>
      <c r="C143" t="s">
        <v>44</v>
      </c>
      <c r="D143" t="s">
        <v>44</v>
      </c>
      <c r="E143" t="s">
        <v>44</v>
      </c>
      <c r="F143" t="s">
        <v>44</v>
      </c>
      <c r="G143" t="s">
        <v>44</v>
      </c>
      <c r="H143" t="s">
        <v>44</v>
      </c>
      <c r="I143" t="s">
        <v>44</v>
      </c>
      <c r="J143" t="s">
        <v>44</v>
      </c>
      <c r="K143" t="s">
        <v>133</v>
      </c>
    </row>
    <row r="144" spans="1:11" x14ac:dyDescent="0.25">
      <c r="A144">
        <v>1</v>
      </c>
      <c r="B144">
        <v>7.5412488120000001</v>
      </c>
      <c r="C144">
        <v>31.461585230000001</v>
      </c>
      <c r="D144">
        <v>6.0975609999999998</v>
      </c>
      <c r="E144">
        <v>6.4480599999999999E-2</v>
      </c>
      <c r="F144">
        <v>1.3944851069999999</v>
      </c>
      <c r="G144">
        <v>2.4241021279999999</v>
      </c>
      <c r="H144">
        <v>52.866397759999998</v>
      </c>
      <c r="I144">
        <v>919.72931860000006</v>
      </c>
      <c r="J144">
        <v>295.02641620000003</v>
      </c>
      <c r="K144">
        <v>1000</v>
      </c>
    </row>
    <row r="145" spans="1:11" x14ac:dyDescent="0.25">
      <c r="A145">
        <v>2</v>
      </c>
      <c r="B145">
        <v>9.9</v>
      </c>
      <c r="C145">
        <v>102</v>
      </c>
      <c r="D145">
        <v>38</v>
      </c>
      <c r="E145">
        <v>0.74390954799999998</v>
      </c>
      <c r="F145">
        <v>2.891750547</v>
      </c>
      <c r="G145">
        <v>8.524183013</v>
      </c>
      <c r="H145">
        <v>1.1377654420000001</v>
      </c>
      <c r="I145">
        <v>20.787282139999999</v>
      </c>
      <c r="J145">
        <v>880.1208742</v>
      </c>
      <c r="K145">
        <v>1000</v>
      </c>
    </row>
    <row r="146" spans="1:11" x14ac:dyDescent="0.25">
      <c r="A146">
        <v>3</v>
      </c>
      <c r="B146">
        <v>1.609968976</v>
      </c>
      <c r="C146">
        <v>22.733607450000001</v>
      </c>
      <c r="D146">
        <v>5.3658536799999998</v>
      </c>
      <c r="E146">
        <v>5.9392657000000001E-2</v>
      </c>
      <c r="F146">
        <v>1.851822034</v>
      </c>
      <c r="G146">
        <v>3.1069322029999999</v>
      </c>
      <c r="H146">
        <v>59.707851490000003</v>
      </c>
      <c r="I146">
        <v>1074.741327</v>
      </c>
      <c r="J146">
        <v>338.78677219999997</v>
      </c>
      <c r="K146">
        <v>1000</v>
      </c>
    </row>
    <row r="147" spans="1:11" x14ac:dyDescent="0.25">
      <c r="A147">
        <v>4</v>
      </c>
      <c r="B147">
        <v>3.7565942030000001</v>
      </c>
      <c r="C147">
        <v>80.249893589999999</v>
      </c>
      <c r="D147">
        <v>5.3658536799999998</v>
      </c>
      <c r="E147">
        <v>0.13722457599999999</v>
      </c>
      <c r="F147">
        <v>2.0836610169999998</v>
      </c>
      <c r="G147">
        <v>6.5819958710000002</v>
      </c>
      <c r="H147">
        <v>40.555539529999997</v>
      </c>
      <c r="I147">
        <v>743.55014559999995</v>
      </c>
      <c r="J147">
        <v>336.0794947</v>
      </c>
      <c r="K147">
        <v>1000</v>
      </c>
    </row>
    <row r="148" spans="1:11" x14ac:dyDescent="0.25">
      <c r="A148">
        <v>5</v>
      </c>
      <c r="B148">
        <v>4.1626914380000004</v>
      </c>
      <c r="C148">
        <v>47.917461719999999</v>
      </c>
      <c r="D148">
        <v>6.0975609999999998</v>
      </c>
      <c r="E148">
        <v>0.182042553</v>
      </c>
      <c r="F148">
        <v>2.5180595750000001</v>
      </c>
      <c r="G148">
        <v>5.3027234050000001</v>
      </c>
      <c r="H148">
        <v>46.742729369999999</v>
      </c>
      <c r="I148">
        <v>793.11960339999996</v>
      </c>
      <c r="J148">
        <v>365.71857699999998</v>
      </c>
      <c r="K148">
        <v>1000</v>
      </c>
    </row>
    <row r="149" spans="1:11" x14ac:dyDescent="0.25">
      <c r="A149">
        <v>6</v>
      </c>
      <c r="B149">
        <v>0</v>
      </c>
      <c r="C149">
        <v>0</v>
      </c>
      <c r="D149">
        <v>0</v>
      </c>
      <c r="E149">
        <v>4.0367171E-2</v>
      </c>
      <c r="F149">
        <v>0.26296328299999999</v>
      </c>
      <c r="G149">
        <v>0.82656582899999997</v>
      </c>
      <c r="H149">
        <v>0</v>
      </c>
      <c r="I149">
        <v>0</v>
      </c>
      <c r="J149">
        <v>0</v>
      </c>
      <c r="K149">
        <v>1000</v>
      </c>
    </row>
    <row r="150" spans="1:11" x14ac:dyDescent="0.25">
      <c r="A150">
        <v>7</v>
      </c>
      <c r="B150">
        <v>2.933333304</v>
      </c>
      <c r="C150">
        <v>2.7555554039999999</v>
      </c>
      <c r="D150">
        <v>3.4146341599999999</v>
      </c>
      <c r="E150">
        <v>5.3822894000000003E-2</v>
      </c>
      <c r="F150">
        <v>0.26296328299999999</v>
      </c>
      <c r="G150">
        <v>0.82656582899999997</v>
      </c>
      <c r="H150">
        <v>16.80450549</v>
      </c>
      <c r="I150">
        <v>297.69853000000001</v>
      </c>
      <c r="J150">
        <v>92.43179963</v>
      </c>
      <c r="K150">
        <v>1000</v>
      </c>
    </row>
    <row r="151" spans="1:11" x14ac:dyDescent="0.25">
      <c r="A151">
        <v>8</v>
      </c>
      <c r="B151">
        <v>5.9032194010000003</v>
      </c>
      <c r="C151">
        <v>14.614098569999999</v>
      </c>
      <c r="D151">
        <v>6.0975609999999998</v>
      </c>
      <c r="E151">
        <v>0.51988652000000002</v>
      </c>
      <c r="F151">
        <v>1.37929078</v>
      </c>
      <c r="G151">
        <v>6.0229027420000003</v>
      </c>
      <c r="H151">
        <v>17.451091089999998</v>
      </c>
      <c r="I151">
        <v>318.82528619999999</v>
      </c>
      <c r="J151">
        <v>151.20731979999999</v>
      </c>
      <c r="K151">
        <v>1000</v>
      </c>
    </row>
    <row r="152" spans="1:11" x14ac:dyDescent="0.25">
      <c r="A152">
        <v>9</v>
      </c>
      <c r="B152">
        <v>5.9032194010000003</v>
      </c>
      <c r="C152">
        <v>14.614098569999999</v>
      </c>
      <c r="D152">
        <v>6.0975609999999998</v>
      </c>
      <c r="E152">
        <v>0.51988652000000002</v>
      </c>
      <c r="F152">
        <v>1.37929078</v>
      </c>
      <c r="G152">
        <v>6.0229027420000003</v>
      </c>
      <c r="H152">
        <v>17.451091089999998</v>
      </c>
      <c r="I152">
        <v>318.82528619999999</v>
      </c>
      <c r="J152">
        <v>151.20731979999999</v>
      </c>
      <c r="K152">
        <v>1000</v>
      </c>
    </row>
    <row r="153" spans="1:11" x14ac:dyDescent="0.25">
      <c r="A153">
        <v>10</v>
      </c>
      <c r="B153">
        <v>4.5723808080000001</v>
      </c>
      <c r="C153">
        <v>0</v>
      </c>
      <c r="D153">
        <v>6.4146341720000004</v>
      </c>
      <c r="E153">
        <v>0.47620750899999997</v>
      </c>
      <c r="F153">
        <v>0.339406082</v>
      </c>
      <c r="G153">
        <v>0</v>
      </c>
      <c r="H153">
        <v>42.564313079999998</v>
      </c>
      <c r="I153">
        <v>379.62910840000001</v>
      </c>
      <c r="J153">
        <v>278.66134959999999</v>
      </c>
      <c r="K153">
        <v>1000</v>
      </c>
    </row>
    <row r="154" spans="1:11" x14ac:dyDescent="0.25">
      <c r="A154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1000</v>
      </c>
    </row>
    <row r="155" spans="1:11" x14ac:dyDescent="0.25">
      <c r="A155">
        <v>12</v>
      </c>
      <c r="B155">
        <v>5.3333332799999997</v>
      </c>
      <c r="C155">
        <v>0</v>
      </c>
      <c r="D155">
        <v>5.8536585600000004</v>
      </c>
      <c r="E155">
        <v>0.47620750899999997</v>
      </c>
      <c r="F155">
        <v>0.339406082</v>
      </c>
      <c r="G155">
        <v>0</v>
      </c>
      <c r="H155">
        <v>51.242473990000001</v>
      </c>
      <c r="I155">
        <v>457.02921780000003</v>
      </c>
      <c r="J155">
        <v>335.47579949999999</v>
      </c>
      <c r="K155">
        <v>1000</v>
      </c>
    </row>
    <row r="156" spans="1:11" x14ac:dyDescent="0.25">
      <c r="A156">
        <v>13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1000</v>
      </c>
    </row>
    <row r="157" spans="1:11" x14ac:dyDescent="0.25">
      <c r="A157">
        <v>14</v>
      </c>
      <c r="B157">
        <v>0</v>
      </c>
      <c r="C157">
        <v>0</v>
      </c>
      <c r="D157">
        <v>0</v>
      </c>
      <c r="E157">
        <v>0.47620750899999997</v>
      </c>
      <c r="F157">
        <v>0.339406082</v>
      </c>
      <c r="G157">
        <v>0</v>
      </c>
      <c r="H157">
        <v>4.1324580000000003E-3</v>
      </c>
      <c r="I157">
        <v>3.6857195000000002E-2</v>
      </c>
      <c r="J157">
        <v>2.7054499999999999E-2</v>
      </c>
      <c r="K157">
        <v>1000</v>
      </c>
    </row>
    <row r="158" spans="1:11" x14ac:dyDescent="0.25">
      <c r="A158">
        <v>15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1000</v>
      </c>
    </row>
    <row r="159" spans="1:11" x14ac:dyDescent="0.25">
      <c r="A159">
        <v>16</v>
      </c>
      <c r="B159">
        <v>0.5</v>
      </c>
      <c r="C159">
        <v>0.125925919</v>
      </c>
      <c r="D159">
        <v>1.536585372</v>
      </c>
      <c r="E159">
        <v>1.8221831000000001E-2</v>
      </c>
      <c r="F159">
        <v>3.3042254E-2</v>
      </c>
      <c r="G159">
        <v>0.21067291499999999</v>
      </c>
      <c r="H159">
        <v>5.777584708</v>
      </c>
      <c r="I159">
        <v>88.336816409999997</v>
      </c>
      <c r="J159">
        <v>34.478127120000003</v>
      </c>
      <c r="K159">
        <v>1000</v>
      </c>
    </row>
    <row r="160" spans="1:11" x14ac:dyDescent="0.25">
      <c r="A160">
        <v>17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1000</v>
      </c>
    </row>
    <row r="161" spans="1:13" x14ac:dyDescent="0.25">
      <c r="A161">
        <v>18</v>
      </c>
      <c r="B161">
        <v>4.5723808080000001</v>
      </c>
      <c r="C161">
        <v>0</v>
      </c>
      <c r="D161">
        <v>6.4146341720000004</v>
      </c>
      <c r="E161">
        <v>0.47620750899999997</v>
      </c>
      <c r="F161">
        <v>0.339406082</v>
      </c>
      <c r="G161">
        <v>0</v>
      </c>
      <c r="H161">
        <v>42.564313079999998</v>
      </c>
      <c r="I161">
        <v>379.62910840000001</v>
      </c>
      <c r="J161">
        <v>278.66134959999999</v>
      </c>
      <c r="K161">
        <v>1000</v>
      </c>
    </row>
    <row r="162" spans="1:13" x14ac:dyDescent="0.25">
      <c r="B162" t="s">
        <v>134</v>
      </c>
      <c r="C162" t="s">
        <v>135</v>
      </c>
      <c r="D162" t="s">
        <v>136</v>
      </c>
      <c r="E162" t="s">
        <v>137</v>
      </c>
      <c r="F162" t="s">
        <v>138</v>
      </c>
      <c r="G162" t="s">
        <v>139</v>
      </c>
      <c r="H162" t="s">
        <v>140</v>
      </c>
      <c r="I162" t="s">
        <v>141</v>
      </c>
      <c r="J162" t="s">
        <v>142</v>
      </c>
      <c r="M162" t="s">
        <v>143</v>
      </c>
    </row>
    <row r="163" spans="1:13" x14ac:dyDescent="0.25">
      <c r="A163" t="s">
        <v>3</v>
      </c>
      <c r="B163" t="s">
        <v>144</v>
      </c>
      <c r="C163" t="s">
        <v>144</v>
      </c>
      <c r="D163" t="s">
        <v>144</v>
      </c>
      <c r="E163" t="s">
        <v>144</v>
      </c>
      <c r="F163" t="s">
        <v>144</v>
      </c>
      <c r="G163" t="s">
        <v>144</v>
      </c>
      <c r="H163" t="s">
        <v>55</v>
      </c>
      <c r="I163" t="s">
        <v>55</v>
      </c>
      <c r="J163" t="s">
        <v>55</v>
      </c>
    </row>
    <row r="164" spans="1:13" x14ac:dyDescent="0.25">
      <c r="A164">
        <v>1</v>
      </c>
      <c r="B164">
        <v>10</v>
      </c>
      <c r="C164">
        <v>10</v>
      </c>
      <c r="D164">
        <v>15</v>
      </c>
      <c r="E164">
        <v>15</v>
      </c>
      <c r="F164">
        <v>15</v>
      </c>
      <c r="G164">
        <v>15</v>
      </c>
      <c r="H164">
        <v>0.5</v>
      </c>
      <c r="I164">
        <v>0.95</v>
      </c>
      <c r="J164">
        <v>0.9</v>
      </c>
    </row>
    <row r="165" spans="1:13" x14ac:dyDescent="0.25">
      <c r="A165">
        <v>2</v>
      </c>
      <c r="B165">
        <v>20</v>
      </c>
      <c r="C165">
        <v>20</v>
      </c>
      <c r="D165">
        <v>15</v>
      </c>
      <c r="E165">
        <v>15</v>
      </c>
      <c r="F165">
        <v>15</v>
      </c>
      <c r="G165">
        <v>15</v>
      </c>
      <c r="H165">
        <v>0.5</v>
      </c>
      <c r="I165">
        <v>0.95</v>
      </c>
      <c r="J165">
        <v>0.9</v>
      </c>
    </row>
    <row r="166" spans="1:13" x14ac:dyDescent="0.25">
      <c r="A166">
        <v>3</v>
      </c>
      <c r="B166">
        <v>8</v>
      </c>
      <c r="C166">
        <v>8</v>
      </c>
      <c r="D166">
        <v>15</v>
      </c>
      <c r="E166">
        <v>15</v>
      </c>
      <c r="F166">
        <v>15</v>
      </c>
      <c r="G166">
        <v>15</v>
      </c>
      <c r="H166">
        <v>0.5</v>
      </c>
      <c r="I166">
        <v>0.95</v>
      </c>
      <c r="J166">
        <v>0.9</v>
      </c>
    </row>
    <row r="167" spans="1:13" x14ac:dyDescent="0.25">
      <c r="A167">
        <v>4</v>
      </c>
      <c r="B167">
        <v>10</v>
      </c>
      <c r="C167">
        <v>10</v>
      </c>
      <c r="D167">
        <v>15</v>
      </c>
      <c r="E167">
        <v>15</v>
      </c>
      <c r="F167">
        <v>15</v>
      </c>
      <c r="G167">
        <v>15</v>
      </c>
      <c r="H167">
        <v>0.5</v>
      </c>
      <c r="I167">
        <v>0.95</v>
      </c>
      <c r="J167">
        <v>0.9</v>
      </c>
    </row>
    <row r="168" spans="1:13" x14ac:dyDescent="0.25">
      <c r="A168">
        <v>5</v>
      </c>
      <c r="B168">
        <v>10</v>
      </c>
      <c r="C168">
        <v>10</v>
      </c>
      <c r="D168">
        <v>15</v>
      </c>
      <c r="E168">
        <v>15</v>
      </c>
      <c r="F168">
        <v>15</v>
      </c>
      <c r="G168">
        <v>15</v>
      </c>
      <c r="H168">
        <v>0.5</v>
      </c>
      <c r="I168">
        <v>0.95</v>
      </c>
      <c r="J168">
        <v>0.9</v>
      </c>
    </row>
    <row r="169" spans="1:13" x14ac:dyDescent="0.25">
      <c r="A169">
        <v>6</v>
      </c>
      <c r="B169">
        <v>8</v>
      </c>
      <c r="C169">
        <v>8</v>
      </c>
      <c r="D169">
        <v>15</v>
      </c>
      <c r="E169">
        <v>15</v>
      </c>
      <c r="F169">
        <v>15</v>
      </c>
      <c r="G169">
        <v>15</v>
      </c>
      <c r="H169">
        <v>0.5</v>
      </c>
      <c r="I169">
        <v>0.95</v>
      </c>
      <c r="J169">
        <v>0.9</v>
      </c>
    </row>
    <row r="170" spans="1:13" x14ac:dyDescent="0.25">
      <c r="A170">
        <v>7</v>
      </c>
      <c r="B170">
        <v>8</v>
      </c>
      <c r="C170">
        <v>8</v>
      </c>
      <c r="D170">
        <v>15</v>
      </c>
      <c r="E170">
        <v>15</v>
      </c>
      <c r="F170">
        <v>15</v>
      </c>
      <c r="G170">
        <v>15</v>
      </c>
      <c r="H170">
        <v>0.5</v>
      </c>
      <c r="I170">
        <v>0.95</v>
      </c>
      <c r="J170">
        <v>0.9</v>
      </c>
    </row>
    <row r="171" spans="1:13" x14ac:dyDescent="0.25">
      <c r="A171">
        <v>8</v>
      </c>
      <c r="B171">
        <v>20</v>
      </c>
      <c r="C171">
        <v>20</v>
      </c>
      <c r="D171">
        <v>15</v>
      </c>
      <c r="E171">
        <v>15</v>
      </c>
      <c r="F171">
        <v>15</v>
      </c>
      <c r="G171">
        <v>15</v>
      </c>
      <c r="H171">
        <v>0.5</v>
      </c>
      <c r="I171">
        <v>0.95</v>
      </c>
      <c r="J171">
        <v>0.9</v>
      </c>
    </row>
    <row r="172" spans="1:13" x14ac:dyDescent="0.25">
      <c r="A172">
        <v>9</v>
      </c>
      <c r="B172">
        <v>20</v>
      </c>
      <c r="C172">
        <v>20</v>
      </c>
      <c r="D172">
        <v>15</v>
      </c>
      <c r="E172">
        <v>15</v>
      </c>
      <c r="F172">
        <v>15</v>
      </c>
      <c r="G172">
        <v>15</v>
      </c>
      <c r="H172">
        <v>0.5</v>
      </c>
      <c r="I172">
        <v>0.95</v>
      </c>
      <c r="J172">
        <v>0.9</v>
      </c>
    </row>
    <row r="173" spans="1:13" x14ac:dyDescent="0.25">
      <c r="A173">
        <v>10</v>
      </c>
      <c r="B173">
        <v>15</v>
      </c>
      <c r="C173">
        <v>15</v>
      </c>
      <c r="D173">
        <v>15</v>
      </c>
      <c r="E173">
        <v>15</v>
      </c>
      <c r="F173">
        <v>15</v>
      </c>
      <c r="G173">
        <v>15</v>
      </c>
      <c r="H173">
        <v>0.5</v>
      </c>
      <c r="I173">
        <v>0.95</v>
      </c>
      <c r="J173">
        <v>0.9</v>
      </c>
    </row>
    <row r="174" spans="1:13" x14ac:dyDescent="0.25">
      <c r="A174">
        <v>11</v>
      </c>
      <c r="B174">
        <v>15</v>
      </c>
      <c r="C174">
        <v>15</v>
      </c>
      <c r="D174">
        <v>15</v>
      </c>
      <c r="E174">
        <v>15</v>
      </c>
      <c r="F174">
        <v>15</v>
      </c>
      <c r="G174">
        <v>15</v>
      </c>
      <c r="H174">
        <v>0.5</v>
      </c>
      <c r="I174">
        <v>0.95</v>
      </c>
      <c r="J174">
        <v>0.9</v>
      </c>
    </row>
    <row r="175" spans="1:13" x14ac:dyDescent="0.25">
      <c r="A175">
        <v>12</v>
      </c>
      <c r="B175">
        <v>10</v>
      </c>
      <c r="C175">
        <v>10</v>
      </c>
      <c r="D175">
        <v>15</v>
      </c>
      <c r="E175">
        <v>15</v>
      </c>
      <c r="F175">
        <v>15</v>
      </c>
      <c r="G175">
        <v>15</v>
      </c>
      <c r="H175">
        <v>0.5</v>
      </c>
      <c r="I175">
        <v>0.95</v>
      </c>
      <c r="J175">
        <v>0.9</v>
      </c>
    </row>
    <row r="176" spans="1:13" x14ac:dyDescent="0.25">
      <c r="A176">
        <v>13</v>
      </c>
      <c r="B176">
        <v>10</v>
      </c>
      <c r="C176">
        <v>10</v>
      </c>
      <c r="D176">
        <v>15</v>
      </c>
      <c r="E176">
        <v>15</v>
      </c>
      <c r="F176">
        <v>15</v>
      </c>
      <c r="G176">
        <v>15</v>
      </c>
      <c r="H176">
        <v>0.5</v>
      </c>
      <c r="I176">
        <v>0.95</v>
      </c>
      <c r="J176">
        <v>0.9</v>
      </c>
    </row>
    <row r="177" spans="1:10" x14ac:dyDescent="0.25">
      <c r="A177">
        <v>14</v>
      </c>
      <c r="B177">
        <v>10</v>
      </c>
      <c r="C177">
        <v>10</v>
      </c>
      <c r="D177">
        <v>15</v>
      </c>
      <c r="E177">
        <v>15</v>
      </c>
      <c r="F177">
        <v>15</v>
      </c>
      <c r="G177">
        <v>15</v>
      </c>
      <c r="H177">
        <v>0.5</v>
      </c>
      <c r="I177">
        <v>0.95</v>
      </c>
      <c r="J177">
        <v>0.9</v>
      </c>
    </row>
    <row r="178" spans="1:10" x14ac:dyDescent="0.25">
      <c r="A178">
        <v>15</v>
      </c>
      <c r="B178">
        <v>10</v>
      </c>
      <c r="C178">
        <v>10</v>
      </c>
      <c r="D178">
        <v>15</v>
      </c>
      <c r="E178">
        <v>15</v>
      </c>
      <c r="F178">
        <v>15</v>
      </c>
      <c r="G178">
        <v>15</v>
      </c>
      <c r="H178">
        <v>0.5</v>
      </c>
      <c r="I178">
        <v>0.95</v>
      </c>
      <c r="J178">
        <v>0.9</v>
      </c>
    </row>
    <row r="179" spans="1:10" x14ac:dyDescent="0.25">
      <c r="A179">
        <v>16</v>
      </c>
      <c r="B179">
        <v>10</v>
      </c>
      <c r="C179">
        <v>10</v>
      </c>
      <c r="D179">
        <v>15</v>
      </c>
      <c r="E179">
        <v>15</v>
      </c>
      <c r="F179">
        <v>15</v>
      </c>
      <c r="G179">
        <v>15</v>
      </c>
      <c r="H179">
        <v>0.5</v>
      </c>
      <c r="I179">
        <v>0.95</v>
      </c>
      <c r="J179">
        <v>0.9</v>
      </c>
    </row>
    <row r="180" spans="1:10" x14ac:dyDescent="0.25">
      <c r="A180">
        <v>17</v>
      </c>
      <c r="B180">
        <v>10</v>
      </c>
      <c r="C180">
        <v>10</v>
      </c>
      <c r="D180">
        <v>15</v>
      </c>
      <c r="E180">
        <v>15</v>
      </c>
      <c r="F180">
        <v>15</v>
      </c>
      <c r="G180">
        <v>15</v>
      </c>
      <c r="H180">
        <v>0.5</v>
      </c>
      <c r="I180">
        <v>0.95</v>
      </c>
      <c r="J180">
        <v>0.9</v>
      </c>
    </row>
    <row r="181" spans="1:10" x14ac:dyDescent="0.25">
      <c r="A181">
        <v>18</v>
      </c>
      <c r="B181">
        <v>15</v>
      </c>
      <c r="C181">
        <v>15</v>
      </c>
      <c r="D181">
        <v>15</v>
      </c>
      <c r="E181">
        <v>15</v>
      </c>
      <c r="F181">
        <v>15</v>
      </c>
      <c r="G181">
        <v>15</v>
      </c>
      <c r="H181">
        <v>0.5</v>
      </c>
      <c r="I181">
        <v>0.95</v>
      </c>
      <c r="J181">
        <v>0.9</v>
      </c>
    </row>
    <row r="182" spans="1:10" x14ac:dyDescent="0.25">
      <c r="B182" t="s">
        <v>145</v>
      </c>
      <c r="C182" t="s">
        <v>146</v>
      </c>
      <c r="D182" t="s">
        <v>147</v>
      </c>
      <c r="E182" t="s">
        <v>148</v>
      </c>
      <c r="F182" t="s">
        <v>148</v>
      </c>
      <c r="G182" t="s">
        <v>148</v>
      </c>
      <c r="H182" t="s">
        <v>149</v>
      </c>
      <c r="I182" t="s">
        <v>150</v>
      </c>
      <c r="J182" t="s">
        <v>151</v>
      </c>
    </row>
    <row r="183" spans="1:10" x14ac:dyDescent="0.25">
      <c r="A183" t="s">
        <v>152</v>
      </c>
      <c r="B183" t="s">
        <v>45</v>
      </c>
      <c r="C183" t="s">
        <v>45</v>
      </c>
      <c r="D183" t="s">
        <v>153</v>
      </c>
      <c r="E183" t="s">
        <v>154</v>
      </c>
      <c r="F183" t="s">
        <v>155</v>
      </c>
      <c r="G183" t="s">
        <v>156</v>
      </c>
      <c r="H183" t="s">
        <v>56</v>
      </c>
      <c r="I183" t="s">
        <v>56</v>
      </c>
      <c r="J183" t="s">
        <v>56</v>
      </c>
    </row>
    <row r="184" spans="1:10" x14ac:dyDescent="0.25">
      <c r="A184">
        <v>1</v>
      </c>
      <c r="B184">
        <v>74.540800000000004</v>
      </c>
      <c r="C184">
        <v>439.46057000000002</v>
      </c>
      <c r="D184">
        <v>5.0000000000000001E-4</v>
      </c>
      <c r="E184">
        <v>1.3699999999999999E-3</v>
      </c>
      <c r="F184">
        <v>2.0000000000000002E-5</v>
      </c>
      <c r="G184">
        <v>3.0000000000000001E-5</v>
      </c>
      <c r="H184">
        <v>2.5</v>
      </c>
      <c r="I184">
        <v>8</v>
      </c>
      <c r="J184">
        <v>8</v>
      </c>
    </row>
    <row r="185" spans="1:10" x14ac:dyDescent="0.25">
      <c r="A185">
        <v>2</v>
      </c>
      <c r="B185">
        <v>68.1584</v>
      </c>
      <c r="C185">
        <v>937.17798000000005</v>
      </c>
      <c r="D185">
        <v>5.0000000000000001E-4</v>
      </c>
      <c r="E185">
        <v>1.3699999999999999E-3</v>
      </c>
      <c r="F185">
        <v>2.0000000000000002E-5</v>
      </c>
      <c r="G185">
        <v>3.0000000000000001E-5</v>
      </c>
      <c r="H185">
        <v>2.5</v>
      </c>
      <c r="I185">
        <v>8</v>
      </c>
      <c r="J185">
        <v>8</v>
      </c>
    </row>
    <row r="186" spans="1:10" x14ac:dyDescent="0.25">
      <c r="A186">
        <v>3</v>
      </c>
      <c r="B186">
        <v>77.951999999999998</v>
      </c>
      <c r="C186">
        <v>915.38080000000002</v>
      </c>
      <c r="D186">
        <v>5.0000000000000001E-4</v>
      </c>
      <c r="E186">
        <v>1.3699999999999999E-3</v>
      </c>
      <c r="F186">
        <v>1.0000000000000001E-5</v>
      </c>
      <c r="G186">
        <v>3.0000000000000001E-5</v>
      </c>
      <c r="H186">
        <v>2.5</v>
      </c>
      <c r="I186">
        <v>8</v>
      </c>
      <c r="J186">
        <v>8</v>
      </c>
    </row>
    <row r="187" spans="1:10" x14ac:dyDescent="0.25">
      <c r="A187">
        <v>4</v>
      </c>
      <c r="B187">
        <v>64.419179999999997</v>
      </c>
      <c r="C187">
        <v>600.88433999999995</v>
      </c>
      <c r="D187">
        <v>5.0000000000000001E-4</v>
      </c>
      <c r="E187">
        <v>1.3699999999999999E-3</v>
      </c>
      <c r="F187">
        <v>1.0000000000000001E-5</v>
      </c>
      <c r="G187">
        <v>3.0000000000000001E-5</v>
      </c>
      <c r="H187">
        <v>2.5</v>
      </c>
      <c r="I187">
        <v>8</v>
      </c>
      <c r="J187">
        <v>8</v>
      </c>
    </row>
    <row r="188" spans="1:10" x14ac:dyDescent="0.25">
      <c r="A188">
        <v>5</v>
      </c>
      <c r="B188">
        <v>64.419179999999997</v>
      </c>
      <c r="C188">
        <v>446.90811000000002</v>
      </c>
      <c r="D188">
        <v>5.0000000000000001E-4</v>
      </c>
      <c r="E188">
        <v>1.3699999999999999E-3</v>
      </c>
      <c r="F188">
        <v>2.0000000000000002E-5</v>
      </c>
      <c r="G188">
        <v>3.0000000000000001E-5</v>
      </c>
      <c r="H188">
        <v>2.5</v>
      </c>
      <c r="I188">
        <v>8</v>
      </c>
      <c r="J188">
        <v>8</v>
      </c>
    </row>
    <row r="189" spans="1:10" x14ac:dyDescent="0.25">
      <c r="A189">
        <v>6</v>
      </c>
      <c r="B189">
        <v>70.585599999999999</v>
      </c>
      <c r="C189">
        <v>160.58224000000001</v>
      </c>
      <c r="D189">
        <v>5.0000000000000001E-4</v>
      </c>
      <c r="E189">
        <v>1.3699999999999999E-3</v>
      </c>
      <c r="F189">
        <v>2.0000000000000002E-5</v>
      </c>
      <c r="G189">
        <v>3.0000000000000001E-5</v>
      </c>
      <c r="H189">
        <v>2.5</v>
      </c>
      <c r="I189">
        <v>8</v>
      </c>
      <c r="J189">
        <v>8</v>
      </c>
    </row>
    <row r="190" spans="1:10" x14ac:dyDescent="0.25">
      <c r="A190">
        <v>7</v>
      </c>
      <c r="B190">
        <v>64.588800000000006</v>
      </c>
      <c r="C190">
        <v>249.53581</v>
      </c>
      <c r="D190">
        <v>5.0000000000000001E-4</v>
      </c>
      <c r="E190">
        <v>1.3699999999999999E-3</v>
      </c>
      <c r="F190">
        <v>2.0000000000000002E-5</v>
      </c>
      <c r="G190">
        <v>3.0000000000000001E-5</v>
      </c>
      <c r="H190">
        <v>2.5</v>
      </c>
      <c r="I190">
        <v>8</v>
      </c>
      <c r="J190">
        <v>8</v>
      </c>
    </row>
    <row r="191" spans="1:10" x14ac:dyDescent="0.25">
      <c r="A191">
        <v>8</v>
      </c>
      <c r="B191">
        <v>54.169199999999996</v>
      </c>
      <c r="C191">
        <v>461.30975000000001</v>
      </c>
      <c r="D191">
        <v>5.0000000000000001E-4</v>
      </c>
      <c r="E191">
        <v>1.3699999999999999E-3</v>
      </c>
      <c r="F191">
        <v>2.0000000000000002E-5</v>
      </c>
      <c r="G191">
        <v>3.0000000000000001E-5</v>
      </c>
      <c r="H191">
        <v>2.5</v>
      </c>
      <c r="I191">
        <v>8</v>
      </c>
      <c r="J191">
        <v>8</v>
      </c>
    </row>
    <row r="192" spans="1:10" x14ac:dyDescent="0.25">
      <c r="A192">
        <v>9</v>
      </c>
      <c r="B192">
        <v>9.7704000000000004</v>
      </c>
      <c r="C192">
        <v>43.639560000000003</v>
      </c>
      <c r="D192">
        <v>5.0000000000000001E-4</v>
      </c>
      <c r="E192">
        <v>1.3699999999999999E-3</v>
      </c>
      <c r="F192">
        <v>3.0000000000000001E-5</v>
      </c>
      <c r="G192">
        <v>3.0000000000000001E-5</v>
      </c>
      <c r="H192">
        <v>2.5</v>
      </c>
      <c r="I192">
        <v>8</v>
      </c>
      <c r="J192">
        <v>8</v>
      </c>
    </row>
    <row r="193" spans="1:13" x14ac:dyDescent="0.25">
      <c r="A193">
        <v>10</v>
      </c>
      <c r="B193">
        <v>28.29</v>
      </c>
      <c r="C193">
        <v>175.49261000000001</v>
      </c>
      <c r="D193">
        <v>5.0000000000000001E-4</v>
      </c>
      <c r="E193">
        <v>1.3699999999999999E-3</v>
      </c>
      <c r="F193">
        <v>2.0000000000000002E-5</v>
      </c>
      <c r="G193">
        <v>3.0000000000000001E-5</v>
      </c>
      <c r="H193">
        <v>2.5</v>
      </c>
      <c r="I193">
        <v>8</v>
      </c>
      <c r="J193">
        <v>8</v>
      </c>
    </row>
    <row r="194" spans="1:13" x14ac:dyDescent="0.25">
      <c r="A194">
        <v>11</v>
      </c>
      <c r="B194">
        <v>63.963000000000001</v>
      </c>
      <c r="C194">
        <v>227.50908999999999</v>
      </c>
      <c r="D194">
        <v>5.0000000000000001E-4</v>
      </c>
      <c r="E194">
        <v>1.3699999999999999E-3</v>
      </c>
      <c r="F194">
        <v>3.0000000000000001E-5</v>
      </c>
      <c r="G194">
        <v>3.0000000000000001E-5</v>
      </c>
      <c r="H194">
        <v>2.5</v>
      </c>
      <c r="I194">
        <v>8</v>
      </c>
      <c r="J194">
        <v>8</v>
      </c>
    </row>
    <row r="195" spans="1:13" x14ac:dyDescent="0.25">
      <c r="A195">
        <v>12</v>
      </c>
      <c r="B195">
        <v>32.402000000000001</v>
      </c>
      <c r="C195">
        <v>377.26175000000001</v>
      </c>
      <c r="D195">
        <v>5.0000000000000001E-4</v>
      </c>
      <c r="E195">
        <v>1.3699999999999999E-3</v>
      </c>
      <c r="F195">
        <v>2.0000000000000002E-5</v>
      </c>
      <c r="G195">
        <v>3.0000000000000001E-5</v>
      </c>
      <c r="H195">
        <v>2.5</v>
      </c>
      <c r="I195">
        <v>8</v>
      </c>
      <c r="J195">
        <v>8</v>
      </c>
    </row>
    <row r="196" spans="1:13" x14ac:dyDescent="0.25">
      <c r="B196" t="s">
        <v>157</v>
      </c>
      <c r="C196" t="s">
        <v>158</v>
      </c>
      <c r="D196" t="s">
        <v>159</v>
      </c>
      <c r="E196" t="s">
        <v>160</v>
      </c>
      <c r="F196" t="s">
        <v>161</v>
      </c>
      <c r="G196" t="s">
        <v>162</v>
      </c>
      <c r="H196" t="s">
        <v>163</v>
      </c>
      <c r="I196" t="s">
        <v>164</v>
      </c>
      <c r="J196" t="s">
        <v>165</v>
      </c>
      <c r="K196" t="s">
        <v>166</v>
      </c>
      <c r="L196" t="s">
        <v>167</v>
      </c>
      <c r="M196" t="s">
        <v>168</v>
      </c>
    </row>
    <row r="197" spans="1:13" x14ac:dyDescent="0.25">
      <c r="A197" t="s">
        <v>3</v>
      </c>
      <c r="B197" t="s">
        <v>45</v>
      </c>
      <c r="C197" t="s">
        <v>45</v>
      </c>
      <c r="D197" t="s">
        <v>45</v>
      </c>
      <c r="E197" t="s">
        <v>45</v>
      </c>
      <c r="F197" t="s">
        <v>45</v>
      </c>
      <c r="G197" t="s">
        <v>45</v>
      </c>
      <c r="H197" t="s">
        <v>45</v>
      </c>
      <c r="I197" t="s">
        <v>45</v>
      </c>
      <c r="J197" t="s">
        <v>45</v>
      </c>
      <c r="K197" t="s">
        <v>45</v>
      </c>
      <c r="L197" t="s">
        <v>45</v>
      </c>
      <c r="M197" t="s">
        <v>45</v>
      </c>
    </row>
    <row r="198" spans="1:13" x14ac:dyDescent="0.25">
      <c r="A198">
        <v>1</v>
      </c>
      <c r="B198">
        <v>0.1916475</v>
      </c>
      <c r="C198">
        <v>0.953978667</v>
      </c>
      <c r="D198">
        <v>7.6659000000000005E-2</v>
      </c>
      <c r="E198">
        <v>4.3846809999999996E-3</v>
      </c>
      <c r="F198">
        <v>6.9724254999999999E-2</v>
      </c>
      <c r="G198">
        <v>0.101004255</v>
      </c>
      <c r="H198">
        <v>6.8726317090000002</v>
      </c>
      <c r="I198">
        <v>119.5648114</v>
      </c>
      <c r="J198">
        <v>38.353434110000002</v>
      </c>
      <c r="K198">
        <v>26.736999999999998</v>
      </c>
      <c r="L198">
        <v>126.73</v>
      </c>
      <c r="M198">
        <v>138.571</v>
      </c>
    </row>
    <row r="199" spans="1:13" x14ac:dyDescent="0.25">
      <c r="A199">
        <v>2</v>
      </c>
      <c r="B199">
        <v>0.41499999999999998</v>
      </c>
      <c r="C199">
        <v>5.88</v>
      </c>
      <c r="D199">
        <v>1.95</v>
      </c>
      <c r="E199">
        <v>2.9756382000000001E-2</v>
      </c>
      <c r="F199">
        <v>0.14458752699999999</v>
      </c>
      <c r="G199">
        <v>0.19179412800000001</v>
      </c>
      <c r="H199">
        <v>0.147909507</v>
      </c>
      <c r="I199">
        <v>2.7023466780000001</v>
      </c>
      <c r="J199">
        <v>114.4157136</v>
      </c>
      <c r="K199">
        <v>19.946999999999999</v>
      </c>
      <c r="L199">
        <v>92.263000000000005</v>
      </c>
      <c r="M199">
        <v>120.374</v>
      </c>
    </row>
    <row r="200" spans="1:13" x14ac:dyDescent="0.25">
      <c r="A200">
        <v>3</v>
      </c>
      <c r="B200">
        <v>0.11598840000000001</v>
      </c>
      <c r="C200">
        <v>0.64437999999999995</v>
      </c>
      <c r="D200">
        <v>8.0547499999999994E-2</v>
      </c>
      <c r="E200">
        <v>4.751412E-3</v>
      </c>
      <c r="F200">
        <v>9.2591101999999995E-2</v>
      </c>
      <c r="G200">
        <v>0.129455508</v>
      </c>
      <c r="H200">
        <v>7.7620206940000003</v>
      </c>
      <c r="I200">
        <v>139.71637250000001</v>
      </c>
      <c r="J200">
        <v>44.042280390000002</v>
      </c>
      <c r="K200">
        <v>29.106999999999999</v>
      </c>
      <c r="L200">
        <v>134.63900000000001</v>
      </c>
      <c r="M200">
        <v>138.22</v>
      </c>
    </row>
    <row r="201" spans="1:13" x14ac:dyDescent="0.25">
      <c r="A201">
        <v>4</v>
      </c>
      <c r="B201">
        <v>0.13545312000000001</v>
      </c>
      <c r="C201">
        <v>2.4247780739999998</v>
      </c>
      <c r="D201">
        <v>0.141097</v>
      </c>
      <c r="E201">
        <v>7.318644E-3</v>
      </c>
      <c r="F201">
        <v>0.104183051</v>
      </c>
      <c r="G201">
        <v>0.14809491499999999</v>
      </c>
      <c r="H201">
        <v>5.2722201389999999</v>
      </c>
      <c r="I201">
        <v>96.66151893</v>
      </c>
      <c r="J201">
        <v>43.690334309999997</v>
      </c>
      <c r="K201">
        <v>30.509</v>
      </c>
      <c r="L201">
        <v>132.012</v>
      </c>
      <c r="M201">
        <v>148.083</v>
      </c>
    </row>
    <row r="202" spans="1:13" x14ac:dyDescent="0.25">
      <c r="A202">
        <v>5</v>
      </c>
      <c r="B202">
        <v>0.113219446</v>
      </c>
      <c r="C202">
        <v>2.6347982220000001</v>
      </c>
      <c r="D202">
        <v>0.15331800000000001</v>
      </c>
      <c r="E202">
        <v>9.7089359999999996E-3</v>
      </c>
      <c r="F202">
        <v>0.125902979</v>
      </c>
      <c r="G202">
        <v>0.17675744700000001</v>
      </c>
      <c r="H202">
        <v>6.076554818</v>
      </c>
      <c r="I202">
        <v>103.1055484</v>
      </c>
      <c r="J202">
        <v>47.543415009999997</v>
      </c>
      <c r="K202">
        <v>25.954000000000001</v>
      </c>
      <c r="L202">
        <v>143.46799999999999</v>
      </c>
      <c r="M202">
        <v>138.82300000000001</v>
      </c>
    </row>
    <row r="203" spans="1:13" x14ac:dyDescent="0.25">
      <c r="A203">
        <v>6</v>
      </c>
      <c r="B203">
        <v>2.2820513000000001E-2</v>
      </c>
      <c r="C203">
        <v>0</v>
      </c>
      <c r="D203">
        <v>3.7083333000000003E-2</v>
      </c>
      <c r="E203">
        <v>2.1529159999999999E-3</v>
      </c>
      <c r="F203">
        <v>1.3148164E-2</v>
      </c>
      <c r="G203">
        <v>1.8597731999999999E-2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>
        <v>7</v>
      </c>
      <c r="B204">
        <v>2.2820513000000001E-2</v>
      </c>
      <c r="C204">
        <v>0</v>
      </c>
      <c r="D204">
        <v>3.7083333000000003E-2</v>
      </c>
      <c r="E204">
        <v>2.1529159999999999E-3</v>
      </c>
      <c r="F204">
        <v>1.3148164E-2</v>
      </c>
      <c r="G204">
        <v>1.8597731999999999E-2</v>
      </c>
      <c r="H204">
        <v>2.1845857139999998</v>
      </c>
      <c r="I204">
        <v>38.700808899999998</v>
      </c>
      <c r="J204">
        <v>12.01613395</v>
      </c>
      <c r="K204">
        <v>23.206</v>
      </c>
      <c r="L204">
        <v>173.47</v>
      </c>
      <c r="M204">
        <v>114.496</v>
      </c>
    </row>
    <row r="205" spans="1:13" x14ac:dyDescent="0.25">
      <c r="A205">
        <v>8</v>
      </c>
      <c r="B205">
        <v>0.35904000000000003</v>
      </c>
      <c r="C205">
        <v>0.92345679000000003</v>
      </c>
      <c r="D205">
        <v>0.24933333299999999</v>
      </c>
      <c r="E205">
        <v>2.0795461000000001E-2</v>
      </c>
      <c r="F205">
        <v>6.8964539000000005E-2</v>
      </c>
      <c r="G205">
        <v>0.135515319</v>
      </c>
      <c r="H205">
        <v>2.2686418420000001</v>
      </c>
      <c r="I205">
        <v>41.447287209999999</v>
      </c>
      <c r="J205">
        <v>19.65695157</v>
      </c>
      <c r="K205">
        <v>23.001000000000001</v>
      </c>
      <c r="L205">
        <v>125.634</v>
      </c>
      <c r="M205">
        <v>129.46899999999999</v>
      </c>
    </row>
    <row r="206" spans="1:13" x14ac:dyDescent="0.25">
      <c r="A206">
        <v>9</v>
      </c>
      <c r="B206">
        <v>0.35904000000000003</v>
      </c>
      <c r="C206">
        <v>0.92345679000000003</v>
      </c>
      <c r="D206">
        <v>0.24933333299999999</v>
      </c>
      <c r="E206">
        <v>2.0795461000000001E-2</v>
      </c>
      <c r="F206">
        <v>6.8964539000000005E-2</v>
      </c>
      <c r="G206">
        <v>0.135515319</v>
      </c>
      <c r="H206">
        <v>2.2686418420000001</v>
      </c>
      <c r="I206">
        <v>41.447287209999999</v>
      </c>
      <c r="J206">
        <v>19.65695157</v>
      </c>
      <c r="K206">
        <v>22.114000000000001</v>
      </c>
      <c r="L206">
        <v>145.08199999999999</v>
      </c>
      <c r="M206">
        <v>130.37</v>
      </c>
    </row>
    <row r="207" spans="1:13" x14ac:dyDescent="0.25">
      <c r="A207">
        <v>10</v>
      </c>
      <c r="B207">
        <v>0.15125</v>
      </c>
      <c r="C207">
        <v>0</v>
      </c>
      <c r="D207">
        <v>0.15125</v>
      </c>
      <c r="E207">
        <v>1.9048301E-2</v>
      </c>
      <c r="F207">
        <v>1.6970303999999999E-2</v>
      </c>
      <c r="G207">
        <v>0</v>
      </c>
      <c r="H207">
        <v>5.5333607000000002</v>
      </c>
      <c r="I207">
        <v>49.351784090000002</v>
      </c>
      <c r="J207">
        <v>36.22597545</v>
      </c>
      <c r="K207">
        <v>25.538</v>
      </c>
      <c r="L207">
        <v>186.20699999999999</v>
      </c>
      <c r="M207">
        <v>145.16300000000001</v>
      </c>
    </row>
    <row r="208" spans="1:13" x14ac:dyDescent="0.25">
      <c r="A208">
        <v>11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>
        <v>12</v>
      </c>
      <c r="B209">
        <v>0.15125</v>
      </c>
      <c r="C209">
        <v>0</v>
      </c>
      <c r="D209">
        <v>0.15125</v>
      </c>
      <c r="E209">
        <v>1.9048301E-2</v>
      </c>
      <c r="F209">
        <v>1.6970303999999999E-2</v>
      </c>
      <c r="G209">
        <v>0</v>
      </c>
      <c r="H209">
        <v>6.6615216190000002</v>
      </c>
      <c r="I209">
        <v>59.413798309999997</v>
      </c>
      <c r="J209">
        <v>43.611853940000003</v>
      </c>
      <c r="K209">
        <v>27.728999999999999</v>
      </c>
      <c r="L209">
        <v>155.518</v>
      </c>
      <c r="M209">
        <v>158.88399999999999</v>
      </c>
    </row>
    <row r="210" spans="1:13" x14ac:dyDescent="0.25">
      <c r="A210">
        <v>13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>
        <v>14</v>
      </c>
      <c r="B211">
        <v>0.15125</v>
      </c>
      <c r="C211">
        <v>0</v>
      </c>
      <c r="D211">
        <v>0.15125</v>
      </c>
      <c r="E211">
        <v>1.9048301E-2</v>
      </c>
      <c r="F211">
        <v>1.6970303999999999E-2</v>
      </c>
      <c r="G211">
        <v>0</v>
      </c>
      <c r="H211">
        <v>5.3722000000000004E-4</v>
      </c>
      <c r="I211">
        <v>4.7914350000000001E-3</v>
      </c>
      <c r="J211">
        <v>3.5170850000000001E-3</v>
      </c>
      <c r="K211">
        <v>0</v>
      </c>
      <c r="L211">
        <v>0</v>
      </c>
      <c r="M211">
        <v>0</v>
      </c>
    </row>
    <row r="212" spans="1:13" x14ac:dyDescent="0.25">
      <c r="A212">
        <v>15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0.10299999999999999</v>
      </c>
      <c r="L212">
        <v>1.1759999999999999</v>
      </c>
      <c r="M212">
        <v>0.68799999999999994</v>
      </c>
    </row>
    <row r="213" spans="1:13" x14ac:dyDescent="0.25">
      <c r="A213">
        <v>16</v>
      </c>
      <c r="B213">
        <v>7.0000000000000001E-3</v>
      </c>
      <c r="C213">
        <v>0</v>
      </c>
      <c r="D213">
        <v>8.7500000000000008E-3</v>
      </c>
      <c r="E213">
        <v>9.7183100000000004E-4</v>
      </c>
      <c r="F213">
        <v>1.652113E-3</v>
      </c>
      <c r="G213">
        <v>0</v>
      </c>
      <c r="H213">
        <v>0.75108601200000003</v>
      </c>
      <c r="I213">
        <v>11.48378613</v>
      </c>
      <c r="J213">
        <v>4.4821565259999998</v>
      </c>
      <c r="K213">
        <v>21.038</v>
      </c>
      <c r="L213">
        <v>255.79</v>
      </c>
      <c r="M213">
        <v>108.89700000000001</v>
      </c>
    </row>
    <row r="214" spans="1:13" x14ac:dyDescent="0.25">
      <c r="A214">
        <v>17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>
        <v>18</v>
      </c>
      <c r="B215">
        <v>0.15125</v>
      </c>
      <c r="C215">
        <v>0</v>
      </c>
      <c r="D215">
        <v>0.15125</v>
      </c>
      <c r="E215">
        <v>1.9048301E-2</v>
      </c>
      <c r="F215">
        <v>1.6970303999999999E-2</v>
      </c>
      <c r="G215">
        <v>0</v>
      </c>
      <c r="H215">
        <v>5.5333607000000002</v>
      </c>
      <c r="I215">
        <v>49.351784090000002</v>
      </c>
      <c r="J215">
        <v>36.22597545</v>
      </c>
      <c r="K215">
        <v>25.538</v>
      </c>
      <c r="L215">
        <v>186.20699999999999</v>
      </c>
      <c r="M215">
        <v>145.16300000000001</v>
      </c>
    </row>
    <row r="216" spans="1:13" x14ac:dyDescent="0.25">
      <c r="B216" t="s">
        <v>169</v>
      </c>
      <c r="C216" t="s">
        <v>170</v>
      </c>
      <c r="D216" t="s">
        <v>171</v>
      </c>
      <c r="E216" t="s">
        <v>172</v>
      </c>
      <c r="F216" t="s">
        <v>173</v>
      </c>
      <c r="G216" t="s">
        <v>174</v>
      </c>
      <c r="H216" t="s">
        <v>175</v>
      </c>
      <c r="I216" t="s">
        <v>176</v>
      </c>
      <c r="J216" t="s">
        <v>177</v>
      </c>
      <c r="K216" t="s">
        <v>178</v>
      </c>
    </row>
    <row r="217" spans="1:13" x14ac:dyDescent="0.25">
      <c r="A217" t="s">
        <v>3</v>
      </c>
      <c r="B217" t="s">
        <v>179</v>
      </c>
      <c r="C217" t="s">
        <v>179</v>
      </c>
      <c r="D217" t="s">
        <v>179</v>
      </c>
      <c r="E217" t="s">
        <v>179</v>
      </c>
      <c r="F217" t="s">
        <v>110</v>
      </c>
      <c r="G217" t="s">
        <v>144</v>
      </c>
      <c r="H217" t="s">
        <v>180</v>
      </c>
      <c r="I217" t="s">
        <v>180</v>
      </c>
      <c r="J217" t="s">
        <v>181</v>
      </c>
      <c r="K217" t="s">
        <v>182</v>
      </c>
    </row>
    <row r="218" spans="1:13" x14ac:dyDescent="0.25">
      <c r="A218">
        <v>1</v>
      </c>
      <c r="B218">
        <v>1.5108600000000001</v>
      </c>
      <c r="C218">
        <v>1.72</v>
      </c>
      <c r="D218">
        <v>0.33</v>
      </c>
      <c r="E218">
        <v>0.33</v>
      </c>
      <c r="F218">
        <v>0.5</v>
      </c>
      <c r="G218">
        <v>40</v>
      </c>
      <c r="H218">
        <v>1524</v>
      </c>
      <c r="I218">
        <v>1795</v>
      </c>
      <c r="J218">
        <v>3.16</v>
      </c>
      <c r="K218">
        <v>9.07</v>
      </c>
    </row>
    <row r="219" spans="1:13" x14ac:dyDescent="0.25">
      <c r="A219">
        <v>2</v>
      </c>
      <c r="B219">
        <v>1.2791600000000001</v>
      </c>
      <c r="C219">
        <v>1.72</v>
      </c>
      <c r="D219">
        <v>0.6</v>
      </c>
      <c r="E219">
        <v>0.6</v>
      </c>
      <c r="F219">
        <v>0.2</v>
      </c>
      <c r="G219">
        <v>25</v>
      </c>
      <c r="H219">
        <v>384</v>
      </c>
      <c r="I219">
        <v>613</v>
      </c>
      <c r="J219">
        <v>4.1900000000000004</v>
      </c>
      <c r="K219">
        <v>26.19</v>
      </c>
    </row>
    <row r="220" spans="1:13" x14ac:dyDescent="0.25">
      <c r="A220">
        <v>3</v>
      </c>
      <c r="B220">
        <v>1.59108</v>
      </c>
      <c r="C220">
        <v>1.72</v>
      </c>
      <c r="D220">
        <v>0.15</v>
      </c>
      <c r="E220">
        <v>0.15</v>
      </c>
      <c r="F220">
        <v>0.5</v>
      </c>
      <c r="G220">
        <v>40</v>
      </c>
      <c r="H220">
        <v>1527</v>
      </c>
      <c r="I220">
        <v>1918</v>
      </c>
      <c r="J220">
        <v>6.32</v>
      </c>
      <c r="K220">
        <v>18.149999999999999</v>
      </c>
    </row>
    <row r="221" spans="1:13" x14ac:dyDescent="0.25">
      <c r="A221">
        <v>4</v>
      </c>
      <c r="B221">
        <v>1.4206658400000001</v>
      </c>
      <c r="C221">
        <v>1.72</v>
      </c>
      <c r="D221">
        <v>0.6</v>
      </c>
      <c r="E221">
        <v>0.6</v>
      </c>
      <c r="F221">
        <v>0.5</v>
      </c>
      <c r="G221">
        <v>40</v>
      </c>
      <c r="H221">
        <v>887</v>
      </c>
      <c r="I221">
        <v>1164</v>
      </c>
      <c r="J221">
        <v>5.73</v>
      </c>
      <c r="K221">
        <v>29.81</v>
      </c>
    </row>
    <row r="222" spans="1:13" x14ac:dyDescent="0.25">
      <c r="A222">
        <v>5</v>
      </c>
      <c r="B222">
        <v>1.4223815769999999</v>
      </c>
      <c r="C222">
        <v>1.72</v>
      </c>
      <c r="D222">
        <v>0.4</v>
      </c>
      <c r="E222">
        <v>0.495</v>
      </c>
      <c r="F222">
        <v>0.5</v>
      </c>
      <c r="G222">
        <v>40</v>
      </c>
      <c r="H222">
        <v>1205.5</v>
      </c>
      <c r="I222">
        <v>1479.5</v>
      </c>
      <c r="J222">
        <v>4.4450000000000003</v>
      </c>
      <c r="K222">
        <v>19.440000000000001</v>
      </c>
    </row>
    <row r="223" spans="1:13" x14ac:dyDescent="0.25">
      <c r="A223">
        <v>6</v>
      </c>
      <c r="B223">
        <v>1.4223815769999999</v>
      </c>
      <c r="C223">
        <v>1.72</v>
      </c>
      <c r="D223">
        <v>0.4</v>
      </c>
      <c r="E223">
        <v>0.5</v>
      </c>
      <c r="F223">
        <v>0.5</v>
      </c>
      <c r="G223">
        <v>40</v>
      </c>
      <c r="H223">
        <v>157</v>
      </c>
      <c r="I223">
        <v>107</v>
      </c>
      <c r="J223">
        <v>14.71</v>
      </c>
      <c r="K223">
        <v>23.15</v>
      </c>
    </row>
    <row r="224" spans="1:13" x14ac:dyDescent="0.25">
      <c r="A224">
        <v>7</v>
      </c>
      <c r="B224">
        <v>1.3580756810000001</v>
      </c>
      <c r="C224">
        <v>1.72</v>
      </c>
      <c r="D224">
        <v>0.4</v>
      </c>
      <c r="E224">
        <v>0.10343498</v>
      </c>
      <c r="F224">
        <v>0.5</v>
      </c>
      <c r="G224">
        <v>40</v>
      </c>
      <c r="H224">
        <v>157</v>
      </c>
      <c r="I224">
        <v>107</v>
      </c>
      <c r="J224">
        <v>14.71</v>
      </c>
      <c r="K224">
        <v>23.15</v>
      </c>
    </row>
    <row r="225" spans="1:11" x14ac:dyDescent="0.25">
      <c r="A225">
        <v>8</v>
      </c>
      <c r="B225">
        <v>1.303616589</v>
      </c>
      <c r="C225">
        <v>1.72</v>
      </c>
      <c r="D225">
        <v>0.4</v>
      </c>
      <c r="E225">
        <v>0.46494000000000002</v>
      </c>
      <c r="F225">
        <v>0.5</v>
      </c>
      <c r="G225">
        <v>25</v>
      </c>
      <c r="H225">
        <v>689</v>
      </c>
      <c r="I225">
        <v>884</v>
      </c>
      <c r="J225">
        <v>5.96</v>
      </c>
      <c r="K225">
        <v>28.366666670000001</v>
      </c>
    </row>
    <row r="226" spans="1:11" x14ac:dyDescent="0.25">
      <c r="A226">
        <v>9</v>
      </c>
      <c r="B226">
        <v>1.259345709</v>
      </c>
      <c r="C226">
        <v>1.72</v>
      </c>
      <c r="D226">
        <v>0.4</v>
      </c>
      <c r="E226">
        <v>0.16863300000000001</v>
      </c>
      <c r="F226">
        <v>0.5</v>
      </c>
      <c r="G226">
        <v>25</v>
      </c>
      <c r="H226">
        <v>491</v>
      </c>
      <c r="I226">
        <v>604</v>
      </c>
      <c r="J226">
        <v>6.19</v>
      </c>
      <c r="K226">
        <v>26.923333329999998</v>
      </c>
    </row>
    <row r="227" spans="1:11" x14ac:dyDescent="0.25">
      <c r="A227">
        <v>10</v>
      </c>
      <c r="B227">
        <v>1.4562190500000001</v>
      </c>
      <c r="C227">
        <v>1.72</v>
      </c>
      <c r="D227">
        <v>0.4</v>
      </c>
      <c r="E227">
        <v>0.25</v>
      </c>
      <c r="F227">
        <v>0.5</v>
      </c>
      <c r="G227">
        <v>40</v>
      </c>
      <c r="H227">
        <v>293</v>
      </c>
      <c r="I227">
        <v>324</v>
      </c>
      <c r="J227">
        <v>6.42</v>
      </c>
      <c r="K227">
        <v>25.48</v>
      </c>
    </row>
    <row r="228" spans="1:11" x14ac:dyDescent="0.25">
      <c r="A228">
        <v>11</v>
      </c>
      <c r="B228">
        <v>1.4562190500000001</v>
      </c>
      <c r="C228">
        <v>1.72</v>
      </c>
      <c r="D228">
        <v>0.4</v>
      </c>
      <c r="E228">
        <v>1</v>
      </c>
      <c r="F228">
        <v>0.5</v>
      </c>
      <c r="G228">
        <v>40</v>
      </c>
      <c r="H228">
        <v>100</v>
      </c>
      <c r="I228">
        <v>100</v>
      </c>
      <c r="J228">
        <v>14.71</v>
      </c>
      <c r="K228">
        <v>23.15</v>
      </c>
    </row>
    <row r="229" spans="1:11" x14ac:dyDescent="0.25">
      <c r="A229">
        <v>12</v>
      </c>
      <c r="B229">
        <v>1.210382326</v>
      </c>
      <c r="C229">
        <v>1.72</v>
      </c>
      <c r="D229">
        <v>0.4</v>
      </c>
      <c r="E229">
        <v>10</v>
      </c>
      <c r="F229">
        <v>0.5</v>
      </c>
      <c r="G229">
        <v>40</v>
      </c>
      <c r="H229">
        <v>380</v>
      </c>
      <c r="I229">
        <v>455.5</v>
      </c>
      <c r="J229">
        <v>9.7100000000000009</v>
      </c>
      <c r="K229">
        <v>41.19</v>
      </c>
    </row>
    <row r="230" spans="1:11" x14ac:dyDescent="0.25">
      <c r="A230">
        <v>13</v>
      </c>
      <c r="B230">
        <v>1.3996500000000001</v>
      </c>
      <c r="C230">
        <v>1.72</v>
      </c>
      <c r="D230">
        <v>0.4</v>
      </c>
      <c r="E230">
        <v>0.5</v>
      </c>
      <c r="F230">
        <v>0.5</v>
      </c>
      <c r="G230">
        <v>40</v>
      </c>
      <c r="H230">
        <v>100</v>
      </c>
      <c r="I230">
        <v>100</v>
      </c>
      <c r="J230">
        <v>12.800140000000001</v>
      </c>
      <c r="K230">
        <v>20.14434</v>
      </c>
    </row>
    <row r="231" spans="1:11" x14ac:dyDescent="0.25">
      <c r="A231">
        <v>14</v>
      </c>
      <c r="B231">
        <v>1.210382326</v>
      </c>
      <c r="C231">
        <v>1.72</v>
      </c>
      <c r="D231">
        <v>0.4</v>
      </c>
      <c r="E231">
        <v>0.5</v>
      </c>
      <c r="F231">
        <v>0.5</v>
      </c>
      <c r="G231">
        <v>40</v>
      </c>
      <c r="H231">
        <v>380</v>
      </c>
      <c r="I231">
        <v>455.5</v>
      </c>
      <c r="J231">
        <v>9.7100000000000009</v>
      </c>
      <c r="K231">
        <v>41.19</v>
      </c>
    </row>
    <row r="232" spans="1:11" x14ac:dyDescent="0.25">
      <c r="A232">
        <v>15</v>
      </c>
      <c r="B232">
        <v>1</v>
      </c>
      <c r="C232">
        <v>1.72</v>
      </c>
      <c r="D232">
        <v>0.4</v>
      </c>
      <c r="E232">
        <v>1</v>
      </c>
      <c r="F232">
        <v>0.5</v>
      </c>
      <c r="G232">
        <v>40</v>
      </c>
      <c r="H232">
        <v>100</v>
      </c>
      <c r="I232">
        <v>100</v>
      </c>
      <c r="J232">
        <v>14.71</v>
      </c>
      <c r="K232">
        <v>23.15</v>
      </c>
    </row>
    <row r="233" spans="1:11" x14ac:dyDescent="0.25">
      <c r="A233">
        <v>16</v>
      </c>
      <c r="B233">
        <v>1</v>
      </c>
      <c r="C233">
        <v>1.72</v>
      </c>
      <c r="D233">
        <v>2</v>
      </c>
      <c r="E233">
        <v>2</v>
      </c>
      <c r="F233">
        <v>0.5</v>
      </c>
      <c r="G233">
        <v>40</v>
      </c>
      <c r="H233">
        <v>83</v>
      </c>
      <c r="I233">
        <v>23</v>
      </c>
      <c r="J233">
        <v>14.71</v>
      </c>
      <c r="K233">
        <v>23.15</v>
      </c>
    </row>
    <row r="234" spans="1:11" x14ac:dyDescent="0.25">
      <c r="A234">
        <v>17</v>
      </c>
      <c r="B234">
        <v>1</v>
      </c>
      <c r="C234">
        <v>1.72</v>
      </c>
      <c r="D234">
        <v>0.4</v>
      </c>
      <c r="E234">
        <v>1</v>
      </c>
      <c r="F234">
        <v>0.5</v>
      </c>
      <c r="G234">
        <v>40</v>
      </c>
      <c r="H234">
        <v>100</v>
      </c>
      <c r="I234">
        <v>100</v>
      </c>
      <c r="J234">
        <v>14.71</v>
      </c>
      <c r="K234">
        <v>23.15</v>
      </c>
    </row>
    <row r="235" spans="1:11" x14ac:dyDescent="0.25">
      <c r="A235">
        <v>18</v>
      </c>
      <c r="B235">
        <v>1.4562190500000001</v>
      </c>
      <c r="C235">
        <v>1.72</v>
      </c>
      <c r="D235">
        <v>0.4</v>
      </c>
      <c r="E235">
        <v>0.25</v>
      </c>
      <c r="F235">
        <v>0.5</v>
      </c>
      <c r="G235">
        <v>40</v>
      </c>
      <c r="H235">
        <v>293</v>
      </c>
      <c r="I235">
        <v>324</v>
      </c>
      <c r="J235">
        <v>6.42</v>
      </c>
      <c r="K235">
        <v>25.48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pftlookup_igbp_updated4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Melannie Hartman</dc:creator>
  <cp:lastModifiedBy>Melannie Hartman</cp:lastModifiedBy>
  <dcterms:created xsi:type="dcterms:W3CDTF">2018-07-23T21:57:14Z</dcterms:created>
  <dcterms:modified xsi:type="dcterms:W3CDTF">2018-07-23T21:57:14Z</dcterms:modified>
</cp:coreProperties>
</file>