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CAR\CASACLM\POINT\Harvard_Forest\Data\"/>
    </mc:Choice>
  </mc:AlternateContent>
  <xr:revisionPtr revIDLastSave="0" documentId="8_{5E7A7C3A-8E36-4F36-9AD2-65F32C0F3645}" xr6:coauthVersionLast="31" xr6:coauthVersionMax="31" xr10:uidLastSave="{00000000-0000-0000-0000-000000000000}"/>
  <bookViews>
    <workbookView xWindow="0" yWindow="0" windowWidth="17565" windowHeight="7875" activeTab="1" xr2:uid="{00000000-000D-0000-FFFF-FFFF00000000}"/>
  </bookViews>
  <sheets>
    <sheet name="Frey_Harvard Forest_Soil Warmin" sheetId="1" r:id="rId1"/>
    <sheet name="control" sheetId="2" r:id="rId2"/>
  </sheets>
  <calcPr calcId="179017"/>
</workbook>
</file>

<file path=xl/calcChain.xml><?xml version="1.0" encoding="utf-8"?>
<calcChain xmlns="http://schemas.openxmlformats.org/spreadsheetml/2006/main">
  <c r="I164" i="2" l="1"/>
  <c r="H164" i="2"/>
  <c r="I122" i="2"/>
  <c r="H122" i="2"/>
  <c r="I133" i="2"/>
  <c r="H133" i="2"/>
  <c r="I112" i="2"/>
  <c r="H112" i="2"/>
  <c r="I111" i="2"/>
  <c r="H111" i="2"/>
  <c r="I110" i="2"/>
  <c r="H110" i="2"/>
  <c r="I109" i="2"/>
  <c r="H109" i="2"/>
  <c r="I101" i="2"/>
  <c r="H101" i="2"/>
  <c r="I100" i="2"/>
  <c r="H100" i="2"/>
  <c r="I99" i="2"/>
  <c r="H99" i="2"/>
  <c r="I98" i="2"/>
  <c r="H98" i="2"/>
  <c r="I123" i="2"/>
  <c r="H123" i="2"/>
  <c r="I121" i="2"/>
  <c r="H121" i="2"/>
  <c r="I120" i="2"/>
  <c r="H120" i="2"/>
  <c r="I144" i="2"/>
  <c r="H144" i="2"/>
  <c r="I143" i="2"/>
  <c r="H143" i="2"/>
  <c r="I142" i="2"/>
  <c r="H142" i="2"/>
  <c r="I141" i="2"/>
  <c r="H141" i="2"/>
  <c r="I165" i="2"/>
  <c r="H165" i="2"/>
  <c r="H71" i="2"/>
  <c r="H70" i="2"/>
  <c r="H59" i="2"/>
  <c r="I12" i="2"/>
  <c r="I11" i="2"/>
  <c r="H12" i="2"/>
  <c r="H11" i="2"/>
  <c r="M2" i="2"/>
  <c r="N7" i="2" l="1"/>
  <c r="L7" i="2"/>
  <c r="N2" i="2"/>
  <c r="L2" i="2"/>
  <c r="I48" i="2" l="1"/>
  <c r="H48" i="2"/>
  <c r="I29" i="2"/>
  <c r="H29" i="2"/>
  <c r="I162" i="2"/>
  <c r="H162" i="2"/>
  <c r="I152" i="2"/>
  <c r="H152" i="2"/>
  <c r="I131" i="2"/>
  <c r="H131" i="2"/>
  <c r="I89" i="2"/>
  <c r="H89" i="2"/>
  <c r="I79" i="2"/>
  <c r="H79" i="2"/>
  <c r="I68" i="2"/>
  <c r="H68" i="2"/>
  <c r="I57" i="2"/>
  <c r="H57" i="2"/>
  <c r="I38" i="2"/>
  <c r="H38" i="2"/>
  <c r="I20" i="2"/>
  <c r="H20" i="2"/>
  <c r="I9" i="2"/>
  <c r="H9" i="2"/>
  <c r="I163" i="2"/>
  <c r="H163" i="2"/>
  <c r="I153" i="2"/>
  <c r="H153" i="2"/>
  <c r="I132" i="2"/>
  <c r="H132" i="2"/>
  <c r="I90" i="2"/>
  <c r="H90" i="2"/>
  <c r="I80" i="2"/>
  <c r="H80" i="2"/>
  <c r="I69" i="2"/>
  <c r="H69" i="2"/>
  <c r="I58" i="2"/>
  <c r="H58" i="2"/>
  <c r="I49" i="2"/>
  <c r="H49" i="2"/>
  <c r="I39" i="2"/>
  <c r="H39" i="2"/>
  <c r="I30" i="2"/>
  <c r="H30" i="2"/>
  <c r="I21" i="2"/>
  <c r="H21" i="2"/>
  <c r="I10" i="2"/>
  <c r="H10" i="2"/>
  <c r="N9" i="2" l="1"/>
  <c r="N3" i="2"/>
  <c r="L9" i="2"/>
  <c r="N4" i="2"/>
  <c r="M3" i="2"/>
  <c r="L4" i="2"/>
  <c r="M4" i="2"/>
  <c r="L8" i="2"/>
  <c r="N8" i="2"/>
  <c r="L3" i="2"/>
</calcChain>
</file>

<file path=xl/sharedStrings.xml><?xml version="1.0" encoding="utf-8"?>
<sst xmlns="http://schemas.openxmlformats.org/spreadsheetml/2006/main" count="1021" uniqueCount="33">
  <si>
    <t>Site</t>
  </si>
  <si>
    <t>Plot</t>
  </si>
  <si>
    <t>Block</t>
  </si>
  <si>
    <t>Trt</t>
  </si>
  <si>
    <t>Depth</t>
  </si>
  <si>
    <t>%C</t>
  </si>
  <si>
    <t>%N</t>
  </si>
  <si>
    <t>g C/m2</t>
  </si>
  <si>
    <t>g N/m2</t>
  </si>
  <si>
    <t>BW</t>
  </si>
  <si>
    <t>.</t>
  </si>
  <si>
    <t>c</t>
  </si>
  <si>
    <t>h</t>
  </si>
  <si>
    <t>PH</t>
  </si>
  <si>
    <t xml:space="preserve">c </t>
  </si>
  <si>
    <t xml:space="preserve">h </t>
  </si>
  <si>
    <t>SWN</t>
  </si>
  <si>
    <t>ohor</t>
  </si>
  <si>
    <t>Total (0-30cm)</t>
  </si>
  <si>
    <t>Total (0-20cm)</t>
  </si>
  <si>
    <t>BW (0-20cm)</t>
  </si>
  <si>
    <t>PH (0-20cm)</t>
  </si>
  <si>
    <t>BW (0-30cm)</t>
  </si>
  <si>
    <t>BW O-horizon</t>
  </si>
  <si>
    <t>PH O-horizon</t>
  </si>
  <si>
    <t>PH (0-30cm)</t>
  </si>
  <si>
    <t>stdev</t>
  </si>
  <si>
    <t>BW (0-40cm)</t>
  </si>
  <si>
    <t>BW (0-50cm)</t>
  </si>
  <si>
    <t>PH (0-40cm)</t>
  </si>
  <si>
    <t>PH (0-50cm)</t>
  </si>
  <si>
    <t>PH Site</t>
  </si>
  <si>
    <t>BW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</si>
</sst>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/>
    <xf numFmtId="0" fontId="16" fillId="0" borderId="0" xfId="0" applyFont="1" applyFill="1"/>
    <xf numFmtId="0" fontId="18" fillId="33" borderId="0" xfId="0" applyFont="1" applyFill="1"/>
    <xf numFmtId="0" fontId="18" fillId="0" borderId="0" xfId="0" applyFont="1" applyFill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workbookViewId="0">
      <selection activeCell="H10" sqref="H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4</v>
      </c>
      <c r="C2" t="s">
        <v>10</v>
      </c>
      <c r="D2" t="s">
        <v>11</v>
      </c>
      <c r="E2">
        <v>10</v>
      </c>
      <c r="F2">
        <v>3.07</v>
      </c>
      <c r="G2">
        <v>0.17</v>
      </c>
      <c r="H2">
        <v>1815</v>
      </c>
      <c r="I2">
        <v>101</v>
      </c>
    </row>
    <row r="3" spans="1:9" x14ac:dyDescent="0.25">
      <c r="A3" t="s">
        <v>9</v>
      </c>
      <c r="B3">
        <v>17</v>
      </c>
      <c r="C3" t="s">
        <v>10</v>
      </c>
      <c r="D3" t="s">
        <v>11</v>
      </c>
      <c r="E3">
        <v>10</v>
      </c>
      <c r="F3">
        <v>2.83</v>
      </c>
      <c r="G3">
        <v>0.15</v>
      </c>
      <c r="H3">
        <v>1982</v>
      </c>
      <c r="I3">
        <v>105</v>
      </c>
    </row>
    <row r="4" spans="1:9" x14ac:dyDescent="0.25">
      <c r="A4" t="s">
        <v>9</v>
      </c>
      <c r="B4">
        <v>19</v>
      </c>
      <c r="C4" t="s">
        <v>10</v>
      </c>
      <c r="D4" t="s">
        <v>11</v>
      </c>
      <c r="E4">
        <v>10</v>
      </c>
      <c r="F4">
        <v>2.96</v>
      </c>
      <c r="G4">
        <v>0.18</v>
      </c>
      <c r="H4">
        <v>1894</v>
      </c>
      <c r="I4">
        <v>115</v>
      </c>
    </row>
    <row r="5" spans="1:9" x14ac:dyDescent="0.25">
      <c r="A5" t="s">
        <v>9</v>
      </c>
      <c r="B5">
        <v>30</v>
      </c>
      <c r="C5" t="s">
        <v>10</v>
      </c>
      <c r="D5" t="s">
        <v>11</v>
      </c>
      <c r="E5">
        <v>10</v>
      </c>
      <c r="F5">
        <v>3.19</v>
      </c>
      <c r="G5">
        <v>0.21</v>
      </c>
      <c r="H5">
        <v>2140</v>
      </c>
      <c r="I5">
        <v>141</v>
      </c>
    </row>
    <row r="6" spans="1:9" x14ac:dyDescent="0.25">
      <c r="A6" t="s">
        <v>9</v>
      </c>
      <c r="B6">
        <v>4</v>
      </c>
      <c r="C6" t="s">
        <v>10</v>
      </c>
      <c r="D6" t="s">
        <v>12</v>
      </c>
      <c r="E6">
        <v>10</v>
      </c>
      <c r="F6">
        <v>3.36</v>
      </c>
      <c r="G6">
        <v>0.19</v>
      </c>
      <c r="H6">
        <v>2797</v>
      </c>
      <c r="I6">
        <v>158</v>
      </c>
    </row>
    <row r="7" spans="1:9" x14ac:dyDescent="0.25">
      <c r="A7" t="s">
        <v>9</v>
      </c>
      <c r="B7">
        <v>17</v>
      </c>
      <c r="C7" t="s">
        <v>10</v>
      </c>
      <c r="D7" t="s">
        <v>12</v>
      </c>
      <c r="E7">
        <v>10</v>
      </c>
      <c r="F7">
        <v>3.38</v>
      </c>
      <c r="G7">
        <v>0.19</v>
      </c>
      <c r="H7">
        <v>2356</v>
      </c>
      <c r="I7">
        <v>132</v>
      </c>
    </row>
    <row r="8" spans="1:9" x14ac:dyDescent="0.25">
      <c r="A8" t="s">
        <v>9</v>
      </c>
      <c r="B8">
        <v>19</v>
      </c>
      <c r="C8" t="s">
        <v>10</v>
      </c>
      <c r="D8" t="s">
        <v>12</v>
      </c>
      <c r="E8">
        <v>10</v>
      </c>
      <c r="F8">
        <v>3.25</v>
      </c>
      <c r="G8">
        <v>0.17</v>
      </c>
      <c r="H8">
        <v>2130</v>
      </c>
      <c r="I8">
        <v>111</v>
      </c>
    </row>
    <row r="9" spans="1:9" x14ac:dyDescent="0.25">
      <c r="A9" t="s">
        <v>9</v>
      </c>
      <c r="B9">
        <v>30</v>
      </c>
      <c r="C9" t="s">
        <v>10</v>
      </c>
      <c r="D9" t="s">
        <v>12</v>
      </c>
      <c r="E9">
        <v>10</v>
      </c>
      <c r="F9">
        <v>2.87</v>
      </c>
      <c r="G9">
        <v>0.15</v>
      </c>
      <c r="H9">
        <v>2220</v>
      </c>
      <c r="I9">
        <v>116</v>
      </c>
    </row>
    <row r="10" spans="1:9" x14ac:dyDescent="0.25">
      <c r="A10" t="s">
        <v>13</v>
      </c>
      <c r="B10">
        <v>3</v>
      </c>
      <c r="C10">
        <v>1</v>
      </c>
      <c r="D10" t="s">
        <v>14</v>
      </c>
      <c r="E10">
        <v>10</v>
      </c>
      <c r="F10">
        <v>5.26</v>
      </c>
      <c r="G10">
        <v>0.24</v>
      </c>
      <c r="H10">
        <v>3254</v>
      </c>
      <c r="I10">
        <v>148</v>
      </c>
    </row>
    <row r="11" spans="1:9" x14ac:dyDescent="0.25">
      <c r="A11" t="s">
        <v>13</v>
      </c>
      <c r="B11">
        <v>5</v>
      </c>
      <c r="C11">
        <v>2</v>
      </c>
      <c r="D11" t="s">
        <v>14</v>
      </c>
      <c r="E11">
        <v>10</v>
      </c>
      <c r="F11">
        <v>6.35</v>
      </c>
      <c r="G11">
        <v>0.31</v>
      </c>
      <c r="H11">
        <v>3880</v>
      </c>
      <c r="I11">
        <v>189</v>
      </c>
    </row>
    <row r="12" spans="1:9" x14ac:dyDescent="0.25">
      <c r="A12" t="s">
        <v>13</v>
      </c>
      <c r="B12">
        <v>9</v>
      </c>
      <c r="C12">
        <v>3</v>
      </c>
      <c r="D12" t="s">
        <v>14</v>
      </c>
      <c r="E12">
        <v>10</v>
      </c>
      <c r="F12">
        <v>5.97</v>
      </c>
      <c r="G12">
        <v>0.3</v>
      </c>
      <c r="H12">
        <v>3598</v>
      </c>
      <c r="I12">
        <v>181</v>
      </c>
    </row>
    <row r="13" spans="1:9" x14ac:dyDescent="0.25">
      <c r="A13" t="s">
        <v>13</v>
      </c>
      <c r="B13">
        <v>10</v>
      </c>
      <c r="C13">
        <v>4</v>
      </c>
      <c r="D13" t="s">
        <v>14</v>
      </c>
      <c r="E13">
        <v>10</v>
      </c>
      <c r="F13">
        <v>6.12</v>
      </c>
      <c r="G13">
        <v>0.31</v>
      </c>
      <c r="H13">
        <v>3039</v>
      </c>
      <c r="I13">
        <v>154</v>
      </c>
    </row>
    <row r="14" spans="1:9" x14ac:dyDescent="0.25">
      <c r="A14" t="s">
        <v>13</v>
      </c>
      <c r="B14">
        <v>13</v>
      </c>
      <c r="C14">
        <v>5</v>
      </c>
      <c r="D14" t="s">
        <v>14</v>
      </c>
      <c r="E14">
        <v>10</v>
      </c>
      <c r="F14">
        <v>1.18</v>
      </c>
      <c r="G14">
        <v>0.06</v>
      </c>
      <c r="H14">
        <v>813</v>
      </c>
      <c r="I14">
        <v>41</v>
      </c>
    </row>
    <row r="15" spans="1:9" x14ac:dyDescent="0.25">
      <c r="A15" t="s">
        <v>13</v>
      </c>
      <c r="B15">
        <v>17</v>
      </c>
      <c r="C15">
        <v>6</v>
      </c>
      <c r="D15" t="s">
        <v>14</v>
      </c>
      <c r="E15">
        <v>10</v>
      </c>
      <c r="F15">
        <v>4.13</v>
      </c>
      <c r="G15">
        <v>0.21</v>
      </c>
      <c r="H15">
        <v>2882</v>
      </c>
      <c r="I15">
        <v>147</v>
      </c>
    </row>
    <row r="16" spans="1:9" x14ac:dyDescent="0.25">
      <c r="A16" t="s">
        <v>13</v>
      </c>
      <c r="B16">
        <v>1</v>
      </c>
      <c r="C16">
        <v>1</v>
      </c>
      <c r="D16" t="s">
        <v>15</v>
      </c>
      <c r="E16">
        <v>10</v>
      </c>
      <c r="F16">
        <v>4.99</v>
      </c>
      <c r="G16">
        <v>0.27</v>
      </c>
      <c r="H16">
        <v>2420</v>
      </c>
      <c r="I16">
        <v>131</v>
      </c>
    </row>
    <row r="17" spans="1:9" x14ac:dyDescent="0.25">
      <c r="A17" t="s">
        <v>13</v>
      </c>
      <c r="B17">
        <v>6</v>
      </c>
      <c r="C17">
        <v>2</v>
      </c>
      <c r="D17" t="s">
        <v>15</v>
      </c>
      <c r="E17">
        <v>10</v>
      </c>
      <c r="F17">
        <v>8.34</v>
      </c>
      <c r="G17">
        <v>0.36</v>
      </c>
      <c r="H17">
        <v>5129</v>
      </c>
      <c r="I17">
        <v>221</v>
      </c>
    </row>
    <row r="18" spans="1:9" x14ac:dyDescent="0.25">
      <c r="A18" t="s">
        <v>13</v>
      </c>
      <c r="B18">
        <v>8</v>
      </c>
      <c r="C18">
        <v>3</v>
      </c>
      <c r="D18" t="s">
        <v>15</v>
      </c>
      <c r="E18">
        <v>10</v>
      </c>
      <c r="F18">
        <v>8.2100000000000009</v>
      </c>
      <c r="G18">
        <v>0.38</v>
      </c>
      <c r="H18">
        <v>4610</v>
      </c>
      <c r="I18">
        <v>213</v>
      </c>
    </row>
    <row r="19" spans="1:9" x14ac:dyDescent="0.25">
      <c r="A19" t="s">
        <v>13</v>
      </c>
      <c r="B19">
        <v>12</v>
      </c>
      <c r="C19">
        <v>4</v>
      </c>
      <c r="D19" t="s">
        <v>15</v>
      </c>
      <c r="E19">
        <v>10</v>
      </c>
      <c r="F19">
        <v>4.3499999999999996</v>
      </c>
      <c r="G19">
        <v>0.21</v>
      </c>
      <c r="H19">
        <v>3320</v>
      </c>
      <c r="I19">
        <v>160</v>
      </c>
    </row>
    <row r="20" spans="1:9" x14ac:dyDescent="0.25">
      <c r="A20" t="s">
        <v>13</v>
      </c>
      <c r="B20">
        <v>15</v>
      </c>
      <c r="C20">
        <v>5</v>
      </c>
      <c r="D20" t="s">
        <v>15</v>
      </c>
      <c r="E20">
        <v>10</v>
      </c>
      <c r="F20">
        <v>3.81</v>
      </c>
      <c r="G20">
        <v>0.19</v>
      </c>
      <c r="H20">
        <v>2610</v>
      </c>
      <c r="I20">
        <v>130</v>
      </c>
    </row>
    <row r="21" spans="1:9" x14ac:dyDescent="0.25">
      <c r="A21" t="s">
        <v>13</v>
      </c>
      <c r="B21">
        <v>16</v>
      </c>
      <c r="C21">
        <v>6</v>
      </c>
      <c r="D21" t="s">
        <v>15</v>
      </c>
      <c r="E21">
        <v>10</v>
      </c>
      <c r="F21">
        <v>9.76</v>
      </c>
      <c r="G21">
        <v>0.43</v>
      </c>
      <c r="H21">
        <v>4980</v>
      </c>
      <c r="I21">
        <v>219</v>
      </c>
    </row>
    <row r="22" spans="1:9" x14ac:dyDescent="0.25">
      <c r="A22" t="s">
        <v>16</v>
      </c>
      <c r="B22">
        <v>1</v>
      </c>
      <c r="C22" t="s">
        <v>10</v>
      </c>
      <c r="D22" t="s">
        <v>11</v>
      </c>
      <c r="E22">
        <v>10</v>
      </c>
      <c r="F22">
        <v>4.4800000000000004</v>
      </c>
      <c r="G22">
        <v>0.23</v>
      </c>
      <c r="H22">
        <v>3658</v>
      </c>
      <c r="I22">
        <v>188</v>
      </c>
    </row>
    <row r="23" spans="1:9" x14ac:dyDescent="0.25">
      <c r="A23" t="s">
        <v>16</v>
      </c>
      <c r="B23">
        <v>12</v>
      </c>
      <c r="C23" t="s">
        <v>10</v>
      </c>
      <c r="D23" t="s">
        <v>11</v>
      </c>
      <c r="E23">
        <v>10</v>
      </c>
      <c r="F23">
        <v>4.49</v>
      </c>
      <c r="G23">
        <v>0.26</v>
      </c>
      <c r="H23">
        <v>3041</v>
      </c>
      <c r="I23">
        <v>176</v>
      </c>
    </row>
    <row r="24" spans="1:9" x14ac:dyDescent="0.25">
      <c r="A24" t="s">
        <v>16</v>
      </c>
      <c r="B24">
        <v>14</v>
      </c>
      <c r="C24" t="s">
        <v>10</v>
      </c>
      <c r="D24" t="s">
        <v>11</v>
      </c>
      <c r="E24">
        <v>10</v>
      </c>
      <c r="F24">
        <v>5.36</v>
      </c>
      <c r="G24">
        <v>0.23</v>
      </c>
      <c r="H24">
        <v>3465</v>
      </c>
      <c r="I24">
        <v>149</v>
      </c>
    </row>
    <row r="25" spans="1:9" x14ac:dyDescent="0.25">
      <c r="A25" t="s">
        <v>16</v>
      </c>
      <c r="B25">
        <v>19</v>
      </c>
      <c r="C25" t="s">
        <v>10</v>
      </c>
      <c r="D25" t="s">
        <v>11</v>
      </c>
      <c r="E25">
        <v>10</v>
      </c>
      <c r="F25">
        <v>4.88</v>
      </c>
      <c r="G25">
        <v>0.25</v>
      </c>
      <c r="H25">
        <v>3741</v>
      </c>
      <c r="I25">
        <v>192</v>
      </c>
    </row>
    <row r="26" spans="1:9" x14ac:dyDescent="0.25">
      <c r="A26" t="s">
        <v>16</v>
      </c>
      <c r="B26">
        <v>20</v>
      </c>
      <c r="C26" t="s">
        <v>10</v>
      </c>
      <c r="D26" t="s">
        <v>11</v>
      </c>
      <c r="E26">
        <v>10</v>
      </c>
      <c r="F26">
        <v>4.22</v>
      </c>
      <c r="G26">
        <v>0.22</v>
      </c>
      <c r="H26">
        <v>3287</v>
      </c>
      <c r="I26">
        <v>171</v>
      </c>
    </row>
    <row r="27" spans="1:9" x14ac:dyDescent="0.25">
      <c r="A27" t="s">
        <v>16</v>
      </c>
      <c r="B27">
        <v>24</v>
      </c>
      <c r="C27" t="s">
        <v>10</v>
      </c>
      <c r="D27" t="s">
        <v>11</v>
      </c>
      <c r="E27">
        <v>10</v>
      </c>
      <c r="F27">
        <v>7.69</v>
      </c>
      <c r="G27">
        <v>0.36</v>
      </c>
      <c r="H27">
        <v>3908</v>
      </c>
      <c r="I27">
        <v>183</v>
      </c>
    </row>
    <row r="28" spans="1:9" x14ac:dyDescent="0.25">
      <c r="A28" t="s">
        <v>16</v>
      </c>
      <c r="B28">
        <v>2</v>
      </c>
      <c r="C28" t="s">
        <v>10</v>
      </c>
      <c r="D28" t="s">
        <v>12</v>
      </c>
      <c r="E28">
        <v>10</v>
      </c>
      <c r="F28">
        <v>3.87</v>
      </c>
      <c r="G28">
        <v>0.19</v>
      </c>
      <c r="H28">
        <v>3201</v>
      </c>
      <c r="I28">
        <v>157</v>
      </c>
    </row>
    <row r="29" spans="1:9" x14ac:dyDescent="0.25">
      <c r="A29" t="s">
        <v>16</v>
      </c>
      <c r="B29">
        <v>5</v>
      </c>
      <c r="C29" t="s">
        <v>10</v>
      </c>
      <c r="D29" t="s">
        <v>12</v>
      </c>
      <c r="E29">
        <v>10</v>
      </c>
      <c r="F29">
        <v>4.91</v>
      </c>
      <c r="G29">
        <v>0.22</v>
      </c>
      <c r="H29">
        <v>3723</v>
      </c>
      <c r="I29">
        <v>167</v>
      </c>
    </row>
    <row r="30" spans="1:9" x14ac:dyDescent="0.25">
      <c r="A30" t="s">
        <v>16</v>
      </c>
      <c r="B30">
        <v>8</v>
      </c>
      <c r="C30" t="s">
        <v>10</v>
      </c>
      <c r="D30" t="s">
        <v>12</v>
      </c>
      <c r="E30">
        <v>10</v>
      </c>
      <c r="F30">
        <v>4.33</v>
      </c>
      <c r="G30">
        <v>0.24</v>
      </c>
      <c r="H30">
        <v>3296</v>
      </c>
      <c r="I30">
        <v>183</v>
      </c>
    </row>
    <row r="31" spans="1:9" x14ac:dyDescent="0.25">
      <c r="A31" t="s">
        <v>16</v>
      </c>
      <c r="B31">
        <v>13</v>
      </c>
      <c r="C31" t="s">
        <v>10</v>
      </c>
      <c r="D31" t="s">
        <v>12</v>
      </c>
      <c r="E31">
        <v>10</v>
      </c>
      <c r="F31">
        <v>4.95</v>
      </c>
      <c r="G31">
        <v>0.21</v>
      </c>
      <c r="H31">
        <v>4123</v>
      </c>
      <c r="I31">
        <v>175</v>
      </c>
    </row>
    <row r="32" spans="1:9" x14ac:dyDescent="0.25">
      <c r="A32" t="s">
        <v>16</v>
      </c>
      <c r="B32">
        <v>18</v>
      </c>
      <c r="C32" t="s">
        <v>10</v>
      </c>
      <c r="D32" t="s">
        <v>12</v>
      </c>
      <c r="E32">
        <v>10</v>
      </c>
      <c r="F32">
        <v>5.28</v>
      </c>
      <c r="G32">
        <v>0.27</v>
      </c>
      <c r="H32">
        <v>3405</v>
      </c>
      <c r="I32">
        <v>174</v>
      </c>
    </row>
    <row r="33" spans="1:9" x14ac:dyDescent="0.25">
      <c r="A33" t="s">
        <v>9</v>
      </c>
      <c r="B33">
        <v>4</v>
      </c>
      <c r="C33" t="s">
        <v>10</v>
      </c>
      <c r="D33" t="s">
        <v>11</v>
      </c>
      <c r="E33">
        <v>20</v>
      </c>
      <c r="F33">
        <v>1.45</v>
      </c>
      <c r="G33">
        <v>0.1</v>
      </c>
      <c r="H33">
        <v>1536</v>
      </c>
      <c r="I33">
        <v>106</v>
      </c>
    </row>
    <row r="34" spans="1:9" x14ac:dyDescent="0.25">
      <c r="A34" t="s">
        <v>9</v>
      </c>
      <c r="B34">
        <v>17</v>
      </c>
      <c r="C34" t="s">
        <v>10</v>
      </c>
      <c r="D34" t="s">
        <v>11</v>
      </c>
      <c r="E34">
        <v>20</v>
      </c>
      <c r="F34">
        <v>1.36</v>
      </c>
      <c r="G34">
        <v>0.08</v>
      </c>
      <c r="H34">
        <v>1376</v>
      </c>
      <c r="I34">
        <v>81</v>
      </c>
    </row>
    <row r="35" spans="1:9" x14ac:dyDescent="0.25">
      <c r="A35" t="s">
        <v>9</v>
      </c>
      <c r="B35">
        <v>19</v>
      </c>
      <c r="C35" t="s">
        <v>10</v>
      </c>
      <c r="D35" t="s">
        <v>11</v>
      </c>
      <c r="E35">
        <v>20</v>
      </c>
      <c r="F35">
        <v>1.74</v>
      </c>
      <c r="G35">
        <v>0.12</v>
      </c>
      <c r="H35">
        <v>1328</v>
      </c>
      <c r="I35">
        <v>92</v>
      </c>
    </row>
    <row r="36" spans="1:9" x14ac:dyDescent="0.25">
      <c r="A36" t="s">
        <v>9</v>
      </c>
      <c r="B36">
        <v>30</v>
      </c>
      <c r="C36" t="s">
        <v>10</v>
      </c>
      <c r="D36" t="s">
        <v>11</v>
      </c>
      <c r="E36">
        <v>20</v>
      </c>
      <c r="F36">
        <v>1.91</v>
      </c>
      <c r="G36">
        <v>0.13</v>
      </c>
      <c r="H36">
        <v>1742</v>
      </c>
      <c r="I36">
        <v>119</v>
      </c>
    </row>
    <row r="37" spans="1:9" x14ac:dyDescent="0.25">
      <c r="A37" t="s">
        <v>9</v>
      </c>
      <c r="B37">
        <v>4</v>
      </c>
      <c r="C37" t="s">
        <v>10</v>
      </c>
      <c r="D37" t="s">
        <v>12</v>
      </c>
      <c r="E37">
        <v>20</v>
      </c>
      <c r="F37">
        <v>1.6</v>
      </c>
      <c r="G37">
        <v>0.11</v>
      </c>
      <c r="H37">
        <v>1867</v>
      </c>
      <c r="I37">
        <v>128</v>
      </c>
    </row>
    <row r="38" spans="1:9" x14ac:dyDescent="0.25">
      <c r="A38" t="s">
        <v>9</v>
      </c>
      <c r="B38">
        <v>17</v>
      </c>
      <c r="C38" t="s">
        <v>10</v>
      </c>
      <c r="D38" t="s">
        <v>12</v>
      </c>
      <c r="E38">
        <v>20</v>
      </c>
      <c r="F38">
        <v>1.79</v>
      </c>
      <c r="G38">
        <v>0.1</v>
      </c>
      <c r="H38">
        <v>1777</v>
      </c>
      <c r="I38">
        <v>99</v>
      </c>
    </row>
    <row r="39" spans="1:9" x14ac:dyDescent="0.25">
      <c r="A39" t="s">
        <v>9</v>
      </c>
      <c r="B39">
        <v>19</v>
      </c>
      <c r="C39" t="s">
        <v>10</v>
      </c>
      <c r="D39" t="s">
        <v>12</v>
      </c>
      <c r="E39">
        <v>20</v>
      </c>
      <c r="F39">
        <v>1.37</v>
      </c>
      <c r="G39">
        <v>0.09</v>
      </c>
      <c r="H39">
        <v>1333</v>
      </c>
      <c r="I39">
        <v>88</v>
      </c>
    </row>
    <row r="40" spans="1:9" x14ac:dyDescent="0.25">
      <c r="A40" t="s">
        <v>9</v>
      </c>
      <c r="B40">
        <v>30</v>
      </c>
      <c r="C40" t="s">
        <v>10</v>
      </c>
      <c r="D40" t="s">
        <v>12</v>
      </c>
      <c r="E40">
        <v>20</v>
      </c>
      <c r="F40">
        <v>1.46</v>
      </c>
      <c r="G40">
        <v>0.09</v>
      </c>
      <c r="H40">
        <v>1338</v>
      </c>
      <c r="I40">
        <v>82</v>
      </c>
    </row>
    <row r="41" spans="1:9" x14ac:dyDescent="0.25">
      <c r="A41" t="s">
        <v>13</v>
      </c>
      <c r="B41">
        <v>3</v>
      </c>
      <c r="C41">
        <v>1</v>
      </c>
      <c r="D41" t="s">
        <v>14</v>
      </c>
      <c r="E41">
        <v>20</v>
      </c>
      <c r="F41">
        <v>4.05</v>
      </c>
      <c r="G41">
        <v>0.19</v>
      </c>
      <c r="H41">
        <v>2953</v>
      </c>
      <c r="I41">
        <v>139</v>
      </c>
    </row>
    <row r="42" spans="1:9" x14ac:dyDescent="0.25">
      <c r="A42" t="s">
        <v>13</v>
      </c>
      <c r="B42">
        <v>5</v>
      </c>
      <c r="C42">
        <v>2</v>
      </c>
      <c r="D42" t="s">
        <v>14</v>
      </c>
      <c r="E42">
        <v>20</v>
      </c>
      <c r="F42">
        <v>4.42</v>
      </c>
      <c r="G42">
        <v>0.19</v>
      </c>
      <c r="H42">
        <v>3788</v>
      </c>
      <c r="I42">
        <v>163</v>
      </c>
    </row>
    <row r="43" spans="1:9" x14ac:dyDescent="0.25">
      <c r="A43" t="s">
        <v>13</v>
      </c>
      <c r="B43">
        <v>9</v>
      </c>
      <c r="C43">
        <v>3</v>
      </c>
      <c r="D43" t="s">
        <v>14</v>
      </c>
      <c r="E43">
        <v>20</v>
      </c>
      <c r="F43">
        <v>3.38</v>
      </c>
      <c r="G43">
        <v>0.17</v>
      </c>
      <c r="H43">
        <v>2543</v>
      </c>
      <c r="I43">
        <v>128</v>
      </c>
    </row>
    <row r="44" spans="1:9" x14ac:dyDescent="0.25">
      <c r="A44" t="s">
        <v>13</v>
      </c>
      <c r="B44">
        <v>10</v>
      </c>
      <c r="C44">
        <v>4</v>
      </c>
      <c r="D44" t="s">
        <v>14</v>
      </c>
      <c r="E44">
        <v>20</v>
      </c>
      <c r="F44">
        <v>1.65</v>
      </c>
      <c r="G44">
        <v>0.1</v>
      </c>
      <c r="H44">
        <v>1547</v>
      </c>
      <c r="I44">
        <v>94</v>
      </c>
    </row>
    <row r="45" spans="1:9" x14ac:dyDescent="0.25">
      <c r="A45" t="s">
        <v>13</v>
      </c>
      <c r="B45">
        <v>13</v>
      </c>
      <c r="C45">
        <v>5</v>
      </c>
      <c r="D45" t="s">
        <v>14</v>
      </c>
      <c r="E45">
        <v>20</v>
      </c>
      <c r="F45">
        <v>2.2400000000000002</v>
      </c>
      <c r="G45">
        <v>0.11</v>
      </c>
      <c r="H45">
        <v>2298</v>
      </c>
      <c r="I45">
        <v>113</v>
      </c>
    </row>
    <row r="46" spans="1:9" x14ac:dyDescent="0.25">
      <c r="A46" t="s">
        <v>13</v>
      </c>
      <c r="B46">
        <v>17</v>
      </c>
      <c r="C46">
        <v>6</v>
      </c>
      <c r="D46" t="s">
        <v>14</v>
      </c>
      <c r="E46">
        <v>20</v>
      </c>
      <c r="F46">
        <v>2.5299999999999998</v>
      </c>
      <c r="G46">
        <v>0.13</v>
      </c>
      <c r="H46">
        <v>2261</v>
      </c>
      <c r="I46">
        <v>116</v>
      </c>
    </row>
    <row r="47" spans="1:9" x14ac:dyDescent="0.25">
      <c r="A47" t="s">
        <v>13</v>
      </c>
      <c r="B47">
        <v>1</v>
      </c>
      <c r="C47">
        <v>1</v>
      </c>
      <c r="D47" t="s">
        <v>15</v>
      </c>
      <c r="E47">
        <v>20</v>
      </c>
      <c r="F47">
        <v>2.54</v>
      </c>
      <c r="G47">
        <v>0.13</v>
      </c>
      <c r="H47">
        <v>2368</v>
      </c>
      <c r="I47">
        <v>121</v>
      </c>
    </row>
    <row r="48" spans="1:9" x14ac:dyDescent="0.25">
      <c r="A48" t="s">
        <v>13</v>
      </c>
      <c r="B48">
        <v>6</v>
      </c>
      <c r="C48">
        <v>2</v>
      </c>
      <c r="D48" t="s">
        <v>15</v>
      </c>
      <c r="E48">
        <v>20</v>
      </c>
      <c r="F48">
        <v>4.03</v>
      </c>
      <c r="G48">
        <v>0.16</v>
      </c>
      <c r="H48">
        <v>2736</v>
      </c>
      <c r="I48">
        <v>109</v>
      </c>
    </row>
    <row r="49" spans="1:9" x14ac:dyDescent="0.25">
      <c r="A49" t="s">
        <v>13</v>
      </c>
      <c r="B49">
        <v>8</v>
      </c>
      <c r="C49">
        <v>3</v>
      </c>
      <c r="D49" t="s">
        <v>15</v>
      </c>
      <c r="E49">
        <v>20</v>
      </c>
      <c r="F49">
        <v>4.7300000000000004</v>
      </c>
      <c r="G49">
        <v>0.21</v>
      </c>
      <c r="H49">
        <v>4043</v>
      </c>
      <c r="I49">
        <v>180</v>
      </c>
    </row>
    <row r="50" spans="1:9" x14ac:dyDescent="0.25">
      <c r="A50" t="s">
        <v>13</v>
      </c>
      <c r="B50">
        <v>12</v>
      </c>
      <c r="C50">
        <v>4</v>
      </c>
      <c r="D50" t="s">
        <v>15</v>
      </c>
      <c r="E50">
        <v>20</v>
      </c>
      <c r="F50">
        <v>2.2599999999999998</v>
      </c>
      <c r="G50">
        <v>0.12</v>
      </c>
      <c r="H50">
        <v>2468</v>
      </c>
      <c r="I50">
        <v>131</v>
      </c>
    </row>
    <row r="51" spans="1:9" x14ac:dyDescent="0.25">
      <c r="A51" t="s">
        <v>13</v>
      </c>
      <c r="B51">
        <v>15</v>
      </c>
      <c r="C51">
        <v>5</v>
      </c>
      <c r="D51" t="s">
        <v>15</v>
      </c>
      <c r="E51">
        <v>20</v>
      </c>
      <c r="F51">
        <v>2.36</v>
      </c>
      <c r="G51">
        <v>0.13</v>
      </c>
      <c r="H51">
        <v>2183</v>
      </c>
      <c r="I51">
        <v>120</v>
      </c>
    </row>
    <row r="52" spans="1:9" x14ac:dyDescent="0.25">
      <c r="A52" t="s">
        <v>13</v>
      </c>
      <c r="B52">
        <v>16</v>
      </c>
      <c r="C52">
        <v>6</v>
      </c>
      <c r="D52" t="s">
        <v>15</v>
      </c>
      <c r="E52">
        <v>20</v>
      </c>
      <c r="F52">
        <v>4.43</v>
      </c>
      <c r="G52">
        <v>0.21</v>
      </c>
      <c r="H52">
        <v>3246</v>
      </c>
      <c r="I52">
        <v>154</v>
      </c>
    </row>
    <row r="53" spans="1:9" x14ac:dyDescent="0.25">
      <c r="A53" t="s">
        <v>16</v>
      </c>
      <c r="B53">
        <v>1</v>
      </c>
      <c r="C53" t="s">
        <v>10</v>
      </c>
      <c r="D53" t="s">
        <v>11</v>
      </c>
      <c r="E53">
        <v>20</v>
      </c>
      <c r="F53">
        <v>2.97</v>
      </c>
      <c r="G53">
        <v>0.14000000000000001</v>
      </c>
      <c r="H53">
        <v>2524</v>
      </c>
      <c r="I53">
        <v>119</v>
      </c>
    </row>
    <row r="54" spans="1:9" x14ac:dyDescent="0.25">
      <c r="A54" t="s">
        <v>16</v>
      </c>
      <c r="B54">
        <v>12</v>
      </c>
      <c r="C54" t="s">
        <v>10</v>
      </c>
      <c r="D54" t="s">
        <v>11</v>
      </c>
      <c r="E54">
        <v>20</v>
      </c>
      <c r="F54">
        <v>1.94</v>
      </c>
      <c r="G54">
        <v>0.13</v>
      </c>
      <c r="H54">
        <v>2290</v>
      </c>
      <c r="I54">
        <v>153</v>
      </c>
    </row>
    <row r="55" spans="1:9" x14ac:dyDescent="0.25">
      <c r="A55" t="s">
        <v>16</v>
      </c>
      <c r="B55">
        <v>14</v>
      </c>
      <c r="C55" t="s">
        <v>10</v>
      </c>
      <c r="D55" t="s">
        <v>11</v>
      </c>
      <c r="E55">
        <v>20</v>
      </c>
      <c r="F55">
        <v>3.21</v>
      </c>
      <c r="G55">
        <v>0.12</v>
      </c>
      <c r="H55">
        <v>5612</v>
      </c>
      <c r="I55">
        <v>210</v>
      </c>
    </row>
    <row r="56" spans="1:9" x14ac:dyDescent="0.25">
      <c r="A56" t="s">
        <v>16</v>
      </c>
      <c r="B56">
        <v>19</v>
      </c>
      <c r="C56" t="s">
        <v>10</v>
      </c>
      <c r="D56" t="s">
        <v>11</v>
      </c>
      <c r="E56">
        <v>20</v>
      </c>
      <c r="F56">
        <v>1.64</v>
      </c>
      <c r="G56">
        <v>0.17</v>
      </c>
      <c r="H56">
        <v>1769</v>
      </c>
      <c r="I56">
        <v>183</v>
      </c>
    </row>
    <row r="57" spans="1:9" x14ac:dyDescent="0.25">
      <c r="A57" t="s">
        <v>16</v>
      </c>
      <c r="B57">
        <v>20</v>
      </c>
      <c r="C57" t="s">
        <v>10</v>
      </c>
      <c r="D57" t="s">
        <v>11</v>
      </c>
      <c r="E57">
        <v>20</v>
      </c>
      <c r="F57">
        <v>2.83</v>
      </c>
      <c r="G57">
        <v>0.14000000000000001</v>
      </c>
      <c r="H57">
        <v>3014</v>
      </c>
      <c r="I57">
        <v>149</v>
      </c>
    </row>
    <row r="58" spans="1:9" x14ac:dyDescent="0.25">
      <c r="A58" t="s">
        <v>16</v>
      </c>
      <c r="B58">
        <v>24</v>
      </c>
      <c r="C58" t="s">
        <v>10</v>
      </c>
      <c r="D58" t="s">
        <v>11</v>
      </c>
      <c r="E58">
        <v>20</v>
      </c>
      <c r="F58">
        <v>2.85</v>
      </c>
      <c r="G58">
        <v>0.13</v>
      </c>
      <c r="H58">
        <v>2852</v>
      </c>
      <c r="I58">
        <v>130</v>
      </c>
    </row>
    <row r="59" spans="1:9" x14ac:dyDescent="0.25">
      <c r="A59" t="s">
        <v>16</v>
      </c>
      <c r="B59">
        <v>2</v>
      </c>
      <c r="C59" t="s">
        <v>10</v>
      </c>
      <c r="D59" t="s">
        <v>12</v>
      </c>
      <c r="E59">
        <v>20</v>
      </c>
      <c r="F59">
        <v>2.44</v>
      </c>
      <c r="G59">
        <v>0.13</v>
      </c>
      <c r="H59">
        <v>2521</v>
      </c>
      <c r="I59">
        <v>134</v>
      </c>
    </row>
    <row r="60" spans="1:9" x14ac:dyDescent="0.25">
      <c r="A60" t="s">
        <v>16</v>
      </c>
      <c r="B60">
        <v>5</v>
      </c>
      <c r="C60" t="s">
        <v>10</v>
      </c>
      <c r="D60" t="s">
        <v>12</v>
      </c>
      <c r="E60">
        <v>20</v>
      </c>
      <c r="F60">
        <v>3.42</v>
      </c>
      <c r="G60">
        <v>0.15</v>
      </c>
      <c r="H60">
        <v>3336</v>
      </c>
      <c r="I60">
        <v>146</v>
      </c>
    </row>
    <row r="61" spans="1:9" x14ac:dyDescent="0.25">
      <c r="A61" t="s">
        <v>16</v>
      </c>
      <c r="B61">
        <v>8</v>
      </c>
      <c r="C61" t="s">
        <v>10</v>
      </c>
      <c r="D61" t="s">
        <v>12</v>
      </c>
      <c r="E61">
        <v>20</v>
      </c>
      <c r="F61">
        <v>2.4500000000000002</v>
      </c>
      <c r="G61">
        <v>0.13</v>
      </c>
      <c r="H61">
        <v>2299</v>
      </c>
      <c r="I61">
        <v>122</v>
      </c>
    </row>
    <row r="62" spans="1:9" x14ac:dyDescent="0.25">
      <c r="A62" t="s">
        <v>16</v>
      </c>
      <c r="B62">
        <v>13</v>
      </c>
      <c r="C62" t="s">
        <v>10</v>
      </c>
      <c r="D62" t="s">
        <v>12</v>
      </c>
      <c r="E62">
        <v>20</v>
      </c>
      <c r="F62">
        <v>3.38</v>
      </c>
      <c r="G62">
        <v>0.18</v>
      </c>
      <c r="H62">
        <v>2817</v>
      </c>
      <c r="I62">
        <v>150</v>
      </c>
    </row>
    <row r="63" spans="1:9" x14ac:dyDescent="0.25">
      <c r="A63" t="s">
        <v>16</v>
      </c>
      <c r="B63">
        <v>18</v>
      </c>
      <c r="C63" t="s">
        <v>10</v>
      </c>
      <c r="D63" t="s">
        <v>12</v>
      </c>
      <c r="E63">
        <v>20</v>
      </c>
      <c r="F63">
        <v>2.35</v>
      </c>
      <c r="G63">
        <v>0.1</v>
      </c>
      <c r="H63">
        <v>2634</v>
      </c>
      <c r="I63">
        <v>112</v>
      </c>
    </row>
    <row r="64" spans="1:9" x14ac:dyDescent="0.25">
      <c r="A64" t="s">
        <v>9</v>
      </c>
      <c r="B64">
        <v>4</v>
      </c>
      <c r="C64" t="s">
        <v>10</v>
      </c>
      <c r="D64" t="s">
        <v>11</v>
      </c>
      <c r="E64">
        <v>30</v>
      </c>
      <c r="F64">
        <v>1.1200000000000001</v>
      </c>
      <c r="G64">
        <v>7.0000000000000007E-2</v>
      </c>
      <c r="H64">
        <v>1397</v>
      </c>
      <c r="I64">
        <v>87</v>
      </c>
    </row>
    <row r="65" spans="1:9" x14ac:dyDescent="0.25">
      <c r="A65" t="s">
        <v>9</v>
      </c>
      <c r="B65">
        <v>17</v>
      </c>
      <c r="C65" t="s">
        <v>10</v>
      </c>
      <c r="D65" t="s">
        <v>11</v>
      </c>
      <c r="E65">
        <v>30</v>
      </c>
      <c r="F65">
        <v>1.05</v>
      </c>
      <c r="G65">
        <v>0.06</v>
      </c>
      <c r="H65">
        <v>978</v>
      </c>
      <c r="I65">
        <v>56</v>
      </c>
    </row>
    <row r="66" spans="1:9" x14ac:dyDescent="0.25">
      <c r="A66" t="s">
        <v>9</v>
      </c>
      <c r="B66">
        <v>19</v>
      </c>
      <c r="C66" t="s">
        <v>10</v>
      </c>
      <c r="D66" t="s">
        <v>11</v>
      </c>
      <c r="E66">
        <v>30</v>
      </c>
      <c r="F66">
        <v>1.36</v>
      </c>
      <c r="G66">
        <v>0.09</v>
      </c>
      <c r="H66">
        <v>1551</v>
      </c>
      <c r="I66">
        <v>103</v>
      </c>
    </row>
    <row r="67" spans="1:9" x14ac:dyDescent="0.25">
      <c r="A67" t="s">
        <v>9</v>
      </c>
      <c r="B67">
        <v>30</v>
      </c>
      <c r="C67" t="s">
        <v>10</v>
      </c>
      <c r="D67" t="s">
        <v>11</v>
      </c>
      <c r="E67">
        <v>30</v>
      </c>
      <c r="F67">
        <v>1.36</v>
      </c>
      <c r="G67">
        <v>0.09</v>
      </c>
      <c r="H67">
        <v>1144</v>
      </c>
      <c r="I67">
        <v>76</v>
      </c>
    </row>
    <row r="68" spans="1:9" x14ac:dyDescent="0.25">
      <c r="A68" t="s">
        <v>9</v>
      </c>
      <c r="B68">
        <v>4</v>
      </c>
      <c r="C68" t="s">
        <v>10</v>
      </c>
      <c r="D68" t="s">
        <v>12</v>
      </c>
      <c r="E68">
        <v>30</v>
      </c>
      <c r="F68">
        <v>0.99</v>
      </c>
      <c r="G68">
        <v>7.0000000000000007E-2</v>
      </c>
      <c r="H68">
        <v>986</v>
      </c>
      <c r="I68">
        <v>70</v>
      </c>
    </row>
    <row r="69" spans="1:9" x14ac:dyDescent="0.25">
      <c r="A69" t="s">
        <v>9</v>
      </c>
      <c r="B69">
        <v>17</v>
      </c>
      <c r="C69" t="s">
        <v>10</v>
      </c>
      <c r="D69" t="s">
        <v>12</v>
      </c>
      <c r="E69">
        <v>30</v>
      </c>
      <c r="F69">
        <v>1.1299999999999999</v>
      </c>
      <c r="G69">
        <v>7.0000000000000007E-2</v>
      </c>
      <c r="H69">
        <v>1207</v>
      </c>
      <c r="I69">
        <v>75</v>
      </c>
    </row>
    <row r="70" spans="1:9" x14ac:dyDescent="0.25">
      <c r="A70" t="s">
        <v>9</v>
      </c>
      <c r="B70">
        <v>19</v>
      </c>
      <c r="C70" t="s">
        <v>10</v>
      </c>
      <c r="D70" t="s">
        <v>12</v>
      </c>
      <c r="E70">
        <v>30</v>
      </c>
      <c r="F70">
        <v>0.68</v>
      </c>
      <c r="G70">
        <v>0.05</v>
      </c>
      <c r="H70">
        <v>790</v>
      </c>
      <c r="I70">
        <v>58</v>
      </c>
    </row>
    <row r="71" spans="1:9" x14ac:dyDescent="0.25">
      <c r="A71" t="s">
        <v>9</v>
      </c>
      <c r="B71">
        <v>30</v>
      </c>
      <c r="C71" t="s">
        <v>10</v>
      </c>
      <c r="D71" t="s">
        <v>12</v>
      </c>
      <c r="E71">
        <v>30</v>
      </c>
      <c r="F71">
        <v>0.95</v>
      </c>
      <c r="G71">
        <v>0.06</v>
      </c>
      <c r="H71">
        <v>995</v>
      </c>
      <c r="I71">
        <v>63</v>
      </c>
    </row>
    <row r="72" spans="1:9" x14ac:dyDescent="0.25">
      <c r="A72" t="s">
        <v>13</v>
      </c>
      <c r="B72">
        <v>3</v>
      </c>
      <c r="C72">
        <v>1</v>
      </c>
      <c r="D72" t="s">
        <v>14</v>
      </c>
      <c r="E72">
        <v>30</v>
      </c>
      <c r="F72">
        <v>2.71</v>
      </c>
      <c r="G72">
        <v>0.14000000000000001</v>
      </c>
      <c r="H72">
        <v>2139</v>
      </c>
      <c r="I72">
        <v>111</v>
      </c>
    </row>
    <row r="73" spans="1:9" x14ac:dyDescent="0.25">
      <c r="A73" t="s">
        <v>13</v>
      </c>
      <c r="B73">
        <v>5</v>
      </c>
      <c r="C73">
        <v>2</v>
      </c>
      <c r="D73" t="s">
        <v>14</v>
      </c>
      <c r="E73">
        <v>30</v>
      </c>
      <c r="F73">
        <v>3.07</v>
      </c>
      <c r="G73">
        <v>0.15</v>
      </c>
      <c r="H73">
        <v>2658</v>
      </c>
      <c r="I73">
        <v>130</v>
      </c>
    </row>
    <row r="74" spans="1:9" x14ac:dyDescent="0.25">
      <c r="A74" t="s">
        <v>13</v>
      </c>
      <c r="B74">
        <v>9</v>
      </c>
      <c r="C74">
        <v>3</v>
      </c>
      <c r="D74" t="s">
        <v>14</v>
      </c>
      <c r="E74">
        <v>30</v>
      </c>
      <c r="F74">
        <v>1.52</v>
      </c>
      <c r="G74">
        <v>0.11</v>
      </c>
      <c r="H74">
        <v>1376</v>
      </c>
      <c r="I74">
        <v>100</v>
      </c>
    </row>
    <row r="75" spans="1:9" x14ac:dyDescent="0.25">
      <c r="A75" t="s">
        <v>13</v>
      </c>
      <c r="B75">
        <v>10</v>
      </c>
      <c r="C75">
        <v>4</v>
      </c>
      <c r="D75" t="s">
        <v>14</v>
      </c>
      <c r="E75">
        <v>30</v>
      </c>
      <c r="F75">
        <v>1.17</v>
      </c>
      <c r="G75">
        <v>7.0000000000000007E-2</v>
      </c>
      <c r="H75">
        <v>1887</v>
      </c>
      <c r="I75">
        <v>113</v>
      </c>
    </row>
    <row r="76" spans="1:9" x14ac:dyDescent="0.25">
      <c r="A76" t="s">
        <v>13</v>
      </c>
      <c r="B76">
        <v>13</v>
      </c>
      <c r="C76">
        <v>5</v>
      </c>
      <c r="D76" t="s">
        <v>14</v>
      </c>
      <c r="E76">
        <v>30</v>
      </c>
      <c r="F76">
        <v>3.95</v>
      </c>
      <c r="G76">
        <v>0.21</v>
      </c>
      <c r="H76">
        <v>3985</v>
      </c>
      <c r="I76">
        <v>212</v>
      </c>
    </row>
    <row r="77" spans="1:9" x14ac:dyDescent="0.25">
      <c r="A77" t="s">
        <v>13</v>
      </c>
      <c r="B77">
        <v>17</v>
      </c>
      <c r="C77">
        <v>6</v>
      </c>
      <c r="D77" t="s">
        <v>14</v>
      </c>
      <c r="E77">
        <v>30</v>
      </c>
      <c r="F77">
        <v>1.02</v>
      </c>
      <c r="G77">
        <v>7.0000000000000007E-2</v>
      </c>
      <c r="H77">
        <v>1207</v>
      </c>
      <c r="I77">
        <v>83</v>
      </c>
    </row>
    <row r="78" spans="1:9" x14ac:dyDescent="0.25">
      <c r="A78" t="s">
        <v>13</v>
      </c>
      <c r="B78">
        <v>1</v>
      </c>
      <c r="C78">
        <v>1</v>
      </c>
      <c r="D78" t="s">
        <v>15</v>
      </c>
      <c r="E78">
        <v>30</v>
      </c>
      <c r="F78">
        <v>2.02</v>
      </c>
      <c r="G78">
        <v>0.1</v>
      </c>
      <c r="H78">
        <v>1348</v>
      </c>
      <c r="I78">
        <v>67</v>
      </c>
    </row>
    <row r="79" spans="1:9" x14ac:dyDescent="0.25">
      <c r="A79" t="s">
        <v>13</v>
      </c>
      <c r="B79">
        <v>6</v>
      </c>
      <c r="C79">
        <v>2</v>
      </c>
      <c r="D79" t="s">
        <v>15</v>
      </c>
      <c r="E79">
        <v>30</v>
      </c>
      <c r="F79">
        <v>1.82</v>
      </c>
      <c r="G79">
        <v>0.09</v>
      </c>
      <c r="H79">
        <v>1674</v>
      </c>
      <c r="I79">
        <v>83</v>
      </c>
    </row>
    <row r="80" spans="1:9" x14ac:dyDescent="0.25">
      <c r="A80" t="s">
        <v>13</v>
      </c>
      <c r="B80">
        <v>8</v>
      </c>
      <c r="C80">
        <v>3</v>
      </c>
      <c r="D80" t="s">
        <v>15</v>
      </c>
      <c r="E80">
        <v>30</v>
      </c>
      <c r="F80">
        <v>2.0099999999999998</v>
      </c>
      <c r="G80">
        <v>0.12</v>
      </c>
      <c r="H80">
        <v>1867</v>
      </c>
      <c r="I80">
        <v>111</v>
      </c>
    </row>
    <row r="81" spans="1:9" x14ac:dyDescent="0.25">
      <c r="A81" t="s">
        <v>13</v>
      </c>
      <c r="B81">
        <v>12</v>
      </c>
      <c r="C81">
        <v>4</v>
      </c>
      <c r="D81" t="s">
        <v>15</v>
      </c>
      <c r="E81">
        <v>30</v>
      </c>
      <c r="F81">
        <v>1.04</v>
      </c>
      <c r="G81">
        <v>7.0000000000000007E-2</v>
      </c>
      <c r="H81">
        <v>865</v>
      </c>
      <c r="I81">
        <v>58</v>
      </c>
    </row>
    <row r="82" spans="1:9" x14ac:dyDescent="0.25">
      <c r="A82" t="s">
        <v>13</v>
      </c>
      <c r="B82">
        <v>15</v>
      </c>
      <c r="C82">
        <v>5</v>
      </c>
      <c r="D82" t="s">
        <v>15</v>
      </c>
      <c r="E82">
        <v>30</v>
      </c>
      <c r="F82">
        <v>0.89</v>
      </c>
      <c r="G82">
        <v>0.08</v>
      </c>
      <c r="H82">
        <v>1038</v>
      </c>
      <c r="I82">
        <v>93</v>
      </c>
    </row>
    <row r="83" spans="1:9" x14ac:dyDescent="0.25">
      <c r="A83" t="s">
        <v>13</v>
      </c>
      <c r="B83">
        <v>16</v>
      </c>
      <c r="C83">
        <v>6</v>
      </c>
      <c r="D83" t="s">
        <v>15</v>
      </c>
      <c r="E83">
        <v>30</v>
      </c>
      <c r="F83">
        <v>1.65</v>
      </c>
      <c r="G83">
        <v>0.1</v>
      </c>
      <c r="H83">
        <v>2394</v>
      </c>
      <c r="I83">
        <v>145</v>
      </c>
    </row>
    <row r="84" spans="1:9" x14ac:dyDescent="0.25">
      <c r="A84" t="s">
        <v>16</v>
      </c>
      <c r="B84">
        <v>1</v>
      </c>
      <c r="C84" t="s">
        <v>10</v>
      </c>
      <c r="D84" t="s">
        <v>11</v>
      </c>
      <c r="E84">
        <v>30</v>
      </c>
      <c r="F84">
        <v>1.26</v>
      </c>
      <c r="G84">
        <v>0.06</v>
      </c>
      <c r="H84">
        <v>1414</v>
      </c>
      <c r="I84">
        <v>67</v>
      </c>
    </row>
    <row r="85" spans="1:9" x14ac:dyDescent="0.25">
      <c r="A85" t="s">
        <v>16</v>
      </c>
      <c r="B85">
        <v>12</v>
      </c>
      <c r="C85" t="s">
        <v>10</v>
      </c>
      <c r="D85" t="s">
        <v>11</v>
      </c>
      <c r="E85">
        <v>30</v>
      </c>
      <c r="F85">
        <v>1.0900000000000001</v>
      </c>
      <c r="G85">
        <v>0.09</v>
      </c>
      <c r="H85">
        <v>1078</v>
      </c>
      <c r="I85">
        <v>89</v>
      </c>
    </row>
    <row r="86" spans="1:9" x14ac:dyDescent="0.25">
      <c r="A86" t="s">
        <v>16</v>
      </c>
      <c r="B86">
        <v>14</v>
      </c>
      <c r="C86" t="s">
        <v>10</v>
      </c>
      <c r="D86" t="s">
        <v>11</v>
      </c>
      <c r="E86">
        <v>30</v>
      </c>
      <c r="F86">
        <v>2.4500000000000002</v>
      </c>
      <c r="G86">
        <v>0.14000000000000001</v>
      </c>
      <c r="H86">
        <v>2662</v>
      </c>
      <c r="I86">
        <v>152</v>
      </c>
    </row>
    <row r="87" spans="1:9" x14ac:dyDescent="0.25">
      <c r="A87" t="s">
        <v>16</v>
      </c>
      <c r="B87">
        <v>19</v>
      </c>
      <c r="C87" t="s">
        <v>10</v>
      </c>
      <c r="D87" t="s">
        <v>11</v>
      </c>
      <c r="E87">
        <v>30</v>
      </c>
      <c r="F87">
        <v>1.05</v>
      </c>
      <c r="G87">
        <v>0.05</v>
      </c>
      <c r="H87">
        <v>1336</v>
      </c>
      <c r="I87">
        <v>64</v>
      </c>
    </row>
    <row r="88" spans="1:9" x14ac:dyDescent="0.25">
      <c r="A88" t="s">
        <v>16</v>
      </c>
      <c r="B88">
        <v>20</v>
      </c>
      <c r="C88" t="s">
        <v>10</v>
      </c>
      <c r="D88" t="s">
        <v>11</v>
      </c>
      <c r="E88">
        <v>30</v>
      </c>
      <c r="F88">
        <v>2.31</v>
      </c>
      <c r="G88">
        <v>0.11</v>
      </c>
      <c r="H88">
        <v>2502</v>
      </c>
      <c r="I88">
        <v>119</v>
      </c>
    </row>
    <row r="89" spans="1:9" x14ac:dyDescent="0.25">
      <c r="A89" t="s">
        <v>16</v>
      </c>
      <c r="B89">
        <v>24</v>
      </c>
      <c r="C89" t="s">
        <v>10</v>
      </c>
      <c r="D89" t="s">
        <v>11</v>
      </c>
      <c r="E89">
        <v>30</v>
      </c>
      <c r="F89">
        <v>1.56</v>
      </c>
      <c r="G89">
        <v>0.1</v>
      </c>
      <c r="H89">
        <v>1669</v>
      </c>
      <c r="I89">
        <v>107</v>
      </c>
    </row>
    <row r="90" spans="1:9" x14ac:dyDescent="0.25">
      <c r="A90" t="s">
        <v>16</v>
      </c>
      <c r="B90">
        <v>2</v>
      </c>
      <c r="C90" t="s">
        <v>10</v>
      </c>
      <c r="D90" t="s">
        <v>12</v>
      </c>
      <c r="E90">
        <v>30</v>
      </c>
      <c r="F90">
        <v>1.44</v>
      </c>
      <c r="G90">
        <v>7.0000000000000007E-2</v>
      </c>
      <c r="H90">
        <v>1249</v>
      </c>
      <c r="I90">
        <v>61</v>
      </c>
    </row>
    <row r="91" spans="1:9" x14ac:dyDescent="0.25">
      <c r="A91" t="s">
        <v>16</v>
      </c>
      <c r="B91">
        <v>5</v>
      </c>
      <c r="C91" t="s">
        <v>10</v>
      </c>
      <c r="D91" t="s">
        <v>12</v>
      </c>
      <c r="E91">
        <v>30</v>
      </c>
      <c r="F91">
        <v>2.11</v>
      </c>
      <c r="G91">
        <v>0.11</v>
      </c>
      <c r="H91">
        <v>1977</v>
      </c>
      <c r="I91">
        <v>103</v>
      </c>
    </row>
    <row r="92" spans="1:9" x14ac:dyDescent="0.25">
      <c r="A92" t="s">
        <v>16</v>
      </c>
      <c r="B92">
        <v>8</v>
      </c>
      <c r="C92" t="s">
        <v>10</v>
      </c>
      <c r="D92" t="s">
        <v>12</v>
      </c>
      <c r="E92">
        <v>30</v>
      </c>
      <c r="F92">
        <v>1.28</v>
      </c>
      <c r="G92">
        <v>0.08</v>
      </c>
      <c r="H92">
        <v>1347</v>
      </c>
      <c r="I92">
        <v>84</v>
      </c>
    </row>
    <row r="93" spans="1:9" x14ac:dyDescent="0.25">
      <c r="A93" t="s">
        <v>16</v>
      </c>
      <c r="B93">
        <v>13</v>
      </c>
      <c r="C93" t="s">
        <v>10</v>
      </c>
      <c r="D93" t="s">
        <v>12</v>
      </c>
      <c r="E93">
        <v>30</v>
      </c>
      <c r="F93">
        <v>2.11</v>
      </c>
      <c r="G93">
        <v>0.13</v>
      </c>
      <c r="H93">
        <v>1773</v>
      </c>
      <c r="I93">
        <v>109</v>
      </c>
    </row>
    <row r="94" spans="1:9" x14ac:dyDescent="0.25">
      <c r="A94" t="s">
        <v>16</v>
      </c>
      <c r="B94">
        <v>18</v>
      </c>
      <c r="C94" t="s">
        <v>10</v>
      </c>
      <c r="D94" t="s">
        <v>12</v>
      </c>
      <c r="E94">
        <v>30</v>
      </c>
      <c r="F94">
        <v>1.4</v>
      </c>
      <c r="G94">
        <v>0.08</v>
      </c>
      <c r="H94">
        <v>1155</v>
      </c>
      <c r="I94">
        <v>66</v>
      </c>
    </row>
    <row r="95" spans="1:9" x14ac:dyDescent="0.25">
      <c r="A95" t="s">
        <v>9</v>
      </c>
      <c r="B95">
        <v>4</v>
      </c>
      <c r="C95" t="s">
        <v>10</v>
      </c>
      <c r="D95" t="s">
        <v>11</v>
      </c>
      <c r="E95">
        <v>40</v>
      </c>
      <c r="F95">
        <v>0.78</v>
      </c>
      <c r="G95">
        <v>0.06</v>
      </c>
      <c r="H95">
        <v>809</v>
      </c>
      <c r="I95">
        <v>62</v>
      </c>
    </row>
    <row r="96" spans="1:9" x14ac:dyDescent="0.25">
      <c r="A96" t="s">
        <v>9</v>
      </c>
      <c r="B96">
        <v>17</v>
      </c>
      <c r="C96" t="s">
        <v>10</v>
      </c>
      <c r="D96" t="s">
        <v>11</v>
      </c>
      <c r="E96">
        <v>40</v>
      </c>
      <c r="F96" t="s">
        <v>10</v>
      </c>
      <c r="G96" t="s">
        <v>10</v>
      </c>
      <c r="H96" t="s">
        <v>10</v>
      </c>
      <c r="I96" t="s">
        <v>10</v>
      </c>
    </row>
    <row r="97" spans="1:9" x14ac:dyDescent="0.25">
      <c r="A97" t="s">
        <v>9</v>
      </c>
      <c r="B97">
        <v>19</v>
      </c>
      <c r="C97" t="s">
        <v>10</v>
      </c>
      <c r="D97" t="s">
        <v>11</v>
      </c>
      <c r="E97">
        <v>40</v>
      </c>
      <c r="F97" t="s">
        <v>10</v>
      </c>
      <c r="G97" t="s">
        <v>10</v>
      </c>
      <c r="H97" t="s">
        <v>10</v>
      </c>
      <c r="I97" t="s">
        <v>10</v>
      </c>
    </row>
    <row r="98" spans="1:9" x14ac:dyDescent="0.25">
      <c r="A98" t="s">
        <v>9</v>
      </c>
      <c r="B98">
        <v>30</v>
      </c>
      <c r="C98" t="s">
        <v>10</v>
      </c>
      <c r="D98" t="s">
        <v>11</v>
      </c>
      <c r="E98">
        <v>40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 t="s">
        <v>9</v>
      </c>
      <c r="B99">
        <v>4</v>
      </c>
      <c r="C99" t="s">
        <v>10</v>
      </c>
      <c r="D99" t="s">
        <v>12</v>
      </c>
      <c r="E99">
        <v>40</v>
      </c>
      <c r="F99">
        <v>0.82</v>
      </c>
      <c r="G99">
        <v>0.06</v>
      </c>
      <c r="H99">
        <v>859</v>
      </c>
      <c r="I99">
        <v>63</v>
      </c>
    </row>
    <row r="100" spans="1:9" x14ac:dyDescent="0.25">
      <c r="A100" t="s">
        <v>9</v>
      </c>
      <c r="B100">
        <v>17</v>
      </c>
      <c r="C100" t="s">
        <v>10</v>
      </c>
      <c r="D100" t="s">
        <v>12</v>
      </c>
      <c r="E100">
        <v>40</v>
      </c>
      <c r="F100">
        <v>0.68</v>
      </c>
      <c r="G100">
        <v>0.05</v>
      </c>
      <c r="H100">
        <v>882</v>
      </c>
      <c r="I100">
        <v>65</v>
      </c>
    </row>
    <row r="101" spans="1:9" x14ac:dyDescent="0.25">
      <c r="A101" t="s">
        <v>9</v>
      </c>
      <c r="B101">
        <v>19</v>
      </c>
      <c r="C101" t="s">
        <v>10</v>
      </c>
      <c r="D101" t="s">
        <v>12</v>
      </c>
      <c r="E101">
        <v>40</v>
      </c>
      <c r="F101">
        <v>0.42</v>
      </c>
      <c r="G101">
        <v>0.04</v>
      </c>
      <c r="H101">
        <v>568</v>
      </c>
      <c r="I101">
        <v>54</v>
      </c>
    </row>
    <row r="102" spans="1:9" x14ac:dyDescent="0.25">
      <c r="A102" t="s">
        <v>9</v>
      </c>
      <c r="B102">
        <v>30</v>
      </c>
      <c r="C102" t="s">
        <v>10</v>
      </c>
      <c r="D102" t="s">
        <v>12</v>
      </c>
      <c r="E102">
        <v>40</v>
      </c>
      <c r="F102">
        <v>0.72</v>
      </c>
      <c r="G102">
        <v>0.05</v>
      </c>
      <c r="H102">
        <v>1269</v>
      </c>
      <c r="I102">
        <v>88</v>
      </c>
    </row>
    <row r="103" spans="1:9" x14ac:dyDescent="0.25">
      <c r="A103" t="s">
        <v>13</v>
      </c>
      <c r="B103">
        <v>3</v>
      </c>
      <c r="C103">
        <v>1</v>
      </c>
      <c r="D103" t="s">
        <v>14</v>
      </c>
      <c r="E103">
        <v>40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 t="s">
        <v>13</v>
      </c>
      <c r="B104">
        <v>5</v>
      </c>
      <c r="C104">
        <v>2</v>
      </c>
      <c r="D104" t="s">
        <v>14</v>
      </c>
      <c r="E104">
        <v>40</v>
      </c>
      <c r="F104">
        <v>3.67</v>
      </c>
      <c r="G104">
        <v>0.18</v>
      </c>
      <c r="H104">
        <v>3107</v>
      </c>
      <c r="I104">
        <v>152</v>
      </c>
    </row>
    <row r="105" spans="1:9" x14ac:dyDescent="0.25">
      <c r="A105" t="s">
        <v>13</v>
      </c>
      <c r="B105">
        <v>9</v>
      </c>
      <c r="C105">
        <v>3</v>
      </c>
      <c r="D105" t="s">
        <v>14</v>
      </c>
      <c r="E105">
        <v>40</v>
      </c>
      <c r="F105">
        <v>1.05</v>
      </c>
      <c r="G105">
        <v>0.08</v>
      </c>
      <c r="H105">
        <v>1083</v>
      </c>
      <c r="I105">
        <v>83</v>
      </c>
    </row>
    <row r="106" spans="1:9" x14ac:dyDescent="0.25">
      <c r="A106" t="s">
        <v>13</v>
      </c>
      <c r="B106">
        <v>10</v>
      </c>
      <c r="C106">
        <v>4</v>
      </c>
      <c r="D106" t="s">
        <v>14</v>
      </c>
      <c r="E106">
        <v>40</v>
      </c>
      <c r="F106" t="s">
        <v>10</v>
      </c>
      <c r="G106" t="s">
        <v>10</v>
      </c>
      <c r="H106" t="s">
        <v>10</v>
      </c>
      <c r="I106" t="s">
        <v>10</v>
      </c>
    </row>
    <row r="107" spans="1:9" x14ac:dyDescent="0.25">
      <c r="A107" t="s">
        <v>13</v>
      </c>
      <c r="B107">
        <v>13</v>
      </c>
      <c r="C107">
        <v>5</v>
      </c>
      <c r="D107" t="s">
        <v>14</v>
      </c>
      <c r="E107">
        <v>40</v>
      </c>
      <c r="F107" t="s">
        <v>10</v>
      </c>
      <c r="G107" t="s">
        <v>10</v>
      </c>
      <c r="H107" t="s">
        <v>10</v>
      </c>
      <c r="I107" t="s">
        <v>10</v>
      </c>
    </row>
    <row r="108" spans="1:9" x14ac:dyDescent="0.25">
      <c r="A108" t="s">
        <v>13</v>
      </c>
      <c r="B108">
        <v>17</v>
      </c>
      <c r="C108">
        <v>6</v>
      </c>
      <c r="D108" t="s">
        <v>14</v>
      </c>
      <c r="E108">
        <v>40</v>
      </c>
      <c r="F108">
        <v>0.49</v>
      </c>
      <c r="G108">
        <v>0.03</v>
      </c>
      <c r="H108">
        <v>493</v>
      </c>
      <c r="I108">
        <v>30</v>
      </c>
    </row>
    <row r="109" spans="1:9" x14ac:dyDescent="0.25">
      <c r="A109" t="s">
        <v>13</v>
      </c>
      <c r="B109">
        <v>1</v>
      </c>
      <c r="C109">
        <v>1</v>
      </c>
      <c r="D109" t="s">
        <v>15</v>
      </c>
      <c r="E109">
        <v>40</v>
      </c>
      <c r="F109">
        <v>0.87</v>
      </c>
      <c r="G109">
        <v>7.0000000000000007E-2</v>
      </c>
      <c r="H109">
        <v>957</v>
      </c>
      <c r="I109">
        <v>77</v>
      </c>
    </row>
    <row r="110" spans="1:9" x14ac:dyDescent="0.25">
      <c r="A110" t="s">
        <v>13</v>
      </c>
      <c r="B110">
        <v>6</v>
      </c>
      <c r="C110">
        <v>2</v>
      </c>
      <c r="D110" t="s">
        <v>15</v>
      </c>
      <c r="E110">
        <v>40</v>
      </c>
      <c r="F110">
        <v>0.97</v>
      </c>
      <c r="G110">
        <v>0.05</v>
      </c>
      <c r="H110">
        <v>1277</v>
      </c>
      <c r="I110">
        <v>66</v>
      </c>
    </row>
    <row r="111" spans="1:9" x14ac:dyDescent="0.25">
      <c r="A111" t="s">
        <v>13</v>
      </c>
      <c r="B111">
        <v>8</v>
      </c>
      <c r="C111">
        <v>3</v>
      </c>
      <c r="D111" t="s">
        <v>15</v>
      </c>
      <c r="E111">
        <v>40</v>
      </c>
      <c r="F111">
        <v>1.17</v>
      </c>
      <c r="G111">
        <v>7.0000000000000007E-2</v>
      </c>
      <c r="H111">
        <v>1375</v>
      </c>
      <c r="I111">
        <v>82</v>
      </c>
    </row>
    <row r="112" spans="1:9" x14ac:dyDescent="0.25">
      <c r="A112" t="s">
        <v>13</v>
      </c>
      <c r="B112">
        <v>12</v>
      </c>
      <c r="C112">
        <v>4</v>
      </c>
      <c r="D112" t="s">
        <v>15</v>
      </c>
      <c r="E112">
        <v>40</v>
      </c>
      <c r="F112">
        <v>0.71</v>
      </c>
      <c r="G112">
        <v>0.05</v>
      </c>
      <c r="H112">
        <v>946</v>
      </c>
      <c r="I112">
        <v>67</v>
      </c>
    </row>
    <row r="113" spans="1:9" x14ac:dyDescent="0.25">
      <c r="A113" t="s">
        <v>13</v>
      </c>
      <c r="B113">
        <v>15</v>
      </c>
      <c r="C113">
        <v>5</v>
      </c>
      <c r="D113" t="s">
        <v>15</v>
      </c>
      <c r="E113">
        <v>40</v>
      </c>
      <c r="F113">
        <v>0.6</v>
      </c>
      <c r="G113">
        <v>0.06</v>
      </c>
      <c r="H113">
        <v>606</v>
      </c>
      <c r="I113">
        <v>61</v>
      </c>
    </row>
    <row r="114" spans="1:9" x14ac:dyDescent="0.25">
      <c r="A114" t="s">
        <v>13</v>
      </c>
      <c r="B114">
        <v>16</v>
      </c>
      <c r="C114">
        <v>6</v>
      </c>
      <c r="D114" t="s">
        <v>15</v>
      </c>
      <c r="E114">
        <v>40</v>
      </c>
      <c r="F114">
        <v>0.65</v>
      </c>
      <c r="G114">
        <v>0.06</v>
      </c>
      <c r="H114">
        <v>705</v>
      </c>
      <c r="I114">
        <v>65</v>
      </c>
    </row>
    <row r="115" spans="1:9" x14ac:dyDescent="0.25">
      <c r="A115" t="s">
        <v>16</v>
      </c>
      <c r="B115">
        <v>1</v>
      </c>
      <c r="C115" t="s">
        <v>10</v>
      </c>
      <c r="D115" t="s">
        <v>11</v>
      </c>
      <c r="E115">
        <v>40</v>
      </c>
      <c r="F115">
        <v>0.77</v>
      </c>
      <c r="G115">
        <v>7.0000000000000007E-2</v>
      </c>
      <c r="H115">
        <v>876</v>
      </c>
      <c r="I115">
        <v>80</v>
      </c>
    </row>
    <row r="116" spans="1:9" x14ac:dyDescent="0.25">
      <c r="A116" t="s">
        <v>16</v>
      </c>
      <c r="B116">
        <v>12</v>
      </c>
      <c r="C116" t="s">
        <v>10</v>
      </c>
      <c r="D116" t="s">
        <v>11</v>
      </c>
      <c r="E116">
        <v>40</v>
      </c>
      <c r="F116">
        <v>0.69</v>
      </c>
      <c r="G116">
        <v>0.04</v>
      </c>
      <c r="H116">
        <v>837</v>
      </c>
      <c r="I116">
        <v>49</v>
      </c>
    </row>
    <row r="117" spans="1:9" x14ac:dyDescent="0.25">
      <c r="A117" t="s">
        <v>16</v>
      </c>
      <c r="B117">
        <v>14</v>
      </c>
      <c r="C117" t="s">
        <v>10</v>
      </c>
      <c r="D117" t="s">
        <v>11</v>
      </c>
      <c r="E117">
        <v>40</v>
      </c>
      <c r="F117">
        <v>1.24</v>
      </c>
      <c r="G117">
        <v>0.09</v>
      </c>
      <c r="H117">
        <v>1209</v>
      </c>
      <c r="I117">
        <v>88</v>
      </c>
    </row>
    <row r="118" spans="1:9" x14ac:dyDescent="0.25">
      <c r="A118" t="s">
        <v>16</v>
      </c>
      <c r="B118">
        <v>19</v>
      </c>
      <c r="C118" t="s">
        <v>10</v>
      </c>
      <c r="D118" t="s">
        <v>11</v>
      </c>
      <c r="E118">
        <v>40</v>
      </c>
      <c r="F118">
        <v>0.83</v>
      </c>
      <c r="G118">
        <v>0.04</v>
      </c>
      <c r="H118">
        <v>993</v>
      </c>
      <c r="I118">
        <v>48</v>
      </c>
    </row>
    <row r="119" spans="1:9" x14ac:dyDescent="0.25">
      <c r="A119" t="s">
        <v>16</v>
      </c>
      <c r="B119">
        <v>20</v>
      </c>
      <c r="C119" t="s">
        <v>10</v>
      </c>
      <c r="D119" t="s">
        <v>11</v>
      </c>
      <c r="E119">
        <v>40</v>
      </c>
      <c r="F119">
        <v>1.54</v>
      </c>
      <c r="G119">
        <v>0.08</v>
      </c>
      <c r="H119">
        <v>1515</v>
      </c>
      <c r="I119">
        <v>79</v>
      </c>
    </row>
    <row r="120" spans="1:9" x14ac:dyDescent="0.25">
      <c r="A120" t="s">
        <v>16</v>
      </c>
      <c r="B120">
        <v>24</v>
      </c>
      <c r="C120" t="s">
        <v>10</v>
      </c>
      <c r="D120" t="s">
        <v>11</v>
      </c>
      <c r="E120">
        <v>40</v>
      </c>
      <c r="F120">
        <v>1.27</v>
      </c>
      <c r="G120">
        <v>7.0000000000000007E-2</v>
      </c>
      <c r="H120">
        <v>1584</v>
      </c>
      <c r="I120">
        <v>87</v>
      </c>
    </row>
    <row r="121" spans="1:9" x14ac:dyDescent="0.25">
      <c r="A121" t="s">
        <v>16</v>
      </c>
      <c r="B121">
        <v>2</v>
      </c>
      <c r="C121" t="s">
        <v>10</v>
      </c>
      <c r="D121" t="s">
        <v>12</v>
      </c>
      <c r="E121">
        <v>40</v>
      </c>
      <c r="F121">
        <v>0.97</v>
      </c>
      <c r="G121">
        <v>0.05</v>
      </c>
      <c r="H121">
        <v>1819</v>
      </c>
      <c r="I121">
        <v>94</v>
      </c>
    </row>
    <row r="122" spans="1:9" x14ac:dyDescent="0.25">
      <c r="A122" t="s">
        <v>16</v>
      </c>
      <c r="B122">
        <v>5</v>
      </c>
      <c r="C122" t="s">
        <v>10</v>
      </c>
      <c r="D122" t="s">
        <v>12</v>
      </c>
      <c r="E122">
        <v>40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 t="s">
        <v>16</v>
      </c>
      <c r="B123">
        <v>8</v>
      </c>
      <c r="C123" t="s">
        <v>10</v>
      </c>
      <c r="D123" t="s">
        <v>12</v>
      </c>
      <c r="E123">
        <v>40</v>
      </c>
      <c r="F123">
        <v>0.91</v>
      </c>
      <c r="G123">
        <v>0.06</v>
      </c>
      <c r="H123">
        <v>1135</v>
      </c>
      <c r="I123">
        <v>75</v>
      </c>
    </row>
    <row r="124" spans="1:9" x14ac:dyDescent="0.25">
      <c r="A124" t="s">
        <v>16</v>
      </c>
      <c r="B124">
        <v>13</v>
      </c>
      <c r="C124" t="s">
        <v>10</v>
      </c>
      <c r="D124" t="s">
        <v>12</v>
      </c>
      <c r="E124">
        <v>40</v>
      </c>
      <c r="F124">
        <v>1.44</v>
      </c>
      <c r="G124">
        <v>7.0000000000000007E-2</v>
      </c>
      <c r="H124">
        <v>1419</v>
      </c>
      <c r="I124">
        <v>69</v>
      </c>
    </row>
    <row r="125" spans="1:9" x14ac:dyDescent="0.25">
      <c r="A125" t="s">
        <v>16</v>
      </c>
      <c r="B125">
        <v>18</v>
      </c>
      <c r="C125" t="s">
        <v>10</v>
      </c>
      <c r="D125" t="s">
        <v>12</v>
      </c>
      <c r="E125">
        <v>40</v>
      </c>
      <c r="F125">
        <v>0.9</v>
      </c>
      <c r="G125">
        <v>7.0000000000000007E-2</v>
      </c>
      <c r="H125">
        <v>1014</v>
      </c>
      <c r="I125">
        <v>79</v>
      </c>
    </row>
    <row r="126" spans="1:9" x14ac:dyDescent="0.25">
      <c r="A126" t="s">
        <v>9</v>
      </c>
      <c r="B126">
        <v>4</v>
      </c>
      <c r="C126" t="s">
        <v>10</v>
      </c>
      <c r="D126" t="s">
        <v>11</v>
      </c>
      <c r="E126">
        <v>50</v>
      </c>
      <c r="F126">
        <v>0.83</v>
      </c>
      <c r="G126">
        <v>0.05</v>
      </c>
      <c r="H126">
        <v>1373</v>
      </c>
      <c r="I126">
        <v>83</v>
      </c>
    </row>
    <row r="127" spans="1:9" x14ac:dyDescent="0.25">
      <c r="A127" t="s">
        <v>9</v>
      </c>
      <c r="B127">
        <v>17</v>
      </c>
      <c r="C127" t="s">
        <v>10</v>
      </c>
      <c r="D127" t="s">
        <v>11</v>
      </c>
      <c r="E127">
        <v>50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 t="s">
        <v>9</v>
      </c>
      <c r="B128">
        <v>19</v>
      </c>
      <c r="C128" t="s">
        <v>10</v>
      </c>
      <c r="D128" t="s">
        <v>11</v>
      </c>
      <c r="E128">
        <v>50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 t="s">
        <v>9</v>
      </c>
      <c r="B129">
        <v>30</v>
      </c>
      <c r="C129" t="s">
        <v>10</v>
      </c>
      <c r="D129" t="s">
        <v>11</v>
      </c>
      <c r="E129">
        <v>50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 t="s">
        <v>9</v>
      </c>
      <c r="B130">
        <v>4</v>
      </c>
      <c r="C130" t="s">
        <v>10</v>
      </c>
      <c r="D130" t="s">
        <v>12</v>
      </c>
      <c r="E130">
        <v>50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 t="s">
        <v>9</v>
      </c>
      <c r="B131">
        <v>17</v>
      </c>
      <c r="C131" t="s">
        <v>10</v>
      </c>
      <c r="D131" t="s">
        <v>12</v>
      </c>
      <c r="E131">
        <v>50</v>
      </c>
      <c r="F131">
        <v>1.05</v>
      </c>
      <c r="G131">
        <v>0.06</v>
      </c>
      <c r="H131">
        <v>782</v>
      </c>
      <c r="I131">
        <v>45</v>
      </c>
    </row>
    <row r="132" spans="1:9" x14ac:dyDescent="0.25">
      <c r="A132" t="s">
        <v>9</v>
      </c>
      <c r="B132">
        <v>19</v>
      </c>
      <c r="C132" t="s">
        <v>10</v>
      </c>
      <c r="D132" t="s">
        <v>12</v>
      </c>
      <c r="E132">
        <v>50</v>
      </c>
      <c r="F132">
        <v>0.38</v>
      </c>
      <c r="G132">
        <v>0.03</v>
      </c>
      <c r="H132">
        <v>529</v>
      </c>
      <c r="I132">
        <v>42</v>
      </c>
    </row>
    <row r="133" spans="1:9" x14ac:dyDescent="0.25">
      <c r="A133" t="s">
        <v>9</v>
      </c>
      <c r="B133">
        <v>30</v>
      </c>
      <c r="C133" t="s">
        <v>10</v>
      </c>
      <c r="D133" t="s">
        <v>12</v>
      </c>
      <c r="E133">
        <v>50</v>
      </c>
      <c r="F133">
        <v>0.88</v>
      </c>
      <c r="G133">
        <v>0.05</v>
      </c>
      <c r="H133">
        <v>1037</v>
      </c>
      <c r="I133">
        <v>59</v>
      </c>
    </row>
    <row r="134" spans="1:9" x14ac:dyDescent="0.25">
      <c r="A134" t="s">
        <v>13</v>
      </c>
      <c r="B134">
        <v>3</v>
      </c>
      <c r="C134">
        <v>1</v>
      </c>
      <c r="D134" t="s">
        <v>14</v>
      </c>
      <c r="E134">
        <v>50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 t="s">
        <v>13</v>
      </c>
      <c r="B135">
        <v>5</v>
      </c>
      <c r="C135">
        <v>2</v>
      </c>
      <c r="D135" t="s">
        <v>14</v>
      </c>
      <c r="E135">
        <v>50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 t="s">
        <v>13</v>
      </c>
      <c r="B136">
        <v>9</v>
      </c>
      <c r="C136">
        <v>3</v>
      </c>
      <c r="D136" t="s">
        <v>14</v>
      </c>
      <c r="E136">
        <v>50</v>
      </c>
      <c r="F136">
        <v>0.71</v>
      </c>
      <c r="G136">
        <v>0.06</v>
      </c>
      <c r="H136">
        <v>598</v>
      </c>
      <c r="I136">
        <v>51</v>
      </c>
    </row>
    <row r="137" spans="1:9" x14ac:dyDescent="0.25">
      <c r="A137" t="s">
        <v>13</v>
      </c>
      <c r="B137">
        <v>10</v>
      </c>
      <c r="C137">
        <v>4</v>
      </c>
      <c r="D137" t="s">
        <v>14</v>
      </c>
      <c r="E137">
        <v>50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 t="s">
        <v>13</v>
      </c>
      <c r="B138">
        <v>13</v>
      </c>
      <c r="C138">
        <v>5</v>
      </c>
      <c r="D138" t="s">
        <v>14</v>
      </c>
      <c r="E138">
        <v>50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 t="s">
        <v>13</v>
      </c>
      <c r="B139">
        <v>17</v>
      </c>
      <c r="C139">
        <v>6</v>
      </c>
      <c r="D139" t="s">
        <v>14</v>
      </c>
      <c r="E139">
        <v>50</v>
      </c>
      <c r="F139">
        <v>0.49</v>
      </c>
      <c r="G139">
        <v>0.03</v>
      </c>
      <c r="H139">
        <v>720</v>
      </c>
      <c r="I139">
        <v>44</v>
      </c>
    </row>
    <row r="140" spans="1:9" x14ac:dyDescent="0.25">
      <c r="A140" t="s">
        <v>13</v>
      </c>
      <c r="B140">
        <v>1</v>
      </c>
      <c r="C140">
        <v>1</v>
      </c>
      <c r="D140" t="s">
        <v>15</v>
      </c>
      <c r="E140">
        <v>50</v>
      </c>
      <c r="F140">
        <v>0.53</v>
      </c>
      <c r="G140">
        <v>0.05</v>
      </c>
      <c r="H140">
        <v>720</v>
      </c>
      <c r="I140">
        <v>68</v>
      </c>
    </row>
    <row r="141" spans="1:9" x14ac:dyDescent="0.25">
      <c r="A141" t="s">
        <v>13</v>
      </c>
      <c r="B141">
        <v>6</v>
      </c>
      <c r="C141">
        <v>2</v>
      </c>
      <c r="D141" t="s">
        <v>15</v>
      </c>
      <c r="E141">
        <v>50</v>
      </c>
      <c r="F141">
        <v>1.05</v>
      </c>
      <c r="G141">
        <v>0.06</v>
      </c>
      <c r="H141">
        <v>1553</v>
      </c>
      <c r="I141">
        <v>89</v>
      </c>
    </row>
    <row r="142" spans="1:9" x14ac:dyDescent="0.25">
      <c r="A142" t="s">
        <v>13</v>
      </c>
      <c r="B142">
        <v>8</v>
      </c>
      <c r="C142">
        <v>3</v>
      </c>
      <c r="D142" t="s">
        <v>15</v>
      </c>
      <c r="E142">
        <v>50</v>
      </c>
      <c r="F142">
        <v>0.85</v>
      </c>
      <c r="G142">
        <v>0.06</v>
      </c>
      <c r="H142">
        <v>1175</v>
      </c>
      <c r="I142">
        <v>83</v>
      </c>
    </row>
    <row r="143" spans="1:9" x14ac:dyDescent="0.25">
      <c r="A143" t="s">
        <v>13</v>
      </c>
      <c r="B143">
        <v>12</v>
      </c>
      <c r="C143">
        <v>4</v>
      </c>
      <c r="D143" t="s">
        <v>15</v>
      </c>
      <c r="E143">
        <v>50</v>
      </c>
      <c r="F143">
        <v>0.49</v>
      </c>
      <c r="G143">
        <v>0.03</v>
      </c>
      <c r="H143">
        <v>653</v>
      </c>
      <c r="I143">
        <v>40</v>
      </c>
    </row>
    <row r="144" spans="1:9" x14ac:dyDescent="0.25">
      <c r="A144" t="s">
        <v>13</v>
      </c>
      <c r="B144">
        <v>15</v>
      </c>
      <c r="C144">
        <v>5</v>
      </c>
      <c r="D144" t="s">
        <v>15</v>
      </c>
      <c r="E144">
        <v>50</v>
      </c>
      <c r="F144">
        <v>0.53</v>
      </c>
      <c r="G144">
        <v>0.05</v>
      </c>
      <c r="H144">
        <v>801</v>
      </c>
      <c r="I144">
        <v>76</v>
      </c>
    </row>
    <row r="145" spans="1:9" x14ac:dyDescent="0.25">
      <c r="A145" t="s">
        <v>13</v>
      </c>
      <c r="B145">
        <v>16</v>
      </c>
      <c r="C145">
        <v>6</v>
      </c>
      <c r="D145" t="s">
        <v>15</v>
      </c>
      <c r="E145">
        <v>50</v>
      </c>
      <c r="F145">
        <v>0.67</v>
      </c>
      <c r="G145">
        <v>0.04</v>
      </c>
      <c r="H145">
        <v>774</v>
      </c>
      <c r="I145">
        <v>46</v>
      </c>
    </row>
    <row r="146" spans="1:9" x14ac:dyDescent="0.25">
      <c r="A146" t="s">
        <v>16</v>
      </c>
      <c r="B146">
        <v>1</v>
      </c>
      <c r="C146" t="s">
        <v>10</v>
      </c>
      <c r="D146" t="s">
        <v>11</v>
      </c>
      <c r="E146">
        <v>50</v>
      </c>
      <c r="F146">
        <v>0.7</v>
      </c>
      <c r="G146">
        <v>7.0000000000000007E-2</v>
      </c>
      <c r="H146">
        <v>686</v>
      </c>
      <c r="I146">
        <v>69</v>
      </c>
    </row>
    <row r="147" spans="1:9" x14ac:dyDescent="0.25">
      <c r="A147" t="s">
        <v>16</v>
      </c>
      <c r="B147">
        <v>12</v>
      </c>
      <c r="C147" t="s">
        <v>10</v>
      </c>
      <c r="D147" t="s">
        <v>11</v>
      </c>
      <c r="E147">
        <v>50</v>
      </c>
      <c r="F147">
        <v>0.63</v>
      </c>
      <c r="G147">
        <v>0.04</v>
      </c>
      <c r="H147">
        <v>1357</v>
      </c>
      <c r="I147">
        <v>86</v>
      </c>
    </row>
    <row r="148" spans="1:9" x14ac:dyDescent="0.25">
      <c r="A148" t="s">
        <v>16</v>
      </c>
      <c r="B148">
        <v>14</v>
      </c>
      <c r="C148" t="s">
        <v>10</v>
      </c>
      <c r="D148" t="s">
        <v>11</v>
      </c>
      <c r="E148">
        <v>50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 t="s">
        <v>16</v>
      </c>
      <c r="B149">
        <v>19</v>
      </c>
      <c r="C149" t="s">
        <v>10</v>
      </c>
      <c r="D149" t="s">
        <v>11</v>
      </c>
      <c r="E149">
        <v>50</v>
      </c>
      <c r="F149">
        <v>0.86</v>
      </c>
      <c r="G149">
        <v>0.05</v>
      </c>
      <c r="H149">
        <v>1025</v>
      </c>
      <c r="I149">
        <v>60</v>
      </c>
    </row>
    <row r="150" spans="1:9" x14ac:dyDescent="0.25">
      <c r="A150" t="s">
        <v>16</v>
      </c>
      <c r="B150">
        <v>20</v>
      </c>
      <c r="C150" t="s">
        <v>10</v>
      </c>
      <c r="D150" t="s">
        <v>11</v>
      </c>
      <c r="E150">
        <v>50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 t="s">
        <v>16</v>
      </c>
      <c r="B151">
        <v>24</v>
      </c>
      <c r="C151" t="s">
        <v>10</v>
      </c>
      <c r="D151" t="s">
        <v>11</v>
      </c>
      <c r="E151">
        <v>50</v>
      </c>
      <c r="F151">
        <v>0.68</v>
      </c>
      <c r="G151">
        <v>0.06</v>
      </c>
      <c r="H151">
        <v>745</v>
      </c>
      <c r="I151">
        <v>66</v>
      </c>
    </row>
    <row r="152" spans="1:9" x14ac:dyDescent="0.25">
      <c r="A152" t="s">
        <v>16</v>
      </c>
      <c r="B152">
        <v>2</v>
      </c>
      <c r="C152" t="s">
        <v>10</v>
      </c>
      <c r="D152" t="s">
        <v>12</v>
      </c>
      <c r="E152">
        <v>50</v>
      </c>
      <c r="F152">
        <v>0.63</v>
      </c>
      <c r="G152">
        <v>0.03</v>
      </c>
      <c r="H152">
        <v>706</v>
      </c>
      <c r="I152">
        <v>34</v>
      </c>
    </row>
    <row r="153" spans="1:9" x14ac:dyDescent="0.25">
      <c r="A153" t="s">
        <v>16</v>
      </c>
      <c r="B153">
        <v>5</v>
      </c>
      <c r="C153" t="s">
        <v>10</v>
      </c>
      <c r="D153" t="s">
        <v>12</v>
      </c>
      <c r="E153">
        <v>50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 t="s">
        <v>16</v>
      </c>
      <c r="B154">
        <v>8</v>
      </c>
      <c r="C154" t="s">
        <v>10</v>
      </c>
      <c r="D154" t="s">
        <v>12</v>
      </c>
      <c r="E154">
        <v>50</v>
      </c>
      <c r="F154">
        <v>0.52</v>
      </c>
      <c r="G154">
        <v>0.03</v>
      </c>
      <c r="H154">
        <v>817</v>
      </c>
      <c r="I154">
        <v>47</v>
      </c>
    </row>
    <row r="155" spans="1:9" x14ac:dyDescent="0.25">
      <c r="A155" t="s">
        <v>16</v>
      </c>
      <c r="B155">
        <v>13</v>
      </c>
      <c r="C155" t="s">
        <v>10</v>
      </c>
      <c r="D155" t="s">
        <v>12</v>
      </c>
      <c r="E155">
        <v>50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 t="s">
        <v>16</v>
      </c>
      <c r="B156">
        <v>18</v>
      </c>
      <c r="C156" t="s">
        <v>10</v>
      </c>
      <c r="D156" t="s">
        <v>12</v>
      </c>
      <c r="E156">
        <v>50</v>
      </c>
      <c r="F156">
        <v>0.78</v>
      </c>
      <c r="G156">
        <v>7.0000000000000007E-2</v>
      </c>
      <c r="H156">
        <v>1066</v>
      </c>
      <c r="I156">
        <v>96</v>
      </c>
    </row>
    <row r="157" spans="1:9" x14ac:dyDescent="0.25">
      <c r="A157" t="s">
        <v>9</v>
      </c>
      <c r="B157">
        <v>4</v>
      </c>
      <c r="C157" t="s">
        <v>10</v>
      </c>
      <c r="D157" t="s">
        <v>11</v>
      </c>
      <c r="E157" t="s">
        <v>17</v>
      </c>
      <c r="F157">
        <v>17.38</v>
      </c>
      <c r="G157">
        <v>0.75</v>
      </c>
      <c r="H157">
        <v>797</v>
      </c>
      <c r="I157">
        <v>34</v>
      </c>
    </row>
    <row r="158" spans="1:9" x14ac:dyDescent="0.25">
      <c r="A158" t="s">
        <v>9</v>
      </c>
      <c r="B158">
        <v>17</v>
      </c>
      <c r="C158" t="s">
        <v>10</v>
      </c>
      <c r="D158" t="s">
        <v>11</v>
      </c>
      <c r="E158" t="s">
        <v>17</v>
      </c>
      <c r="F158">
        <v>27.87</v>
      </c>
      <c r="G158">
        <v>0.92</v>
      </c>
      <c r="H158">
        <v>3391</v>
      </c>
      <c r="I158">
        <v>112</v>
      </c>
    </row>
    <row r="159" spans="1:9" x14ac:dyDescent="0.25">
      <c r="A159" t="s">
        <v>9</v>
      </c>
      <c r="B159">
        <v>19</v>
      </c>
      <c r="C159" t="s">
        <v>10</v>
      </c>
      <c r="D159" t="s">
        <v>11</v>
      </c>
      <c r="E159" t="s">
        <v>17</v>
      </c>
      <c r="F159">
        <v>19.11</v>
      </c>
      <c r="G159">
        <v>0.89</v>
      </c>
      <c r="H159">
        <v>2098</v>
      </c>
      <c r="I159">
        <v>98</v>
      </c>
    </row>
    <row r="160" spans="1:9" x14ac:dyDescent="0.25">
      <c r="A160" t="s">
        <v>9</v>
      </c>
      <c r="B160">
        <v>30</v>
      </c>
      <c r="C160" t="s">
        <v>10</v>
      </c>
      <c r="D160" t="s">
        <v>11</v>
      </c>
      <c r="E160" t="s">
        <v>17</v>
      </c>
      <c r="F160">
        <v>8.91</v>
      </c>
      <c r="G160">
        <v>0.42</v>
      </c>
      <c r="H160">
        <v>800</v>
      </c>
      <c r="I160">
        <v>38</v>
      </c>
    </row>
    <row r="161" spans="1:9" x14ac:dyDescent="0.25">
      <c r="A161" t="s">
        <v>9</v>
      </c>
      <c r="B161">
        <v>4</v>
      </c>
      <c r="C161" t="s">
        <v>10</v>
      </c>
      <c r="D161" t="s">
        <v>12</v>
      </c>
      <c r="E161" t="s">
        <v>17</v>
      </c>
      <c r="F161">
        <v>14.99</v>
      </c>
      <c r="G161">
        <v>0.75</v>
      </c>
      <c r="H161">
        <v>1201</v>
      </c>
      <c r="I161">
        <v>60</v>
      </c>
    </row>
    <row r="162" spans="1:9" x14ac:dyDescent="0.25">
      <c r="A162" t="s">
        <v>9</v>
      </c>
      <c r="B162">
        <v>17</v>
      </c>
      <c r="C162" t="s">
        <v>10</v>
      </c>
      <c r="D162" t="s">
        <v>12</v>
      </c>
      <c r="E162" t="s">
        <v>17</v>
      </c>
      <c r="F162">
        <v>21.58</v>
      </c>
      <c r="G162">
        <v>1.01</v>
      </c>
      <c r="H162">
        <v>1581</v>
      </c>
      <c r="I162">
        <v>74</v>
      </c>
    </row>
    <row r="163" spans="1:9" x14ac:dyDescent="0.25">
      <c r="A163" t="s">
        <v>9</v>
      </c>
      <c r="B163">
        <v>19</v>
      </c>
      <c r="C163" t="s">
        <v>10</v>
      </c>
      <c r="D163" t="s">
        <v>12</v>
      </c>
      <c r="E163" t="s">
        <v>17</v>
      </c>
      <c r="F163">
        <v>19.75</v>
      </c>
      <c r="G163">
        <v>0.78</v>
      </c>
      <c r="H163">
        <v>1772</v>
      </c>
      <c r="I163">
        <v>70</v>
      </c>
    </row>
    <row r="164" spans="1:9" x14ac:dyDescent="0.25">
      <c r="A164" t="s">
        <v>9</v>
      </c>
      <c r="B164">
        <v>30</v>
      </c>
      <c r="C164" t="s">
        <v>10</v>
      </c>
      <c r="D164" t="s">
        <v>12</v>
      </c>
      <c r="E164" t="s">
        <v>17</v>
      </c>
      <c r="F164">
        <v>21.25</v>
      </c>
      <c r="G164">
        <v>0.92</v>
      </c>
      <c r="H164">
        <v>2266</v>
      </c>
      <c r="I164">
        <v>98</v>
      </c>
    </row>
    <row r="165" spans="1:9" x14ac:dyDescent="0.25">
      <c r="A165" t="s">
        <v>13</v>
      </c>
      <c r="B165">
        <v>3</v>
      </c>
      <c r="C165">
        <v>1</v>
      </c>
      <c r="D165" t="s">
        <v>14</v>
      </c>
      <c r="E165" t="s">
        <v>17</v>
      </c>
      <c r="F165">
        <v>29.24</v>
      </c>
      <c r="G165">
        <v>1.1499999999999999</v>
      </c>
      <c r="H165">
        <v>2528</v>
      </c>
      <c r="I165">
        <v>99</v>
      </c>
    </row>
    <row r="166" spans="1:9" x14ac:dyDescent="0.25">
      <c r="A166" t="s">
        <v>13</v>
      </c>
      <c r="B166">
        <v>5</v>
      </c>
      <c r="C166">
        <v>2</v>
      </c>
      <c r="D166" t="s">
        <v>14</v>
      </c>
      <c r="E166" t="s">
        <v>17</v>
      </c>
      <c r="F166">
        <v>45.59</v>
      </c>
      <c r="G166">
        <v>1.88</v>
      </c>
      <c r="H166">
        <v>3339</v>
      </c>
      <c r="I166">
        <v>138</v>
      </c>
    </row>
    <row r="167" spans="1:9" x14ac:dyDescent="0.25">
      <c r="A167" t="s">
        <v>13</v>
      </c>
      <c r="B167">
        <v>9</v>
      </c>
      <c r="C167">
        <v>3</v>
      </c>
      <c r="D167" t="s">
        <v>14</v>
      </c>
      <c r="E167" t="s">
        <v>17</v>
      </c>
      <c r="F167">
        <v>24.68</v>
      </c>
      <c r="G167">
        <v>1.1100000000000001</v>
      </c>
      <c r="H167">
        <v>1475</v>
      </c>
      <c r="I167">
        <v>66</v>
      </c>
    </row>
    <row r="168" spans="1:9" x14ac:dyDescent="0.25">
      <c r="A168" t="s">
        <v>13</v>
      </c>
      <c r="B168">
        <v>10</v>
      </c>
      <c r="C168">
        <v>4</v>
      </c>
      <c r="D168" t="s">
        <v>14</v>
      </c>
      <c r="E168" t="s">
        <v>17</v>
      </c>
      <c r="F168">
        <v>35.630000000000003</v>
      </c>
      <c r="G168">
        <v>1.43</v>
      </c>
      <c r="H168">
        <v>2683</v>
      </c>
      <c r="I168">
        <v>108</v>
      </c>
    </row>
    <row r="169" spans="1:9" x14ac:dyDescent="0.25">
      <c r="A169" t="s">
        <v>13</v>
      </c>
      <c r="B169">
        <v>13</v>
      </c>
      <c r="C169">
        <v>5</v>
      </c>
      <c r="D169" t="s">
        <v>14</v>
      </c>
      <c r="E169" t="s">
        <v>17</v>
      </c>
      <c r="F169">
        <v>23.99</v>
      </c>
      <c r="G169">
        <v>0.94</v>
      </c>
      <c r="H169">
        <v>2674</v>
      </c>
      <c r="I169">
        <v>105</v>
      </c>
    </row>
    <row r="170" spans="1:9" x14ac:dyDescent="0.25">
      <c r="A170" t="s">
        <v>13</v>
      </c>
      <c r="B170">
        <v>17</v>
      </c>
      <c r="C170">
        <v>6</v>
      </c>
      <c r="D170" t="s">
        <v>14</v>
      </c>
      <c r="E170" t="s">
        <v>17</v>
      </c>
      <c r="F170">
        <v>25.34</v>
      </c>
      <c r="G170">
        <v>1.02</v>
      </c>
      <c r="H170">
        <v>2692</v>
      </c>
      <c r="I170">
        <v>108</v>
      </c>
    </row>
    <row r="171" spans="1:9" x14ac:dyDescent="0.25">
      <c r="A171" t="s">
        <v>13</v>
      </c>
      <c r="B171">
        <v>1</v>
      </c>
      <c r="C171">
        <v>1</v>
      </c>
      <c r="D171" t="s">
        <v>15</v>
      </c>
      <c r="E171" t="s">
        <v>17</v>
      </c>
      <c r="F171">
        <v>26.21</v>
      </c>
      <c r="G171">
        <v>1.1000000000000001</v>
      </c>
      <c r="H171">
        <v>2021</v>
      </c>
      <c r="I171">
        <v>85</v>
      </c>
    </row>
    <row r="172" spans="1:9" x14ac:dyDescent="0.25">
      <c r="A172" t="s">
        <v>13</v>
      </c>
      <c r="B172">
        <v>6</v>
      </c>
      <c r="C172">
        <v>2</v>
      </c>
      <c r="D172" t="s">
        <v>15</v>
      </c>
      <c r="E172" t="s">
        <v>17</v>
      </c>
      <c r="F172">
        <v>15.84</v>
      </c>
      <c r="G172">
        <v>0.68</v>
      </c>
      <c r="H172">
        <v>1055</v>
      </c>
      <c r="I172">
        <v>45</v>
      </c>
    </row>
    <row r="173" spans="1:9" x14ac:dyDescent="0.25">
      <c r="A173" t="s">
        <v>13</v>
      </c>
      <c r="B173">
        <v>8</v>
      </c>
      <c r="C173">
        <v>3</v>
      </c>
      <c r="D173" t="s">
        <v>15</v>
      </c>
      <c r="E173" t="s">
        <v>17</v>
      </c>
      <c r="F173">
        <v>28.79</v>
      </c>
      <c r="G173">
        <v>1.32</v>
      </c>
      <c r="H173">
        <v>1854</v>
      </c>
      <c r="I173">
        <v>85</v>
      </c>
    </row>
    <row r="174" spans="1:9" x14ac:dyDescent="0.25">
      <c r="A174" t="s">
        <v>13</v>
      </c>
      <c r="B174">
        <v>12</v>
      </c>
      <c r="C174">
        <v>4</v>
      </c>
      <c r="D174" t="s">
        <v>15</v>
      </c>
      <c r="E174" t="s">
        <v>17</v>
      </c>
      <c r="F174">
        <v>27.76</v>
      </c>
      <c r="G174">
        <v>1.1299999999999999</v>
      </c>
      <c r="H174">
        <v>1547</v>
      </c>
      <c r="I174">
        <v>63</v>
      </c>
    </row>
    <row r="175" spans="1:9" x14ac:dyDescent="0.25">
      <c r="A175" t="s">
        <v>13</v>
      </c>
      <c r="B175">
        <v>15</v>
      </c>
      <c r="C175">
        <v>5</v>
      </c>
      <c r="D175" t="s">
        <v>15</v>
      </c>
      <c r="E175" t="s">
        <v>17</v>
      </c>
      <c r="F175">
        <v>22.12</v>
      </c>
      <c r="G175">
        <v>0.96</v>
      </c>
      <c r="H175">
        <v>1895</v>
      </c>
      <c r="I175">
        <v>82</v>
      </c>
    </row>
    <row r="176" spans="1:9" x14ac:dyDescent="0.25">
      <c r="A176" t="s">
        <v>13</v>
      </c>
      <c r="B176">
        <v>16</v>
      </c>
      <c r="C176">
        <v>6</v>
      </c>
      <c r="D176" t="s">
        <v>15</v>
      </c>
      <c r="E176" t="s">
        <v>17</v>
      </c>
      <c r="F176">
        <v>18.79</v>
      </c>
      <c r="G176">
        <v>0.73</v>
      </c>
      <c r="H176">
        <v>2224</v>
      </c>
      <c r="I176">
        <v>86</v>
      </c>
    </row>
    <row r="177" spans="1:9" x14ac:dyDescent="0.25">
      <c r="A177" t="s">
        <v>16</v>
      </c>
      <c r="B177">
        <v>1</v>
      </c>
      <c r="C177" t="s">
        <v>10</v>
      </c>
      <c r="D177" t="s">
        <v>11</v>
      </c>
      <c r="E177" t="s">
        <v>17</v>
      </c>
      <c r="F177">
        <v>27.58</v>
      </c>
      <c r="G177">
        <v>1.05</v>
      </c>
      <c r="H177">
        <v>3073</v>
      </c>
      <c r="I177">
        <v>117</v>
      </c>
    </row>
    <row r="178" spans="1:9" x14ac:dyDescent="0.25">
      <c r="A178" t="s">
        <v>16</v>
      </c>
      <c r="B178">
        <v>12</v>
      </c>
      <c r="C178" t="s">
        <v>10</v>
      </c>
      <c r="D178" t="s">
        <v>11</v>
      </c>
      <c r="E178" t="s">
        <v>17</v>
      </c>
      <c r="F178">
        <v>35.340000000000003</v>
      </c>
      <c r="G178">
        <v>1.43</v>
      </c>
      <c r="H178">
        <v>3647</v>
      </c>
      <c r="I178">
        <v>148</v>
      </c>
    </row>
    <row r="179" spans="1:9" x14ac:dyDescent="0.25">
      <c r="A179" t="s">
        <v>16</v>
      </c>
      <c r="B179">
        <v>14</v>
      </c>
      <c r="C179" t="s">
        <v>10</v>
      </c>
      <c r="D179" t="s">
        <v>11</v>
      </c>
      <c r="E179" t="s">
        <v>17</v>
      </c>
      <c r="F179">
        <v>35.909999999999997</v>
      </c>
      <c r="G179">
        <v>1.3</v>
      </c>
      <c r="H179">
        <v>4883</v>
      </c>
      <c r="I179">
        <v>177</v>
      </c>
    </row>
    <row r="180" spans="1:9" x14ac:dyDescent="0.25">
      <c r="A180" t="s">
        <v>16</v>
      </c>
      <c r="B180">
        <v>19</v>
      </c>
      <c r="C180" t="s">
        <v>10</v>
      </c>
      <c r="D180" t="s">
        <v>11</v>
      </c>
      <c r="E180" t="s">
        <v>17</v>
      </c>
      <c r="F180">
        <v>38.479999999999997</v>
      </c>
      <c r="G180">
        <v>1.63</v>
      </c>
      <c r="H180">
        <v>2545</v>
      </c>
      <c r="I180">
        <v>108</v>
      </c>
    </row>
    <row r="181" spans="1:9" x14ac:dyDescent="0.25">
      <c r="A181" t="s">
        <v>16</v>
      </c>
      <c r="B181">
        <v>20</v>
      </c>
      <c r="C181" t="s">
        <v>10</v>
      </c>
      <c r="D181" t="s">
        <v>11</v>
      </c>
      <c r="E181" t="s">
        <v>17</v>
      </c>
      <c r="F181">
        <v>23.91</v>
      </c>
      <c r="G181">
        <v>1.03</v>
      </c>
      <c r="H181">
        <v>2068</v>
      </c>
      <c r="I181">
        <v>89</v>
      </c>
    </row>
    <row r="182" spans="1:9" x14ac:dyDescent="0.25">
      <c r="A182" t="s">
        <v>16</v>
      </c>
      <c r="B182">
        <v>24</v>
      </c>
      <c r="C182" t="s">
        <v>10</v>
      </c>
      <c r="D182" t="s">
        <v>11</v>
      </c>
      <c r="E182" t="s">
        <v>17</v>
      </c>
      <c r="F182">
        <v>50.25</v>
      </c>
      <c r="G182">
        <v>1.87</v>
      </c>
      <c r="H182">
        <v>3669</v>
      </c>
      <c r="I182">
        <v>137</v>
      </c>
    </row>
    <row r="183" spans="1:9" x14ac:dyDescent="0.25">
      <c r="A183" t="s">
        <v>16</v>
      </c>
      <c r="B183">
        <v>2</v>
      </c>
      <c r="C183" t="s">
        <v>10</v>
      </c>
      <c r="D183" t="s">
        <v>12</v>
      </c>
      <c r="E183" t="s">
        <v>17</v>
      </c>
      <c r="F183">
        <v>17.62</v>
      </c>
      <c r="G183">
        <v>0.72</v>
      </c>
      <c r="H183">
        <v>1828</v>
      </c>
      <c r="I183">
        <v>75</v>
      </c>
    </row>
    <row r="184" spans="1:9" x14ac:dyDescent="0.25">
      <c r="A184" t="s">
        <v>16</v>
      </c>
      <c r="B184">
        <v>5</v>
      </c>
      <c r="C184" t="s">
        <v>10</v>
      </c>
      <c r="D184" t="s">
        <v>12</v>
      </c>
      <c r="E184" t="s">
        <v>17</v>
      </c>
      <c r="F184">
        <v>29.13</v>
      </c>
      <c r="G184">
        <v>1.1499999999999999</v>
      </c>
      <c r="H184">
        <v>1799</v>
      </c>
      <c r="I184">
        <v>71</v>
      </c>
    </row>
    <row r="185" spans="1:9" x14ac:dyDescent="0.25">
      <c r="A185" t="s">
        <v>16</v>
      </c>
      <c r="B185">
        <v>8</v>
      </c>
      <c r="C185" t="s">
        <v>10</v>
      </c>
      <c r="D185" t="s">
        <v>12</v>
      </c>
      <c r="E185" t="s">
        <v>17</v>
      </c>
      <c r="F185">
        <v>21.28</v>
      </c>
      <c r="G185">
        <v>0.82</v>
      </c>
      <c r="H185">
        <v>3210</v>
      </c>
      <c r="I185">
        <v>124</v>
      </c>
    </row>
    <row r="186" spans="1:9" x14ac:dyDescent="0.25">
      <c r="A186" t="s">
        <v>16</v>
      </c>
      <c r="B186">
        <v>13</v>
      </c>
      <c r="C186" t="s">
        <v>10</v>
      </c>
      <c r="D186" t="s">
        <v>12</v>
      </c>
      <c r="E186" t="s">
        <v>17</v>
      </c>
      <c r="F186">
        <v>37.270000000000003</v>
      </c>
      <c r="G186">
        <v>1.39</v>
      </c>
      <c r="H186">
        <v>2778</v>
      </c>
      <c r="I186">
        <v>104</v>
      </c>
    </row>
    <row r="187" spans="1:9" x14ac:dyDescent="0.25">
      <c r="A187" t="s">
        <v>16</v>
      </c>
      <c r="B187">
        <v>18</v>
      </c>
      <c r="C187" t="s">
        <v>10</v>
      </c>
      <c r="D187" t="s">
        <v>12</v>
      </c>
      <c r="E187" t="s">
        <v>17</v>
      </c>
      <c r="F187">
        <v>21.17</v>
      </c>
      <c r="G187">
        <v>0.9</v>
      </c>
      <c r="H187">
        <v>2008</v>
      </c>
      <c r="I187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M166"/>
  <sheetViews>
    <sheetView tabSelected="1" topLeftCell="E1" workbookViewId="0">
      <selection activeCell="K168" sqref="K168"/>
    </sheetView>
  </sheetViews>
  <sheetFormatPr defaultRowHeight="15" x14ac:dyDescent="0.25"/>
  <cols>
    <col min="7" max="7" width="13" customWidth="1"/>
    <col min="11" max="11" width="17.5703125" customWidth="1"/>
    <col min="15" max="299" width="9.140625" style="2"/>
  </cols>
  <sheetData>
    <row r="1" spans="1:29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/>
      <c r="L1" s="2" t="s">
        <v>7</v>
      </c>
      <c r="M1" s="2" t="s">
        <v>26</v>
      </c>
      <c r="N1" s="2" t="s">
        <v>8</v>
      </c>
    </row>
    <row r="2" spans="1:299" x14ac:dyDescent="0.25">
      <c r="A2" t="s">
        <v>9</v>
      </c>
      <c r="B2">
        <v>4</v>
      </c>
      <c r="C2" t="s">
        <v>10</v>
      </c>
      <c r="D2" t="s">
        <v>11</v>
      </c>
      <c r="E2" t="s">
        <v>32</v>
      </c>
      <c r="K2" s="7" t="s">
        <v>23</v>
      </c>
      <c r="L2" s="8">
        <f>AVERAGE(H8,H19,H28,H37)</f>
        <v>1771.5</v>
      </c>
      <c r="M2" s="8">
        <f>STDEV(H8,H19,H28,H37)</f>
        <v>1241.349400182452</v>
      </c>
      <c r="N2" s="9">
        <f>AVERAGE(I8,I19,I28,I37)</f>
        <v>70.5</v>
      </c>
    </row>
    <row r="3" spans="1:299" x14ac:dyDescent="0.25">
      <c r="A3" t="s">
        <v>9</v>
      </c>
      <c r="B3">
        <v>4</v>
      </c>
      <c r="C3" t="s">
        <v>10</v>
      </c>
      <c r="D3" t="s">
        <v>11</v>
      </c>
      <c r="E3">
        <v>10</v>
      </c>
      <c r="F3">
        <v>3.07</v>
      </c>
      <c r="G3">
        <v>0.17</v>
      </c>
      <c r="H3">
        <v>1815</v>
      </c>
      <c r="I3">
        <v>101</v>
      </c>
      <c r="K3" s="10" t="s">
        <v>20</v>
      </c>
      <c r="L3" s="11">
        <f>AVERAGE(H9,H20,H29,H38)</f>
        <v>3453.25</v>
      </c>
      <c r="M3" s="11">
        <f>STDEV(H9,H20,H29,H38)</f>
        <v>292.59229313158608</v>
      </c>
      <c r="N3" s="12">
        <f>AVERAGE(I9,I20,I29,I38)</f>
        <v>215</v>
      </c>
    </row>
    <row r="4" spans="1:299" x14ac:dyDescent="0.25">
      <c r="A4" t="s">
        <v>9</v>
      </c>
      <c r="B4">
        <v>4</v>
      </c>
      <c r="C4" t="s">
        <v>10</v>
      </c>
      <c r="D4" t="s">
        <v>11</v>
      </c>
      <c r="E4">
        <v>20</v>
      </c>
      <c r="F4">
        <v>1.45</v>
      </c>
      <c r="G4">
        <v>0.1</v>
      </c>
      <c r="H4">
        <v>1536</v>
      </c>
      <c r="I4">
        <v>106</v>
      </c>
      <c r="K4" s="10" t="s">
        <v>22</v>
      </c>
      <c r="L4" s="11">
        <f>AVERAGE(H10,H21,H30,H39)</f>
        <v>4720.75</v>
      </c>
      <c r="M4" s="11">
        <f>STDEV(H10,H21,H30,H39)</f>
        <v>285.58871943174972</v>
      </c>
      <c r="N4" s="12">
        <f>AVERAGE(I10,I21,I30,I39)</f>
        <v>295.5</v>
      </c>
    </row>
    <row r="5" spans="1:299" x14ac:dyDescent="0.25">
      <c r="A5" t="s">
        <v>9</v>
      </c>
      <c r="B5">
        <v>4</v>
      </c>
      <c r="C5" t="s">
        <v>10</v>
      </c>
      <c r="D5" t="s">
        <v>11</v>
      </c>
      <c r="E5">
        <v>30</v>
      </c>
      <c r="F5">
        <v>1.1200000000000001</v>
      </c>
      <c r="G5">
        <v>7.0000000000000007E-2</v>
      </c>
      <c r="H5">
        <v>1397</v>
      </c>
      <c r="I5">
        <v>87</v>
      </c>
      <c r="K5" s="10" t="s">
        <v>27</v>
      </c>
      <c r="L5" s="11"/>
      <c r="M5" s="11"/>
      <c r="N5" s="12"/>
    </row>
    <row r="6" spans="1:299" ht="15.75" thickBot="1" x14ac:dyDescent="0.3">
      <c r="A6" t="s">
        <v>9</v>
      </c>
      <c r="B6">
        <v>4</v>
      </c>
      <c r="C6" t="s">
        <v>10</v>
      </c>
      <c r="D6" t="s">
        <v>11</v>
      </c>
      <c r="E6">
        <v>40</v>
      </c>
      <c r="F6">
        <v>0.78</v>
      </c>
      <c r="G6">
        <v>0.06</v>
      </c>
      <c r="H6">
        <v>809</v>
      </c>
      <c r="I6">
        <v>62</v>
      </c>
      <c r="K6" s="13" t="s">
        <v>28</v>
      </c>
      <c r="L6" s="14"/>
      <c r="M6" s="14"/>
      <c r="N6" s="15"/>
    </row>
    <row r="7" spans="1:299" s="1" customFormat="1" x14ac:dyDescent="0.25">
      <c r="A7" s="1" t="s">
        <v>9</v>
      </c>
      <c r="B7" s="1">
        <v>4</v>
      </c>
      <c r="C7" s="1" t="s">
        <v>10</v>
      </c>
      <c r="D7" s="1" t="s">
        <v>11</v>
      </c>
      <c r="E7">
        <v>50</v>
      </c>
      <c r="F7">
        <v>0.83</v>
      </c>
      <c r="G7">
        <v>0.05</v>
      </c>
      <c r="H7">
        <v>1373</v>
      </c>
      <c r="I7">
        <v>83</v>
      </c>
      <c r="K7" s="7" t="s">
        <v>24</v>
      </c>
      <c r="L7" s="8">
        <f>AVERAGE(H47,H56,H67,H78,H88,H97)</f>
        <v>2565.1666666666665</v>
      </c>
      <c r="M7" s="8"/>
      <c r="N7" s="9">
        <f>AVERAGE(I47,I56,I67,I78,I88,I97)</f>
        <v>104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</row>
    <row r="8" spans="1:299" s="2" customFormat="1" ht="14.25" customHeight="1" x14ac:dyDescent="0.25">
      <c r="A8" s="4" t="s">
        <v>19</v>
      </c>
      <c r="E8" s="1" t="s">
        <v>17</v>
      </c>
      <c r="F8" s="1">
        <v>17.38</v>
      </c>
      <c r="G8" s="1">
        <v>0.75</v>
      </c>
      <c r="H8" s="1">
        <v>797</v>
      </c>
      <c r="I8" s="1">
        <v>34</v>
      </c>
      <c r="K8" s="10" t="s">
        <v>21</v>
      </c>
      <c r="L8" s="11">
        <f>AVERAGE(H48,H57,H68,H79,H89,H98)</f>
        <v>5476</v>
      </c>
      <c r="M8" s="11"/>
      <c r="N8" s="12">
        <f>AVERAGE(I48,I57,I68,I79,I89,I98)</f>
        <v>268.83333333333331</v>
      </c>
    </row>
    <row r="9" spans="1:299" s="4" customFormat="1" x14ac:dyDescent="0.25">
      <c r="A9" s="4" t="s">
        <v>18</v>
      </c>
      <c r="E9" s="4" t="s">
        <v>20</v>
      </c>
      <c r="F9" s="2"/>
      <c r="H9" s="4">
        <f>SUM(H3:H4)</f>
        <v>3351</v>
      </c>
      <c r="I9" s="4">
        <f>SUM(I3:I4)</f>
        <v>207</v>
      </c>
      <c r="K9" s="10" t="s">
        <v>25</v>
      </c>
      <c r="L9" s="11">
        <f>AVERAGE(H49,H58,H69,H80,H90,H99)</f>
        <v>7684.666666666667</v>
      </c>
      <c r="M9" s="11"/>
      <c r="N9" s="12">
        <f>AVERAGE(I49,I58,I69,I80,I90,I99)</f>
        <v>393.66666666666669</v>
      </c>
      <c r="O9" s="2"/>
    </row>
    <row r="10" spans="1:299" s="4" customFormat="1" x14ac:dyDescent="0.25">
      <c r="E10" s="4" t="s">
        <v>22</v>
      </c>
      <c r="H10" s="4">
        <f>SUM(H3:H5)</f>
        <v>4748</v>
      </c>
      <c r="I10" s="4">
        <f>SUM(I3:I5)</f>
        <v>294</v>
      </c>
      <c r="K10" s="10" t="s">
        <v>29</v>
      </c>
      <c r="L10" s="11"/>
      <c r="M10" s="11"/>
      <c r="N10" s="12"/>
      <c r="O10" s="2"/>
    </row>
    <row r="11" spans="1:299" s="4" customFormat="1" ht="15.75" thickBot="1" x14ac:dyDescent="0.3">
      <c r="E11" s="4" t="s">
        <v>27</v>
      </c>
      <c r="H11" s="4">
        <f>SUM(H3:H6)</f>
        <v>5557</v>
      </c>
      <c r="I11" s="4">
        <f>SUM(I3:I6)</f>
        <v>356</v>
      </c>
      <c r="K11" s="13" t="s">
        <v>30</v>
      </c>
      <c r="L11" s="14"/>
      <c r="M11" s="14"/>
      <c r="N11" s="15"/>
      <c r="O11" s="2"/>
    </row>
    <row r="12" spans="1:299" s="2" customFormat="1" x14ac:dyDescent="0.25">
      <c r="E12" s="4" t="s">
        <v>28</v>
      </c>
      <c r="F12" s="4"/>
      <c r="H12" s="4">
        <f>SUM(H3:H7)</f>
        <v>6930</v>
      </c>
      <c r="I12" s="4">
        <f>SUM(I3:I7)</f>
        <v>439</v>
      </c>
      <c r="O12" s="4"/>
    </row>
    <row r="13" spans="1:299" s="2" customFormat="1" x14ac:dyDescent="0.25">
      <c r="E13" s="4"/>
      <c r="F13" s="4"/>
      <c r="H13" s="4"/>
      <c r="I13" s="4"/>
      <c r="O13" s="4"/>
    </row>
    <row r="14" spans="1:299" x14ac:dyDescent="0.25">
      <c r="A14" t="s">
        <v>9</v>
      </c>
      <c r="B14">
        <v>17</v>
      </c>
      <c r="C14" t="s">
        <v>10</v>
      </c>
      <c r="D14" t="s">
        <v>11</v>
      </c>
      <c r="E14">
        <v>10</v>
      </c>
      <c r="F14">
        <v>2.83</v>
      </c>
      <c r="G14">
        <v>0.15</v>
      </c>
      <c r="H14">
        <v>1982</v>
      </c>
      <c r="I14">
        <v>105</v>
      </c>
      <c r="K14" s="2"/>
      <c r="L14" s="2"/>
      <c r="M14" s="2"/>
      <c r="N14" s="2"/>
    </row>
    <row r="15" spans="1:299" x14ac:dyDescent="0.25">
      <c r="A15" t="s">
        <v>9</v>
      </c>
      <c r="B15">
        <v>17</v>
      </c>
      <c r="C15" t="s">
        <v>10</v>
      </c>
      <c r="D15" t="s">
        <v>11</v>
      </c>
      <c r="E15">
        <v>20</v>
      </c>
      <c r="F15">
        <v>1.36</v>
      </c>
      <c r="G15">
        <v>0.08</v>
      </c>
      <c r="H15">
        <v>1376</v>
      </c>
      <c r="I15">
        <v>81</v>
      </c>
      <c r="K15" s="4"/>
      <c r="L15" s="4"/>
      <c r="M15" s="4"/>
      <c r="N15" s="4"/>
    </row>
    <row r="16" spans="1:299" x14ac:dyDescent="0.25">
      <c r="A16" t="s">
        <v>9</v>
      </c>
      <c r="B16">
        <v>17</v>
      </c>
      <c r="C16" t="s">
        <v>10</v>
      </c>
      <c r="D16" t="s">
        <v>11</v>
      </c>
      <c r="E16">
        <v>30</v>
      </c>
      <c r="F16">
        <v>1.05</v>
      </c>
      <c r="G16">
        <v>0.06</v>
      </c>
      <c r="H16">
        <v>978</v>
      </c>
      <c r="I16">
        <v>56</v>
      </c>
      <c r="K16" s="2"/>
      <c r="L16" s="2"/>
      <c r="M16" s="2"/>
      <c r="N16" s="2"/>
    </row>
    <row r="17" spans="1:299" x14ac:dyDescent="0.25">
      <c r="A17" t="s">
        <v>9</v>
      </c>
      <c r="B17">
        <v>17</v>
      </c>
      <c r="C17" t="s">
        <v>10</v>
      </c>
      <c r="D17" t="s">
        <v>11</v>
      </c>
      <c r="E17">
        <v>40</v>
      </c>
      <c r="F17" t="s">
        <v>10</v>
      </c>
      <c r="G17" t="s">
        <v>10</v>
      </c>
      <c r="H17" t="s">
        <v>10</v>
      </c>
      <c r="I17" t="s">
        <v>10</v>
      </c>
      <c r="K17" s="2"/>
      <c r="L17" s="2"/>
      <c r="M17" s="2"/>
      <c r="N17" s="2"/>
    </row>
    <row r="18" spans="1:299" s="1" customFormat="1" x14ac:dyDescent="0.25">
      <c r="A18" s="1" t="s">
        <v>9</v>
      </c>
      <c r="B18" s="1">
        <v>17</v>
      </c>
      <c r="C18" s="1" t="s">
        <v>10</v>
      </c>
      <c r="D18" s="1" t="s">
        <v>11</v>
      </c>
      <c r="E18">
        <v>50</v>
      </c>
      <c r="F18" t="s">
        <v>10</v>
      </c>
      <c r="G18" t="s">
        <v>10</v>
      </c>
      <c r="H18" t="s">
        <v>10</v>
      </c>
      <c r="I18" t="s">
        <v>10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</row>
    <row r="19" spans="1:299" s="2" customFormat="1" ht="14.25" customHeight="1" x14ac:dyDescent="0.25">
      <c r="A19" s="4" t="s">
        <v>19</v>
      </c>
      <c r="E19" s="1" t="s">
        <v>17</v>
      </c>
      <c r="F19" s="1">
        <v>27.87</v>
      </c>
      <c r="G19" s="1">
        <v>0.92</v>
      </c>
      <c r="H19" s="1">
        <v>3391</v>
      </c>
      <c r="I19" s="1">
        <v>112</v>
      </c>
    </row>
    <row r="20" spans="1:299" s="4" customFormat="1" x14ac:dyDescent="0.25">
      <c r="A20" s="4" t="s">
        <v>18</v>
      </c>
      <c r="E20" s="4" t="s">
        <v>20</v>
      </c>
      <c r="F20" s="2"/>
      <c r="G20" s="2"/>
      <c r="H20" s="4">
        <f>SUM(H14:H15)</f>
        <v>3358</v>
      </c>
      <c r="I20" s="4">
        <f>SUM(I14:I15)</f>
        <v>186</v>
      </c>
      <c r="K20" s="2"/>
      <c r="L20" s="2"/>
      <c r="M20" s="2"/>
      <c r="N20" s="2"/>
      <c r="O20" s="2"/>
    </row>
    <row r="21" spans="1:299" s="2" customFormat="1" x14ac:dyDescent="0.25">
      <c r="E21" s="4" t="s">
        <v>22</v>
      </c>
      <c r="F21" s="4"/>
      <c r="G21" s="4"/>
      <c r="H21" s="4">
        <f>SUM(H14:H16)</f>
        <v>4336</v>
      </c>
      <c r="I21" s="4">
        <f>SUM(I14:I16)</f>
        <v>242</v>
      </c>
      <c r="O21" s="4"/>
    </row>
    <row r="22" spans="1:299" x14ac:dyDescent="0.25">
      <c r="F22" s="2"/>
      <c r="G22" s="2"/>
      <c r="H22" s="2"/>
      <c r="I22" s="2"/>
      <c r="K22" s="2"/>
      <c r="L22" s="2"/>
      <c r="M22" s="2"/>
      <c r="N22" s="2"/>
    </row>
    <row r="23" spans="1:299" x14ac:dyDescent="0.25">
      <c r="A23" t="s">
        <v>9</v>
      </c>
      <c r="B23">
        <v>19</v>
      </c>
      <c r="C23" t="s">
        <v>10</v>
      </c>
      <c r="D23" t="s">
        <v>11</v>
      </c>
      <c r="E23">
        <v>10</v>
      </c>
      <c r="F23">
        <v>2.96</v>
      </c>
      <c r="G23">
        <v>0.18</v>
      </c>
      <c r="H23">
        <v>1894</v>
      </c>
      <c r="I23">
        <v>115</v>
      </c>
      <c r="K23" s="2"/>
      <c r="L23" s="2"/>
      <c r="M23" s="2"/>
      <c r="N23" s="2"/>
    </row>
    <row r="24" spans="1:299" x14ac:dyDescent="0.25">
      <c r="A24" t="s">
        <v>9</v>
      </c>
      <c r="B24">
        <v>19</v>
      </c>
      <c r="C24" t="s">
        <v>10</v>
      </c>
      <c r="D24" t="s">
        <v>11</v>
      </c>
      <c r="E24">
        <v>20</v>
      </c>
      <c r="F24">
        <v>1.74</v>
      </c>
      <c r="G24">
        <v>0.12</v>
      </c>
      <c r="H24">
        <v>1328</v>
      </c>
      <c r="I24">
        <v>92</v>
      </c>
      <c r="K24" s="4"/>
      <c r="L24" s="4"/>
      <c r="M24" s="4"/>
      <c r="N24" s="4"/>
    </row>
    <row r="25" spans="1:299" x14ac:dyDescent="0.25">
      <c r="A25" t="s">
        <v>9</v>
      </c>
      <c r="B25">
        <v>19</v>
      </c>
      <c r="C25" t="s">
        <v>10</v>
      </c>
      <c r="D25" t="s">
        <v>11</v>
      </c>
      <c r="E25">
        <v>30</v>
      </c>
      <c r="F25">
        <v>1.36</v>
      </c>
      <c r="G25">
        <v>0.09</v>
      </c>
      <c r="H25">
        <v>1551</v>
      </c>
      <c r="I25">
        <v>103</v>
      </c>
      <c r="K25" s="2"/>
      <c r="L25" s="2"/>
      <c r="M25" s="2"/>
      <c r="N25" s="2"/>
    </row>
    <row r="26" spans="1:299" x14ac:dyDescent="0.25">
      <c r="A26" t="s">
        <v>9</v>
      </c>
      <c r="B26">
        <v>19</v>
      </c>
      <c r="C26" t="s">
        <v>10</v>
      </c>
      <c r="D26" t="s">
        <v>11</v>
      </c>
      <c r="E26">
        <v>40</v>
      </c>
      <c r="F26" t="s">
        <v>10</v>
      </c>
      <c r="G26" t="s">
        <v>10</v>
      </c>
      <c r="H26" t="s">
        <v>10</v>
      </c>
      <c r="I26" t="s">
        <v>10</v>
      </c>
      <c r="K26" s="2"/>
      <c r="L26" s="2"/>
      <c r="M26" s="2"/>
      <c r="N26" s="2"/>
    </row>
    <row r="27" spans="1:299" s="1" customFormat="1" x14ac:dyDescent="0.25">
      <c r="A27" s="1" t="s">
        <v>9</v>
      </c>
      <c r="B27" s="1">
        <v>19</v>
      </c>
      <c r="C27" s="1" t="s">
        <v>10</v>
      </c>
      <c r="D27" s="1" t="s">
        <v>11</v>
      </c>
      <c r="E27">
        <v>50</v>
      </c>
      <c r="F27" t="s">
        <v>10</v>
      </c>
      <c r="G27" t="s">
        <v>10</v>
      </c>
      <c r="H27" t="s">
        <v>10</v>
      </c>
      <c r="I27" t="s">
        <v>10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</row>
    <row r="28" spans="1:299" s="2" customFormat="1" ht="14.25" customHeight="1" x14ac:dyDescent="0.25">
      <c r="A28" s="4" t="s">
        <v>19</v>
      </c>
      <c r="E28" s="1" t="s">
        <v>17</v>
      </c>
      <c r="F28" s="1">
        <v>19.11</v>
      </c>
      <c r="G28" s="1">
        <v>0.89</v>
      </c>
      <c r="H28" s="1">
        <v>2098</v>
      </c>
      <c r="I28" s="1">
        <v>98</v>
      </c>
    </row>
    <row r="29" spans="1:299" s="4" customFormat="1" x14ac:dyDescent="0.25">
      <c r="A29" s="4" t="s">
        <v>18</v>
      </c>
      <c r="E29" s="4" t="s">
        <v>20</v>
      </c>
      <c r="F29" s="2"/>
      <c r="G29" s="2"/>
      <c r="H29" s="4">
        <f>SUM(H23:H24)</f>
        <v>3222</v>
      </c>
      <c r="I29" s="4">
        <f>SUM(I23:I24)</f>
        <v>207</v>
      </c>
      <c r="K29" s="2"/>
      <c r="L29" s="2"/>
      <c r="M29" s="2"/>
      <c r="N29" s="2"/>
      <c r="O29" s="2"/>
    </row>
    <row r="30" spans="1:299" s="2" customFormat="1" x14ac:dyDescent="0.25">
      <c r="E30" s="4" t="s">
        <v>22</v>
      </c>
      <c r="F30" s="4"/>
      <c r="G30" s="4"/>
      <c r="H30" s="4">
        <f>SUM(H23:H25)</f>
        <v>4773</v>
      </c>
      <c r="I30" s="4">
        <f>SUM(I23:I25)</f>
        <v>310</v>
      </c>
      <c r="O30" s="4"/>
    </row>
    <row r="31" spans="1:299" x14ac:dyDescent="0.25">
      <c r="A31" t="s">
        <v>9</v>
      </c>
      <c r="B31">
        <v>30</v>
      </c>
      <c r="C31" t="s">
        <v>10</v>
      </c>
      <c r="D31" t="s">
        <v>11</v>
      </c>
      <c r="F31" s="2"/>
      <c r="G31" s="2"/>
      <c r="H31" s="2"/>
      <c r="I31" s="2"/>
      <c r="K31" s="2"/>
      <c r="L31" s="2"/>
      <c r="M31" s="2"/>
      <c r="N31" s="2"/>
    </row>
    <row r="32" spans="1:299" x14ac:dyDescent="0.25">
      <c r="A32" t="s">
        <v>9</v>
      </c>
      <c r="B32">
        <v>30</v>
      </c>
      <c r="C32" t="s">
        <v>10</v>
      </c>
      <c r="D32" t="s">
        <v>11</v>
      </c>
      <c r="E32">
        <v>10</v>
      </c>
      <c r="F32">
        <v>3.19</v>
      </c>
      <c r="G32">
        <v>0.21</v>
      </c>
      <c r="H32">
        <v>2140</v>
      </c>
      <c r="I32">
        <v>141</v>
      </c>
      <c r="K32" s="2"/>
      <c r="L32" s="2"/>
      <c r="M32" s="2"/>
      <c r="N32" s="2"/>
    </row>
    <row r="33" spans="1:299" x14ac:dyDescent="0.25">
      <c r="A33" t="s">
        <v>9</v>
      </c>
      <c r="B33">
        <v>30</v>
      </c>
      <c r="C33" t="s">
        <v>10</v>
      </c>
      <c r="D33" t="s">
        <v>11</v>
      </c>
      <c r="E33">
        <v>20</v>
      </c>
      <c r="F33">
        <v>1.91</v>
      </c>
      <c r="G33">
        <v>0.13</v>
      </c>
      <c r="H33">
        <v>1742</v>
      </c>
      <c r="I33">
        <v>119</v>
      </c>
      <c r="K33" s="4"/>
      <c r="L33" s="4"/>
      <c r="M33" s="4"/>
      <c r="N33" s="4"/>
    </row>
    <row r="34" spans="1:299" x14ac:dyDescent="0.25">
      <c r="A34" t="s">
        <v>9</v>
      </c>
      <c r="B34">
        <v>30</v>
      </c>
      <c r="C34" t="s">
        <v>10</v>
      </c>
      <c r="D34" t="s">
        <v>11</v>
      </c>
      <c r="E34">
        <v>30</v>
      </c>
      <c r="F34">
        <v>1.36</v>
      </c>
      <c r="G34">
        <v>0.09</v>
      </c>
      <c r="H34">
        <v>1144</v>
      </c>
      <c r="I34">
        <v>76</v>
      </c>
      <c r="K34" s="2"/>
      <c r="L34" s="2"/>
      <c r="M34" s="2"/>
      <c r="N34" s="2"/>
    </row>
    <row r="35" spans="1:299" x14ac:dyDescent="0.25">
      <c r="A35" t="s">
        <v>9</v>
      </c>
      <c r="B35">
        <v>30</v>
      </c>
      <c r="C35" t="s">
        <v>10</v>
      </c>
      <c r="D35" t="s">
        <v>11</v>
      </c>
      <c r="E35">
        <v>40</v>
      </c>
      <c r="F35" t="s">
        <v>10</v>
      </c>
      <c r="G35" t="s">
        <v>10</v>
      </c>
      <c r="H35" t="s">
        <v>10</v>
      </c>
      <c r="I35" t="s">
        <v>10</v>
      </c>
      <c r="K35" s="2"/>
      <c r="L35" s="2"/>
      <c r="M35" s="2"/>
      <c r="N35" s="2"/>
    </row>
    <row r="36" spans="1:299" s="1" customFormat="1" x14ac:dyDescent="0.25">
      <c r="A36" s="1" t="s">
        <v>9</v>
      </c>
      <c r="B36" s="1">
        <v>30</v>
      </c>
      <c r="C36" s="1" t="s">
        <v>10</v>
      </c>
      <c r="D36" s="1" t="s">
        <v>11</v>
      </c>
      <c r="E36">
        <v>50</v>
      </c>
      <c r="F36" t="s">
        <v>10</v>
      </c>
      <c r="G36" t="s">
        <v>10</v>
      </c>
      <c r="H36" t="s">
        <v>10</v>
      </c>
      <c r="I36" t="s">
        <v>10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</row>
    <row r="37" spans="1:299" s="2" customFormat="1" ht="14.25" customHeight="1" x14ac:dyDescent="0.25">
      <c r="A37" s="4" t="s">
        <v>19</v>
      </c>
      <c r="E37" s="1" t="s">
        <v>17</v>
      </c>
      <c r="F37" s="1">
        <v>8.91</v>
      </c>
      <c r="G37" s="1">
        <v>0.42</v>
      </c>
      <c r="H37" s="1">
        <v>800</v>
      </c>
      <c r="I37" s="1">
        <v>38</v>
      </c>
    </row>
    <row r="38" spans="1:299" s="4" customFormat="1" x14ac:dyDescent="0.25">
      <c r="A38" s="4" t="s">
        <v>18</v>
      </c>
      <c r="E38" s="4" t="s">
        <v>20</v>
      </c>
      <c r="F38" s="2"/>
      <c r="G38" s="2"/>
      <c r="H38" s="4">
        <f>SUM(H32:H33)</f>
        <v>3882</v>
      </c>
      <c r="I38" s="4">
        <f>SUM(I32:I33)</f>
        <v>260</v>
      </c>
      <c r="K38" s="2"/>
      <c r="L38" s="2"/>
      <c r="M38" s="2"/>
      <c r="N38" s="2"/>
      <c r="O38" s="2"/>
    </row>
    <row r="39" spans="1:299" s="4" customFormat="1" x14ac:dyDescent="0.25">
      <c r="E39" s="4" t="s">
        <v>22</v>
      </c>
      <c r="H39" s="4">
        <f>SUM(H32:H34)</f>
        <v>5026</v>
      </c>
      <c r="I39" s="4">
        <f>SUM(I32:I34)</f>
        <v>336</v>
      </c>
      <c r="K39" s="2"/>
      <c r="L39" s="2"/>
      <c r="M39" s="2"/>
      <c r="N39" s="2"/>
      <c r="O39" s="2"/>
    </row>
    <row r="40" spans="1:299" x14ac:dyDescent="0.25">
      <c r="E40" s="4"/>
      <c r="F40" s="4"/>
      <c r="G40" s="4"/>
      <c r="H40" s="4"/>
      <c r="I40" s="4"/>
      <c r="K40" s="2"/>
      <c r="L40" s="2"/>
      <c r="M40" s="2"/>
      <c r="N40" s="2"/>
      <c r="O40" s="4"/>
    </row>
    <row r="41" spans="1:299" x14ac:dyDescent="0.25">
      <c r="A41" t="s">
        <v>13</v>
      </c>
      <c r="B41">
        <v>3</v>
      </c>
      <c r="C41">
        <v>1</v>
      </c>
      <c r="D41" t="s">
        <v>14</v>
      </c>
      <c r="E41" t="s">
        <v>31</v>
      </c>
      <c r="K41" s="2"/>
      <c r="L41" s="2"/>
      <c r="M41" s="2"/>
      <c r="N41" s="2"/>
    </row>
    <row r="42" spans="1:299" x14ac:dyDescent="0.25">
      <c r="A42" t="s">
        <v>13</v>
      </c>
      <c r="B42">
        <v>3</v>
      </c>
      <c r="C42">
        <v>1</v>
      </c>
      <c r="D42" t="s">
        <v>14</v>
      </c>
      <c r="E42">
        <v>10</v>
      </c>
      <c r="F42">
        <v>5.26</v>
      </c>
      <c r="G42">
        <v>0.24</v>
      </c>
      <c r="H42">
        <v>3254</v>
      </c>
      <c r="I42">
        <v>148</v>
      </c>
      <c r="K42" s="2"/>
      <c r="L42" s="2"/>
      <c r="M42" s="2"/>
      <c r="N42" s="2"/>
    </row>
    <row r="43" spans="1:299" x14ac:dyDescent="0.25">
      <c r="A43" t="s">
        <v>13</v>
      </c>
      <c r="B43">
        <v>3</v>
      </c>
      <c r="C43">
        <v>1</v>
      </c>
      <c r="D43" t="s">
        <v>14</v>
      </c>
      <c r="E43">
        <v>20</v>
      </c>
      <c r="F43">
        <v>4.05</v>
      </c>
      <c r="G43">
        <v>0.19</v>
      </c>
      <c r="H43">
        <v>2953</v>
      </c>
      <c r="I43">
        <v>139</v>
      </c>
      <c r="K43" s="4"/>
      <c r="L43" s="4"/>
      <c r="M43" s="4"/>
      <c r="N43" s="4"/>
    </row>
    <row r="44" spans="1:299" x14ac:dyDescent="0.25">
      <c r="A44" t="s">
        <v>13</v>
      </c>
      <c r="B44">
        <v>3</v>
      </c>
      <c r="C44">
        <v>1</v>
      </c>
      <c r="D44" t="s">
        <v>14</v>
      </c>
      <c r="E44">
        <v>30</v>
      </c>
      <c r="F44">
        <v>2.71</v>
      </c>
      <c r="G44">
        <v>0.14000000000000001</v>
      </c>
      <c r="H44">
        <v>2139</v>
      </c>
      <c r="I44">
        <v>111</v>
      </c>
      <c r="K44" s="2"/>
      <c r="L44" s="2"/>
      <c r="M44" s="2"/>
      <c r="N44" s="2"/>
    </row>
    <row r="45" spans="1:299" x14ac:dyDescent="0.25">
      <c r="A45" t="s">
        <v>13</v>
      </c>
      <c r="B45">
        <v>3</v>
      </c>
      <c r="C45">
        <v>1</v>
      </c>
      <c r="D45" t="s">
        <v>14</v>
      </c>
      <c r="E45">
        <v>40</v>
      </c>
      <c r="F45" t="s">
        <v>10</v>
      </c>
      <c r="G45" t="s">
        <v>10</v>
      </c>
      <c r="H45" t="s">
        <v>10</v>
      </c>
      <c r="I45" t="s">
        <v>10</v>
      </c>
      <c r="K45" s="2"/>
      <c r="L45" s="2"/>
      <c r="M45" s="2"/>
      <c r="N45" s="2"/>
    </row>
    <row r="46" spans="1:299" s="1" customFormat="1" x14ac:dyDescent="0.25">
      <c r="A46" s="1" t="s">
        <v>13</v>
      </c>
      <c r="B46" s="1">
        <v>3</v>
      </c>
      <c r="C46" s="1">
        <v>1</v>
      </c>
      <c r="D46" s="1" t="s">
        <v>14</v>
      </c>
      <c r="E46">
        <v>50</v>
      </c>
      <c r="F46" t="s">
        <v>10</v>
      </c>
      <c r="G46" t="s">
        <v>10</v>
      </c>
      <c r="H46" t="s">
        <v>10</v>
      </c>
      <c r="I46" t="s">
        <v>10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</row>
    <row r="47" spans="1:299" s="2" customFormat="1" ht="14.25" customHeight="1" x14ac:dyDescent="0.25">
      <c r="A47" s="4" t="s">
        <v>19</v>
      </c>
      <c r="E47" s="1" t="s">
        <v>17</v>
      </c>
      <c r="F47" s="1">
        <v>29.24</v>
      </c>
      <c r="G47" s="1">
        <v>1.1499999999999999</v>
      </c>
      <c r="H47" s="1">
        <v>2528</v>
      </c>
      <c r="I47" s="1">
        <v>99</v>
      </c>
    </row>
    <row r="48" spans="1:299" s="4" customFormat="1" x14ac:dyDescent="0.25">
      <c r="A48" s="4" t="s">
        <v>18</v>
      </c>
      <c r="E48" s="4" t="s">
        <v>21</v>
      </c>
      <c r="F48" s="2"/>
      <c r="G48" s="2"/>
      <c r="H48" s="4">
        <f>SUM(H42:H43)</f>
        <v>6207</v>
      </c>
      <c r="I48" s="4">
        <f>SUM(I42:I43)</f>
        <v>287</v>
      </c>
      <c r="K48" s="2"/>
      <c r="L48" s="2"/>
      <c r="M48" s="2"/>
      <c r="N48" s="2"/>
      <c r="O48" s="2"/>
    </row>
    <row r="49" spans="1:299" s="4" customFormat="1" x14ac:dyDescent="0.25">
      <c r="E49" s="4" t="s">
        <v>25</v>
      </c>
      <c r="H49" s="4">
        <f>SUM(H42:H44)</f>
        <v>8346</v>
      </c>
      <c r="I49" s="4">
        <f>SUM(I42:I44)</f>
        <v>398</v>
      </c>
      <c r="K49" s="2"/>
      <c r="L49" s="2"/>
      <c r="M49" s="2"/>
      <c r="N49" s="2"/>
    </row>
    <row r="50" spans="1:299" x14ac:dyDescent="0.25">
      <c r="F50" s="4"/>
      <c r="G50" s="4"/>
      <c r="H50" s="4"/>
      <c r="I50" s="4"/>
      <c r="K50" s="2"/>
      <c r="L50" s="2"/>
      <c r="M50" s="2"/>
      <c r="N50" s="2"/>
      <c r="O50" s="4"/>
    </row>
    <row r="51" spans="1:299" x14ac:dyDescent="0.25">
      <c r="A51" t="s">
        <v>13</v>
      </c>
      <c r="B51">
        <v>5</v>
      </c>
      <c r="C51">
        <v>2</v>
      </c>
      <c r="D51" t="s">
        <v>14</v>
      </c>
      <c r="E51">
        <v>10</v>
      </c>
      <c r="F51">
        <v>6.35</v>
      </c>
      <c r="G51">
        <v>0.31</v>
      </c>
      <c r="H51">
        <v>3880</v>
      </c>
      <c r="I51">
        <v>189</v>
      </c>
      <c r="K51" s="2"/>
      <c r="L51" s="2"/>
      <c r="M51" s="2"/>
      <c r="N51" s="2"/>
    </row>
    <row r="52" spans="1:299" x14ac:dyDescent="0.25">
      <c r="A52" t="s">
        <v>13</v>
      </c>
      <c r="B52">
        <v>5</v>
      </c>
      <c r="C52">
        <v>2</v>
      </c>
      <c r="D52" t="s">
        <v>14</v>
      </c>
      <c r="E52">
        <v>20</v>
      </c>
      <c r="F52">
        <v>4.42</v>
      </c>
      <c r="G52">
        <v>0.19</v>
      </c>
      <c r="H52">
        <v>3788</v>
      </c>
      <c r="I52">
        <v>163</v>
      </c>
      <c r="K52" s="4"/>
      <c r="L52" s="4"/>
      <c r="M52" s="4"/>
      <c r="N52" s="4"/>
    </row>
    <row r="53" spans="1:299" x14ac:dyDescent="0.25">
      <c r="A53" t="s">
        <v>13</v>
      </c>
      <c r="B53">
        <v>5</v>
      </c>
      <c r="C53">
        <v>2</v>
      </c>
      <c r="D53" t="s">
        <v>14</v>
      </c>
      <c r="E53">
        <v>30</v>
      </c>
      <c r="F53">
        <v>3.07</v>
      </c>
      <c r="G53">
        <v>0.15</v>
      </c>
      <c r="H53">
        <v>2658</v>
      </c>
      <c r="I53">
        <v>130</v>
      </c>
      <c r="K53" s="4"/>
      <c r="L53" s="4"/>
      <c r="M53" s="4"/>
      <c r="N53" s="4"/>
    </row>
    <row r="54" spans="1:299" x14ac:dyDescent="0.25">
      <c r="A54" t="s">
        <v>13</v>
      </c>
      <c r="B54">
        <v>5</v>
      </c>
      <c r="C54">
        <v>2</v>
      </c>
      <c r="D54" t="s">
        <v>14</v>
      </c>
      <c r="E54">
        <v>40</v>
      </c>
      <c r="F54">
        <v>3.67</v>
      </c>
      <c r="G54">
        <v>0.18</v>
      </c>
      <c r="H54">
        <v>3107</v>
      </c>
      <c r="I54">
        <v>152</v>
      </c>
      <c r="K54" s="2"/>
      <c r="L54" s="2"/>
      <c r="M54" s="2"/>
      <c r="N54" s="2"/>
    </row>
    <row r="55" spans="1:299" s="1" customFormat="1" x14ac:dyDescent="0.25">
      <c r="A55" s="1" t="s">
        <v>13</v>
      </c>
      <c r="B55" s="1">
        <v>5</v>
      </c>
      <c r="C55" s="1">
        <v>2</v>
      </c>
      <c r="D55" s="1" t="s">
        <v>14</v>
      </c>
      <c r="E55">
        <v>50</v>
      </c>
      <c r="F55" t="s">
        <v>10</v>
      </c>
      <c r="G55" t="s">
        <v>10</v>
      </c>
      <c r="H55" t="s">
        <v>10</v>
      </c>
      <c r="I55" t="s">
        <v>10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</row>
    <row r="56" spans="1:299" s="2" customFormat="1" ht="14.25" customHeight="1" x14ac:dyDescent="0.25">
      <c r="A56" s="4" t="s">
        <v>19</v>
      </c>
      <c r="E56" s="1" t="s">
        <v>17</v>
      </c>
      <c r="F56" s="1">
        <v>45.59</v>
      </c>
      <c r="G56" s="1">
        <v>1.88</v>
      </c>
      <c r="H56" s="1">
        <v>3339</v>
      </c>
      <c r="I56" s="1">
        <v>138</v>
      </c>
    </row>
    <row r="57" spans="1:299" s="4" customFormat="1" x14ac:dyDescent="0.25">
      <c r="A57" s="4" t="s">
        <v>18</v>
      </c>
      <c r="E57" s="4" t="s">
        <v>21</v>
      </c>
      <c r="F57" s="2"/>
      <c r="G57" s="2"/>
      <c r="H57" s="4">
        <f>SUM(H51:H52)</f>
        <v>7668</v>
      </c>
      <c r="I57" s="4">
        <f>SUM(I51:I52)</f>
        <v>352</v>
      </c>
      <c r="K57" s="2"/>
      <c r="L57" s="2"/>
      <c r="M57" s="2"/>
      <c r="N57" s="2"/>
      <c r="O57" s="2"/>
    </row>
    <row r="58" spans="1:299" s="4" customFormat="1" x14ac:dyDescent="0.25">
      <c r="E58" s="4" t="s">
        <v>25</v>
      </c>
      <c r="H58" s="4">
        <f>SUM(H51:H53)</f>
        <v>10326</v>
      </c>
      <c r="I58" s="4">
        <f>SUM(I51:I53)</f>
        <v>482</v>
      </c>
      <c r="K58" s="2"/>
      <c r="L58" s="2"/>
      <c r="M58" s="2"/>
      <c r="N58" s="2"/>
      <c r="O58" s="2"/>
    </row>
    <row r="59" spans="1:299" s="4" customFormat="1" x14ac:dyDescent="0.25">
      <c r="E59" s="4" t="s">
        <v>29</v>
      </c>
      <c r="H59" s="4">
        <f>SUM(H51:H54)</f>
        <v>13433</v>
      </c>
      <c r="K59" s="2"/>
      <c r="L59" s="2"/>
      <c r="M59" s="2"/>
      <c r="N59" s="2"/>
      <c r="O59" s="2"/>
    </row>
    <row r="60" spans="1:299" x14ac:dyDescent="0.25">
      <c r="E60" s="4"/>
      <c r="F60" s="4"/>
      <c r="G60" s="4"/>
      <c r="H60" s="4"/>
      <c r="I60" s="4"/>
      <c r="K60" s="2"/>
      <c r="L60" s="2"/>
      <c r="M60" s="2"/>
      <c r="N60" s="2"/>
      <c r="O60" s="4"/>
    </row>
    <row r="61" spans="1:299" x14ac:dyDescent="0.25">
      <c r="A61" t="s">
        <v>13</v>
      </c>
      <c r="B61">
        <v>9</v>
      </c>
      <c r="C61">
        <v>3</v>
      </c>
      <c r="D61" t="s">
        <v>14</v>
      </c>
      <c r="E61" t="s">
        <v>31</v>
      </c>
      <c r="K61" s="2"/>
      <c r="L61" s="2"/>
      <c r="M61" s="2"/>
      <c r="N61" s="2"/>
    </row>
    <row r="62" spans="1:299" x14ac:dyDescent="0.25">
      <c r="A62" t="s">
        <v>13</v>
      </c>
      <c r="B62">
        <v>9</v>
      </c>
      <c r="C62">
        <v>3</v>
      </c>
      <c r="D62" t="s">
        <v>14</v>
      </c>
      <c r="E62">
        <v>10</v>
      </c>
      <c r="F62">
        <v>5.97</v>
      </c>
      <c r="G62">
        <v>0.3</v>
      </c>
      <c r="H62">
        <v>3598</v>
      </c>
      <c r="I62">
        <v>181</v>
      </c>
      <c r="K62" s="2"/>
      <c r="L62" s="2"/>
      <c r="M62" s="2"/>
      <c r="N62" s="2"/>
    </row>
    <row r="63" spans="1:299" x14ac:dyDescent="0.25">
      <c r="A63" t="s">
        <v>13</v>
      </c>
      <c r="B63">
        <v>9</v>
      </c>
      <c r="C63">
        <v>3</v>
      </c>
      <c r="D63" t="s">
        <v>14</v>
      </c>
      <c r="E63">
        <v>20</v>
      </c>
      <c r="F63">
        <v>3.38</v>
      </c>
      <c r="G63">
        <v>0.17</v>
      </c>
      <c r="H63">
        <v>2543</v>
      </c>
      <c r="I63">
        <v>128</v>
      </c>
      <c r="K63" s="4"/>
      <c r="L63" s="4"/>
      <c r="M63" s="4"/>
      <c r="N63" s="4"/>
    </row>
    <row r="64" spans="1:299" x14ac:dyDescent="0.25">
      <c r="A64" t="s">
        <v>13</v>
      </c>
      <c r="B64">
        <v>9</v>
      </c>
      <c r="C64">
        <v>3</v>
      </c>
      <c r="D64" t="s">
        <v>14</v>
      </c>
      <c r="E64">
        <v>30</v>
      </c>
      <c r="F64">
        <v>1.52</v>
      </c>
      <c r="G64">
        <v>0.11</v>
      </c>
      <c r="H64">
        <v>1376</v>
      </c>
      <c r="I64">
        <v>100</v>
      </c>
      <c r="K64" s="2"/>
      <c r="L64" s="2"/>
      <c r="M64" s="2"/>
      <c r="N64" s="2"/>
    </row>
    <row r="65" spans="1:299" x14ac:dyDescent="0.25">
      <c r="A65" t="s">
        <v>13</v>
      </c>
      <c r="B65">
        <v>9</v>
      </c>
      <c r="C65">
        <v>3</v>
      </c>
      <c r="D65" t="s">
        <v>14</v>
      </c>
      <c r="E65">
        <v>40</v>
      </c>
      <c r="F65">
        <v>1.05</v>
      </c>
      <c r="G65">
        <v>0.08</v>
      </c>
      <c r="H65">
        <v>1083</v>
      </c>
      <c r="I65">
        <v>83</v>
      </c>
      <c r="K65" s="2"/>
      <c r="L65" s="2"/>
      <c r="M65" s="2"/>
      <c r="N65" s="2"/>
    </row>
    <row r="66" spans="1:299" s="1" customFormat="1" x14ac:dyDescent="0.25">
      <c r="A66" s="1" t="s">
        <v>13</v>
      </c>
      <c r="B66" s="1">
        <v>9</v>
      </c>
      <c r="C66" s="1">
        <v>3</v>
      </c>
      <c r="D66" s="1" t="s">
        <v>14</v>
      </c>
      <c r="E66">
        <v>50</v>
      </c>
      <c r="F66">
        <v>0.71</v>
      </c>
      <c r="G66">
        <v>0.06</v>
      </c>
      <c r="H66">
        <v>598</v>
      </c>
      <c r="I66">
        <v>51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</row>
    <row r="67" spans="1:299" s="2" customFormat="1" ht="14.25" customHeight="1" x14ac:dyDescent="0.25">
      <c r="A67" s="4" t="s">
        <v>19</v>
      </c>
      <c r="E67" s="1" t="s">
        <v>17</v>
      </c>
      <c r="F67" s="1">
        <v>24.68</v>
      </c>
      <c r="G67" s="1">
        <v>1.1100000000000001</v>
      </c>
      <c r="H67" s="1">
        <v>1475</v>
      </c>
      <c r="I67" s="1">
        <v>66</v>
      </c>
    </row>
    <row r="68" spans="1:299" s="4" customFormat="1" x14ac:dyDescent="0.25">
      <c r="A68" s="4" t="s">
        <v>18</v>
      </c>
      <c r="E68" s="4" t="s">
        <v>21</v>
      </c>
      <c r="F68" s="2"/>
      <c r="G68" s="2"/>
      <c r="H68" s="4">
        <f>SUM(H62:H63)</f>
        <v>6141</v>
      </c>
      <c r="I68" s="4">
        <f>SUM(I62:I63)</f>
        <v>309</v>
      </c>
      <c r="K68" s="2"/>
      <c r="L68" s="2"/>
      <c r="M68" s="2"/>
      <c r="N68" s="2"/>
      <c r="O68" s="2"/>
    </row>
    <row r="69" spans="1:299" s="4" customFormat="1" x14ac:dyDescent="0.25">
      <c r="E69" s="4" t="s">
        <v>25</v>
      </c>
      <c r="H69" s="4">
        <f>SUM(H62:H64)</f>
        <v>7517</v>
      </c>
      <c r="I69" s="4">
        <f>SUM(I62:I64)</f>
        <v>409</v>
      </c>
      <c r="K69" s="2"/>
      <c r="L69" s="2"/>
      <c r="M69" s="2"/>
      <c r="N69" s="2"/>
      <c r="O69" s="2"/>
    </row>
    <row r="70" spans="1:299" s="4" customFormat="1" x14ac:dyDescent="0.25">
      <c r="E70" s="4" t="s">
        <v>29</v>
      </c>
      <c r="H70" s="4">
        <f>SUM(H62:H65)</f>
        <v>8600</v>
      </c>
      <c r="K70" s="2"/>
      <c r="L70" s="2"/>
      <c r="M70" s="2"/>
      <c r="N70" s="2"/>
      <c r="O70" s="2"/>
    </row>
    <row r="71" spans="1:299" x14ac:dyDescent="0.25">
      <c r="E71" s="4" t="s">
        <v>30</v>
      </c>
      <c r="F71" s="4"/>
      <c r="G71" s="4"/>
      <c r="H71" s="4">
        <f>SUM(H62:H66)</f>
        <v>9198</v>
      </c>
      <c r="I71" s="4"/>
      <c r="K71" s="2"/>
      <c r="L71" s="2"/>
      <c r="M71" s="2"/>
      <c r="N71" s="2"/>
      <c r="O71" s="4"/>
    </row>
    <row r="72" spans="1:299" x14ac:dyDescent="0.25">
      <c r="A72" t="s">
        <v>13</v>
      </c>
      <c r="B72">
        <v>10</v>
      </c>
      <c r="C72">
        <v>4</v>
      </c>
      <c r="D72" t="s">
        <v>14</v>
      </c>
      <c r="K72" s="2"/>
      <c r="L72" s="2"/>
      <c r="M72" s="2"/>
      <c r="N72" s="2"/>
    </row>
    <row r="73" spans="1:299" x14ac:dyDescent="0.25">
      <c r="A73" t="s">
        <v>13</v>
      </c>
      <c r="B73">
        <v>10</v>
      </c>
      <c r="C73">
        <v>4</v>
      </c>
      <c r="D73" t="s">
        <v>14</v>
      </c>
      <c r="E73">
        <v>10</v>
      </c>
      <c r="F73">
        <v>6.12</v>
      </c>
      <c r="G73">
        <v>0.31</v>
      </c>
      <c r="H73">
        <v>3039</v>
      </c>
      <c r="I73">
        <v>154</v>
      </c>
      <c r="K73" s="2"/>
      <c r="L73" s="2"/>
      <c r="M73" s="2"/>
      <c r="N73" s="2"/>
    </row>
    <row r="74" spans="1:299" x14ac:dyDescent="0.25">
      <c r="A74" t="s">
        <v>13</v>
      </c>
      <c r="B74">
        <v>10</v>
      </c>
      <c r="C74">
        <v>4</v>
      </c>
      <c r="D74" t="s">
        <v>14</v>
      </c>
      <c r="E74">
        <v>20</v>
      </c>
      <c r="F74">
        <v>1.65</v>
      </c>
      <c r="G74">
        <v>0.1</v>
      </c>
      <c r="H74">
        <v>1547</v>
      </c>
      <c r="I74">
        <v>94</v>
      </c>
      <c r="K74" s="4"/>
      <c r="L74" s="4"/>
      <c r="M74" s="4"/>
      <c r="N74" s="4"/>
    </row>
    <row r="75" spans="1:299" x14ac:dyDescent="0.25">
      <c r="A75" t="s">
        <v>13</v>
      </c>
      <c r="B75">
        <v>10</v>
      </c>
      <c r="C75">
        <v>4</v>
      </c>
      <c r="D75" t="s">
        <v>14</v>
      </c>
      <c r="E75">
        <v>30</v>
      </c>
      <c r="F75">
        <v>1.17</v>
      </c>
      <c r="G75">
        <v>7.0000000000000007E-2</v>
      </c>
      <c r="H75">
        <v>1887</v>
      </c>
      <c r="I75">
        <v>113</v>
      </c>
      <c r="K75" s="2"/>
      <c r="L75" s="2"/>
      <c r="M75" s="2"/>
      <c r="N75" s="2"/>
    </row>
    <row r="76" spans="1:299" x14ac:dyDescent="0.25">
      <c r="A76" t="s">
        <v>13</v>
      </c>
      <c r="B76">
        <v>10</v>
      </c>
      <c r="C76">
        <v>4</v>
      </c>
      <c r="D76" t="s">
        <v>14</v>
      </c>
      <c r="E76">
        <v>40</v>
      </c>
      <c r="F76" t="s">
        <v>10</v>
      </c>
      <c r="G76" t="s">
        <v>10</v>
      </c>
      <c r="H76" t="s">
        <v>10</v>
      </c>
      <c r="I76" t="s">
        <v>10</v>
      </c>
      <c r="K76" s="2"/>
      <c r="L76" s="2"/>
      <c r="M76" s="2"/>
      <c r="N76" s="2"/>
    </row>
    <row r="77" spans="1:299" s="1" customFormat="1" x14ac:dyDescent="0.25">
      <c r="A77" s="1" t="s">
        <v>13</v>
      </c>
      <c r="B77" s="1">
        <v>10</v>
      </c>
      <c r="C77" s="1">
        <v>4</v>
      </c>
      <c r="D77" s="1" t="s">
        <v>14</v>
      </c>
      <c r="E77">
        <v>50</v>
      </c>
      <c r="F77" t="s">
        <v>10</v>
      </c>
      <c r="G77" t="s">
        <v>10</v>
      </c>
      <c r="H77" t="s">
        <v>10</v>
      </c>
      <c r="I77" t="s">
        <v>10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</row>
    <row r="78" spans="1:299" s="2" customFormat="1" ht="14.25" customHeight="1" x14ac:dyDescent="0.25">
      <c r="A78" s="4" t="s">
        <v>19</v>
      </c>
      <c r="E78" s="1" t="s">
        <v>17</v>
      </c>
      <c r="F78" s="1">
        <v>35.630000000000003</v>
      </c>
      <c r="G78" s="1">
        <v>1.43</v>
      </c>
      <c r="H78" s="1">
        <v>2683</v>
      </c>
      <c r="I78" s="1">
        <v>108</v>
      </c>
    </row>
    <row r="79" spans="1:299" s="4" customFormat="1" x14ac:dyDescent="0.25">
      <c r="A79" s="4" t="s">
        <v>18</v>
      </c>
      <c r="E79" s="4" t="s">
        <v>21</v>
      </c>
      <c r="F79" s="2"/>
      <c r="G79" s="2"/>
      <c r="H79" s="4">
        <f>SUM(H73:H74)</f>
        <v>4586</v>
      </c>
      <c r="I79" s="4">
        <f>SUM(I73:I74)</f>
        <v>248</v>
      </c>
      <c r="K79" s="2"/>
      <c r="L79" s="2"/>
      <c r="M79" s="2"/>
      <c r="N79" s="2"/>
      <c r="O79" s="2"/>
    </row>
    <row r="80" spans="1:299" s="4" customFormat="1" x14ac:dyDescent="0.25">
      <c r="E80" s="4" t="s">
        <v>25</v>
      </c>
      <c r="H80" s="4">
        <f>SUM(H73:H75)</f>
        <v>6473</v>
      </c>
      <c r="I80" s="4">
        <f>SUM(I73:I75)</f>
        <v>361</v>
      </c>
      <c r="K80" s="2"/>
      <c r="L80" s="2"/>
      <c r="M80" s="2"/>
      <c r="N80" s="2"/>
      <c r="O80" s="2"/>
    </row>
    <row r="81" spans="1:299" s="4" customFormat="1" x14ac:dyDescent="0.25">
      <c r="K81" s="2"/>
      <c r="L81" s="2"/>
      <c r="M81" s="2"/>
      <c r="N81" s="2"/>
      <c r="O81" s="2"/>
    </row>
    <row r="82" spans="1:299" x14ac:dyDescent="0.25">
      <c r="E82" s="4"/>
      <c r="F82" s="4"/>
      <c r="G82" s="4"/>
      <c r="H82" s="4"/>
      <c r="I82" s="4"/>
      <c r="K82" s="2"/>
      <c r="L82" s="2"/>
      <c r="M82" s="2"/>
      <c r="N82" s="2"/>
      <c r="O82" s="4"/>
    </row>
    <row r="83" spans="1:299" x14ac:dyDescent="0.25">
      <c r="A83" t="s">
        <v>13</v>
      </c>
      <c r="B83">
        <v>13</v>
      </c>
      <c r="C83">
        <v>5</v>
      </c>
      <c r="D83" t="s">
        <v>14</v>
      </c>
      <c r="E83">
        <v>10</v>
      </c>
      <c r="F83">
        <v>1.18</v>
      </c>
      <c r="G83">
        <v>0.06</v>
      </c>
      <c r="H83">
        <v>813</v>
      </c>
      <c r="I83">
        <v>41</v>
      </c>
      <c r="K83" s="2"/>
      <c r="L83" s="2"/>
      <c r="M83" s="2"/>
      <c r="N83" s="2"/>
    </row>
    <row r="84" spans="1:299" x14ac:dyDescent="0.25">
      <c r="A84" t="s">
        <v>13</v>
      </c>
      <c r="B84">
        <v>13</v>
      </c>
      <c r="C84">
        <v>5</v>
      </c>
      <c r="D84" t="s">
        <v>14</v>
      </c>
      <c r="E84">
        <v>20</v>
      </c>
      <c r="F84">
        <v>2.2400000000000002</v>
      </c>
      <c r="G84">
        <v>0.11</v>
      </c>
      <c r="H84">
        <v>2298</v>
      </c>
      <c r="I84">
        <v>113</v>
      </c>
      <c r="K84" s="4"/>
      <c r="L84" s="4"/>
      <c r="M84" s="4"/>
      <c r="N84" s="4"/>
    </row>
    <row r="85" spans="1:299" x14ac:dyDescent="0.25">
      <c r="A85" t="s">
        <v>13</v>
      </c>
      <c r="B85">
        <v>13</v>
      </c>
      <c r="C85">
        <v>5</v>
      </c>
      <c r="D85" t="s">
        <v>14</v>
      </c>
      <c r="E85">
        <v>30</v>
      </c>
      <c r="F85">
        <v>3.95</v>
      </c>
      <c r="G85">
        <v>0.21</v>
      </c>
      <c r="H85">
        <v>3985</v>
      </c>
      <c r="I85">
        <v>212</v>
      </c>
      <c r="K85" s="2"/>
      <c r="L85" s="2"/>
      <c r="M85" s="2"/>
      <c r="N85" s="2"/>
    </row>
    <row r="86" spans="1:299" x14ac:dyDescent="0.25">
      <c r="A86" t="s">
        <v>13</v>
      </c>
      <c r="B86">
        <v>13</v>
      </c>
      <c r="C86">
        <v>5</v>
      </c>
      <c r="D86" t="s">
        <v>14</v>
      </c>
      <c r="E86">
        <v>40</v>
      </c>
      <c r="F86" t="s">
        <v>10</v>
      </c>
      <c r="G86" t="s">
        <v>10</v>
      </c>
      <c r="H86" t="s">
        <v>10</v>
      </c>
      <c r="I86" t="s">
        <v>10</v>
      </c>
      <c r="K86" s="2"/>
      <c r="L86" s="2"/>
      <c r="M86" s="2"/>
      <c r="N86" s="2"/>
    </row>
    <row r="87" spans="1:299" s="1" customFormat="1" x14ac:dyDescent="0.25">
      <c r="A87" s="1" t="s">
        <v>13</v>
      </c>
      <c r="B87" s="1">
        <v>13</v>
      </c>
      <c r="C87" s="1">
        <v>5</v>
      </c>
      <c r="D87" s="1" t="s">
        <v>14</v>
      </c>
      <c r="E87">
        <v>50</v>
      </c>
      <c r="F87" t="s">
        <v>10</v>
      </c>
      <c r="G87" t="s">
        <v>10</v>
      </c>
      <c r="H87" t="s">
        <v>10</v>
      </c>
      <c r="I87" t="s">
        <v>10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</row>
    <row r="88" spans="1:299" s="2" customFormat="1" ht="14.25" customHeight="1" x14ac:dyDescent="0.25">
      <c r="A88" s="4" t="s">
        <v>19</v>
      </c>
      <c r="E88" s="1" t="s">
        <v>17</v>
      </c>
      <c r="F88" s="1">
        <v>23.99</v>
      </c>
      <c r="G88" s="1">
        <v>0.94</v>
      </c>
      <c r="H88" s="1">
        <v>2674</v>
      </c>
      <c r="I88" s="1">
        <v>105</v>
      </c>
    </row>
    <row r="89" spans="1:299" s="4" customFormat="1" x14ac:dyDescent="0.25">
      <c r="A89" s="4" t="s">
        <v>18</v>
      </c>
      <c r="E89" s="4" t="s">
        <v>21</v>
      </c>
      <c r="F89" s="2"/>
      <c r="G89" s="2"/>
      <c r="H89" s="4">
        <f>SUM(H83:H84)</f>
        <v>3111</v>
      </c>
      <c r="I89" s="4">
        <f>SUM(I83:I84)</f>
        <v>154</v>
      </c>
      <c r="K89" s="2"/>
      <c r="L89" s="2"/>
      <c r="M89" s="2"/>
      <c r="N89" s="2"/>
      <c r="O89" s="2"/>
    </row>
    <row r="90" spans="1:299" s="4" customFormat="1" x14ac:dyDescent="0.25">
      <c r="E90" s="4" t="s">
        <v>25</v>
      </c>
      <c r="H90" s="4">
        <f>SUM(H83:H85)</f>
        <v>7096</v>
      </c>
      <c r="I90" s="4">
        <f>SUM(I83:I85)</f>
        <v>366</v>
      </c>
      <c r="K90" s="2"/>
      <c r="L90" s="2"/>
      <c r="M90" s="2"/>
      <c r="N90" s="2"/>
      <c r="O90" s="2"/>
    </row>
    <row r="91" spans="1:299" s="4" customFormat="1" x14ac:dyDescent="0.25">
      <c r="K91" s="2"/>
      <c r="L91" s="2"/>
      <c r="M91" s="2"/>
      <c r="N91" s="2"/>
      <c r="O91" s="2"/>
    </row>
    <row r="92" spans="1:299" x14ac:dyDescent="0.25">
      <c r="A92" t="s">
        <v>13</v>
      </c>
      <c r="B92">
        <v>17</v>
      </c>
      <c r="C92">
        <v>6</v>
      </c>
      <c r="D92" t="s">
        <v>14</v>
      </c>
      <c r="E92">
        <v>10</v>
      </c>
      <c r="F92">
        <v>4.13</v>
      </c>
      <c r="G92">
        <v>0.21</v>
      </c>
      <c r="H92">
        <v>2882</v>
      </c>
      <c r="I92">
        <v>147</v>
      </c>
      <c r="K92" s="2"/>
      <c r="L92" s="2"/>
      <c r="M92" s="2"/>
      <c r="N92" s="2"/>
    </row>
    <row r="93" spans="1:299" x14ac:dyDescent="0.25">
      <c r="A93" t="s">
        <v>13</v>
      </c>
      <c r="B93">
        <v>17</v>
      </c>
      <c r="C93">
        <v>6</v>
      </c>
      <c r="D93" t="s">
        <v>14</v>
      </c>
      <c r="E93">
        <v>20</v>
      </c>
      <c r="F93">
        <v>2.5299999999999998</v>
      </c>
      <c r="G93">
        <v>0.13</v>
      </c>
      <c r="H93">
        <v>2261</v>
      </c>
      <c r="I93">
        <v>116</v>
      </c>
      <c r="K93" s="4"/>
      <c r="L93" s="4"/>
      <c r="M93" s="4"/>
      <c r="N93" s="4"/>
    </row>
    <row r="94" spans="1:299" x14ac:dyDescent="0.25">
      <c r="A94" t="s">
        <v>13</v>
      </c>
      <c r="B94">
        <v>17</v>
      </c>
      <c r="C94">
        <v>6</v>
      </c>
      <c r="D94" t="s">
        <v>14</v>
      </c>
      <c r="E94">
        <v>30</v>
      </c>
      <c r="F94">
        <v>1.02</v>
      </c>
      <c r="G94">
        <v>7.0000000000000007E-2</v>
      </c>
      <c r="H94">
        <v>1207</v>
      </c>
      <c r="I94">
        <v>83</v>
      </c>
      <c r="K94" s="2"/>
      <c r="L94" s="2"/>
      <c r="M94" s="2"/>
      <c r="N94" s="2"/>
    </row>
    <row r="95" spans="1:299" x14ac:dyDescent="0.25">
      <c r="A95" t="s">
        <v>13</v>
      </c>
      <c r="B95">
        <v>17</v>
      </c>
      <c r="C95">
        <v>6</v>
      </c>
      <c r="D95" t="s">
        <v>14</v>
      </c>
      <c r="E95">
        <v>40</v>
      </c>
      <c r="F95">
        <v>0.49</v>
      </c>
      <c r="G95">
        <v>0.03</v>
      </c>
      <c r="H95">
        <v>493</v>
      </c>
      <c r="I95">
        <v>30</v>
      </c>
      <c r="K95" s="2"/>
      <c r="L95" s="2"/>
      <c r="M95" s="2"/>
      <c r="N95" s="2"/>
    </row>
    <row r="96" spans="1:299" s="1" customFormat="1" x14ac:dyDescent="0.25">
      <c r="A96" s="1" t="s">
        <v>13</v>
      </c>
      <c r="B96" s="1">
        <v>17</v>
      </c>
      <c r="C96" s="1">
        <v>6</v>
      </c>
      <c r="D96" s="1" t="s">
        <v>14</v>
      </c>
      <c r="E96">
        <v>50</v>
      </c>
      <c r="F96">
        <v>0.49</v>
      </c>
      <c r="G96">
        <v>0.03</v>
      </c>
      <c r="H96">
        <v>720</v>
      </c>
      <c r="I96">
        <v>44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</row>
    <row r="97" spans="1:299" s="2" customFormat="1" ht="14.25" customHeight="1" x14ac:dyDescent="0.25">
      <c r="A97" s="4" t="s">
        <v>19</v>
      </c>
      <c r="E97" s="1" t="s">
        <v>17</v>
      </c>
      <c r="F97" s="1">
        <v>25.34</v>
      </c>
      <c r="G97" s="1">
        <v>1.02</v>
      </c>
      <c r="H97" s="1">
        <v>2692</v>
      </c>
      <c r="I97" s="1">
        <v>108</v>
      </c>
    </row>
    <row r="98" spans="1:299" s="4" customFormat="1" x14ac:dyDescent="0.25">
      <c r="A98" s="4" t="s">
        <v>18</v>
      </c>
      <c r="E98" s="4" t="s">
        <v>21</v>
      </c>
      <c r="F98" s="2"/>
      <c r="G98" s="2"/>
      <c r="H98" s="4">
        <f>SUM(H92:H93)</f>
        <v>5143</v>
      </c>
      <c r="I98" s="4">
        <f>SUM(I92:I93)</f>
        <v>263</v>
      </c>
      <c r="K98" s="2"/>
      <c r="L98" s="2"/>
      <c r="M98" s="2"/>
      <c r="N98" s="2"/>
      <c r="O98" s="2"/>
    </row>
    <row r="99" spans="1:299" x14ac:dyDescent="0.25">
      <c r="E99" s="4" t="s">
        <v>25</v>
      </c>
      <c r="F99" s="4"/>
      <c r="G99" s="4"/>
      <c r="H99" s="4">
        <f>SUM(H92:H94)</f>
        <v>6350</v>
      </c>
      <c r="I99" s="4">
        <f>SUM(I92:I94)</f>
        <v>346</v>
      </c>
      <c r="K99" s="2"/>
      <c r="L99" s="2"/>
      <c r="M99" s="2"/>
      <c r="N99" s="2"/>
      <c r="O99" s="4"/>
    </row>
    <row r="100" spans="1:299" x14ac:dyDescent="0.25">
      <c r="E100" s="4" t="s">
        <v>29</v>
      </c>
      <c r="H100" s="16">
        <f>SUM(H92:H94)</f>
        <v>6350</v>
      </c>
      <c r="I100" s="16">
        <f>SUM(I92:I94)</f>
        <v>346</v>
      </c>
      <c r="K100" s="2"/>
      <c r="L100" s="2"/>
      <c r="M100" s="2"/>
      <c r="N100" s="2"/>
      <c r="O100" s="4"/>
    </row>
    <row r="101" spans="1:299" x14ac:dyDescent="0.25">
      <c r="E101" s="4" t="s">
        <v>30</v>
      </c>
      <c r="H101" s="16">
        <f>SUM(H92:H96)</f>
        <v>7563</v>
      </c>
      <c r="I101" s="16">
        <f>SUM(I92:I96)</f>
        <v>420</v>
      </c>
      <c r="K101" s="2"/>
      <c r="L101" s="2"/>
      <c r="M101" s="2"/>
      <c r="N101" s="2"/>
      <c r="O101" s="4"/>
    </row>
    <row r="102" spans="1:299" x14ac:dyDescent="0.25">
      <c r="A102" t="s">
        <v>16</v>
      </c>
      <c r="B102">
        <v>1</v>
      </c>
      <c r="C102" t="s">
        <v>10</v>
      </c>
      <c r="D102" t="s">
        <v>11</v>
      </c>
      <c r="K102" s="2"/>
      <c r="L102" s="2"/>
      <c r="M102" s="2"/>
      <c r="N102" s="2"/>
    </row>
    <row r="103" spans="1:299" x14ac:dyDescent="0.25">
      <c r="A103" t="s">
        <v>16</v>
      </c>
      <c r="B103">
        <v>1</v>
      </c>
      <c r="C103" t="s">
        <v>10</v>
      </c>
      <c r="D103" t="s">
        <v>11</v>
      </c>
      <c r="E103">
        <v>10</v>
      </c>
      <c r="F103">
        <v>4.4800000000000004</v>
      </c>
      <c r="G103">
        <v>0.23</v>
      </c>
      <c r="H103">
        <v>3658</v>
      </c>
      <c r="I103">
        <v>188</v>
      </c>
      <c r="K103" s="2"/>
      <c r="L103" s="2"/>
      <c r="M103" s="2"/>
      <c r="N103" s="2"/>
    </row>
    <row r="104" spans="1:299" x14ac:dyDescent="0.25">
      <c r="A104" t="s">
        <v>16</v>
      </c>
      <c r="B104">
        <v>1</v>
      </c>
      <c r="C104" t="s">
        <v>10</v>
      </c>
      <c r="D104" t="s">
        <v>11</v>
      </c>
      <c r="E104">
        <v>20</v>
      </c>
      <c r="F104">
        <v>2.97</v>
      </c>
      <c r="G104">
        <v>0.14000000000000001</v>
      </c>
      <c r="H104">
        <v>2524</v>
      </c>
      <c r="I104">
        <v>119</v>
      </c>
      <c r="K104" s="4"/>
      <c r="L104" s="4"/>
      <c r="M104" s="4"/>
      <c r="N104" s="4"/>
    </row>
    <row r="105" spans="1:299" x14ac:dyDescent="0.25">
      <c r="A105" t="s">
        <v>16</v>
      </c>
      <c r="B105">
        <v>1</v>
      </c>
      <c r="C105" t="s">
        <v>10</v>
      </c>
      <c r="D105" t="s">
        <v>11</v>
      </c>
      <c r="E105">
        <v>30</v>
      </c>
      <c r="F105">
        <v>1.26</v>
      </c>
      <c r="G105">
        <v>0.06</v>
      </c>
      <c r="H105">
        <v>1414</v>
      </c>
      <c r="I105">
        <v>67</v>
      </c>
      <c r="K105" s="2"/>
      <c r="L105" s="2"/>
      <c r="M105" s="2"/>
      <c r="N105" s="2"/>
    </row>
    <row r="106" spans="1:299" x14ac:dyDescent="0.25">
      <c r="A106" t="s">
        <v>16</v>
      </c>
      <c r="B106">
        <v>1</v>
      </c>
      <c r="C106" t="s">
        <v>10</v>
      </c>
      <c r="D106" t="s">
        <v>11</v>
      </c>
      <c r="E106">
        <v>40</v>
      </c>
      <c r="F106">
        <v>0.77</v>
      </c>
      <c r="G106">
        <v>7.0000000000000007E-2</v>
      </c>
      <c r="H106">
        <v>876</v>
      </c>
      <c r="I106">
        <v>80</v>
      </c>
      <c r="K106" s="2"/>
      <c r="L106" s="2"/>
      <c r="M106" s="2"/>
      <c r="N106" s="2"/>
    </row>
    <row r="107" spans="1:299" s="1" customFormat="1" x14ac:dyDescent="0.25">
      <c r="A107" s="1" t="s">
        <v>16</v>
      </c>
      <c r="B107" s="1">
        <v>1</v>
      </c>
      <c r="C107" s="1" t="s">
        <v>10</v>
      </c>
      <c r="D107" s="1" t="s">
        <v>11</v>
      </c>
      <c r="E107">
        <v>50</v>
      </c>
      <c r="F107">
        <v>0.7</v>
      </c>
      <c r="G107">
        <v>7.0000000000000007E-2</v>
      </c>
      <c r="H107">
        <v>686</v>
      </c>
      <c r="I107">
        <v>69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</row>
    <row r="108" spans="1:299" s="2" customFormat="1" ht="14.25" customHeight="1" x14ac:dyDescent="0.25">
      <c r="A108" s="4" t="s">
        <v>19</v>
      </c>
      <c r="E108" s="1" t="s">
        <v>17</v>
      </c>
      <c r="F108" s="1">
        <v>27.58</v>
      </c>
      <c r="G108" s="1">
        <v>1.05</v>
      </c>
      <c r="H108" s="1">
        <v>3073</v>
      </c>
      <c r="I108" s="1">
        <v>117</v>
      </c>
    </row>
    <row r="109" spans="1:299" s="4" customFormat="1" x14ac:dyDescent="0.25">
      <c r="A109" s="4" t="s">
        <v>18</v>
      </c>
      <c r="E109" s="4" t="s">
        <v>21</v>
      </c>
      <c r="F109" s="2"/>
      <c r="G109" s="2"/>
      <c r="H109" s="4">
        <f>SUM(H103:H104)</f>
        <v>6182</v>
      </c>
      <c r="I109" s="4">
        <f>SUM(I103:I104)</f>
        <v>307</v>
      </c>
      <c r="K109" s="2"/>
      <c r="L109" s="2"/>
      <c r="M109" s="2"/>
      <c r="N109" s="2"/>
      <c r="O109" s="2"/>
    </row>
    <row r="110" spans="1:299" x14ac:dyDescent="0.25">
      <c r="E110" s="4" t="s">
        <v>25</v>
      </c>
      <c r="F110" s="4"/>
      <c r="G110" s="4"/>
      <c r="H110" s="4">
        <f>SUM(H103:H105)</f>
        <v>7596</v>
      </c>
      <c r="I110" s="4">
        <f>SUM(I103:I105)</f>
        <v>374</v>
      </c>
      <c r="K110" s="2"/>
      <c r="L110" s="2"/>
      <c r="M110" s="2"/>
      <c r="N110" s="2"/>
      <c r="O110" s="4"/>
    </row>
    <row r="111" spans="1:299" x14ac:dyDescent="0.25">
      <c r="E111" s="4" t="s">
        <v>29</v>
      </c>
      <c r="H111" s="16">
        <f>SUM(H103:H105)</f>
        <v>7596</v>
      </c>
      <c r="I111" s="16">
        <f>SUM(I103:I105)</f>
        <v>374</v>
      </c>
      <c r="K111" s="2"/>
      <c r="L111" s="2"/>
      <c r="M111" s="2"/>
      <c r="N111" s="2"/>
      <c r="O111" s="4"/>
    </row>
    <row r="112" spans="1:299" x14ac:dyDescent="0.25">
      <c r="E112" s="4" t="s">
        <v>30</v>
      </c>
      <c r="H112" s="16">
        <f>SUM(H103:H107)</f>
        <v>9158</v>
      </c>
      <c r="I112" s="16">
        <f>SUM(I103:I107)</f>
        <v>523</v>
      </c>
      <c r="K112" s="2"/>
      <c r="L112" s="2"/>
      <c r="M112" s="2"/>
      <c r="N112" s="2"/>
      <c r="O112" s="4"/>
    </row>
    <row r="113" spans="1:299" x14ac:dyDescent="0.25">
      <c r="A113" t="s">
        <v>16</v>
      </c>
      <c r="B113">
        <v>12</v>
      </c>
      <c r="C113" t="s">
        <v>10</v>
      </c>
      <c r="D113" t="s">
        <v>11</v>
      </c>
      <c r="K113" s="2"/>
      <c r="L113" s="2"/>
      <c r="M113" s="2"/>
      <c r="N113" s="2"/>
    </row>
    <row r="114" spans="1:299" x14ac:dyDescent="0.25">
      <c r="A114" t="s">
        <v>16</v>
      </c>
      <c r="B114">
        <v>12</v>
      </c>
      <c r="C114" t="s">
        <v>10</v>
      </c>
      <c r="D114" t="s">
        <v>11</v>
      </c>
      <c r="E114">
        <v>10</v>
      </c>
      <c r="F114">
        <v>4.49</v>
      </c>
      <c r="G114">
        <v>0.26</v>
      </c>
      <c r="H114">
        <v>3041</v>
      </c>
      <c r="I114">
        <v>176</v>
      </c>
      <c r="K114" s="2"/>
      <c r="L114" s="2"/>
      <c r="M114" s="2"/>
      <c r="N114" s="2"/>
    </row>
    <row r="115" spans="1:299" x14ac:dyDescent="0.25">
      <c r="A115" t="s">
        <v>16</v>
      </c>
      <c r="B115">
        <v>12</v>
      </c>
      <c r="C115" t="s">
        <v>10</v>
      </c>
      <c r="D115" t="s">
        <v>11</v>
      </c>
      <c r="E115">
        <v>20</v>
      </c>
      <c r="F115">
        <v>1.94</v>
      </c>
      <c r="G115">
        <v>0.13</v>
      </c>
      <c r="H115">
        <v>2290</v>
      </c>
      <c r="I115">
        <v>153</v>
      </c>
      <c r="K115" s="4"/>
      <c r="L115" s="4"/>
      <c r="M115" s="4"/>
      <c r="N115" s="4"/>
    </row>
    <row r="116" spans="1:299" x14ac:dyDescent="0.25">
      <c r="A116" t="s">
        <v>16</v>
      </c>
      <c r="B116">
        <v>12</v>
      </c>
      <c r="C116" t="s">
        <v>10</v>
      </c>
      <c r="D116" t="s">
        <v>11</v>
      </c>
      <c r="E116">
        <v>30</v>
      </c>
      <c r="F116">
        <v>1.0900000000000001</v>
      </c>
      <c r="G116">
        <v>0.09</v>
      </c>
      <c r="H116">
        <v>1078</v>
      </c>
      <c r="I116">
        <v>89</v>
      </c>
      <c r="K116" s="2"/>
      <c r="L116" s="2"/>
      <c r="M116" s="2"/>
      <c r="N116" s="2"/>
    </row>
    <row r="117" spans="1:299" x14ac:dyDescent="0.25">
      <c r="A117" t="s">
        <v>16</v>
      </c>
      <c r="B117">
        <v>12</v>
      </c>
      <c r="C117" t="s">
        <v>10</v>
      </c>
      <c r="D117" t="s">
        <v>11</v>
      </c>
      <c r="E117">
        <v>40</v>
      </c>
      <c r="F117">
        <v>0.69</v>
      </c>
      <c r="G117">
        <v>0.04</v>
      </c>
      <c r="H117">
        <v>837</v>
      </c>
      <c r="I117">
        <v>49</v>
      </c>
      <c r="K117" s="2"/>
      <c r="L117" s="2"/>
      <c r="M117" s="2"/>
      <c r="N117" s="2"/>
    </row>
    <row r="118" spans="1:299" s="1" customFormat="1" x14ac:dyDescent="0.25">
      <c r="A118" s="1" t="s">
        <v>16</v>
      </c>
      <c r="B118" s="1">
        <v>12</v>
      </c>
      <c r="C118" s="1" t="s">
        <v>10</v>
      </c>
      <c r="D118" s="1" t="s">
        <v>11</v>
      </c>
      <c r="E118">
        <v>50</v>
      </c>
      <c r="F118">
        <v>0.63</v>
      </c>
      <c r="G118">
        <v>0.04</v>
      </c>
      <c r="H118">
        <v>1357</v>
      </c>
      <c r="I118">
        <v>86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</row>
    <row r="119" spans="1:299" s="2" customFormat="1" ht="14.25" customHeight="1" x14ac:dyDescent="0.25">
      <c r="A119" s="4" t="s">
        <v>19</v>
      </c>
      <c r="E119" s="1" t="s">
        <v>17</v>
      </c>
      <c r="F119" s="1">
        <v>35.340000000000003</v>
      </c>
      <c r="G119" s="1">
        <v>1.43</v>
      </c>
      <c r="H119" s="1">
        <v>3647</v>
      </c>
      <c r="I119" s="1">
        <v>148</v>
      </c>
    </row>
    <row r="120" spans="1:299" s="4" customFormat="1" x14ac:dyDescent="0.25">
      <c r="A120" s="4" t="s">
        <v>18</v>
      </c>
      <c r="E120" s="4" t="s">
        <v>21</v>
      </c>
      <c r="F120" s="2"/>
      <c r="G120" s="2"/>
      <c r="H120" s="4">
        <f>SUM(H114:H115)</f>
        <v>5331</v>
      </c>
      <c r="I120" s="4">
        <f>SUM(I114:I115)</f>
        <v>329</v>
      </c>
      <c r="K120" s="2"/>
      <c r="L120" s="2"/>
      <c r="M120" s="2"/>
      <c r="N120" s="2"/>
      <c r="O120" s="2"/>
    </row>
    <row r="121" spans="1:299" x14ac:dyDescent="0.25">
      <c r="E121" s="4" t="s">
        <v>25</v>
      </c>
      <c r="F121" s="4"/>
      <c r="G121" s="4"/>
      <c r="H121" s="4">
        <f>SUM(H114:H116)</f>
        <v>6409</v>
      </c>
      <c r="I121" s="4">
        <f>SUM(I114:I116)</f>
        <v>418</v>
      </c>
      <c r="K121" s="2"/>
      <c r="L121" s="2"/>
      <c r="M121" s="2"/>
      <c r="N121" s="2"/>
      <c r="O121" s="4"/>
    </row>
    <row r="122" spans="1:299" x14ac:dyDescent="0.25">
      <c r="E122" s="4" t="s">
        <v>29</v>
      </c>
      <c r="H122" s="16">
        <f>SUM(H114:H117)</f>
        <v>7246</v>
      </c>
      <c r="I122" s="16">
        <f>SUM(I114:I117)</f>
        <v>467</v>
      </c>
      <c r="K122" s="2"/>
      <c r="L122" s="2"/>
      <c r="M122" s="2"/>
      <c r="N122" s="2"/>
      <c r="O122" s="4"/>
    </row>
    <row r="123" spans="1:299" x14ac:dyDescent="0.25">
      <c r="E123" s="4" t="s">
        <v>30</v>
      </c>
      <c r="H123" s="16">
        <f>SUM(H114:H118)</f>
        <v>8603</v>
      </c>
      <c r="I123" s="16">
        <f>SUM(I114:I118)</f>
        <v>553</v>
      </c>
      <c r="K123" s="2"/>
      <c r="L123" s="2"/>
      <c r="M123" s="2"/>
      <c r="N123" s="2"/>
      <c r="O123" s="4"/>
    </row>
    <row r="124" spans="1:299" x14ac:dyDescent="0.25">
      <c r="A124" t="s">
        <v>16</v>
      </c>
      <c r="B124">
        <v>14</v>
      </c>
      <c r="C124" t="s">
        <v>10</v>
      </c>
      <c r="D124" t="s">
        <v>11</v>
      </c>
      <c r="K124" s="2"/>
      <c r="L124" s="2"/>
      <c r="M124" s="2"/>
      <c r="N124" s="2"/>
    </row>
    <row r="125" spans="1:299" x14ac:dyDescent="0.25">
      <c r="A125" t="s">
        <v>16</v>
      </c>
      <c r="B125">
        <v>14</v>
      </c>
      <c r="C125" t="s">
        <v>10</v>
      </c>
      <c r="D125" t="s">
        <v>11</v>
      </c>
      <c r="E125">
        <v>10</v>
      </c>
      <c r="F125">
        <v>5.36</v>
      </c>
      <c r="G125">
        <v>0.23</v>
      </c>
      <c r="H125">
        <v>3465</v>
      </c>
      <c r="I125">
        <v>149</v>
      </c>
      <c r="K125" s="2"/>
      <c r="L125" s="2"/>
      <c r="M125" s="2"/>
      <c r="N125" s="2"/>
    </row>
    <row r="126" spans="1:299" x14ac:dyDescent="0.25">
      <c r="A126" t="s">
        <v>16</v>
      </c>
      <c r="B126">
        <v>14</v>
      </c>
      <c r="C126" t="s">
        <v>10</v>
      </c>
      <c r="D126" t="s">
        <v>11</v>
      </c>
      <c r="E126">
        <v>20</v>
      </c>
      <c r="F126">
        <v>3.21</v>
      </c>
      <c r="G126">
        <v>0.12</v>
      </c>
      <c r="H126">
        <v>5612</v>
      </c>
      <c r="I126">
        <v>210</v>
      </c>
      <c r="K126" s="4"/>
      <c r="L126" s="4"/>
      <c r="M126" s="4"/>
      <c r="N126" s="4"/>
    </row>
    <row r="127" spans="1:299" x14ac:dyDescent="0.25">
      <c r="A127" t="s">
        <v>16</v>
      </c>
      <c r="B127">
        <v>14</v>
      </c>
      <c r="C127" t="s">
        <v>10</v>
      </c>
      <c r="D127" t="s">
        <v>11</v>
      </c>
      <c r="E127">
        <v>30</v>
      </c>
      <c r="F127">
        <v>2.4500000000000002</v>
      </c>
      <c r="G127">
        <v>0.14000000000000001</v>
      </c>
      <c r="H127">
        <v>2662</v>
      </c>
      <c r="I127">
        <v>152</v>
      </c>
      <c r="K127" s="2"/>
      <c r="L127" s="2"/>
      <c r="M127" s="2"/>
      <c r="N127" s="2"/>
    </row>
    <row r="128" spans="1:299" x14ac:dyDescent="0.25">
      <c r="A128" t="s">
        <v>16</v>
      </c>
      <c r="B128">
        <v>14</v>
      </c>
      <c r="C128" t="s">
        <v>10</v>
      </c>
      <c r="D128" t="s">
        <v>11</v>
      </c>
      <c r="E128">
        <v>40</v>
      </c>
      <c r="F128">
        <v>1.24</v>
      </c>
      <c r="G128">
        <v>0.09</v>
      </c>
      <c r="H128">
        <v>1209</v>
      </c>
      <c r="I128">
        <v>88</v>
      </c>
      <c r="K128" s="2"/>
      <c r="L128" s="2"/>
      <c r="M128" s="2"/>
      <c r="N128" s="2"/>
    </row>
    <row r="129" spans="1:299" s="5" customFormat="1" x14ac:dyDescent="0.25">
      <c r="A129" s="5" t="s">
        <v>16</v>
      </c>
      <c r="B129" s="5">
        <v>14</v>
      </c>
      <c r="C129" s="5" t="s">
        <v>10</v>
      </c>
      <c r="D129" s="5" t="s">
        <v>11</v>
      </c>
      <c r="E129">
        <v>50</v>
      </c>
      <c r="F129" t="s">
        <v>10</v>
      </c>
      <c r="G129" t="s">
        <v>10</v>
      </c>
      <c r="H129" t="s">
        <v>10</v>
      </c>
      <c r="I129" t="s">
        <v>10</v>
      </c>
      <c r="K129" s="2"/>
      <c r="L129" s="2"/>
      <c r="M129" s="2"/>
      <c r="N129" s="2"/>
      <c r="O129" s="2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</row>
    <row r="130" spans="1:299" s="2" customFormat="1" ht="14.25" customHeight="1" x14ac:dyDescent="0.25">
      <c r="A130" s="4" t="s">
        <v>19</v>
      </c>
      <c r="E130" s="5" t="s">
        <v>17</v>
      </c>
      <c r="F130" s="5">
        <v>35.909999999999997</v>
      </c>
      <c r="G130" s="5">
        <v>1.3</v>
      </c>
      <c r="H130" s="5">
        <v>4883</v>
      </c>
      <c r="I130" s="5">
        <v>177</v>
      </c>
      <c r="O130" s="6"/>
    </row>
    <row r="131" spans="1:299" s="4" customFormat="1" x14ac:dyDescent="0.25">
      <c r="A131" s="4" t="s">
        <v>18</v>
      </c>
      <c r="E131" s="4" t="s">
        <v>21</v>
      </c>
      <c r="F131" s="2"/>
      <c r="G131" s="2"/>
      <c r="H131" s="4">
        <f>SUM(H125:H126)</f>
        <v>9077</v>
      </c>
      <c r="I131" s="4">
        <f>SUM(I125:I126)</f>
        <v>359</v>
      </c>
      <c r="K131" s="2"/>
      <c r="L131" s="2"/>
      <c r="M131" s="2"/>
      <c r="N131" s="2"/>
      <c r="O131" s="2"/>
    </row>
    <row r="132" spans="1:299" s="3" customFormat="1" x14ac:dyDescent="0.25">
      <c r="E132" s="4" t="s">
        <v>25</v>
      </c>
      <c r="F132" s="4"/>
      <c r="G132" s="4"/>
      <c r="H132" s="4">
        <f>SUM(H125:H127)</f>
        <v>11739</v>
      </c>
      <c r="I132" s="4">
        <f>SUM(I125:I127)</f>
        <v>511</v>
      </c>
      <c r="K132" s="2"/>
      <c r="L132" s="2"/>
      <c r="M132" s="2"/>
      <c r="N132" s="2"/>
      <c r="O132" s="4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6"/>
      <c r="KB132" s="6"/>
      <c r="KC132" s="6"/>
      <c r="KD132" s="6"/>
      <c r="KE132" s="6"/>
      <c r="KF132" s="6"/>
      <c r="KG132" s="6"/>
      <c r="KH132" s="6"/>
      <c r="KI132" s="6"/>
      <c r="KJ132" s="6"/>
      <c r="KK132" s="6"/>
      <c r="KL132" s="6"/>
      <c r="KM132" s="6"/>
    </row>
    <row r="133" spans="1:299" s="3" customFormat="1" x14ac:dyDescent="0.25">
      <c r="E133" s="4" t="s">
        <v>29</v>
      </c>
      <c r="H133" s="16">
        <f>SUM(H125:H128)</f>
        <v>12948</v>
      </c>
      <c r="I133" s="16">
        <f>SUM(I125:I128)</f>
        <v>599</v>
      </c>
      <c r="K133" s="2"/>
      <c r="L133" s="2"/>
      <c r="M133" s="2"/>
      <c r="N133" s="2"/>
      <c r="O133" s="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  <c r="KA133" s="6"/>
      <c r="KB133" s="6"/>
      <c r="KC133" s="6"/>
      <c r="KD133" s="6"/>
      <c r="KE133" s="6"/>
      <c r="KF133" s="6"/>
      <c r="KG133" s="6"/>
      <c r="KH133" s="6"/>
      <c r="KI133" s="6"/>
      <c r="KJ133" s="6"/>
      <c r="KK133" s="6"/>
      <c r="KL133" s="6"/>
      <c r="KM133" s="6"/>
    </row>
    <row r="134" spans="1:299" s="3" customFormat="1" x14ac:dyDescent="0.25">
      <c r="E134" s="4"/>
      <c r="K134" s="2"/>
      <c r="L134" s="2"/>
      <c r="M134" s="2"/>
      <c r="N134" s="2"/>
      <c r="O134" s="4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  <c r="KA134" s="6"/>
      <c r="KB134" s="6"/>
      <c r="KC134" s="6"/>
      <c r="KD134" s="6"/>
      <c r="KE134" s="6"/>
      <c r="KF134" s="6"/>
      <c r="KG134" s="6"/>
      <c r="KH134" s="6"/>
      <c r="KI134" s="6"/>
      <c r="KJ134" s="6"/>
      <c r="KK134" s="6"/>
      <c r="KL134" s="6"/>
      <c r="KM134" s="6"/>
    </row>
    <row r="135" spans="1:299" x14ac:dyDescent="0.25">
      <c r="A135" t="s">
        <v>16</v>
      </c>
      <c r="B135">
        <v>19</v>
      </c>
      <c r="C135" t="s">
        <v>10</v>
      </c>
      <c r="D135" t="s">
        <v>11</v>
      </c>
      <c r="E135">
        <v>10</v>
      </c>
      <c r="F135">
        <v>4.88</v>
      </c>
      <c r="G135">
        <v>0.25</v>
      </c>
      <c r="H135">
        <v>3741</v>
      </c>
      <c r="I135">
        <v>192</v>
      </c>
      <c r="K135" s="2"/>
      <c r="L135" s="2"/>
      <c r="M135" s="2"/>
      <c r="N135" s="2"/>
    </row>
    <row r="136" spans="1:299" x14ac:dyDescent="0.25">
      <c r="A136" t="s">
        <v>16</v>
      </c>
      <c r="B136">
        <v>19</v>
      </c>
      <c r="C136" t="s">
        <v>10</v>
      </c>
      <c r="D136" t="s">
        <v>11</v>
      </c>
      <c r="E136">
        <v>20</v>
      </c>
      <c r="F136">
        <v>1.64</v>
      </c>
      <c r="G136">
        <v>0.17</v>
      </c>
      <c r="H136">
        <v>1769</v>
      </c>
      <c r="I136">
        <v>183</v>
      </c>
      <c r="K136" s="4"/>
      <c r="L136" s="4"/>
      <c r="M136" s="4"/>
      <c r="N136" s="4"/>
    </row>
    <row r="137" spans="1:299" x14ac:dyDescent="0.25">
      <c r="A137" t="s">
        <v>16</v>
      </c>
      <c r="B137">
        <v>19</v>
      </c>
      <c r="C137" t="s">
        <v>10</v>
      </c>
      <c r="D137" t="s">
        <v>11</v>
      </c>
      <c r="E137">
        <v>30</v>
      </c>
      <c r="F137">
        <v>1.05</v>
      </c>
      <c r="G137">
        <v>0.05</v>
      </c>
      <c r="H137">
        <v>1336</v>
      </c>
      <c r="I137">
        <v>64</v>
      </c>
      <c r="K137" s="6"/>
      <c r="L137" s="6"/>
      <c r="M137" s="6"/>
      <c r="N137" s="6"/>
    </row>
    <row r="138" spans="1:299" x14ac:dyDescent="0.25">
      <c r="A138" t="s">
        <v>16</v>
      </c>
      <c r="B138">
        <v>19</v>
      </c>
      <c r="C138" t="s">
        <v>10</v>
      </c>
      <c r="D138" t="s">
        <v>11</v>
      </c>
      <c r="E138">
        <v>40</v>
      </c>
      <c r="F138">
        <v>0.83</v>
      </c>
      <c r="G138">
        <v>0.04</v>
      </c>
      <c r="H138">
        <v>993</v>
      </c>
      <c r="I138">
        <v>48</v>
      </c>
      <c r="K138" s="2"/>
      <c r="L138" s="2"/>
      <c r="M138" s="2"/>
      <c r="N138" s="2"/>
    </row>
    <row r="139" spans="1:299" s="1" customFormat="1" x14ac:dyDescent="0.25">
      <c r="A139" s="1" t="s">
        <v>16</v>
      </c>
      <c r="B139" s="1">
        <v>19</v>
      </c>
      <c r="C139" s="1" t="s">
        <v>10</v>
      </c>
      <c r="D139" s="1" t="s">
        <v>11</v>
      </c>
      <c r="E139">
        <v>50</v>
      </c>
      <c r="F139">
        <v>0.86</v>
      </c>
      <c r="G139">
        <v>0.05</v>
      </c>
      <c r="H139">
        <v>1025</v>
      </c>
      <c r="I139">
        <v>60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</row>
    <row r="140" spans="1:299" s="2" customFormat="1" ht="14.25" customHeight="1" x14ac:dyDescent="0.25">
      <c r="A140" s="4" t="s">
        <v>19</v>
      </c>
      <c r="E140" s="1" t="s">
        <v>17</v>
      </c>
      <c r="F140" s="1">
        <v>38.479999999999997</v>
      </c>
      <c r="G140" s="1">
        <v>1.63</v>
      </c>
      <c r="H140" s="1">
        <v>2545</v>
      </c>
      <c r="I140" s="1">
        <v>108</v>
      </c>
    </row>
    <row r="141" spans="1:299" s="4" customFormat="1" x14ac:dyDescent="0.25">
      <c r="A141" s="4" t="s">
        <v>18</v>
      </c>
      <c r="E141" s="4" t="s">
        <v>21</v>
      </c>
      <c r="F141" s="2"/>
      <c r="G141" s="2"/>
      <c r="H141" s="4">
        <f>SUM(H135:H136)</f>
        <v>5510</v>
      </c>
      <c r="I141" s="4">
        <f>SUM(I135:I136)</f>
        <v>375</v>
      </c>
      <c r="K141" s="2"/>
      <c r="L141" s="2"/>
      <c r="M141" s="2"/>
      <c r="N141" s="2"/>
      <c r="O141" s="2"/>
    </row>
    <row r="142" spans="1:299" s="4" customFormat="1" x14ac:dyDescent="0.25">
      <c r="E142" s="4" t="s">
        <v>25</v>
      </c>
      <c r="H142" s="4">
        <f>SUM(H135:H137)</f>
        <v>6846</v>
      </c>
      <c r="I142" s="4">
        <f>SUM(I135:I137)</f>
        <v>439</v>
      </c>
      <c r="K142" s="2"/>
      <c r="L142" s="2"/>
      <c r="M142" s="2"/>
      <c r="N142" s="2"/>
      <c r="O142" s="2"/>
    </row>
    <row r="143" spans="1:299" s="4" customFormat="1" x14ac:dyDescent="0.25">
      <c r="E143" s="4" t="s">
        <v>29</v>
      </c>
      <c r="H143" s="16">
        <f>SUM(H135:H137)</f>
        <v>6846</v>
      </c>
      <c r="I143" s="16">
        <f>SUM(I135:I137)</f>
        <v>439</v>
      </c>
      <c r="K143" s="2"/>
      <c r="L143" s="2"/>
      <c r="M143" s="2"/>
      <c r="N143" s="2"/>
      <c r="O143" s="2"/>
    </row>
    <row r="144" spans="1:299" x14ac:dyDescent="0.25">
      <c r="E144" s="4" t="s">
        <v>30</v>
      </c>
      <c r="F144" s="4"/>
      <c r="G144" s="4"/>
      <c r="H144" s="16">
        <f>SUM(H135:H139)</f>
        <v>8864</v>
      </c>
      <c r="I144" s="16">
        <f>SUM(I135:I139)</f>
        <v>547</v>
      </c>
      <c r="K144" s="2"/>
      <c r="L144" s="2"/>
      <c r="M144" s="2"/>
      <c r="N144" s="2"/>
      <c r="O144" s="4"/>
    </row>
    <row r="145" spans="1:299" x14ac:dyDescent="0.25">
      <c r="A145" t="s">
        <v>16</v>
      </c>
      <c r="B145">
        <v>20</v>
      </c>
      <c r="C145" t="s">
        <v>10</v>
      </c>
      <c r="D145" t="s">
        <v>11</v>
      </c>
      <c r="K145" s="2"/>
      <c r="L145" s="2"/>
      <c r="M145" s="2"/>
      <c r="N145" s="2"/>
    </row>
    <row r="146" spans="1:299" x14ac:dyDescent="0.25">
      <c r="A146" t="s">
        <v>16</v>
      </c>
      <c r="B146">
        <v>20</v>
      </c>
      <c r="C146" t="s">
        <v>10</v>
      </c>
      <c r="D146" t="s">
        <v>11</v>
      </c>
      <c r="E146">
        <v>10</v>
      </c>
      <c r="F146">
        <v>4.22</v>
      </c>
      <c r="G146">
        <v>0.22</v>
      </c>
      <c r="H146">
        <v>3287</v>
      </c>
      <c r="I146">
        <v>171</v>
      </c>
      <c r="K146" s="2"/>
      <c r="L146" s="2"/>
      <c r="M146" s="2"/>
      <c r="N146" s="2"/>
    </row>
    <row r="147" spans="1:299" x14ac:dyDescent="0.25">
      <c r="A147" t="s">
        <v>16</v>
      </c>
      <c r="B147">
        <v>20</v>
      </c>
      <c r="C147" t="s">
        <v>10</v>
      </c>
      <c r="D147" t="s">
        <v>11</v>
      </c>
      <c r="E147">
        <v>20</v>
      </c>
      <c r="F147">
        <v>2.83</v>
      </c>
      <c r="G147">
        <v>0.14000000000000001</v>
      </c>
      <c r="H147">
        <v>3014</v>
      </c>
      <c r="I147">
        <v>149</v>
      </c>
      <c r="K147" s="4"/>
      <c r="L147" s="4"/>
      <c r="M147" s="4"/>
      <c r="N147" s="4"/>
    </row>
    <row r="148" spans="1:299" x14ac:dyDescent="0.25">
      <c r="A148" t="s">
        <v>16</v>
      </c>
      <c r="B148">
        <v>20</v>
      </c>
      <c r="C148" t="s">
        <v>10</v>
      </c>
      <c r="D148" t="s">
        <v>11</v>
      </c>
      <c r="E148">
        <v>30</v>
      </c>
      <c r="F148">
        <v>2.31</v>
      </c>
      <c r="G148">
        <v>0.11</v>
      </c>
      <c r="H148">
        <v>2502</v>
      </c>
      <c r="I148">
        <v>119</v>
      </c>
      <c r="K148" s="2"/>
      <c r="L148" s="2"/>
      <c r="M148" s="2"/>
      <c r="N148" s="2"/>
    </row>
    <row r="149" spans="1:299" x14ac:dyDescent="0.25">
      <c r="A149" t="s">
        <v>16</v>
      </c>
      <c r="B149">
        <v>20</v>
      </c>
      <c r="C149" t="s">
        <v>10</v>
      </c>
      <c r="D149" t="s">
        <v>11</v>
      </c>
      <c r="E149">
        <v>40</v>
      </c>
      <c r="F149">
        <v>1.54</v>
      </c>
      <c r="G149">
        <v>0.08</v>
      </c>
      <c r="H149">
        <v>1515</v>
      </c>
      <c r="I149">
        <v>79</v>
      </c>
      <c r="K149" s="2"/>
      <c r="L149" s="2"/>
      <c r="M149" s="2"/>
      <c r="N149" s="2"/>
    </row>
    <row r="150" spans="1:299" s="1" customFormat="1" x14ac:dyDescent="0.25">
      <c r="A150" s="1" t="s">
        <v>16</v>
      </c>
      <c r="B150" s="1">
        <v>20</v>
      </c>
      <c r="C150" s="1" t="s">
        <v>10</v>
      </c>
      <c r="D150" s="1" t="s">
        <v>11</v>
      </c>
      <c r="E150">
        <v>50</v>
      </c>
      <c r="F150" t="s">
        <v>10</v>
      </c>
      <c r="G150" t="s">
        <v>10</v>
      </c>
      <c r="H150" t="s">
        <v>10</v>
      </c>
      <c r="I150" t="s">
        <v>10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</row>
    <row r="151" spans="1:299" s="2" customFormat="1" ht="14.25" customHeight="1" x14ac:dyDescent="0.25">
      <c r="A151" s="4" t="s">
        <v>19</v>
      </c>
      <c r="E151" s="1" t="s">
        <v>17</v>
      </c>
      <c r="F151" s="1">
        <v>23.91</v>
      </c>
      <c r="G151" s="1">
        <v>1.03</v>
      </c>
      <c r="H151" s="1">
        <v>2068</v>
      </c>
      <c r="I151" s="1">
        <v>89</v>
      </c>
    </row>
    <row r="152" spans="1:299" s="4" customFormat="1" x14ac:dyDescent="0.25">
      <c r="A152" s="4" t="s">
        <v>18</v>
      </c>
      <c r="E152" s="4" t="s">
        <v>21</v>
      </c>
      <c r="F152" s="2"/>
      <c r="G152" s="2"/>
      <c r="H152" s="4">
        <f>SUM(H146:H147)</f>
        <v>6301</v>
      </c>
      <c r="I152" s="4">
        <f>SUM(I146:I147)</f>
        <v>320</v>
      </c>
      <c r="K152" s="2"/>
      <c r="L152" s="2"/>
      <c r="M152" s="2"/>
      <c r="N152" s="2"/>
      <c r="O152" s="2"/>
    </row>
    <row r="153" spans="1:299" s="4" customFormat="1" x14ac:dyDescent="0.25">
      <c r="E153" s="4" t="s">
        <v>25</v>
      </c>
      <c r="H153" s="4">
        <f>SUM(H146:H148)</f>
        <v>8803</v>
      </c>
      <c r="I153" s="4">
        <f>SUM(I146:I148)</f>
        <v>439</v>
      </c>
      <c r="K153" s="2"/>
      <c r="L153" s="2"/>
      <c r="M153" s="2"/>
      <c r="N153" s="2"/>
      <c r="O153" s="2"/>
    </row>
    <row r="154" spans="1:299" s="4" customFormat="1" x14ac:dyDescent="0.25">
      <c r="E154" s="4" t="s">
        <v>29</v>
      </c>
      <c r="K154" s="2"/>
      <c r="L154" s="2"/>
      <c r="M154" s="2"/>
      <c r="N154" s="2"/>
      <c r="O154" s="2"/>
    </row>
    <row r="155" spans="1:299" x14ac:dyDescent="0.25">
      <c r="A155" t="s">
        <v>16</v>
      </c>
      <c r="B155">
        <v>24</v>
      </c>
      <c r="C155" t="s">
        <v>10</v>
      </c>
      <c r="D155" t="s">
        <v>11</v>
      </c>
      <c r="K155" s="2"/>
      <c r="L155" s="2"/>
      <c r="M155" s="2"/>
      <c r="N155" s="2"/>
    </row>
    <row r="156" spans="1:299" x14ac:dyDescent="0.25">
      <c r="A156" t="s">
        <v>16</v>
      </c>
      <c r="B156">
        <v>24</v>
      </c>
      <c r="C156" t="s">
        <v>10</v>
      </c>
      <c r="D156" t="s">
        <v>11</v>
      </c>
      <c r="E156">
        <v>10</v>
      </c>
      <c r="F156">
        <v>7.69</v>
      </c>
      <c r="G156">
        <v>0.36</v>
      </c>
      <c r="H156">
        <v>3908</v>
      </c>
      <c r="I156">
        <v>183</v>
      </c>
      <c r="K156" s="2"/>
      <c r="L156" s="2"/>
      <c r="M156" s="2"/>
      <c r="N156" s="2"/>
    </row>
    <row r="157" spans="1:299" x14ac:dyDescent="0.25">
      <c r="A157" t="s">
        <v>16</v>
      </c>
      <c r="B157">
        <v>24</v>
      </c>
      <c r="C157" t="s">
        <v>10</v>
      </c>
      <c r="D157" t="s">
        <v>11</v>
      </c>
      <c r="E157">
        <v>20</v>
      </c>
      <c r="F157">
        <v>2.85</v>
      </c>
      <c r="G157">
        <v>0.13</v>
      </c>
      <c r="H157">
        <v>2852</v>
      </c>
      <c r="I157">
        <v>130</v>
      </c>
      <c r="K157" s="4"/>
      <c r="L157" s="4"/>
      <c r="M157" s="4"/>
      <c r="N157" s="4"/>
    </row>
    <row r="158" spans="1:299" x14ac:dyDescent="0.25">
      <c r="A158" t="s">
        <v>16</v>
      </c>
      <c r="B158">
        <v>24</v>
      </c>
      <c r="C158" t="s">
        <v>10</v>
      </c>
      <c r="D158" t="s">
        <v>11</v>
      </c>
      <c r="E158">
        <v>30</v>
      </c>
      <c r="F158">
        <v>1.56</v>
      </c>
      <c r="G158">
        <v>0.1</v>
      </c>
      <c r="H158">
        <v>1669</v>
      </c>
      <c r="I158">
        <v>107</v>
      </c>
      <c r="K158" s="2"/>
      <c r="L158" s="2"/>
      <c r="M158" s="2"/>
      <c r="N158" s="2"/>
    </row>
    <row r="159" spans="1:299" x14ac:dyDescent="0.25">
      <c r="A159" t="s">
        <v>16</v>
      </c>
      <c r="B159">
        <v>24</v>
      </c>
      <c r="C159" t="s">
        <v>10</v>
      </c>
      <c r="D159" t="s">
        <v>11</v>
      </c>
      <c r="E159">
        <v>40</v>
      </c>
      <c r="F159">
        <v>1.27</v>
      </c>
      <c r="G159">
        <v>7.0000000000000007E-2</v>
      </c>
      <c r="H159">
        <v>1584</v>
      </c>
      <c r="I159">
        <v>87</v>
      </c>
      <c r="K159" s="2"/>
      <c r="L159" s="2"/>
      <c r="M159" s="2"/>
      <c r="N159" s="2"/>
    </row>
    <row r="160" spans="1:299" s="1" customFormat="1" x14ac:dyDescent="0.25">
      <c r="A160" s="1" t="s">
        <v>16</v>
      </c>
      <c r="B160" s="1">
        <v>24</v>
      </c>
      <c r="C160" s="1" t="s">
        <v>10</v>
      </c>
      <c r="D160" s="1" t="s">
        <v>11</v>
      </c>
      <c r="E160">
        <v>50</v>
      </c>
      <c r="F160">
        <v>0.68</v>
      </c>
      <c r="G160">
        <v>0.06</v>
      </c>
      <c r="H160">
        <v>745</v>
      </c>
      <c r="I160">
        <v>66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</row>
    <row r="161" spans="1:15" s="2" customFormat="1" ht="14.25" customHeight="1" x14ac:dyDescent="0.25">
      <c r="A161" s="4" t="s">
        <v>19</v>
      </c>
      <c r="E161" s="1" t="s">
        <v>17</v>
      </c>
      <c r="F161" s="1">
        <v>50.25</v>
      </c>
      <c r="G161" s="1">
        <v>1.87</v>
      </c>
      <c r="H161" s="1">
        <v>3669</v>
      </c>
      <c r="I161" s="1">
        <v>137</v>
      </c>
    </row>
    <row r="162" spans="1:15" s="4" customFormat="1" x14ac:dyDescent="0.25">
      <c r="A162" s="4" t="s">
        <v>18</v>
      </c>
      <c r="E162" s="4" t="s">
        <v>21</v>
      </c>
      <c r="F162" s="2"/>
      <c r="G162" s="2"/>
      <c r="H162" s="4">
        <f>SUM(H156:H157)</f>
        <v>6760</v>
      </c>
      <c r="I162" s="4">
        <f>SUM(I156:I157)</f>
        <v>313</v>
      </c>
      <c r="K162" s="2"/>
      <c r="L162" s="2"/>
      <c r="M162" s="2"/>
      <c r="N162" s="2"/>
      <c r="O162" s="2"/>
    </row>
    <row r="163" spans="1:15" x14ac:dyDescent="0.25">
      <c r="E163" s="4" t="s">
        <v>25</v>
      </c>
      <c r="F163" s="4"/>
      <c r="G163" s="4"/>
      <c r="H163" s="4">
        <f>SUM(H156:H158)</f>
        <v>8429</v>
      </c>
      <c r="I163" s="4">
        <f>SUM(I156:I158)</f>
        <v>420</v>
      </c>
      <c r="K163" s="2"/>
      <c r="L163" s="2"/>
      <c r="M163" s="2"/>
      <c r="N163" s="2"/>
      <c r="O163" s="4"/>
    </row>
    <row r="164" spans="1:15" x14ac:dyDescent="0.25">
      <c r="E164" s="4" t="s">
        <v>29</v>
      </c>
      <c r="H164" s="16">
        <f>SUM(H156:H159)</f>
        <v>10013</v>
      </c>
      <c r="I164" s="16">
        <f>SUM(I156:I159)</f>
        <v>507</v>
      </c>
      <c r="K164" s="2"/>
      <c r="L164" s="2"/>
      <c r="M164" s="2"/>
      <c r="N164" s="2"/>
    </row>
    <row r="165" spans="1:15" x14ac:dyDescent="0.25">
      <c r="E165" s="4" t="s">
        <v>30</v>
      </c>
      <c r="H165" s="16">
        <f>SUM(H156:H160)</f>
        <v>10758</v>
      </c>
      <c r="I165" s="16">
        <f>SUM(I156:I160)</f>
        <v>573</v>
      </c>
      <c r="K165" s="2"/>
      <c r="L165" s="2"/>
      <c r="M165" s="2"/>
      <c r="N165" s="2"/>
    </row>
    <row r="166" spans="1:15" x14ac:dyDescent="0.25">
      <c r="K166" s="4"/>
      <c r="L166" s="4"/>
      <c r="M166" s="4"/>
      <c r="N166" s="4"/>
    </row>
  </sheetData>
  <sortState ref="A4:I257">
    <sortCondition ref="A4:A257"/>
    <sortCondition ref="B4:B257"/>
    <sortCondition ref="C4:C25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Frey_Harvard Forest_Soil Warmin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2018-08-20T19:51:46Z</dcterms:created>
  <dcterms:modified xsi:type="dcterms:W3CDTF">2018-11-05T19:02:03Z</dcterms:modified>
</cp:coreProperties>
</file>