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nde012\Documents\Bioinformatics\Cell_death\Analysis_disease_symptoms_visual_scoring\"/>
    </mc:Choice>
  </mc:AlternateContent>
  <xr:revisionPtr revIDLastSave="0" documentId="13_ncr:1_{FACEF773-F5CC-42A6-B3B1-3ED85E51AF87}" xr6:coauthVersionLast="47" xr6:coauthVersionMax="47" xr10:uidLastSave="{00000000-0000-0000-0000-000000000000}"/>
  <bookViews>
    <workbookView xWindow="-110" yWindow="-110" windowWidth="19420" windowHeight="10420" xr2:uid="{4A0879DF-965F-48AF-852A-00BCE3CACC5D}"/>
  </bookViews>
  <sheets>
    <sheet name="Raw data" sheetId="1" r:id="rId1"/>
    <sheet name="Data Presentation" sheetId="2" r:id="rId2"/>
    <sheet name="Sheet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1" l="1"/>
  <c r="J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P14" i="3"/>
  <c r="O14" i="3"/>
  <c r="N14" i="3"/>
  <c r="M14" i="3"/>
  <c r="L14" i="3"/>
  <c r="G14" i="3"/>
  <c r="F14" i="3"/>
  <c r="E14" i="3"/>
  <c r="D14" i="3"/>
  <c r="C14" i="3"/>
  <c r="H11" i="3"/>
  <c r="H9" i="3"/>
  <c r="H7" i="3"/>
  <c r="Q6" i="3"/>
  <c r="Q5" i="3"/>
  <c r="Q14" i="3" s="1"/>
  <c r="H5" i="3"/>
  <c r="Q4" i="3"/>
  <c r="Q3" i="3"/>
  <c r="H3" i="3"/>
  <c r="Q2" i="3"/>
  <c r="Q1" i="3"/>
  <c r="H1" i="3"/>
  <c r="H14" i="3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" i="1"/>
  <c r="I3" i="1"/>
  <c r="O3" i="2" l="1"/>
  <c r="O2" i="2"/>
  <c r="C3" i="2"/>
  <c r="B3" i="2"/>
  <c r="C2" i="2"/>
  <c r="C19" i="2"/>
  <c r="B20" i="2"/>
  <c r="C21" i="2"/>
  <c r="C18" i="2"/>
  <c r="B18" i="2"/>
  <c r="D17" i="2"/>
  <c r="D18" i="2"/>
  <c r="D19" i="2"/>
  <c r="D20" i="2"/>
  <c r="D21" i="2"/>
  <c r="B4" i="2"/>
  <c r="C4" i="2"/>
  <c r="F4" i="2"/>
  <c r="C5" i="2"/>
  <c r="C6" i="2"/>
  <c r="C8" i="2"/>
  <c r="E9" i="2"/>
  <c r="B11" i="2"/>
  <c r="C11" i="2"/>
  <c r="C13" i="2"/>
  <c r="C14" i="2"/>
  <c r="B15" i="2"/>
  <c r="C16" i="2"/>
  <c r="B17" i="2"/>
  <c r="C17" i="2"/>
  <c r="A1" i="2"/>
  <c r="B1" i="2"/>
  <c r="C1" i="2"/>
  <c r="D1" i="2"/>
  <c r="E1" i="2"/>
  <c r="F1" i="2"/>
  <c r="A2" i="2"/>
  <c r="A3" i="2"/>
  <c r="A4" i="2"/>
  <c r="A5" i="2"/>
  <c r="A6" i="2"/>
  <c r="B6" i="2"/>
  <c r="A7" i="2"/>
  <c r="B7" i="2"/>
  <c r="C7" i="2"/>
  <c r="A8" i="2"/>
  <c r="A9" i="2"/>
  <c r="B9" i="2"/>
  <c r="C9" i="2"/>
  <c r="A10" i="2"/>
  <c r="B10" i="2"/>
  <c r="C10" i="2"/>
  <c r="A11" i="2"/>
  <c r="A12" i="2"/>
  <c r="B12" i="2"/>
  <c r="C12" i="2"/>
  <c r="A13" i="2"/>
  <c r="A14" i="2"/>
  <c r="B14" i="2"/>
  <c r="A15" i="2"/>
  <c r="A16" i="2"/>
  <c r="A17" i="2"/>
  <c r="A18" i="2"/>
  <c r="A19" i="2"/>
  <c r="A20" i="2"/>
  <c r="A21" i="2"/>
  <c r="D16" i="2"/>
  <c r="D15" i="2"/>
  <c r="D14" i="2"/>
  <c r="D13" i="2"/>
  <c r="D12" i="2"/>
  <c r="D11" i="2"/>
  <c r="D10" i="2"/>
  <c r="D8" i="2" l="1"/>
  <c r="D9" i="2"/>
  <c r="D4" i="2"/>
  <c r="D5" i="2"/>
  <c r="D7" i="2"/>
  <c r="D6" i="2"/>
  <c r="E4" i="2"/>
  <c r="E8" i="2"/>
  <c r="F6" i="2"/>
  <c r="F18" i="2"/>
  <c r="F14" i="2"/>
  <c r="F10" i="2"/>
  <c r="E19" i="2"/>
  <c r="D2" i="2"/>
  <c r="C15" i="2"/>
  <c r="E17" i="2"/>
  <c r="D3" i="2"/>
  <c r="F12" i="2"/>
  <c r="E12" i="2"/>
  <c r="E13" i="2"/>
  <c r="F9" i="2"/>
  <c r="E20" i="2"/>
  <c r="E16" i="2"/>
  <c r="F21" i="2"/>
  <c r="B21" i="2"/>
  <c r="C20" i="2"/>
  <c r="E3" i="2"/>
  <c r="F2" i="2"/>
  <c r="B2" i="2"/>
  <c r="B19" i="2"/>
  <c r="E5" i="2"/>
  <c r="F5" i="2"/>
  <c r="F16" i="2"/>
  <c r="F7" i="2"/>
  <c r="E7" i="2"/>
  <c r="F15" i="2"/>
  <c r="E15" i="2"/>
  <c r="F11" i="2"/>
  <c r="E11" i="2"/>
  <c r="B13" i="2"/>
  <c r="B5" i="2"/>
  <c r="B16" i="2"/>
  <c r="B8" i="2"/>
  <c r="F8" i="2" l="1"/>
  <c r="E18" i="2"/>
  <c r="E10" i="2"/>
  <c r="E6" i="2"/>
  <c r="F13" i="2"/>
  <c r="E14" i="2"/>
  <c r="F17" i="2"/>
  <c r="F19" i="2"/>
  <c r="F3" i="2"/>
  <c r="E21" i="2"/>
  <c r="F20" i="2"/>
  <c r="E2" i="2"/>
</calcChain>
</file>

<file path=xl/sharedStrings.xml><?xml version="1.0" encoding="utf-8"?>
<sst xmlns="http://schemas.openxmlformats.org/spreadsheetml/2006/main" count="140" uniqueCount="85">
  <si>
    <t>Effector line</t>
  </si>
  <si>
    <t>Code bacterium</t>
  </si>
  <si>
    <t>MM104</t>
  </si>
  <si>
    <t>Date infiltartion</t>
  </si>
  <si>
    <t>MM105</t>
  </si>
  <si>
    <t>MM006</t>
  </si>
  <si>
    <t>MM010</t>
  </si>
  <si>
    <t>MM111</t>
  </si>
  <si>
    <t>MM112</t>
  </si>
  <si>
    <t>MM113</t>
  </si>
  <si>
    <t>MM114</t>
  </si>
  <si>
    <t>HopH1</t>
  </si>
  <si>
    <t>HopI1</t>
  </si>
  <si>
    <t>HopK1</t>
  </si>
  <si>
    <t>HopM1</t>
  </si>
  <si>
    <t>HopA1</t>
  </si>
  <si>
    <t>HopB1</t>
  </si>
  <si>
    <t>MM070</t>
  </si>
  <si>
    <t>MM103</t>
  </si>
  <si>
    <t>MM115</t>
  </si>
  <si>
    <t>MM118</t>
  </si>
  <si>
    <t>AvrE1</t>
  </si>
  <si>
    <t>AvrPto</t>
  </si>
  <si>
    <t>HopN1</t>
  </si>
  <si>
    <t>HopR1</t>
  </si>
  <si>
    <t>MM121</t>
  </si>
  <si>
    <t>MM122</t>
  </si>
  <si>
    <t>MM123</t>
  </si>
  <si>
    <t>MM124</t>
  </si>
  <si>
    <t>HopV1</t>
  </si>
  <si>
    <t>HopX1</t>
  </si>
  <si>
    <t>HopY1</t>
  </si>
  <si>
    <t>HopAA1-1</t>
  </si>
  <si>
    <t>MM125</t>
  </si>
  <si>
    <t>MM126</t>
  </si>
  <si>
    <t>MM127</t>
  </si>
  <si>
    <t>MM128</t>
  </si>
  <si>
    <t>HopAA1-2</t>
  </si>
  <si>
    <t>AvrPtoB</t>
  </si>
  <si>
    <t>HopAF1</t>
  </si>
  <si>
    <t>HopAM1</t>
  </si>
  <si>
    <t xml:space="preserve">Visual Scoring of Cell death in response to single effector D36E lines </t>
  </si>
  <si>
    <t>HopAO1</t>
  </si>
  <si>
    <t>HopAD1</t>
  </si>
  <si>
    <t xml:space="preserve">hrcC- </t>
  </si>
  <si>
    <t>dCEL</t>
  </si>
  <si>
    <t>HopO1-1</t>
  </si>
  <si>
    <t>HopQ1-1</t>
  </si>
  <si>
    <t>MM116</t>
  </si>
  <si>
    <t>MM117</t>
  </si>
  <si>
    <t>MM107</t>
  </si>
  <si>
    <t>HopD1</t>
  </si>
  <si>
    <t>MM108</t>
  </si>
  <si>
    <t>HopE1</t>
  </si>
  <si>
    <t>MM109</t>
  </si>
  <si>
    <t>HopF2</t>
  </si>
  <si>
    <t>MM110</t>
  </si>
  <si>
    <t>HopG1</t>
  </si>
  <si>
    <t>MM129</t>
  </si>
  <si>
    <t>MM130</t>
  </si>
  <si>
    <t>AAAD36E</t>
  </si>
  <si>
    <t>ZZZDC3000</t>
  </si>
  <si>
    <t>MM0119</t>
  </si>
  <si>
    <t>MM0120</t>
  </si>
  <si>
    <t>HopU1</t>
  </si>
  <si>
    <t>HopT1-1</t>
  </si>
  <si>
    <t>no signs of symptoms</t>
  </si>
  <si>
    <t xml:space="preserve">very mild symptoms </t>
  </si>
  <si>
    <t>Clear chlorosis</t>
  </si>
  <si>
    <t>mild Cell death symptoms</t>
  </si>
  <si>
    <t>strong cell death symptoms</t>
  </si>
  <si>
    <t>average disease score</t>
  </si>
  <si>
    <t>n (infiltration spots)</t>
  </si>
  <si>
    <t>one leaf (11) not countable, too strong necrosis in DC3000</t>
  </si>
  <si>
    <t>one less sample because leaf discs were harvested</t>
  </si>
  <si>
    <t>one spot not scorable, too strong collaps positive control</t>
  </si>
  <si>
    <t>more cell death than usually with Pto, AF</t>
  </si>
  <si>
    <t>might be leaked from positive</t>
  </si>
  <si>
    <t>positive control very dominant</t>
  </si>
  <si>
    <t>Notes</t>
  </si>
  <si>
    <t>disease_score_0</t>
  </si>
  <si>
    <t>disease_score_1</t>
  </si>
  <si>
    <t>disease_score_2</t>
  </si>
  <si>
    <t>disease_score_3</t>
  </si>
  <si>
    <t>disease_score_4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</si>
</sst>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" fontId="0" fillId="0" borderId="0" xfId="0" applyNumberFormat="1"/>
    <xf numFmtId="0" fontId="0" fillId="0" borderId="1" xfId="0" applyBorder="1"/>
    <xf numFmtId="0" fontId="0" fillId="0" borderId="0" xfId="0"/>
    <xf numFmtId="0" fontId="3" fillId="0" borderId="0" xfId="0" applyFont="1"/>
    <xf numFmtId="14" fontId="0" fillId="0" borderId="1" xfId="0" applyNumberFormat="1" applyBorder="1"/>
    <xf numFmtId="0" fontId="0" fillId="0" borderId="0" xfId="0" applyFill="1" applyBorder="1"/>
    <xf numFmtId="0" fontId="0" fillId="0" borderId="0" xfId="0" applyBorder="1"/>
    <xf numFmtId="0" fontId="2" fillId="0" borderId="0" xfId="0" applyFont="1" applyAlignment="1">
      <alignment horizontal="center" vertical="center" readingOrder="1"/>
    </xf>
    <xf numFmtId="2" fontId="0" fillId="0" borderId="0" xfId="0" applyNumberFormat="1" applyAlignment="1">
      <alignment horizontal="center" vertical="center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475864168545762"/>
          <c:y val="2.7997192670168074E-2"/>
          <c:w val="0.70471771389581017"/>
          <c:h val="0.79503171253208194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'Data Presentation'!$E$1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'Data Presentation'!$A$2:$A$21</c:f>
              <c:strCach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#REF!</c:v>
                </c:pt>
                <c:pt idx="4">
                  <c:v>0</c:v>
                </c:pt>
                <c:pt idx="5">
                  <c:v>one leaf (11) not countable, too strong necrosis in DC3000</c:v>
                </c:pt>
                <c:pt idx="6">
                  <c:v>one leaf (11) not countable, too strong necrosis in DC3000</c:v>
                </c:pt>
                <c:pt idx="7">
                  <c:v>one leaf (11) not countable, too strong necrosis in DC3000</c:v>
                </c:pt>
                <c:pt idx="8">
                  <c:v>one leaf (11) not countable, too strong necrosis in DC3000</c:v>
                </c:pt>
                <c:pt idx="9">
                  <c:v>one leaf (11) not countable, too strong necrosis in DC3000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strCache>
            </c:strRef>
          </c:cat>
          <c:val>
            <c:numRef>
              <c:f>'Data Presentation'!$E$2:$E$21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F-4670-BEEF-9554BE5F5A9B}"/>
            </c:ext>
          </c:extLst>
        </c:ser>
        <c:ser>
          <c:idx val="1"/>
          <c:order val="1"/>
          <c:tx>
            <c:strRef>
              <c:f>'Data Presentation'!$F$1</c:f>
              <c:strCache>
                <c:ptCount val="1"/>
                <c:pt idx="0">
                  <c:v>#REF!</c:v>
                </c:pt>
              </c:strCache>
            </c:strRef>
          </c:tx>
          <c:spPr>
            <a:pattFill prst="ltUpDiag">
              <a:fgClr>
                <a:schemeClr val="bg2">
                  <a:lumMod val="75000"/>
                </a:schemeClr>
              </a:fgClr>
              <a:bgClr>
                <a:schemeClr val="bg1"/>
              </a:bgClr>
            </a:pattFill>
            <a:ln>
              <a:solidFill>
                <a:schemeClr val="bg2">
                  <a:lumMod val="90000"/>
                </a:schemeClr>
              </a:solidFill>
            </a:ln>
            <a:effectLst/>
          </c:spPr>
          <c:invertIfNegative val="0"/>
          <c:cat>
            <c:strRef>
              <c:f>'Data Presentation'!$A$2:$A$21</c:f>
              <c:strCach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#REF!</c:v>
                </c:pt>
                <c:pt idx="4">
                  <c:v>0</c:v>
                </c:pt>
                <c:pt idx="5">
                  <c:v>one leaf (11) not countable, too strong necrosis in DC3000</c:v>
                </c:pt>
                <c:pt idx="6">
                  <c:v>one leaf (11) not countable, too strong necrosis in DC3000</c:v>
                </c:pt>
                <c:pt idx="7">
                  <c:v>one leaf (11) not countable, too strong necrosis in DC3000</c:v>
                </c:pt>
                <c:pt idx="8">
                  <c:v>one leaf (11) not countable, too strong necrosis in DC3000</c:v>
                </c:pt>
                <c:pt idx="9">
                  <c:v>one leaf (11) not countable, too strong necrosis in DC3000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strCache>
            </c:strRef>
          </c:cat>
          <c:val>
            <c:numRef>
              <c:f>'Data Presentation'!$F$2:$F$21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5F-4670-BEEF-9554BE5F5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6861792"/>
        <c:axId val="106864416"/>
      </c:barChart>
      <c:catAx>
        <c:axId val="1068617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222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64416"/>
        <c:crosses val="autoZero"/>
        <c:auto val="0"/>
        <c:lblAlgn val="ctr"/>
        <c:lblOffset val="100"/>
        <c:noMultiLvlLbl val="0"/>
      </c:catAx>
      <c:valAx>
        <c:axId val="10686441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noFill/>
          <a:ln w="222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86179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1800128300286876"/>
          <c:w val="0.9738963035006436"/>
          <c:h val="1.21323474469183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482853</xdr:colOff>
      <xdr:row>2</xdr:row>
      <xdr:rowOff>25640</xdr:rowOff>
    </xdr:from>
    <xdr:to>
      <xdr:col>19</xdr:col>
      <xdr:colOff>113975</xdr:colOff>
      <xdr:row>27</xdr:row>
      <xdr:rowOff>24423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856296-6F83-4539-95B8-DCECBD4D5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77FE1-827D-48C6-93F5-1E0B6AC7653F}">
  <dimension ref="A1:AE45"/>
  <sheetViews>
    <sheetView tabSelected="1" zoomScale="93" zoomScaleNormal="93" workbookViewId="0">
      <selection activeCell="O15" sqref="O15"/>
    </sheetView>
  </sheetViews>
  <sheetFormatPr defaultRowHeight="14.5" x14ac:dyDescent="0.35"/>
  <cols>
    <col min="1" max="1" width="11" customWidth="1"/>
    <col min="3" max="3" width="11.08984375" customWidth="1"/>
    <col min="4" max="4" width="13.36328125" customWidth="1"/>
    <col min="9" max="9" width="12.1796875" customWidth="1"/>
    <col min="10" max="10" width="10.453125" style="13" customWidth="1"/>
    <col min="11" max="14" width="8.7265625" style="6"/>
  </cols>
  <sheetData>
    <row r="1" spans="1:20" s="2" customFormat="1" ht="27" customHeight="1" x14ac:dyDescent="0.35">
      <c r="A1" s="2" t="s">
        <v>3</v>
      </c>
      <c r="B1" s="2" t="s">
        <v>1</v>
      </c>
      <c r="C1" s="2" t="s">
        <v>0</v>
      </c>
      <c r="D1" s="6" t="s">
        <v>80</v>
      </c>
      <c r="E1" s="6" t="s">
        <v>81</v>
      </c>
      <c r="F1" s="6" t="s">
        <v>82</v>
      </c>
      <c r="G1" s="6" t="s">
        <v>83</v>
      </c>
      <c r="H1" s="6" t="s">
        <v>84</v>
      </c>
      <c r="I1" s="2" t="s">
        <v>72</v>
      </c>
      <c r="J1" s="12" t="s">
        <v>71</v>
      </c>
      <c r="K1" s="2" t="s">
        <v>79</v>
      </c>
      <c r="N1" s="6"/>
      <c r="O1" s="3">
        <v>0</v>
      </c>
      <c r="P1" s="6" t="s">
        <v>66</v>
      </c>
      <c r="Q1" s="6"/>
      <c r="R1" s="4"/>
    </row>
    <row r="2" spans="1:20" x14ac:dyDescent="0.35">
      <c r="D2">
        <v>0</v>
      </c>
      <c r="E2">
        <v>1</v>
      </c>
      <c r="F2">
        <v>2</v>
      </c>
      <c r="G2">
        <v>3</v>
      </c>
      <c r="H2">
        <v>4</v>
      </c>
    </row>
    <row r="3" spans="1:20" x14ac:dyDescent="0.35">
      <c r="A3" s="1">
        <v>44621</v>
      </c>
      <c r="B3" t="s">
        <v>5</v>
      </c>
      <c r="C3" t="s">
        <v>60</v>
      </c>
      <c r="D3">
        <v>10</v>
      </c>
      <c r="E3">
        <v>0</v>
      </c>
      <c r="F3">
        <v>0</v>
      </c>
      <c r="G3">
        <v>0</v>
      </c>
      <c r="H3">
        <v>0</v>
      </c>
      <c r="I3">
        <f>SUM(D3:H3)</f>
        <v>10</v>
      </c>
      <c r="J3" s="13">
        <f>((D3*$D$2)+(E3*$E$2)+(F3*$F$2)+(G3*$G$2)+(H3*$H$2))/I3</f>
        <v>0</v>
      </c>
      <c r="O3" s="4">
        <v>1</v>
      </c>
      <c r="P3" s="6" t="s">
        <v>67</v>
      </c>
      <c r="Q3" s="6"/>
      <c r="R3" s="4"/>
    </row>
    <row r="4" spans="1:20" x14ac:dyDescent="0.35">
      <c r="A4" s="1">
        <v>44621</v>
      </c>
      <c r="B4" t="s">
        <v>6</v>
      </c>
      <c r="C4" t="s">
        <v>61</v>
      </c>
      <c r="D4" s="6">
        <v>0</v>
      </c>
      <c r="E4" s="6">
        <v>0</v>
      </c>
      <c r="F4" s="6">
        <v>0</v>
      </c>
      <c r="G4" s="6">
        <v>0</v>
      </c>
      <c r="H4" s="6">
        <v>10</v>
      </c>
      <c r="I4" s="6">
        <f>SUM(D4:H4)</f>
        <v>10</v>
      </c>
      <c r="J4" s="13">
        <f>((D4*$D$2)+(E4*$E$2)+(F4*$F$2)+(G4*$G$2)+(H4*$H$2))/I4</f>
        <v>4</v>
      </c>
      <c r="O4" s="4">
        <v>2</v>
      </c>
      <c r="P4" s="6" t="s">
        <v>68</v>
      </c>
      <c r="Q4" s="6"/>
      <c r="R4" s="4"/>
    </row>
    <row r="5" spans="1:20" x14ac:dyDescent="0.35">
      <c r="A5" s="1">
        <v>44621</v>
      </c>
      <c r="B5" t="s">
        <v>2</v>
      </c>
      <c r="C5" t="s">
        <v>15</v>
      </c>
      <c r="D5">
        <v>10</v>
      </c>
      <c r="E5">
        <v>0</v>
      </c>
      <c r="F5">
        <v>0</v>
      </c>
      <c r="G5">
        <v>0</v>
      </c>
      <c r="H5">
        <v>0</v>
      </c>
      <c r="I5" s="6">
        <f t="shared" ref="I5:I43" si="0">SUM(D5:H5)</f>
        <v>10</v>
      </c>
      <c r="J5" s="13">
        <f t="shared" ref="J4:J43" si="1">((D5*$D$2)+(E5*$E$2)+(F5*$F$2)+(G5*$G$2)+(H5*$H$2))/I5</f>
        <v>0</v>
      </c>
      <c r="O5" s="4">
        <v>3</v>
      </c>
      <c r="P5" s="6" t="s">
        <v>69</v>
      </c>
      <c r="Q5" s="6"/>
      <c r="R5" s="4"/>
    </row>
    <row r="6" spans="1:20" x14ac:dyDescent="0.35">
      <c r="A6" s="1">
        <v>44621</v>
      </c>
      <c r="B6" t="s">
        <v>4</v>
      </c>
      <c r="C6" t="s">
        <v>16</v>
      </c>
      <c r="D6">
        <v>10</v>
      </c>
      <c r="E6">
        <v>0</v>
      </c>
      <c r="F6">
        <v>0</v>
      </c>
      <c r="G6">
        <v>0</v>
      </c>
      <c r="H6">
        <v>0</v>
      </c>
      <c r="I6" s="6">
        <f t="shared" si="0"/>
        <v>10</v>
      </c>
      <c r="J6" s="13">
        <f t="shared" si="1"/>
        <v>0</v>
      </c>
      <c r="O6" s="4">
        <v>4</v>
      </c>
      <c r="P6" s="6" t="s">
        <v>70</v>
      </c>
      <c r="Q6" s="6"/>
      <c r="R6" s="4"/>
    </row>
    <row r="7" spans="1:20" x14ac:dyDescent="0.35">
      <c r="A7" s="1">
        <v>44649</v>
      </c>
      <c r="B7" t="s">
        <v>5</v>
      </c>
      <c r="C7" t="s">
        <v>60</v>
      </c>
      <c r="D7">
        <v>22</v>
      </c>
      <c r="E7">
        <v>0</v>
      </c>
      <c r="F7">
        <v>0</v>
      </c>
      <c r="G7">
        <v>0</v>
      </c>
      <c r="H7">
        <v>0</v>
      </c>
      <c r="I7" s="6">
        <f t="shared" si="0"/>
        <v>22</v>
      </c>
      <c r="J7" s="13">
        <f t="shared" si="1"/>
        <v>0</v>
      </c>
      <c r="K7" s="6" t="s">
        <v>73</v>
      </c>
      <c r="Q7" s="4"/>
    </row>
    <row r="8" spans="1:20" x14ac:dyDescent="0.35">
      <c r="A8" s="1">
        <v>44649</v>
      </c>
      <c r="B8" t="s">
        <v>6</v>
      </c>
      <c r="C8" t="s">
        <v>61</v>
      </c>
      <c r="D8">
        <v>0</v>
      </c>
      <c r="E8">
        <v>0</v>
      </c>
      <c r="F8">
        <v>0</v>
      </c>
      <c r="G8">
        <v>0</v>
      </c>
      <c r="H8">
        <v>22</v>
      </c>
      <c r="I8" s="6">
        <f t="shared" si="0"/>
        <v>22</v>
      </c>
      <c r="J8" s="13">
        <f t="shared" si="1"/>
        <v>4</v>
      </c>
      <c r="K8" s="6" t="s">
        <v>73</v>
      </c>
      <c r="Q8" s="4"/>
    </row>
    <row r="9" spans="1:20" x14ac:dyDescent="0.35">
      <c r="A9" s="1">
        <v>44649</v>
      </c>
      <c r="B9" t="s">
        <v>7</v>
      </c>
      <c r="C9" t="s">
        <v>11</v>
      </c>
      <c r="D9">
        <v>11</v>
      </c>
      <c r="E9">
        <v>0</v>
      </c>
      <c r="F9">
        <v>0</v>
      </c>
      <c r="G9">
        <v>0</v>
      </c>
      <c r="H9">
        <v>0</v>
      </c>
      <c r="I9" s="6">
        <f t="shared" si="0"/>
        <v>11</v>
      </c>
      <c r="J9" s="13">
        <f t="shared" si="1"/>
        <v>0</v>
      </c>
      <c r="K9" s="6" t="s">
        <v>73</v>
      </c>
      <c r="O9" s="6"/>
      <c r="P9" s="4"/>
      <c r="Q9" s="4"/>
    </row>
    <row r="10" spans="1:20" x14ac:dyDescent="0.35">
      <c r="A10" s="1">
        <v>44649</v>
      </c>
      <c r="B10" t="s">
        <v>8</v>
      </c>
      <c r="C10" t="s">
        <v>12</v>
      </c>
      <c r="D10">
        <v>10</v>
      </c>
      <c r="E10">
        <v>1</v>
      </c>
      <c r="F10">
        <v>0</v>
      </c>
      <c r="G10">
        <v>0</v>
      </c>
      <c r="H10">
        <v>0</v>
      </c>
      <c r="I10" s="6">
        <f t="shared" si="0"/>
        <v>11</v>
      </c>
      <c r="J10" s="13">
        <f t="shared" si="1"/>
        <v>9.0909090909090912E-2</v>
      </c>
      <c r="K10" s="6" t="s">
        <v>73</v>
      </c>
      <c r="P10" s="4"/>
      <c r="Q10" s="4"/>
    </row>
    <row r="11" spans="1:20" x14ac:dyDescent="0.35">
      <c r="A11" s="1">
        <v>44649</v>
      </c>
      <c r="B11" t="s">
        <v>9</v>
      </c>
      <c r="C11" t="s">
        <v>13</v>
      </c>
      <c r="D11">
        <v>8</v>
      </c>
      <c r="E11">
        <v>3</v>
      </c>
      <c r="F11">
        <v>0</v>
      </c>
      <c r="G11">
        <v>0</v>
      </c>
      <c r="H11">
        <v>0</v>
      </c>
      <c r="I11" s="6">
        <f t="shared" si="0"/>
        <v>11</v>
      </c>
      <c r="J11" s="13">
        <f t="shared" si="1"/>
        <v>0.27272727272727271</v>
      </c>
      <c r="K11" s="6" t="s">
        <v>73</v>
      </c>
      <c r="P11" s="4"/>
      <c r="Q11" s="4"/>
    </row>
    <row r="12" spans="1:20" x14ac:dyDescent="0.35">
      <c r="A12" s="1">
        <v>44649</v>
      </c>
      <c r="B12" t="s">
        <v>10</v>
      </c>
      <c r="C12" t="s">
        <v>14</v>
      </c>
      <c r="D12">
        <v>2</v>
      </c>
      <c r="E12">
        <v>0</v>
      </c>
      <c r="F12">
        <v>0</v>
      </c>
      <c r="G12">
        <v>1</v>
      </c>
      <c r="H12">
        <v>8</v>
      </c>
      <c r="I12" s="6">
        <f t="shared" si="0"/>
        <v>11</v>
      </c>
      <c r="J12" s="13">
        <f t="shared" si="1"/>
        <v>3.1818181818181817</v>
      </c>
      <c r="K12" s="6" t="s">
        <v>73</v>
      </c>
      <c r="P12" s="4"/>
      <c r="Q12" s="4"/>
    </row>
    <row r="13" spans="1:20" x14ac:dyDescent="0.35">
      <c r="A13" s="1">
        <v>44664</v>
      </c>
      <c r="B13" t="s">
        <v>5</v>
      </c>
      <c r="C13" t="s">
        <v>60</v>
      </c>
      <c r="D13">
        <v>21</v>
      </c>
      <c r="E13">
        <v>0</v>
      </c>
      <c r="F13">
        <v>0</v>
      </c>
      <c r="G13">
        <v>0</v>
      </c>
      <c r="H13">
        <v>0</v>
      </c>
      <c r="I13" s="6">
        <f t="shared" si="0"/>
        <v>21</v>
      </c>
      <c r="J13" s="13">
        <f t="shared" si="1"/>
        <v>0</v>
      </c>
      <c r="O13" s="6"/>
      <c r="P13" s="6"/>
      <c r="Q13" s="6"/>
      <c r="R13" s="6"/>
      <c r="S13" s="6"/>
      <c r="T13" s="6"/>
    </row>
    <row r="14" spans="1:20" x14ac:dyDescent="0.35">
      <c r="A14" s="1">
        <v>44664</v>
      </c>
      <c r="B14" t="s">
        <v>6</v>
      </c>
      <c r="C14" t="s">
        <v>61</v>
      </c>
      <c r="D14">
        <v>0</v>
      </c>
      <c r="E14">
        <v>0</v>
      </c>
      <c r="F14">
        <v>0</v>
      </c>
      <c r="G14">
        <v>2</v>
      </c>
      <c r="H14">
        <v>19</v>
      </c>
      <c r="I14" s="6">
        <f t="shared" si="0"/>
        <v>21</v>
      </c>
      <c r="J14" s="13">
        <f t="shared" si="1"/>
        <v>3.9047619047619047</v>
      </c>
      <c r="O14" s="6"/>
      <c r="P14" s="6"/>
      <c r="Q14" s="6"/>
      <c r="R14" s="6"/>
      <c r="S14" s="6"/>
      <c r="T14" s="6"/>
    </row>
    <row r="15" spans="1:20" x14ac:dyDescent="0.35">
      <c r="A15" s="1">
        <v>44664</v>
      </c>
      <c r="B15" t="s">
        <v>17</v>
      </c>
      <c r="C15" t="s">
        <v>21</v>
      </c>
      <c r="D15">
        <v>2</v>
      </c>
      <c r="E15">
        <v>0</v>
      </c>
      <c r="F15">
        <v>0</v>
      </c>
      <c r="G15">
        <v>3</v>
      </c>
      <c r="H15">
        <v>6</v>
      </c>
      <c r="I15" s="6">
        <f t="shared" si="0"/>
        <v>11</v>
      </c>
      <c r="J15" s="13">
        <f t="shared" si="1"/>
        <v>3</v>
      </c>
      <c r="P15" s="4"/>
      <c r="Q15" s="4"/>
    </row>
    <row r="16" spans="1:20" x14ac:dyDescent="0.35">
      <c r="A16" s="1">
        <v>44664</v>
      </c>
      <c r="B16" t="s">
        <v>18</v>
      </c>
      <c r="C16" t="s">
        <v>22</v>
      </c>
      <c r="D16">
        <v>10</v>
      </c>
      <c r="E16">
        <v>1</v>
      </c>
      <c r="F16">
        <v>0</v>
      </c>
      <c r="G16">
        <v>0</v>
      </c>
      <c r="H16">
        <v>0</v>
      </c>
      <c r="I16" s="6">
        <f t="shared" si="0"/>
        <v>11</v>
      </c>
      <c r="J16" s="13">
        <f t="shared" si="1"/>
        <v>9.0909090909090912E-2</v>
      </c>
      <c r="P16" s="4"/>
      <c r="Q16" s="4"/>
    </row>
    <row r="17" spans="1:31" x14ac:dyDescent="0.35">
      <c r="A17" s="1">
        <v>44664</v>
      </c>
      <c r="B17" t="s">
        <v>19</v>
      </c>
      <c r="C17" t="s">
        <v>23</v>
      </c>
      <c r="D17">
        <v>1</v>
      </c>
      <c r="E17">
        <v>2</v>
      </c>
      <c r="F17">
        <v>0</v>
      </c>
      <c r="G17">
        <v>3</v>
      </c>
      <c r="H17">
        <v>4</v>
      </c>
      <c r="I17" s="6">
        <f t="shared" si="0"/>
        <v>10</v>
      </c>
      <c r="J17" s="13">
        <f t="shared" si="1"/>
        <v>2.7</v>
      </c>
      <c r="P17" s="4"/>
      <c r="Q17" s="4"/>
    </row>
    <row r="18" spans="1:31" x14ac:dyDescent="0.35">
      <c r="A18" s="1">
        <v>44664</v>
      </c>
      <c r="B18" t="s">
        <v>20</v>
      </c>
      <c r="C18" t="s">
        <v>24</v>
      </c>
      <c r="D18">
        <v>7</v>
      </c>
      <c r="E18">
        <v>1</v>
      </c>
      <c r="F18">
        <v>1</v>
      </c>
      <c r="G18">
        <v>1</v>
      </c>
      <c r="H18">
        <v>0</v>
      </c>
      <c r="I18" s="6">
        <f t="shared" si="0"/>
        <v>10</v>
      </c>
      <c r="J18" s="13">
        <f t="shared" si="1"/>
        <v>0.6</v>
      </c>
      <c r="P18" s="4"/>
      <c r="Q18" s="4"/>
    </row>
    <row r="19" spans="1:31" x14ac:dyDescent="0.35">
      <c r="A19" s="1">
        <v>44676</v>
      </c>
      <c r="B19" t="s">
        <v>5</v>
      </c>
      <c r="C19" t="s">
        <v>60</v>
      </c>
      <c r="D19">
        <v>20</v>
      </c>
      <c r="E19">
        <v>0</v>
      </c>
      <c r="F19">
        <v>0</v>
      </c>
      <c r="G19">
        <v>0</v>
      </c>
      <c r="H19">
        <v>0</v>
      </c>
      <c r="I19" s="6">
        <f t="shared" si="0"/>
        <v>20</v>
      </c>
      <c r="J19" s="13">
        <f t="shared" si="1"/>
        <v>0</v>
      </c>
      <c r="O19" s="6"/>
      <c r="P19" s="6"/>
      <c r="Q19" s="6"/>
    </row>
    <row r="20" spans="1:31" x14ac:dyDescent="0.35">
      <c r="A20" s="1">
        <v>44676</v>
      </c>
      <c r="B20" t="s">
        <v>6</v>
      </c>
      <c r="C20" t="s">
        <v>61</v>
      </c>
      <c r="D20">
        <v>1</v>
      </c>
      <c r="E20">
        <v>2</v>
      </c>
      <c r="F20">
        <v>0</v>
      </c>
      <c r="G20">
        <v>6</v>
      </c>
      <c r="H20">
        <v>11</v>
      </c>
      <c r="I20" s="6">
        <f>SUM(D20:H20)</f>
        <v>20</v>
      </c>
      <c r="J20" s="13">
        <f t="shared" si="1"/>
        <v>3.2</v>
      </c>
      <c r="O20" s="6"/>
      <c r="P20" s="6"/>
      <c r="Q20" s="6"/>
    </row>
    <row r="21" spans="1:31" x14ac:dyDescent="0.35">
      <c r="A21" s="1">
        <v>44676</v>
      </c>
      <c r="B21" t="s">
        <v>25</v>
      </c>
      <c r="C21" t="s">
        <v>29</v>
      </c>
      <c r="D21">
        <v>10</v>
      </c>
      <c r="E21">
        <v>0</v>
      </c>
      <c r="F21">
        <v>0</v>
      </c>
      <c r="G21">
        <v>0</v>
      </c>
      <c r="H21">
        <v>0</v>
      </c>
      <c r="I21" s="6">
        <f t="shared" si="0"/>
        <v>10</v>
      </c>
      <c r="J21" s="13">
        <f t="shared" si="1"/>
        <v>0</v>
      </c>
      <c r="P21" s="4"/>
      <c r="Q21" s="4"/>
    </row>
    <row r="22" spans="1:31" x14ac:dyDescent="0.35">
      <c r="A22" s="1">
        <v>44676</v>
      </c>
      <c r="B22" t="s">
        <v>26</v>
      </c>
      <c r="C22" t="s">
        <v>30</v>
      </c>
      <c r="D22">
        <v>10</v>
      </c>
      <c r="E22">
        <v>0</v>
      </c>
      <c r="F22">
        <v>0</v>
      </c>
      <c r="G22">
        <v>0</v>
      </c>
      <c r="H22">
        <v>0</v>
      </c>
      <c r="I22" s="6">
        <f t="shared" si="0"/>
        <v>10</v>
      </c>
      <c r="J22" s="13">
        <f t="shared" si="1"/>
        <v>0</v>
      </c>
      <c r="P22" s="4"/>
      <c r="Q22" s="4"/>
    </row>
    <row r="23" spans="1:31" x14ac:dyDescent="0.35">
      <c r="A23" s="1">
        <v>44676</v>
      </c>
      <c r="B23" t="s">
        <v>27</v>
      </c>
      <c r="C23" t="s">
        <v>31</v>
      </c>
      <c r="D23">
        <v>9</v>
      </c>
      <c r="E23">
        <v>1</v>
      </c>
      <c r="F23">
        <v>0</v>
      </c>
      <c r="G23">
        <v>0</v>
      </c>
      <c r="H23">
        <v>0</v>
      </c>
      <c r="I23" s="6">
        <f t="shared" si="0"/>
        <v>10</v>
      </c>
      <c r="J23" s="13">
        <f t="shared" si="1"/>
        <v>0.1</v>
      </c>
    </row>
    <row r="24" spans="1:31" x14ac:dyDescent="0.35">
      <c r="A24" s="1">
        <v>44676</v>
      </c>
      <c r="B24" t="s">
        <v>28</v>
      </c>
      <c r="C24" t="s">
        <v>32</v>
      </c>
      <c r="D24">
        <v>10</v>
      </c>
      <c r="E24">
        <v>0</v>
      </c>
      <c r="F24">
        <v>0</v>
      </c>
      <c r="G24">
        <v>0</v>
      </c>
      <c r="H24">
        <v>0</v>
      </c>
      <c r="I24" s="6">
        <f t="shared" si="0"/>
        <v>10</v>
      </c>
      <c r="J24" s="13">
        <f t="shared" si="1"/>
        <v>0</v>
      </c>
    </row>
    <row r="25" spans="1:31" s="5" customFormat="1" x14ac:dyDescent="0.35">
      <c r="A25" s="8">
        <v>44888</v>
      </c>
      <c r="B25" s="5" t="s">
        <v>5</v>
      </c>
      <c r="C25" s="5" t="s">
        <v>60</v>
      </c>
      <c r="D25" s="10">
        <v>43</v>
      </c>
      <c r="E25" s="5">
        <v>2</v>
      </c>
      <c r="F25" s="5">
        <v>1</v>
      </c>
      <c r="G25" s="5">
        <v>0</v>
      </c>
      <c r="H25" s="5">
        <v>5</v>
      </c>
      <c r="I25" s="6">
        <v>51</v>
      </c>
      <c r="J25" s="13">
        <f t="shared" si="1"/>
        <v>0.47058823529411764</v>
      </c>
      <c r="K25" t="s">
        <v>76</v>
      </c>
      <c r="L25" s="6"/>
      <c r="M25" s="6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9"/>
      <c r="AA25" s="10"/>
      <c r="AB25" s="10"/>
      <c r="AC25" s="10"/>
      <c r="AD25" s="10"/>
      <c r="AE25" s="10"/>
    </row>
    <row r="26" spans="1:31" x14ac:dyDescent="0.35">
      <c r="A26" s="1">
        <v>44888</v>
      </c>
      <c r="B26" t="s">
        <v>6</v>
      </c>
      <c r="C26" t="s">
        <v>61</v>
      </c>
      <c r="D26" s="10">
        <v>0</v>
      </c>
      <c r="E26" s="9">
        <v>0</v>
      </c>
      <c r="F26">
        <v>0</v>
      </c>
      <c r="G26">
        <v>0</v>
      </c>
      <c r="H26">
        <v>51</v>
      </c>
      <c r="I26" s="6">
        <v>51</v>
      </c>
      <c r="J26" s="13">
        <f t="shared" si="1"/>
        <v>4</v>
      </c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9"/>
      <c r="Z26" s="9"/>
      <c r="AA26" s="9"/>
      <c r="AB26" s="9"/>
      <c r="AC26" s="10"/>
      <c r="AD26" s="10"/>
      <c r="AE26" s="10"/>
    </row>
    <row r="27" spans="1:31" x14ac:dyDescent="0.35">
      <c r="A27" s="1">
        <v>44888</v>
      </c>
      <c r="B27" s="6" t="s">
        <v>50</v>
      </c>
      <c r="C27" s="7" t="s">
        <v>51</v>
      </c>
      <c r="D27" s="9">
        <v>8</v>
      </c>
      <c r="E27" s="9">
        <v>1</v>
      </c>
      <c r="F27">
        <v>1</v>
      </c>
      <c r="G27">
        <v>0</v>
      </c>
      <c r="H27">
        <v>0</v>
      </c>
      <c r="I27" s="6">
        <f t="shared" si="0"/>
        <v>10</v>
      </c>
      <c r="J27" s="13">
        <f t="shared" si="1"/>
        <v>0.3</v>
      </c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9"/>
      <c r="Z27" s="9"/>
      <c r="AA27" s="9"/>
      <c r="AB27" s="9"/>
      <c r="AC27" s="9"/>
      <c r="AD27" s="10"/>
      <c r="AE27" s="10"/>
    </row>
    <row r="28" spans="1:31" x14ac:dyDescent="0.35">
      <c r="A28" s="1">
        <v>44888</v>
      </c>
      <c r="B28" s="6" t="s">
        <v>52</v>
      </c>
      <c r="C28" s="7" t="s">
        <v>53</v>
      </c>
      <c r="D28" s="9">
        <v>0</v>
      </c>
      <c r="E28" s="9">
        <v>0</v>
      </c>
      <c r="F28">
        <v>1</v>
      </c>
      <c r="G28">
        <v>0</v>
      </c>
      <c r="H28">
        <v>0</v>
      </c>
      <c r="I28" s="6">
        <f t="shared" si="0"/>
        <v>1</v>
      </c>
      <c r="J28" s="13">
        <f t="shared" si="1"/>
        <v>2</v>
      </c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9"/>
      <c r="Z28" s="9"/>
      <c r="AA28" s="9"/>
      <c r="AB28" s="9"/>
      <c r="AC28" s="9"/>
      <c r="AD28" s="10"/>
      <c r="AE28" s="10"/>
    </row>
    <row r="29" spans="1:31" x14ac:dyDescent="0.35">
      <c r="A29" s="1">
        <v>44888</v>
      </c>
      <c r="B29" s="6" t="s">
        <v>54</v>
      </c>
      <c r="C29" s="7" t="s">
        <v>55</v>
      </c>
      <c r="D29" s="9">
        <v>1</v>
      </c>
      <c r="E29" s="9">
        <v>1</v>
      </c>
      <c r="F29" s="9">
        <v>3</v>
      </c>
      <c r="G29" s="9">
        <v>0</v>
      </c>
      <c r="H29" s="9">
        <v>3</v>
      </c>
      <c r="I29" s="6">
        <f t="shared" si="0"/>
        <v>8</v>
      </c>
      <c r="J29" s="13">
        <f t="shared" si="1"/>
        <v>2.375</v>
      </c>
      <c r="N29" s="10"/>
      <c r="O29" s="10"/>
      <c r="P29" s="9"/>
      <c r="Q29" s="10"/>
      <c r="R29" s="10"/>
      <c r="S29" s="10"/>
      <c r="T29" s="10"/>
      <c r="U29" s="10"/>
      <c r="V29" s="10"/>
      <c r="W29" s="10"/>
      <c r="X29" s="10"/>
      <c r="Y29" s="9"/>
      <c r="Z29" s="9"/>
      <c r="AA29" s="9"/>
      <c r="AB29" s="9"/>
      <c r="AC29" s="9"/>
      <c r="AD29" s="10"/>
      <c r="AE29" s="10"/>
    </row>
    <row r="30" spans="1:31" x14ac:dyDescent="0.35">
      <c r="A30" s="1">
        <v>44888</v>
      </c>
      <c r="B30" s="6" t="s">
        <v>56</v>
      </c>
      <c r="C30" s="7" t="s">
        <v>57</v>
      </c>
      <c r="D30" s="9">
        <v>5</v>
      </c>
      <c r="E30" s="9">
        <v>2</v>
      </c>
      <c r="F30" s="9">
        <v>2</v>
      </c>
      <c r="G30" s="9">
        <v>0</v>
      </c>
      <c r="H30" s="9">
        <v>0</v>
      </c>
      <c r="I30" s="6">
        <f t="shared" si="0"/>
        <v>9</v>
      </c>
      <c r="J30" s="13">
        <f t="shared" si="1"/>
        <v>0.66666666666666663</v>
      </c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9"/>
      <c r="Z30" s="9"/>
      <c r="AA30" s="9"/>
      <c r="AB30" s="9"/>
      <c r="AC30" s="9"/>
      <c r="AD30" s="10"/>
      <c r="AE30" s="10"/>
    </row>
    <row r="31" spans="1:31" x14ac:dyDescent="0.35">
      <c r="A31" s="1">
        <v>44888</v>
      </c>
      <c r="B31" s="6" t="s">
        <v>48</v>
      </c>
      <c r="C31" s="7" t="s">
        <v>46</v>
      </c>
      <c r="D31" s="9">
        <v>9</v>
      </c>
      <c r="E31" s="9">
        <v>0</v>
      </c>
      <c r="F31" s="9">
        <v>0</v>
      </c>
      <c r="G31" s="9">
        <v>0</v>
      </c>
      <c r="H31" s="9">
        <v>0</v>
      </c>
      <c r="I31" s="6">
        <f t="shared" si="0"/>
        <v>9</v>
      </c>
      <c r="J31" s="13">
        <f t="shared" si="1"/>
        <v>0</v>
      </c>
      <c r="N31" s="10"/>
      <c r="O31" s="10"/>
      <c r="P31" s="9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 x14ac:dyDescent="0.35">
      <c r="A32" s="1">
        <v>44888</v>
      </c>
      <c r="B32" s="6" t="s">
        <v>49</v>
      </c>
      <c r="C32" s="7" t="s">
        <v>47</v>
      </c>
      <c r="D32" s="9">
        <v>8</v>
      </c>
      <c r="E32">
        <v>1</v>
      </c>
      <c r="F32" s="9">
        <v>0</v>
      </c>
      <c r="G32" s="9">
        <v>0</v>
      </c>
      <c r="H32" s="9">
        <v>0</v>
      </c>
      <c r="I32" s="6">
        <f t="shared" si="0"/>
        <v>9</v>
      </c>
      <c r="J32" s="13">
        <f t="shared" si="1"/>
        <v>0.1111111111111111</v>
      </c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 x14ac:dyDescent="0.35">
      <c r="A33" s="1">
        <v>44888</v>
      </c>
      <c r="B33" s="6" t="s">
        <v>20</v>
      </c>
      <c r="C33" s="6" t="s">
        <v>24</v>
      </c>
      <c r="D33" s="9">
        <v>2</v>
      </c>
      <c r="E33">
        <v>0</v>
      </c>
      <c r="F33" s="9">
        <v>0</v>
      </c>
      <c r="G33" s="9">
        <v>4</v>
      </c>
      <c r="H33" s="9">
        <v>3</v>
      </c>
      <c r="I33" s="6">
        <f t="shared" si="0"/>
        <v>9</v>
      </c>
      <c r="J33" s="13">
        <f t="shared" si="1"/>
        <v>2.6666666666666665</v>
      </c>
      <c r="N33" s="10"/>
      <c r="O33" s="10"/>
      <c r="P33" s="9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 x14ac:dyDescent="0.35">
      <c r="A34" s="1">
        <v>44888</v>
      </c>
      <c r="B34" s="6" t="s">
        <v>33</v>
      </c>
      <c r="C34" s="7" t="s">
        <v>37</v>
      </c>
      <c r="D34" s="9">
        <v>8</v>
      </c>
      <c r="E34">
        <v>0</v>
      </c>
      <c r="F34" s="9">
        <v>1</v>
      </c>
      <c r="G34" s="9">
        <v>0</v>
      </c>
      <c r="H34" s="9">
        <v>0</v>
      </c>
      <c r="I34" s="6">
        <f t="shared" si="0"/>
        <v>9</v>
      </c>
      <c r="J34" s="13">
        <f t="shared" si="1"/>
        <v>0.22222222222222221</v>
      </c>
      <c r="K34" s="6" t="s">
        <v>74</v>
      </c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 x14ac:dyDescent="0.35">
      <c r="A35" s="1">
        <v>44888</v>
      </c>
      <c r="B35" s="6" t="s">
        <v>34</v>
      </c>
      <c r="C35" s="7" t="s">
        <v>38</v>
      </c>
      <c r="D35" s="9">
        <v>5</v>
      </c>
      <c r="E35">
        <v>1</v>
      </c>
      <c r="F35" s="9">
        <v>0</v>
      </c>
      <c r="G35" s="9">
        <v>0</v>
      </c>
      <c r="H35" s="9">
        <v>3</v>
      </c>
      <c r="I35" s="6">
        <f t="shared" si="0"/>
        <v>9</v>
      </c>
      <c r="J35" s="13">
        <f t="shared" si="1"/>
        <v>1.4444444444444444</v>
      </c>
      <c r="N35" s="10"/>
      <c r="O35" s="10"/>
      <c r="P35" s="9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 x14ac:dyDescent="0.35">
      <c r="A36" s="1">
        <v>44888</v>
      </c>
      <c r="B36" s="6" t="s">
        <v>35</v>
      </c>
      <c r="C36" s="7" t="s">
        <v>39</v>
      </c>
      <c r="D36" s="9">
        <v>5</v>
      </c>
      <c r="E36">
        <v>2</v>
      </c>
      <c r="F36" s="9">
        <v>1</v>
      </c>
      <c r="G36" s="9">
        <v>0</v>
      </c>
      <c r="H36" s="9">
        <v>0</v>
      </c>
      <c r="I36" s="6">
        <f t="shared" si="0"/>
        <v>8</v>
      </c>
      <c r="J36" s="13">
        <f t="shared" si="1"/>
        <v>0.5</v>
      </c>
      <c r="K36" s="6" t="s">
        <v>75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 x14ac:dyDescent="0.35">
      <c r="A37" s="1">
        <v>44888</v>
      </c>
      <c r="B37" s="6" t="s">
        <v>36</v>
      </c>
      <c r="C37" s="7" t="s">
        <v>40</v>
      </c>
      <c r="D37" s="9">
        <v>2</v>
      </c>
      <c r="E37">
        <v>1</v>
      </c>
      <c r="F37" s="9">
        <v>0</v>
      </c>
      <c r="G37" s="9">
        <v>1</v>
      </c>
      <c r="H37" s="9">
        <v>5</v>
      </c>
      <c r="I37" s="6">
        <f t="shared" si="0"/>
        <v>9</v>
      </c>
      <c r="J37" s="13">
        <f t="shared" si="1"/>
        <v>2.6666666666666665</v>
      </c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 x14ac:dyDescent="0.35">
      <c r="A38" s="1">
        <v>44888</v>
      </c>
      <c r="B38" s="6" t="s">
        <v>58</v>
      </c>
      <c r="C38" s="7" t="s">
        <v>42</v>
      </c>
      <c r="D38" s="9">
        <v>5</v>
      </c>
      <c r="E38">
        <v>0</v>
      </c>
      <c r="F38" s="9">
        <v>1</v>
      </c>
      <c r="G38" s="9">
        <v>0</v>
      </c>
      <c r="H38" s="9">
        <v>3</v>
      </c>
      <c r="I38" s="6">
        <f t="shared" si="0"/>
        <v>9</v>
      </c>
      <c r="J38" s="13">
        <f t="shared" si="1"/>
        <v>1.5555555555555556</v>
      </c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 x14ac:dyDescent="0.35">
      <c r="A39" s="1">
        <v>44888</v>
      </c>
      <c r="B39" s="6" t="s">
        <v>59</v>
      </c>
      <c r="C39" s="7" t="s">
        <v>43</v>
      </c>
      <c r="D39" s="9">
        <v>7</v>
      </c>
      <c r="E39">
        <v>1</v>
      </c>
      <c r="F39" s="9">
        <v>0</v>
      </c>
      <c r="G39" s="9">
        <v>3</v>
      </c>
      <c r="H39" s="9">
        <v>0</v>
      </c>
      <c r="I39" s="6">
        <f t="shared" si="0"/>
        <v>11</v>
      </c>
      <c r="J39" s="13">
        <f t="shared" si="1"/>
        <v>0.90909090909090906</v>
      </c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 x14ac:dyDescent="0.35">
      <c r="A40" s="1">
        <v>44938</v>
      </c>
      <c r="B40" s="5" t="s">
        <v>5</v>
      </c>
      <c r="C40" s="5" t="s">
        <v>60</v>
      </c>
      <c r="D40" s="9">
        <v>9</v>
      </c>
      <c r="E40">
        <v>0</v>
      </c>
      <c r="F40" s="9">
        <v>0</v>
      </c>
      <c r="G40" s="9">
        <v>0</v>
      </c>
      <c r="H40" s="9">
        <v>1</v>
      </c>
      <c r="I40" s="6">
        <f t="shared" si="0"/>
        <v>10</v>
      </c>
      <c r="J40" s="13">
        <f t="shared" si="1"/>
        <v>0.4</v>
      </c>
      <c r="K40" s="6" t="s">
        <v>77</v>
      </c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 x14ac:dyDescent="0.35">
      <c r="A41" s="1">
        <v>44938</v>
      </c>
      <c r="B41" s="6" t="s">
        <v>6</v>
      </c>
      <c r="C41" s="6" t="s">
        <v>61</v>
      </c>
      <c r="D41" s="9">
        <v>0</v>
      </c>
      <c r="E41">
        <v>0</v>
      </c>
      <c r="F41" s="9">
        <v>0</v>
      </c>
      <c r="G41" s="9">
        <v>0</v>
      </c>
      <c r="H41">
        <v>10</v>
      </c>
      <c r="I41" s="6">
        <f t="shared" si="0"/>
        <v>10</v>
      </c>
      <c r="J41" s="13">
        <f t="shared" si="1"/>
        <v>4</v>
      </c>
    </row>
    <row r="42" spans="1:31" x14ac:dyDescent="0.35">
      <c r="A42" s="1">
        <v>44938</v>
      </c>
      <c r="B42" t="s">
        <v>62</v>
      </c>
      <c r="C42" s="7" t="s">
        <v>65</v>
      </c>
      <c r="D42" s="9">
        <v>8</v>
      </c>
      <c r="E42">
        <v>2</v>
      </c>
      <c r="F42" s="9">
        <v>0</v>
      </c>
      <c r="G42" s="9">
        <v>0</v>
      </c>
      <c r="H42" s="9">
        <v>0</v>
      </c>
      <c r="I42" s="6">
        <f t="shared" si="0"/>
        <v>10</v>
      </c>
      <c r="J42" s="13">
        <f t="shared" si="1"/>
        <v>0.2</v>
      </c>
    </row>
    <row r="43" spans="1:31" x14ac:dyDescent="0.35">
      <c r="A43" s="1">
        <v>44938</v>
      </c>
      <c r="B43" t="s">
        <v>63</v>
      </c>
      <c r="C43" t="s">
        <v>64</v>
      </c>
      <c r="D43" s="9">
        <v>3</v>
      </c>
      <c r="E43">
        <v>3</v>
      </c>
      <c r="F43">
        <v>1</v>
      </c>
      <c r="G43">
        <v>1</v>
      </c>
      <c r="H43">
        <v>2</v>
      </c>
      <c r="I43" s="6">
        <f t="shared" si="0"/>
        <v>10</v>
      </c>
      <c r="J43" s="13">
        <f t="shared" si="1"/>
        <v>1.6</v>
      </c>
      <c r="K43" s="6" t="s">
        <v>78</v>
      </c>
    </row>
    <row r="45" spans="1:31" x14ac:dyDescent="0.35">
      <c r="A45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CBA52-4DF8-4714-92FC-253CF51CECF9}">
  <dimension ref="A1:O27"/>
  <sheetViews>
    <sheetView zoomScale="70" zoomScaleNormal="70" workbookViewId="0">
      <selection activeCell="I24" sqref="I24"/>
    </sheetView>
  </sheetViews>
  <sheetFormatPr defaultRowHeight="14.5" x14ac:dyDescent="0.35"/>
  <cols>
    <col min="2" max="2" width="12.81640625" customWidth="1"/>
    <col min="6" max="7" width="8.7265625" style="4"/>
  </cols>
  <sheetData>
    <row r="1" spans="1:15" ht="18.5" x14ac:dyDescent="0.35">
      <c r="A1">
        <f>'Raw data'!O3</f>
        <v>1</v>
      </c>
      <c r="B1" t="str">
        <f>'Raw data'!P1</f>
        <v>no signs of symptoms</v>
      </c>
      <c r="C1">
        <f>'Raw data'!Q1</f>
        <v>0</v>
      </c>
      <c r="D1">
        <f>'Raw data'!N1</f>
        <v>0</v>
      </c>
      <c r="E1" s="4" t="e">
        <f>'Raw data'!#REF!</f>
        <v>#REF!</v>
      </c>
      <c r="F1" s="4" t="e">
        <f>'Raw data'!#REF!</f>
        <v>#REF!</v>
      </c>
      <c r="I1" s="11" t="s">
        <v>41</v>
      </c>
      <c r="J1" s="11"/>
      <c r="K1" s="11"/>
      <c r="L1" s="11"/>
      <c r="M1" s="11"/>
    </row>
    <row r="2" spans="1:15" x14ac:dyDescent="0.35">
      <c r="A2">
        <f>'Raw data'!O4</f>
        <v>2</v>
      </c>
      <c r="B2" t="str">
        <f>'Raw data'!P3</f>
        <v xml:space="preserve">very mild symptoms </v>
      </c>
      <c r="C2">
        <f>'Raw data'!Q3</f>
        <v>0</v>
      </c>
      <c r="D2">
        <f>'Raw data'!N3</f>
        <v>0</v>
      </c>
      <c r="E2" s="4" t="e">
        <f>'Raw data'!#REF!</f>
        <v>#REF!</v>
      </c>
      <c r="F2" s="4" t="e">
        <f>'Raw data'!#REF!</f>
        <v>#REF!</v>
      </c>
      <c r="H2" s="5">
        <v>4</v>
      </c>
      <c r="O2" t="e">
        <f>'Raw data'!#REF!</f>
        <v>#REF!</v>
      </c>
    </row>
    <row r="3" spans="1:15" x14ac:dyDescent="0.35">
      <c r="A3">
        <f>'Raw data'!O5</f>
        <v>3</v>
      </c>
      <c r="B3" t="str">
        <f>'Raw data'!P4</f>
        <v>Clear chlorosis</v>
      </c>
      <c r="C3">
        <f>'Raw data'!Q4</f>
        <v>0</v>
      </c>
      <c r="D3" t="e">
        <f>'Raw data'!#REF!</f>
        <v>#REF!</v>
      </c>
      <c r="E3" s="4">
        <f>'Raw data'!R1</f>
        <v>0</v>
      </c>
      <c r="F3" s="4" t="e">
        <f>'Raw data'!#REF!</f>
        <v>#REF!</v>
      </c>
      <c r="H3" s="9">
        <v>60</v>
      </c>
      <c r="O3" t="e">
        <f>'Raw data'!#REF!</f>
        <v>#REF!</v>
      </c>
    </row>
    <row r="4" spans="1:15" x14ac:dyDescent="0.35">
      <c r="A4">
        <f>'Raw data'!O6</f>
        <v>4</v>
      </c>
      <c r="B4" t="str">
        <f>'Raw data'!P5</f>
        <v>mild Cell death symptoms</v>
      </c>
      <c r="C4">
        <f>'Raw data'!Q5</f>
        <v>0</v>
      </c>
      <c r="D4" t="e">
        <f>'Raw data'!#REF!</f>
        <v>#REF!</v>
      </c>
      <c r="E4" s="4">
        <f>'Raw data'!R3</f>
        <v>0</v>
      </c>
      <c r="F4" s="4" t="e">
        <f>'Raw data'!#REF!</f>
        <v>#REF!</v>
      </c>
    </row>
    <row r="5" spans="1:15" x14ac:dyDescent="0.35">
      <c r="A5" t="e">
        <f>'Raw data'!#REF!</f>
        <v>#REF!</v>
      </c>
      <c r="B5" t="str">
        <f>'Raw data'!P6</f>
        <v>strong cell death symptoms</v>
      </c>
      <c r="C5">
        <f>'Raw data'!Q6</f>
        <v>0</v>
      </c>
      <c r="D5" t="e">
        <f>'Raw data'!#REF!</f>
        <v>#REF!</v>
      </c>
      <c r="E5" s="4">
        <f>'Raw data'!R4</f>
        <v>0</v>
      </c>
      <c r="F5" s="4" t="e">
        <f>'Raw data'!#REF!</f>
        <v>#REF!</v>
      </c>
    </row>
    <row r="6" spans="1:15" x14ac:dyDescent="0.35">
      <c r="A6">
        <f>'Raw data'!M9</f>
        <v>0</v>
      </c>
      <c r="B6">
        <f>'Raw data'!N9</f>
        <v>0</v>
      </c>
      <c r="C6">
        <f>'Raw data'!O9</f>
        <v>0</v>
      </c>
      <c r="D6" t="e">
        <f>'Raw data'!#REF!</f>
        <v>#REF!</v>
      </c>
      <c r="E6" s="4">
        <f>'Raw data'!R5</f>
        <v>0</v>
      </c>
      <c r="F6" s="4">
        <f>'Raw data'!Q7</f>
        <v>0</v>
      </c>
    </row>
    <row r="7" spans="1:15" x14ac:dyDescent="0.35">
      <c r="A7" t="str">
        <f>'Raw data'!K8</f>
        <v>one leaf (11) not countable, too strong necrosis in DC3000</v>
      </c>
      <c r="B7">
        <f>'Raw data'!L8</f>
        <v>0</v>
      </c>
      <c r="C7" t="e">
        <f>'Raw data'!#REF!</f>
        <v>#REF!</v>
      </c>
      <c r="D7" t="e">
        <f>'Raw data'!#REF!</f>
        <v>#REF!</v>
      </c>
      <c r="E7" s="4">
        <f>'Raw data'!R6</f>
        <v>0</v>
      </c>
      <c r="F7" s="4">
        <f>'Raw data'!Q8</f>
        <v>0</v>
      </c>
    </row>
    <row r="8" spans="1:15" x14ac:dyDescent="0.35">
      <c r="A8" t="str">
        <f>'Raw data'!K9</f>
        <v>one leaf (11) not countable, too strong necrosis in DC3000</v>
      </c>
      <c r="B8">
        <f>'Raw data'!L9</f>
        <v>0</v>
      </c>
      <c r="C8" t="e">
        <f>'Raw data'!#REF!</f>
        <v>#REF!</v>
      </c>
      <c r="D8" t="e">
        <f>'Raw data'!#REF!</f>
        <v>#REF!</v>
      </c>
      <c r="E8" s="4">
        <f>'Raw data'!P9</f>
        <v>0</v>
      </c>
      <c r="F8" s="4">
        <f>'Raw data'!Q9</f>
        <v>0</v>
      </c>
    </row>
    <row r="9" spans="1:15" x14ac:dyDescent="0.35">
      <c r="A9" t="str">
        <f>'Raw data'!K10</f>
        <v>one leaf (11) not countable, too strong necrosis in DC3000</v>
      </c>
      <c r="B9">
        <f>'Raw data'!L10</f>
        <v>0</v>
      </c>
      <c r="C9">
        <f>'Raw data'!M10</f>
        <v>0</v>
      </c>
      <c r="D9">
        <f>'Raw data'!N10</f>
        <v>0</v>
      </c>
      <c r="E9" s="4">
        <f>'Raw data'!P10</f>
        <v>0</v>
      </c>
      <c r="F9" s="4">
        <f>'Raw data'!Q10</f>
        <v>0</v>
      </c>
    </row>
    <row r="10" spans="1:15" x14ac:dyDescent="0.35">
      <c r="A10" t="str">
        <f>'Raw data'!K11</f>
        <v>one leaf (11) not countable, too strong necrosis in DC3000</v>
      </c>
      <c r="B10">
        <f>'Raw data'!L11</f>
        <v>0</v>
      </c>
      <c r="C10">
        <f>'Raw data'!M11</f>
        <v>0</v>
      </c>
      <c r="D10">
        <f>'Raw data'!N11</f>
        <v>0</v>
      </c>
      <c r="E10" s="4">
        <f>'Raw data'!P11</f>
        <v>0</v>
      </c>
      <c r="F10" s="4">
        <f>'Raw data'!Q11</f>
        <v>0</v>
      </c>
    </row>
    <row r="11" spans="1:15" x14ac:dyDescent="0.35">
      <c r="A11" t="str">
        <f>'Raw data'!K12</f>
        <v>one leaf (11) not countable, too strong necrosis in DC3000</v>
      </c>
      <c r="B11">
        <f>'Raw data'!L12</f>
        <v>0</v>
      </c>
      <c r="C11">
        <f>'Raw data'!M12</f>
        <v>0</v>
      </c>
      <c r="D11">
        <f>'Raw data'!N12</f>
        <v>0</v>
      </c>
      <c r="E11" s="4">
        <f>'Raw data'!P12</f>
        <v>0</v>
      </c>
      <c r="F11" s="4">
        <f>'Raw data'!Q12</f>
        <v>0</v>
      </c>
    </row>
    <row r="12" spans="1:15" x14ac:dyDescent="0.35">
      <c r="A12">
        <f>'Raw data'!K13</f>
        <v>0</v>
      </c>
      <c r="B12">
        <f>'Raw data'!L13</f>
        <v>0</v>
      </c>
      <c r="C12">
        <f>'Raw data'!M13</f>
        <v>0</v>
      </c>
      <c r="D12">
        <f>'Raw data'!N13</f>
        <v>0</v>
      </c>
      <c r="E12" s="4">
        <f>'Raw data'!P13</f>
        <v>0</v>
      </c>
      <c r="F12" s="4">
        <f>'Raw data'!Q13</f>
        <v>0</v>
      </c>
    </row>
    <row r="13" spans="1:15" x14ac:dyDescent="0.35">
      <c r="A13">
        <f>'Raw data'!K14</f>
        <v>0</v>
      </c>
      <c r="B13">
        <f>'Raw data'!L14</f>
        <v>0</v>
      </c>
      <c r="C13">
        <f>'Raw data'!M14</f>
        <v>0</v>
      </c>
      <c r="D13">
        <f>'Raw data'!N14</f>
        <v>0</v>
      </c>
      <c r="E13" s="4">
        <f>'Raw data'!P14</f>
        <v>0</v>
      </c>
      <c r="F13" s="4">
        <f>'Raw data'!Q14</f>
        <v>0</v>
      </c>
    </row>
    <row r="14" spans="1:15" x14ac:dyDescent="0.35">
      <c r="A14">
        <f>'Raw data'!K15</f>
        <v>0</v>
      </c>
      <c r="B14">
        <f>'Raw data'!L15</f>
        <v>0</v>
      </c>
      <c r="C14">
        <f>'Raw data'!M15</f>
        <v>0</v>
      </c>
      <c r="D14">
        <f>'Raw data'!N15</f>
        <v>0</v>
      </c>
      <c r="E14" s="4">
        <f>'Raw data'!P15</f>
        <v>0</v>
      </c>
      <c r="F14" s="4">
        <f>'Raw data'!Q15</f>
        <v>0</v>
      </c>
    </row>
    <row r="15" spans="1:15" x14ac:dyDescent="0.35">
      <c r="A15">
        <f>'Raw data'!K16</f>
        <v>0</v>
      </c>
      <c r="B15">
        <f>'Raw data'!L16</f>
        <v>0</v>
      </c>
      <c r="C15">
        <f>'Raw data'!M16</f>
        <v>0</v>
      </c>
      <c r="D15">
        <f>'Raw data'!N16</f>
        <v>0</v>
      </c>
      <c r="E15" s="4">
        <f>'Raw data'!P16</f>
        <v>0</v>
      </c>
      <c r="F15" s="4">
        <f>'Raw data'!Q16</f>
        <v>0</v>
      </c>
    </row>
    <row r="16" spans="1:15" x14ac:dyDescent="0.35">
      <c r="A16">
        <f>'Raw data'!K17</f>
        <v>0</v>
      </c>
      <c r="B16">
        <f>'Raw data'!L17</f>
        <v>0</v>
      </c>
      <c r="C16">
        <f>'Raw data'!M17</f>
        <v>0</v>
      </c>
      <c r="D16">
        <f>'Raw data'!N17</f>
        <v>0</v>
      </c>
      <c r="E16" s="4">
        <f>'Raw data'!P17</f>
        <v>0</v>
      </c>
      <c r="F16" s="4">
        <f>'Raw data'!Q17</f>
        <v>0</v>
      </c>
    </row>
    <row r="17" spans="1:6" x14ac:dyDescent="0.35">
      <c r="A17">
        <f>'Raw data'!K18</f>
        <v>0</v>
      </c>
      <c r="B17">
        <f>'Raw data'!L18</f>
        <v>0</v>
      </c>
      <c r="C17">
        <f>'Raw data'!M18</f>
        <v>0</v>
      </c>
      <c r="D17">
        <f>'Raw data'!N18</f>
        <v>0</v>
      </c>
      <c r="E17" s="4">
        <f>'Raw data'!P18</f>
        <v>0</v>
      </c>
      <c r="F17" s="4">
        <f>'Raw data'!Q18</f>
        <v>0</v>
      </c>
    </row>
    <row r="18" spans="1:6" x14ac:dyDescent="0.35">
      <c r="A18">
        <f>'Raw data'!K19</f>
        <v>0</v>
      </c>
      <c r="B18">
        <f>'Raw data'!L19</f>
        <v>0</v>
      </c>
      <c r="C18">
        <f>'Raw data'!M19</f>
        <v>0</v>
      </c>
      <c r="D18">
        <f>'Raw data'!N19</f>
        <v>0</v>
      </c>
      <c r="E18" s="4">
        <f>'Raw data'!P19</f>
        <v>0</v>
      </c>
      <c r="F18" s="4">
        <f>'Raw data'!Q19</f>
        <v>0</v>
      </c>
    </row>
    <row r="19" spans="1:6" x14ac:dyDescent="0.35">
      <c r="A19">
        <f>'Raw data'!K20</f>
        <v>0</v>
      </c>
      <c r="B19">
        <f>'Raw data'!L20</f>
        <v>0</v>
      </c>
      <c r="C19">
        <f>'Raw data'!M20</f>
        <v>0</v>
      </c>
      <c r="D19">
        <f>'Raw data'!N20</f>
        <v>0</v>
      </c>
      <c r="E19" s="4">
        <f>'Raw data'!P20</f>
        <v>0</v>
      </c>
      <c r="F19" s="4">
        <f>'Raw data'!Q20</f>
        <v>0</v>
      </c>
    </row>
    <row r="20" spans="1:6" x14ac:dyDescent="0.35">
      <c r="A20">
        <f>'Raw data'!K21</f>
        <v>0</v>
      </c>
      <c r="B20">
        <f>'Raw data'!L21</f>
        <v>0</v>
      </c>
      <c r="C20">
        <f>'Raw data'!M21</f>
        <v>0</v>
      </c>
      <c r="D20">
        <f>'Raw data'!N21</f>
        <v>0</v>
      </c>
      <c r="E20" s="4">
        <f>'Raw data'!P21</f>
        <v>0</v>
      </c>
      <c r="F20" s="4">
        <f>'Raw data'!Q21</f>
        <v>0</v>
      </c>
    </row>
    <row r="21" spans="1:6" x14ac:dyDescent="0.35">
      <c r="A21">
        <f>'Raw data'!K22</f>
        <v>0</v>
      </c>
      <c r="B21">
        <f>'Raw data'!L22</f>
        <v>0</v>
      </c>
      <c r="C21">
        <f>'Raw data'!M22</f>
        <v>0</v>
      </c>
      <c r="D21">
        <f>'Raw data'!N22</f>
        <v>0</v>
      </c>
      <c r="E21" s="4">
        <f>'Raw data'!P22</f>
        <v>0</v>
      </c>
      <c r="F21" s="4">
        <f>'Raw data'!Q22</f>
        <v>0</v>
      </c>
    </row>
    <row r="22" spans="1:6" x14ac:dyDescent="0.35">
      <c r="A22" t="s">
        <v>42</v>
      </c>
    </row>
    <row r="23" spans="1:6" x14ac:dyDescent="0.35">
      <c r="A23" t="s">
        <v>43</v>
      </c>
    </row>
    <row r="24" spans="1:6" x14ac:dyDescent="0.35">
      <c r="A24" t="s">
        <v>46</v>
      </c>
      <c r="B24">
        <v>8</v>
      </c>
      <c r="C24">
        <v>0</v>
      </c>
    </row>
    <row r="25" spans="1:6" x14ac:dyDescent="0.35">
      <c r="A25" t="s">
        <v>47</v>
      </c>
      <c r="B25">
        <v>8</v>
      </c>
      <c r="C25">
        <v>0</v>
      </c>
    </row>
    <row r="26" spans="1:6" x14ac:dyDescent="0.35">
      <c r="A26" t="s">
        <v>44</v>
      </c>
    </row>
    <row r="27" spans="1:6" x14ac:dyDescent="0.35">
      <c r="A27" t="s">
        <v>45</v>
      </c>
    </row>
  </sheetData>
  <mergeCells count="1">
    <mergeCell ref="I1:M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2E8D5A-6B5A-4EB0-943C-073B779DA223}">
  <dimension ref="A1:R16"/>
  <sheetViews>
    <sheetView workbookViewId="0">
      <selection activeCell="F30" sqref="F30"/>
    </sheetView>
  </sheetViews>
  <sheetFormatPr defaultRowHeight="14.5" x14ac:dyDescent="0.35"/>
  <sheetData>
    <row r="1" spans="1:18" x14ac:dyDescent="0.35">
      <c r="A1" s="5" t="s">
        <v>5</v>
      </c>
      <c r="B1" s="5" t="s">
        <v>60</v>
      </c>
      <c r="C1" s="10">
        <v>8</v>
      </c>
      <c r="D1" s="5">
        <v>0</v>
      </c>
      <c r="E1" s="5">
        <v>0</v>
      </c>
      <c r="F1" s="5">
        <v>0</v>
      </c>
      <c r="G1" s="5">
        <v>1</v>
      </c>
      <c r="H1" s="6">
        <f t="shared" ref="H1:H11" si="0">SUM(C1:G1)</f>
        <v>9</v>
      </c>
      <c r="I1" s="5"/>
      <c r="J1" s="6" t="s">
        <v>6</v>
      </c>
      <c r="K1" s="6" t="s">
        <v>61</v>
      </c>
      <c r="L1" s="10">
        <v>0</v>
      </c>
      <c r="M1" s="9">
        <v>0</v>
      </c>
      <c r="N1" s="6">
        <v>0</v>
      </c>
      <c r="O1" s="6">
        <v>0</v>
      </c>
      <c r="P1" s="6">
        <v>9</v>
      </c>
      <c r="Q1" s="6">
        <f t="shared" ref="Q1:Q6" si="1">SUM(L1:P1)</f>
        <v>9</v>
      </c>
      <c r="R1" s="5"/>
    </row>
    <row r="2" spans="1:18" x14ac:dyDescent="0.35">
      <c r="A2" s="6"/>
      <c r="B2" s="6"/>
      <c r="C2" s="6"/>
      <c r="D2" s="6"/>
      <c r="E2" s="6"/>
      <c r="F2" s="6"/>
      <c r="G2" s="6"/>
      <c r="H2" s="6"/>
      <c r="I2" s="6"/>
      <c r="J2" s="6" t="s">
        <v>6</v>
      </c>
      <c r="K2" s="6" t="s">
        <v>61</v>
      </c>
      <c r="L2" s="9">
        <v>0</v>
      </c>
      <c r="M2" s="9">
        <v>0</v>
      </c>
      <c r="N2" s="9">
        <v>0</v>
      </c>
      <c r="O2" s="9">
        <v>0</v>
      </c>
      <c r="P2" s="6">
        <v>8</v>
      </c>
      <c r="Q2" s="6">
        <f t="shared" si="1"/>
        <v>8</v>
      </c>
      <c r="R2" s="6"/>
    </row>
    <row r="3" spans="1:18" x14ac:dyDescent="0.35">
      <c r="A3" s="5" t="s">
        <v>5</v>
      </c>
      <c r="B3" s="5" t="s">
        <v>60</v>
      </c>
      <c r="C3" s="10">
        <v>7</v>
      </c>
      <c r="D3" s="5">
        <v>0</v>
      </c>
      <c r="E3" s="5">
        <v>0</v>
      </c>
      <c r="F3" s="5">
        <v>0</v>
      </c>
      <c r="G3" s="5">
        <v>1</v>
      </c>
      <c r="H3" s="6">
        <f t="shared" si="0"/>
        <v>8</v>
      </c>
      <c r="I3" s="6"/>
      <c r="J3" s="6" t="s">
        <v>6</v>
      </c>
      <c r="K3" s="6" t="s">
        <v>61</v>
      </c>
      <c r="L3" s="9">
        <v>0</v>
      </c>
      <c r="M3" s="9">
        <v>0</v>
      </c>
      <c r="N3" s="9">
        <v>0</v>
      </c>
      <c r="O3" s="9">
        <v>0</v>
      </c>
      <c r="P3" s="9">
        <v>8</v>
      </c>
      <c r="Q3" s="6">
        <f t="shared" si="1"/>
        <v>8</v>
      </c>
      <c r="R3" s="6"/>
    </row>
    <row r="4" spans="1:18" x14ac:dyDescent="0.35">
      <c r="A4" s="6"/>
      <c r="B4" s="6"/>
      <c r="C4" s="6"/>
      <c r="D4" s="6"/>
      <c r="E4" s="6"/>
      <c r="F4" s="6"/>
      <c r="G4" s="6"/>
      <c r="H4" s="6"/>
      <c r="I4" s="6"/>
      <c r="J4" s="6" t="s">
        <v>6</v>
      </c>
      <c r="K4" s="6" t="s">
        <v>61</v>
      </c>
      <c r="L4" s="9">
        <v>0</v>
      </c>
      <c r="M4" s="9">
        <v>0</v>
      </c>
      <c r="N4" s="9">
        <v>0</v>
      </c>
      <c r="O4" s="9">
        <v>0</v>
      </c>
      <c r="P4" s="9">
        <v>8</v>
      </c>
      <c r="Q4" s="6">
        <f t="shared" si="1"/>
        <v>8</v>
      </c>
      <c r="R4" s="6"/>
    </row>
    <row r="5" spans="1:18" x14ac:dyDescent="0.35">
      <c r="A5" s="5" t="s">
        <v>5</v>
      </c>
      <c r="B5" s="5" t="s">
        <v>60</v>
      </c>
      <c r="C5" s="9">
        <v>8</v>
      </c>
      <c r="D5" s="5">
        <v>0</v>
      </c>
      <c r="E5" s="5">
        <v>0</v>
      </c>
      <c r="F5" s="5">
        <v>0</v>
      </c>
      <c r="G5" s="5">
        <v>0</v>
      </c>
      <c r="H5" s="6">
        <f t="shared" si="0"/>
        <v>8</v>
      </c>
      <c r="I5" s="6"/>
      <c r="J5" s="6" t="s">
        <v>6</v>
      </c>
      <c r="K5" s="6" t="s">
        <v>61</v>
      </c>
      <c r="L5" s="9">
        <v>0</v>
      </c>
      <c r="M5" s="9">
        <v>0</v>
      </c>
      <c r="N5" s="9">
        <v>0</v>
      </c>
      <c r="O5" s="9">
        <v>0</v>
      </c>
      <c r="P5" s="9">
        <v>8</v>
      </c>
      <c r="Q5" s="6">
        <f t="shared" si="1"/>
        <v>8</v>
      </c>
      <c r="R5" s="6"/>
    </row>
    <row r="6" spans="1:18" x14ac:dyDescent="0.35">
      <c r="A6" s="6"/>
      <c r="B6" s="6"/>
      <c r="C6" s="6"/>
      <c r="D6" s="6"/>
      <c r="E6" s="6"/>
      <c r="F6" s="6"/>
      <c r="G6" s="6"/>
      <c r="H6" s="6"/>
      <c r="I6" s="6"/>
      <c r="J6" s="6" t="s">
        <v>6</v>
      </c>
      <c r="K6" s="6" t="s">
        <v>61</v>
      </c>
      <c r="L6" s="9">
        <v>0</v>
      </c>
      <c r="M6" s="9">
        <v>0</v>
      </c>
      <c r="N6" s="9">
        <v>0</v>
      </c>
      <c r="O6" s="9">
        <v>0</v>
      </c>
      <c r="P6" s="9">
        <v>10</v>
      </c>
      <c r="Q6" s="6">
        <f t="shared" si="1"/>
        <v>10</v>
      </c>
      <c r="R6" s="6"/>
    </row>
    <row r="7" spans="1:18" x14ac:dyDescent="0.35">
      <c r="A7" s="5" t="s">
        <v>5</v>
      </c>
      <c r="B7" s="5" t="s">
        <v>60</v>
      </c>
      <c r="C7" s="9">
        <v>4</v>
      </c>
      <c r="D7" s="5">
        <v>1</v>
      </c>
      <c r="E7" s="5">
        <v>0</v>
      </c>
      <c r="F7" s="5">
        <v>0</v>
      </c>
      <c r="G7" s="5">
        <v>3</v>
      </c>
      <c r="H7" s="6">
        <f t="shared" si="0"/>
        <v>8</v>
      </c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x14ac:dyDescent="0.3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18" x14ac:dyDescent="0.35">
      <c r="A9" s="5" t="s">
        <v>5</v>
      </c>
      <c r="B9" s="5" t="s">
        <v>60</v>
      </c>
      <c r="C9" s="9">
        <v>8</v>
      </c>
      <c r="D9" s="5">
        <v>0</v>
      </c>
      <c r="E9" s="5">
        <v>0</v>
      </c>
      <c r="F9" s="5">
        <v>0</v>
      </c>
      <c r="G9" s="5">
        <v>0</v>
      </c>
      <c r="H9" s="6">
        <f t="shared" si="0"/>
        <v>8</v>
      </c>
      <c r="I9" s="6"/>
      <c r="J9" s="6"/>
      <c r="K9" s="6"/>
      <c r="L9" s="6"/>
      <c r="M9" s="6"/>
      <c r="N9" s="6"/>
      <c r="O9" s="6"/>
      <c r="P9" s="6"/>
      <c r="Q9" s="6"/>
      <c r="R9" s="6"/>
    </row>
    <row r="10" spans="1:18" x14ac:dyDescent="0.3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</row>
    <row r="11" spans="1:18" x14ac:dyDescent="0.35">
      <c r="A11" s="5" t="s">
        <v>5</v>
      </c>
      <c r="B11" s="5" t="s">
        <v>60</v>
      </c>
      <c r="C11" s="9">
        <v>8</v>
      </c>
      <c r="D11" s="5">
        <v>1</v>
      </c>
      <c r="E11" s="5">
        <v>1</v>
      </c>
      <c r="F11" s="5">
        <v>0</v>
      </c>
      <c r="G11" s="5">
        <v>0</v>
      </c>
      <c r="H11" s="6">
        <f t="shared" si="0"/>
        <v>10</v>
      </c>
      <c r="I11" s="6"/>
      <c r="J11" s="6"/>
      <c r="K11" s="6"/>
      <c r="L11" s="6"/>
      <c r="M11" s="6"/>
      <c r="N11" s="6"/>
      <c r="O11" s="6"/>
      <c r="P11" s="6"/>
      <c r="Q11" s="6"/>
      <c r="R11" s="6"/>
    </row>
    <row r="12" spans="1:18" x14ac:dyDescent="0.3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</row>
    <row r="13" spans="1:18" x14ac:dyDescent="0.3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18" x14ac:dyDescent="0.35">
      <c r="A14" s="6"/>
      <c r="B14" s="6"/>
      <c r="C14" s="6">
        <f>SUM(C1:C12)</f>
        <v>43</v>
      </c>
      <c r="D14" s="6">
        <f t="shared" ref="D14:H14" si="2">SUM(D1:D12)</f>
        <v>2</v>
      </c>
      <c r="E14" s="6">
        <f t="shared" si="2"/>
        <v>1</v>
      </c>
      <c r="F14" s="6">
        <f t="shared" si="2"/>
        <v>0</v>
      </c>
      <c r="G14" s="6">
        <f t="shared" si="2"/>
        <v>5</v>
      </c>
      <c r="H14" s="6">
        <f t="shared" si="2"/>
        <v>51</v>
      </c>
      <c r="I14" s="6"/>
      <c r="J14" s="6"/>
      <c r="K14" s="6"/>
      <c r="L14" s="6">
        <f>SUM(L1:L12)</f>
        <v>0</v>
      </c>
      <c r="M14" s="6">
        <f t="shared" ref="M14:Q14" si="3">SUM(M1:M12)</f>
        <v>0</v>
      </c>
      <c r="N14" s="6">
        <f t="shared" si="3"/>
        <v>0</v>
      </c>
      <c r="O14" s="6">
        <f t="shared" si="3"/>
        <v>0</v>
      </c>
      <c r="P14" s="6">
        <f t="shared" si="3"/>
        <v>51</v>
      </c>
      <c r="Q14" s="6">
        <f t="shared" si="3"/>
        <v>51</v>
      </c>
      <c r="R14" s="6"/>
    </row>
    <row r="15" spans="1:18" x14ac:dyDescent="0.3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</row>
    <row r="16" spans="1:18" x14ac:dyDescent="0.3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Data Presentation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Mendel, M.N. (Melanie)</dc:creator>
  <cp:lastModifiedBy>Mendel, M.N. (Melanie)</cp:lastModifiedBy>
  <dcterms:created xsi:type="dcterms:W3CDTF">2022-05-24T10:52:39Z</dcterms:created>
  <dcterms:modified xsi:type="dcterms:W3CDTF">2023-05-16T17:32:53Z</dcterms:modified>
</cp:coreProperties>
</file>