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elan\OneDrive\Escritorio\TEC_II_Semestre_2022\TFG\"/>
    </mc:Choice>
  </mc:AlternateContent>
  <xr:revisionPtr revIDLastSave="0" documentId="13_ncr:1_{A0723AB6-431C-4B9A-93EF-D8276F26E16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uente" sheetId="1" r:id="rId1"/>
    <sheet name="Generador" sheetId="2" r:id="rId2"/>
    <sheet name="Voltimetro" sheetId="3" r:id="rId3"/>
    <sheet name="Osciloscopio" sheetId="4" r:id="rId4"/>
    <sheet name="PCB" sheetId="6" r:id="rId5"/>
    <sheet name="Impresión" sheetId="7" r:id="rId6"/>
    <sheet name="Gastos total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D5" i="5"/>
  <c r="B5" i="5"/>
  <c r="E4" i="5"/>
  <c r="E2" i="5"/>
  <c r="D4" i="5"/>
  <c r="D3" i="5"/>
  <c r="D2" i="5"/>
  <c r="C4" i="5"/>
  <c r="C3" i="5"/>
  <c r="C2" i="5"/>
  <c r="C5" i="5" s="1"/>
  <c r="B4" i="5"/>
  <c r="F4" i="5" s="1"/>
  <c r="B3" i="5"/>
  <c r="F3" i="5" s="1"/>
  <c r="B2" i="5"/>
  <c r="F2" i="5" s="1"/>
  <c r="F5" i="5" s="1"/>
  <c r="D5" i="6"/>
  <c r="D5" i="4"/>
  <c r="D18" i="3"/>
  <c r="D12" i="2"/>
  <c r="D19" i="1"/>
</calcChain>
</file>

<file path=xl/sharedStrings.xml><?xml version="1.0" encoding="utf-8"?>
<sst xmlns="http://schemas.openxmlformats.org/spreadsheetml/2006/main" count="228" uniqueCount="125">
  <si>
    <t>Componente electrónico</t>
  </si>
  <si>
    <t>Proveedor</t>
  </si>
  <si>
    <t>Precio</t>
  </si>
  <si>
    <t>Datasheet</t>
  </si>
  <si>
    <t>Link</t>
  </si>
  <si>
    <t>https://www.microjpm.com/products/transformador-miyako-lp-573-110vac-12-12vac-1a/</t>
  </si>
  <si>
    <t>LP-573 Transformador Miyako 110VAC 12+12VAC @ 1A</t>
  </si>
  <si>
    <t>MicroJPM</t>
  </si>
  <si>
    <t>KBL608 Puente Rectificador 800V @ 6A</t>
  </si>
  <si>
    <t>https://www.microjpm.com/products/puente-recitificador-kbl-608-800v-6a/</t>
  </si>
  <si>
    <t>https://c1555f5ec9.clvaw-cdnwnd.com/34662fcf1f1e607c561442431023ac8e/200001246-19ca41ac48/KBL608.pdf</t>
  </si>
  <si>
    <t>Cantidad</t>
  </si>
  <si>
    <t>2200uF @ 16V Capacitor Electrolitico</t>
  </si>
  <si>
    <t>https://www.microjpm.com/products/a2200uf-16v-capacitor-electrolitico/</t>
  </si>
  <si>
    <t>https://c1555f5ec9.clvaw-cdnwnd.com/34662fcf1f1e607c561442431023ac8e/200000360-636e0646b8/Cap%20Electrolitic%2010-100V%20-%200.1%20to%2022000uF%20Datasheet.pdf</t>
  </si>
  <si>
    <t>1KΩ 1W Resistencia</t>
  </si>
  <si>
    <t>https://www.microjpm.com/products/a1ko-1w-resistencia/</t>
  </si>
  <si>
    <t>LED Amarillo 10mm Difuso</t>
  </si>
  <si>
    <t>https://www.microjpm.com/products/ad68178/</t>
  </si>
  <si>
    <t>http://cdn.sparkfun.com/datasheets/Components/LED/10mm%20yellow%20LED%20YSL-R1047Y3D-D2.pdf</t>
  </si>
  <si>
    <t>LM350 [TO-220] Regulador Ajustable 1.2V - 33V @ 3A</t>
  </si>
  <si>
    <t>https://www.microjpm.com/products/lm350-regulador-ajustable-3a-to-220/</t>
  </si>
  <si>
    <t>https://www.ti.com/lit/ds/symlink/lm350-n.pdf</t>
  </si>
  <si>
    <t>https://www.microjpm.com/products/a1n4004-diodo-rectificador/</t>
  </si>
  <si>
    <t>1N4004 Diodo Rectificador 400 @ 1A</t>
  </si>
  <si>
    <t>https://c1555f5ec9.clvaw-cdnwnd.com/34662fcf1f1e607c561442431023ac8e/200000552-2872829703/1N400X%20Datasheet.PDF</t>
  </si>
  <si>
    <t>B5K Potenciometro Lineal Rotativo 5KΩ</t>
  </si>
  <si>
    <t>https://www.microjpm.com/products/potenciometro-lineal-rotativo-5ko/</t>
  </si>
  <si>
    <t>220Ω 1W Resistencia</t>
  </si>
  <si>
    <t>https://www.microjpm.com/products/a220o-1w-resistencia/</t>
  </si>
  <si>
    <t>20KΩ 1W Resistencia</t>
  </si>
  <si>
    <t>https://www.microjpm.com/products/a20ko-1w-resistencia/</t>
  </si>
  <si>
    <t>33uF @ 50V Capacitor Electrolitico</t>
  </si>
  <si>
    <t>https://www.microjpm.com/products/capacitor-electrolitico-50v-33uf/</t>
  </si>
  <si>
    <t>https://www.microjpm.com/products/capacitor-electrolitico-50v-1uf/</t>
  </si>
  <si>
    <t>1uF @ 50V Capacitor Electrolitico</t>
  </si>
  <si>
    <t>NB-418 Rojo Jack Banana 4mm</t>
  </si>
  <si>
    <t>https://www.microjpm.com/products/nb-418-rojo-jack-banana-4mm/</t>
  </si>
  <si>
    <t>NB-418 Negro Jack Banana 4mm</t>
  </si>
  <si>
    <t>https://www.microjpm.com/products/jack-tipo-banana-o-phillips/</t>
  </si>
  <si>
    <t>Voltimetro - Amperimetro Digital 0-100V @ 10A</t>
  </si>
  <si>
    <t>https://www.microjpm.com/products/voltimetro-amperimetro-digital-0-30v-10a/</t>
  </si>
  <si>
    <t>https://www.microjpm.com/products/black-red-ac-250v-10a-3-terminal-power-socket-with-fuse-holder/</t>
  </si>
  <si>
    <t>Power Socket with Fuse Holder 250VAC @ 10A - 3 Terminal</t>
  </si>
  <si>
    <t>Total</t>
  </si>
  <si>
    <t>Wire Jumper Macho-Macho (20 Unidades)</t>
  </si>
  <si>
    <t>https://www.microjpm.com/products/wire-jumper-macho-a-macho-20cm-40-lineas/</t>
  </si>
  <si>
    <t>https://cdn.sparkfun.com/datasheets/Prototyping/ACCA-0269%20Model.pdf</t>
  </si>
  <si>
    <t>LM324 Op-Amp Cuadruple</t>
  </si>
  <si>
    <t>https://c1555f5ec9.clvaw-cdnwnd.com/34662fcf1f1e607c561442431023ac8e/200001026-a72d6a8253/LM324%20Datasheet.PDF</t>
  </si>
  <si>
    <t>https://www.microjpm.com/products/lm324-amplificador-operacional-cuadruple/</t>
  </si>
  <si>
    <t>B100K Potenciometro Lineal Rotativo 100KΩ</t>
  </si>
  <si>
    <t>https://www.microjpm.com/products/b100k-potenciometro-lineal-rotativo-100ko/</t>
  </si>
  <si>
    <t>820ηF @ 100V Capacitor Poliester Metalizado</t>
  </si>
  <si>
    <t>https://www.microjpm.com/products/a820if-100v-capacitor-poliester-metalizado/</t>
  </si>
  <si>
    <t>470ηF @ 100V Capacitor Poliester Film Box WIMA MKS2 [0.47uF]</t>
  </si>
  <si>
    <t>https://c1555f5ec9.clvaw-cdnwnd.com/34662fcf1f1e607c561442431023ac8e/200007598-6abbc6bb55/AD36723%20Datasheet.pdf</t>
  </si>
  <si>
    <t>https://www.microjpm.com/products/ad36723/</t>
  </si>
  <si>
    <t>10KΩ 1W Resistencia</t>
  </si>
  <si>
    <t>https://www.microjpm.com/products/a10ko-1w-resistencia/</t>
  </si>
  <si>
    <t>BNC Connector - Right Angle</t>
  </si>
  <si>
    <t>https://www.microjpm.com/products/bnc-connector-right-angle/</t>
  </si>
  <si>
    <t>ICL7107SCPL - 3 1/2 Digit LCD/LED Display A/D Converter</t>
  </si>
  <si>
    <t>https://c1555f5ec9.clvaw-cdnwnd.com/34662fcf1f1e607c561442431023ac8e/200008006-e9808ea798/ICL7107SCPL%20Datasheet.pdf</t>
  </si>
  <si>
    <t>https://www.microjpm.com/products/ad38749/</t>
  </si>
  <si>
    <t xml:space="preserve">Display LED Rojo 7 Segmentos 1 Digito Anodo Comun 0.56" </t>
  </si>
  <si>
    <t>https://c1555f5ec9.clvaw-cdnwnd.com/34662fcf1f1e607c561442431023ac8e/200000287-c7a3dc89cc/5611A%20Datasheet.pdf</t>
  </si>
  <si>
    <t>https://www.microjpm.com/products/display-led-rojo-7-segmentos-1-digito-anodo-comun-0-56/</t>
  </si>
  <si>
    <t>100pF @ 50V Capacitor Ceramico [101]</t>
  </si>
  <si>
    <t>https://www.microjpm.com/products/a100pf-50v-capacitor-ceramico/</t>
  </si>
  <si>
    <t>0.1uF @ 50V Capacitor Ceramico [100nF][104]</t>
  </si>
  <si>
    <t>https://www.microjpm.com/products/a0-1uf-50v-capacitor-ceramico1/</t>
  </si>
  <si>
    <t>220ηF @ 100V Capacitor Poliester Metalizado [224][0.22uF]</t>
  </si>
  <si>
    <t>https://www.microjpm.com/products/a220if-100v-capacitor-poliester-metalizado/</t>
  </si>
  <si>
    <t>470ηF @ 100V Capacitor Poliester Metalizado [0.47uF]</t>
  </si>
  <si>
    <t>https://www.microjpm.com/products/a470if-100v-capacitor-poliester-metalizado/</t>
  </si>
  <si>
    <t>560Ω 1W Resistencia</t>
  </si>
  <si>
    <t>https://www.microjpm.com/products/a560o-1w-resistencia/</t>
  </si>
  <si>
    <t>100KΩ 1W Resistencia</t>
  </si>
  <si>
    <t>47KΩ 1W Resistencia</t>
  </si>
  <si>
    <t>https://www.microjpm.com/products/a47ko-1w-resistencia/</t>
  </si>
  <si>
    <t>22KΩ 1W Resistencia</t>
  </si>
  <si>
    <t>https://www.microjpm.com/products/a22ko-1w-resistencia/</t>
  </si>
  <si>
    <t>1.2KΩ 1W Resistencia</t>
  </si>
  <si>
    <t>https://www.microjpm.com/products/a1-2ko-1w-resistencia/</t>
  </si>
  <si>
    <t>1MΩ 1W Resistencia</t>
  </si>
  <si>
    <t>https://www.microjpm.com/products/a1mo-1w-resistencia/</t>
  </si>
  <si>
    <t>100KΩ Trimpot Potenciometro Miniatura</t>
  </si>
  <si>
    <t>https://www.microjpm.com/products/potenciometro-rm065-101-100-ohms/</t>
  </si>
  <si>
    <t>Arduino Uno R3 Microcontrolador A000066</t>
  </si>
  <si>
    <t>Amazon</t>
  </si>
  <si>
    <t>https://www.amazon.com/-/es/A000066-Arduino-Uno-R3-Microcontrolador/dp/B008GRTSV6/ref=sr_1_3?__mk_es_US=%C3%85M%C3%85%C5%BD%C3%95%C3%91&amp;crid=2CPMU6DMRXMRT&amp;keywords=arduino%2Buno&amp;qid=1674247676&amp;sprefix=arduino%2Buno%2Caps%2C231&amp;sr=8-3&amp;th=1</t>
  </si>
  <si>
    <t>HiLetGo panel táctil LCD TFT de 2.4 pulgadas ILI9341 240X320 para Arduino UNO MEGA</t>
  </si>
  <si>
    <t>https://www.amazon.com/-/es/HiLetGo-pulgadas-ILI9341-240X320-Arduino/dp/B0722DPHN6</t>
  </si>
  <si>
    <t>Fuente de alimentación</t>
  </si>
  <si>
    <t>Generador de ondas</t>
  </si>
  <si>
    <t>Voltímetro</t>
  </si>
  <si>
    <t>Osciloscopio</t>
  </si>
  <si>
    <t>Componentes electrónicos</t>
  </si>
  <si>
    <t>PCB</t>
  </si>
  <si>
    <t>Impresión 3D</t>
  </si>
  <si>
    <t>Ácido Férrico</t>
  </si>
  <si>
    <t>https://www.microjpm.com/products/mg-chemicals-415-ferric-chloride-liquid-100ml/</t>
  </si>
  <si>
    <t>Placa de cobre lisa</t>
  </si>
  <si>
    <t>https://www.microjpm.com/products/ad55540/</t>
  </si>
  <si>
    <t>Circuito impreso en papel termotransferible</t>
  </si>
  <si>
    <t>Impresiones el muro</t>
  </si>
  <si>
    <t>Material por comprar</t>
  </si>
  <si>
    <t>Plancha para ropa</t>
  </si>
  <si>
    <t>Material por conseguir (en casa)</t>
  </si>
  <si>
    <t>Cuter</t>
  </si>
  <si>
    <t>Regla</t>
  </si>
  <si>
    <t>Papel de baño</t>
  </si>
  <si>
    <t>Bombril</t>
  </si>
  <si>
    <t>Jabón líquido</t>
  </si>
  <si>
    <t>Marcador permanente punta fina</t>
  </si>
  <si>
    <t>Moto tool</t>
  </si>
  <si>
    <t xml:space="preserve">Brocas 1/32 y 3/64 </t>
  </si>
  <si>
    <t>Toallas de algodon</t>
  </si>
  <si>
    <t>Recipiente plástico</t>
  </si>
  <si>
    <t>Filamento</t>
  </si>
  <si>
    <t>https://www.amazon.com/ANYCUBIC-filamento-%C3%A1cido-polil%C3%A1ctico-impresora/dp/B0834W5L3L/ref=sr_1_1_sspa?adgrpid=139754595985&amp;gclid=Cj0KCQiAlKmeBhCkARIsAHy7WVtX5m9Y5jNyuyv_iceAdV-PSipIQU2yRxl5u_8hgCPCcEQeN06EwEMaAhwiEALw_wcB&amp;hvadid=617423206467&amp;hvdev=c&amp;hvlocphy=1003683&amp;hvnetw=g&amp;hvqmt=e&amp;hvrand=17178220240520846496&amp;hvtargid=kwd-301570368183&amp;hydadcr=22339_13333066&amp;keywords=anycubic%2Bfilament&amp;qid=1674250538&amp;sr=8-1-spons&amp;spLa=ZW5jcnlwdGVkUXVhbGlmaWVyPUExRUFaV0VCT0JXVEZSJmVuY3J5cHRlZElkPUEwODMzNzU0MlVLSVYzMzVHRzg1UCZlbmNyeXB0ZWRBZElkPUEwMzQ2OTI5MjNISlRKT1BaRjZLRSZ3aWRnZXROYW1lPXNwX2F0ZiZhY3Rpb249Y2xpY2tSZWRpcmVjdCZkb05vdExvZ0NsaWNrPXRydWU&amp;th=1</t>
  </si>
  <si>
    <t>Total por herramienta</t>
  </si>
  <si>
    <t>Gastos de las herramientas electrónicas</t>
  </si>
  <si>
    <t>Total por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</si>
</sst>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5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/>
    <xf numFmtId="164" fontId="6" fillId="0" borderId="1" xfId="0" applyNumberFormat="1" applyFont="1" applyBorder="1"/>
    <xf numFmtId="164" fontId="4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lm350-n.pdf" TargetMode="External"/><Relationship Id="rId13" Type="http://schemas.openxmlformats.org/officeDocument/2006/relationships/hyperlink" Target="https://www.microjpm.com/products/a20ko-1w-resistencia/" TargetMode="External"/><Relationship Id="rId18" Type="http://schemas.openxmlformats.org/officeDocument/2006/relationships/hyperlink" Target="https://www.microjpm.com/products/nb-418-rojo-jack-banana-4mm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microjpm.com/products/a2200uf-16v-capacitor-electrolitico/" TargetMode="External"/><Relationship Id="rId21" Type="http://schemas.openxmlformats.org/officeDocument/2006/relationships/hyperlink" Target="https://www.microjpm.com/products/black-red-ac-250v-10a-3-terminal-power-socket-with-fuse-holder/" TargetMode="External"/><Relationship Id="rId7" Type="http://schemas.openxmlformats.org/officeDocument/2006/relationships/hyperlink" Target="https://www.microjpm.com/products/lm350-regulador-ajustable-3a-to-220/" TargetMode="External"/><Relationship Id="rId12" Type="http://schemas.openxmlformats.org/officeDocument/2006/relationships/hyperlink" Target="https://www.microjpm.com/products/a220o-1w-resistencia/" TargetMode="External"/><Relationship Id="rId17" Type="http://schemas.openxmlformats.org/officeDocument/2006/relationships/hyperlink" Target="https://c1555f5ec9.clvaw-cdnwnd.com/34662fcf1f1e607c561442431023ac8e/200000360-636e0646b8/Cap%20Electrolitic%2010-100V%20-%200.1%20to%2022000uF%20Datasheet.pdf" TargetMode="External"/><Relationship Id="rId25" Type="http://schemas.openxmlformats.org/officeDocument/2006/relationships/hyperlink" Target="https://cdn.sparkfun.com/datasheets/Prototyping/ACCA-0269%20Model.pdf" TargetMode="External"/><Relationship Id="rId2" Type="http://schemas.openxmlformats.org/officeDocument/2006/relationships/hyperlink" Target="https://c1555f5ec9.clvaw-cdnwnd.com/34662fcf1f1e607c561442431023ac8e/200001246-19ca41ac48/KBL608.pdf" TargetMode="External"/><Relationship Id="rId16" Type="http://schemas.openxmlformats.org/officeDocument/2006/relationships/hyperlink" Target="https://www.microjpm.com/products/capacitor-electrolitico-50v-1uf/" TargetMode="External"/><Relationship Id="rId20" Type="http://schemas.openxmlformats.org/officeDocument/2006/relationships/hyperlink" Target="https://www.microjpm.com/products/voltimetro-amperimetro-digital-0-30v-10a/" TargetMode="External"/><Relationship Id="rId1" Type="http://schemas.openxmlformats.org/officeDocument/2006/relationships/hyperlink" Target="https://www.microjpm.com/products/puente-recitificador-kbl-608-800v-6a/" TargetMode="External"/><Relationship Id="rId6" Type="http://schemas.openxmlformats.org/officeDocument/2006/relationships/hyperlink" Target="http://cdn.sparkfun.com/datasheets/Components/LED/10mm%20yellow%20LED%20YSL-R1047Y3D-D2.pdf" TargetMode="External"/><Relationship Id="rId11" Type="http://schemas.openxmlformats.org/officeDocument/2006/relationships/hyperlink" Target="https://www.microjpm.com/products/potenciometro-lineal-rotativo-5ko/" TargetMode="External"/><Relationship Id="rId24" Type="http://schemas.openxmlformats.org/officeDocument/2006/relationships/hyperlink" Target="https://www.microjpm.com/products/wire-jumper-macho-a-macho-20cm-40-lineas/" TargetMode="External"/><Relationship Id="rId5" Type="http://schemas.openxmlformats.org/officeDocument/2006/relationships/hyperlink" Target="https://www.microjpm.com/products/ad68178/" TargetMode="External"/><Relationship Id="rId15" Type="http://schemas.openxmlformats.org/officeDocument/2006/relationships/hyperlink" Target="https://c1555f5ec9.clvaw-cdnwnd.com/34662fcf1f1e607c561442431023ac8e/200000360-636e0646b8/Cap%20Electrolitic%2010-100V%20-%200.1%20to%2022000uF%20Datasheet.pdf" TargetMode="External"/><Relationship Id="rId23" Type="http://schemas.openxmlformats.org/officeDocument/2006/relationships/hyperlink" Target="https://www.microjpm.com/products/transformador-miyako-lp-573-110vac-12-12vac-1a/" TargetMode="External"/><Relationship Id="rId10" Type="http://schemas.openxmlformats.org/officeDocument/2006/relationships/hyperlink" Target="https://c1555f5ec9.clvaw-cdnwnd.com/34662fcf1f1e607c561442431023ac8e/200000552-2872829703/1N400X%20Datasheet.PDF" TargetMode="External"/><Relationship Id="rId19" Type="http://schemas.openxmlformats.org/officeDocument/2006/relationships/hyperlink" Target="https://www.microjpm.com/products/jack-tipo-banana-o-phillips/" TargetMode="External"/><Relationship Id="rId4" Type="http://schemas.openxmlformats.org/officeDocument/2006/relationships/hyperlink" Target="https://www.microjpm.com/products/a1ko-1w-resistencia/" TargetMode="External"/><Relationship Id="rId9" Type="http://schemas.openxmlformats.org/officeDocument/2006/relationships/hyperlink" Target="https://www.microjpm.com/products/a1n4004-diodo-rectificador/" TargetMode="External"/><Relationship Id="rId14" Type="http://schemas.openxmlformats.org/officeDocument/2006/relationships/hyperlink" Target="https://www.microjpm.com/products/capacitor-electrolitico-50v-33uf/" TargetMode="External"/><Relationship Id="rId22" Type="http://schemas.openxmlformats.org/officeDocument/2006/relationships/hyperlink" Target="https://c1555f5ec9.clvaw-cdnwnd.com/34662fcf1f1e607c561442431023ac8e/200000360-636e0646b8/Cap%20Electrolitic%2010-100V%20-%200.1%20to%2022000uF%20Datashee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jpm.com/products/b100k-potenciometro-lineal-rotativo-100ko/" TargetMode="External"/><Relationship Id="rId3" Type="http://schemas.openxmlformats.org/officeDocument/2006/relationships/hyperlink" Target="https://www.microjpm.com/products/wire-jumper-macho-a-macho-20cm-40-lineas/" TargetMode="External"/><Relationship Id="rId7" Type="http://schemas.openxmlformats.org/officeDocument/2006/relationships/hyperlink" Target="https://c1555f5ec9.clvaw-cdnwnd.com/34662fcf1f1e607c561442431023ac8e/200000360-636e0646b8/Cap%20Electrolitic%2010-100V%20-%200.1%20to%2022000uF%20Datasheet.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icrojpm.com/products/jack-tipo-banana-o-phillips/" TargetMode="External"/><Relationship Id="rId1" Type="http://schemas.openxmlformats.org/officeDocument/2006/relationships/hyperlink" Target="https://www.microjpm.com/products/nb-418-rojo-jack-banana-4mm/" TargetMode="External"/><Relationship Id="rId6" Type="http://schemas.openxmlformats.org/officeDocument/2006/relationships/hyperlink" Target="https://www.microjpm.com/products/capacitor-electrolitico-50v-1uf/" TargetMode="External"/><Relationship Id="rId11" Type="http://schemas.openxmlformats.org/officeDocument/2006/relationships/hyperlink" Target="https://www.microjpm.com/products/bnc-connector-right-angle/" TargetMode="External"/><Relationship Id="rId5" Type="http://schemas.openxmlformats.org/officeDocument/2006/relationships/hyperlink" Target="https://c1555f5ec9.clvaw-cdnwnd.com/34662fcf1f1e607c561442431023ac8e/200001026-a72d6a8253/LM324%20Datasheet.PDF" TargetMode="External"/><Relationship Id="rId10" Type="http://schemas.openxmlformats.org/officeDocument/2006/relationships/hyperlink" Target="https://c1555f5ec9.clvaw-cdnwnd.com/34662fcf1f1e607c561442431023ac8e/200007598-6abbc6bb55/AD36723%20Datasheet.pdf" TargetMode="External"/><Relationship Id="rId4" Type="http://schemas.openxmlformats.org/officeDocument/2006/relationships/hyperlink" Target="https://cdn.sparkfun.com/datasheets/Prototyping/ACCA-0269%20Model.pdf" TargetMode="External"/><Relationship Id="rId9" Type="http://schemas.openxmlformats.org/officeDocument/2006/relationships/hyperlink" Target="https://www.microjpm.com/products/a820if-100v-capacitor-poliester-metalizad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jpm.com/products/a100pf-50v-capacitor-ceramico/" TargetMode="External"/><Relationship Id="rId3" Type="http://schemas.openxmlformats.org/officeDocument/2006/relationships/hyperlink" Target="https://www.microjpm.com/products/jack-tipo-banana-o-phillips/" TargetMode="External"/><Relationship Id="rId7" Type="http://schemas.openxmlformats.org/officeDocument/2006/relationships/hyperlink" Target="https://www.microjpm.com/products/display-led-rojo-7-segmentos-1-digito-anodo-comun-0-56/" TargetMode="External"/><Relationship Id="rId2" Type="http://schemas.openxmlformats.org/officeDocument/2006/relationships/hyperlink" Target="https://www.microjpm.com/products/nb-418-rojo-jack-banana-4mm/" TargetMode="External"/><Relationship Id="rId1" Type="http://schemas.openxmlformats.org/officeDocument/2006/relationships/hyperlink" Target="https://www.microjpm.com/products/potenciometro-lineal-rotativo-5ko/" TargetMode="External"/><Relationship Id="rId6" Type="http://schemas.openxmlformats.org/officeDocument/2006/relationships/hyperlink" Target="https://c1555f5ec9.clvaw-cdnwnd.com/34662fcf1f1e607c561442431023ac8e/200008006-e9808ea798/ICL7107SCPL%20Datasheet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cdn.sparkfun.com/datasheets/Prototyping/ACCA-0269%20Model.pdf" TargetMode="External"/><Relationship Id="rId10" Type="http://schemas.openxmlformats.org/officeDocument/2006/relationships/hyperlink" Target="https://www.microjpm.com/products/a470if-100v-capacitor-poliester-metalizado/" TargetMode="External"/><Relationship Id="rId4" Type="http://schemas.openxmlformats.org/officeDocument/2006/relationships/hyperlink" Target="https://www.microjpm.com/products/wire-jumper-macho-a-macho-20cm-40-lineas/" TargetMode="External"/><Relationship Id="rId9" Type="http://schemas.openxmlformats.org/officeDocument/2006/relationships/hyperlink" Target="https://www.microjpm.com/products/a220if-100v-capacitor-poliester-metalizado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jpm.com/products/bnc-connector-right-angle/" TargetMode="External"/><Relationship Id="rId2" Type="http://schemas.openxmlformats.org/officeDocument/2006/relationships/hyperlink" Target="https://www.amazon.com/-/es/A000066-Arduino-Uno-R3-Microcontrolador/dp/B008GRTSV6/ref=sr_1_3?__mk_es_US=%C3%85M%C3%85%C5%BD%C3%95%C3%91&amp;crid=2CPMU6DMRXMRT&amp;keywords=arduino%2Buno&amp;qid=1674247676&amp;sprefix=arduino%2Buno%2Caps%2C231&amp;sr=8-3&amp;th=1" TargetMode="External"/><Relationship Id="rId1" Type="http://schemas.openxmlformats.org/officeDocument/2006/relationships/hyperlink" Target="https://c1555f5ec9.clvaw-cdnwnd.com/34662fcf1f1e607c561442431023ac8e/200008006-e9808ea798/ICL7107SCPL%20Datasheet.pdf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microjpm.com/products/ad55540/" TargetMode="External"/><Relationship Id="rId1" Type="http://schemas.openxmlformats.org/officeDocument/2006/relationships/hyperlink" Target="https://www.microjpm.com/products/mg-chemicals-415-ferric-chloride-liquid-100m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mazon.com/ANYCUBIC-filamento-%C3%A1cido-polil%C3%A1ctico-impresora/dp/B0834W5L3L/ref=sr_1_1_sspa?adgrpid=139754595985&amp;gclid=Cj0KCQiAlKmeBhCkARIsAHy7WVtX5m9Y5jNyuyv_iceAdV-PSipIQU2yRxl5u_8hgCPCcEQeN06EwEMaAhwiEALw_wcB&amp;hvadid=617423206467&amp;hvdev=c&amp;hvlocphy=1003683&amp;hvnetw=g&amp;hvqmt=e&amp;hvrand=17178220240520846496&amp;hvtargid=kwd-301570368183&amp;hydadcr=22339_13333066&amp;keywords=anycubic%2Bfilament&amp;qid=1674250538&amp;sr=8-1-spons&amp;spLa=ZW5jcnlwdGVkUXVhbGlmaWVyPUExRUFaV0VCT0JXVEZSJmVuY3J5cHRlZElkPUEwODMzNzU0MlVLSVYzMzVHRzg1UCZlbmNyeXB0ZWRBZElkPUEwMzQ2OTI5MjNISlRKT1BaRjZLRSZ3aWRnZXROYW1lPXNwX2F0ZiZhY3Rpb249Y2xpY2tSZWRpcmVjdCZkb05vdExvZ0NsaWNrPXRydWU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opLeftCell="A11" workbookViewId="0">
      <selection sqref="A1:D19"/>
    </sheetView>
  </sheetViews>
  <sheetFormatPr defaultRowHeight="14.4" x14ac:dyDescent="0.3"/>
  <cols>
    <col min="1" max="1" width="22.33203125" customWidth="1"/>
    <col min="2" max="2" width="9.6640625" customWidth="1"/>
    <col min="3" max="3" width="10.44140625" customWidth="1"/>
    <col min="5" max="5" width="42.109375" customWidth="1"/>
    <col min="6" max="6" width="45.88671875" customWidth="1"/>
  </cols>
  <sheetData>
    <row r="1" spans="1:6" x14ac:dyDescent="0.3">
      <c r="A1" s="7" t="s">
        <v>0</v>
      </c>
      <c r="B1" s="7" t="s">
        <v>11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ht="43.2" x14ac:dyDescent="0.3">
      <c r="A2" s="2" t="s">
        <v>6</v>
      </c>
      <c r="B2" s="2">
        <v>1</v>
      </c>
      <c r="C2" s="2" t="s">
        <v>7</v>
      </c>
      <c r="D2" s="3">
        <v>18.5</v>
      </c>
      <c r="E2" s="5"/>
      <c r="F2" s="4" t="s">
        <v>5</v>
      </c>
    </row>
    <row r="3" spans="1:6" ht="43.2" x14ac:dyDescent="0.3">
      <c r="A3" s="2" t="s">
        <v>8</v>
      </c>
      <c r="B3" s="2">
        <v>1</v>
      </c>
      <c r="C3" s="2" t="s">
        <v>7</v>
      </c>
      <c r="D3" s="3">
        <v>1.35</v>
      </c>
      <c r="E3" s="4" t="s">
        <v>10</v>
      </c>
      <c r="F3" s="4" t="s">
        <v>9</v>
      </c>
    </row>
    <row r="4" spans="1:6" ht="72" x14ac:dyDescent="0.3">
      <c r="A4" s="2" t="s">
        <v>12</v>
      </c>
      <c r="B4" s="2">
        <v>2</v>
      </c>
      <c r="C4" s="2" t="s">
        <v>7</v>
      </c>
      <c r="D4" s="3">
        <v>1.1000000000000001</v>
      </c>
      <c r="E4" s="4" t="s">
        <v>14</v>
      </c>
      <c r="F4" s="4" t="s">
        <v>13</v>
      </c>
    </row>
    <row r="5" spans="1:6" ht="28.8" x14ac:dyDescent="0.3">
      <c r="A5" s="2" t="s">
        <v>15</v>
      </c>
      <c r="B5" s="2">
        <v>1</v>
      </c>
      <c r="C5" s="2" t="s">
        <v>7</v>
      </c>
      <c r="D5" s="3">
        <v>0.12</v>
      </c>
      <c r="E5" s="5"/>
      <c r="F5" s="4" t="s">
        <v>16</v>
      </c>
    </row>
    <row r="6" spans="1:6" ht="43.2" x14ac:dyDescent="0.3">
      <c r="A6" s="2" t="s">
        <v>17</v>
      </c>
      <c r="B6" s="2">
        <v>1</v>
      </c>
      <c r="C6" s="2" t="s">
        <v>7</v>
      </c>
      <c r="D6" s="3">
        <v>0.5</v>
      </c>
      <c r="E6" s="4" t="s">
        <v>19</v>
      </c>
      <c r="F6" s="4" t="s">
        <v>18</v>
      </c>
    </row>
    <row r="7" spans="1:6" ht="43.2" x14ac:dyDescent="0.3">
      <c r="A7" s="2" t="s">
        <v>20</v>
      </c>
      <c r="B7" s="2">
        <v>1</v>
      </c>
      <c r="C7" s="2" t="s">
        <v>7</v>
      </c>
      <c r="D7" s="3">
        <v>2.4</v>
      </c>
      <c r="E7" s="4" t="s">
        <v>22</v>
      </c>
      <c r="F7" s="4" t="s">
        <v>21</v>
      </c>
    </row>
    <row r="8" spans="1:6" ht="57.6" x14ac:dyDescent="0.3">
      <c r="A8" s="2" t="s">
        <v>24</v>
      </c>
      <c r="B8" s="2">
        <v>2</v>
      </c>
      <c r="C8" s="2" t="s">
        <v>7</v>
      </c>
      <c r="D8" s="3">
        <v>0.15</v>
      </c>
      <c r="E8" s="4" t="s">
        <v>25</v>
      </c>
      <c r="F8" s="4" t="s">
        <v>23</v>
      </c>
    </row>
    <row r="9" spans="1:6" ht="28.8" x14ac:dyDescent="0.3">
      <c r="A9" s="2" t="s">
        <v>26</v>
      </c>
      <c r="B9" s="2">
        <v>1</v>
      </c>
      <c r="C9" s="2" t="s">
        <v>7</v>
      </c>
      <c r="D9" s="3">
        <v>1</v>
      </c>
      <c r="E9" s="5"/>
      <c r="F9" s="4" t="s">
        <v>27</v>
      </c>
    </row>
    <row r="10" spans="1:6" ht="28.8" x14ac:dyDescent="0.3">
      <c r="A10" s="2" t="s">
        <v>28</v>
      </c>
      <c r="B10" s="2">
        <v>1</v>
      </c>
      <c r="C10" s="2" t="s">
        <v>7</v>
      </c>
      <c r="D10" s="3">
        <v>0.12</v>
      </c>
      <c r="E10" s="5"/>
      <c r="F10" s="4" t="s">
        <v>29</v>
      </c>
    </row>
    <row r="11" spans="1:6" ht="28.8" x14ac:dyDescent="0.3">
      <c r="A11" s="2" t="s">
        <v>30</v>
      </c>
      <c r="B11" s="2">
        <v>1</v>
      </c>
      <c r="C11" s="2" t="s">
        <v>7</v>
      </c>
      <c r="D11" s="3">
        <v>0.12</v>
      </c>
      <c r="E11" s="5"/>
      <c r="F11" s="4" t="s">
        <v>31</v>
      </c>
    </row>
    <row r="12" spans="1:6" ht="72" x14ac:dyDescent="0.3">
      <c r="A12" s="2" t="s">
        <v>32</v>
      </c>
      <c r="B12" s="2">
        <v>1</v>
      </c>
      <c r="C12" s="2" t="s">
        <v>7</v>
      </c>
      <c r="D12" s="3">
        <v>0.26</v>
      </c>
      <c r="E12" s="4" t="s">
        <v>14</v>
      </c>
      <c r="F12" s="4" t="s">
        <v>33</v>
      </c>
    </row>
    <row r="13" spans="1:6" ht="72" x14ac:dyDescent="0.3">
      <c r="A13" s="2" t="s">
        <v>35</v>
      </c>
      <c r="B13" s="2">
        <v>1</v>
      </c>
      <c r="C13" s="2" t="s">
        <v>7</v>
      </c>
      <c r="D13" s="3">
        <v>0.25</v>
      </c>
      <c r="E13" s="4" t="s">
        <v>14</v>
      </c>
      <c r="F13" s="4" t="s">
        <v>34</v>
      </c>
    </row>
    <row r="14" spans="1:6" ht="28.8" x14ac:dyDescent="0.3">
      <c r="A14" s="2" t="s">
        <v>36</v>
      </c>
      <c r="B14" s="2">
        <v>1</v>
      </c>
      <c r="C14" s="2" t="s">
        <v>7</v>
      </c>
      <c r="D14" s="3">
        <v>1</v>
      </c>
      <c r="E14" s="5"/>
      <c r="F14" s="4" t="s">
        <v>37</v>
      </c>
    </row>
    <row r="15" spans="1:6" ht="28.8" x14ac:dyDescent="0.3">
      <c r="A15" s="2" t="s">
        <v>38</v>
      </c>
      <c r="B15" s="2">
        <v>1</v>
      </c>
      <c r="C15" s="2" t="s">
        <v>7</v>
      </c>
      <c r="D15" s="3">
        <v>1</v>
      </c>
      <c r="E15" s="5"/>
      <c r="F15" s="4" t="s">
        <v>39</v>
      </c>
    </row>
    <row r="16" spans="1:6" ht="43.2" x14ac:dyDescent="0.3">
      <c r="A16" s="2" t="s">
        <v>40</v>
      </c>
      <c r="B16" s="2">
        <v>1</v>
      </c>
      <c r="C16" s="2" t="s">
        <v>7</v>
      </c>
      <c r="D16" s="3">
        <v>8.9499999999999993</v>
      </c>
      <c r="E16" s="5"/>
      <c r="F16" s="4" t="s">
        <v>41</v>
      </c>
    </row>
    <row r="17" spans="1:6" ht="43.2" x14ac:dyDescent="0.3">
      <c r="A17" s="2" t="s">
        <v>43</v>
      </c>
      <c r="B17" s="2">
        <v>1</v>
      </c>
      <c r="C17" s="2" t="s">
        <v>7</v>
      </c>
      <c r="D17" s="3">
        <v>4.25</v>
      </c>
      <c r="E17" s="5"/>
      <c r="F17" s="4" t="s">
        <v>42</v>
      </c>
    </row>
    <row r="18" spans="1:6" ht="28.8" x14ac:dyDescent="0.3">
      <c r="A18" s="2" t="s">
        <v>45</v>
      </c>
      <c r="B18" s="2">
        <v>1</v>
      </c>
      <c r="C18" s="2" t="s">
        <v>7</v>
      </c>
      <c r="D18" s="3">
        <v>2</v>
      </c>
      <c r="E18" s="4" t="s">
        <v>47</v>
      </c>
      <c r="F18" s="4" t="s">
        <v>46</v>
      </c>
    </row>
    <row r="19" spans="1:6" x14ac:dyDescent="0.3">
      <c r="A19" s="1" t="s">
        <v>44</v>
      </c>
      <c r="B19" s="7"/>
      <c r="C19" s="7"/>
      <c r="D19" s="8">
        <f>SUMPRODUCT(B2:B18,D2:D18)</f>
        <v>44.320000000000007</v>
      </c>
      <c r="E19" s="9"/>
      <c r="F19" s="9"/>
    </row>
  </sheetData>
  <phoneticPr fontId="3" type="noConversion"/>
  <hyperlinks>
    <hyperlink ref="F3" r:id="rId1" xr:uid="{A500EFA4-8F22-4499-9070-BB0AA25CF6E7}"/>
    <hyperlink ref="E3" r:id="rId2" xr:uid="{4730E477-0BCA-4812-883B-E4971C1E4A05}"/>
    <hyperlink ref="F4" r:id="rId3" xr:uid="{F6F5AAB9-7B3A-4C2D-9690-D801EE6C6C05}"/>
    <hyperlink ref="F5" r:id="rId4" xr:uid="{C676835A-10A9-4177-8EA6-9CA96A434F13}"/>
    <hyperlink ref="F6" r:id="rId5" xr:uid="{4A2FF67A-3400-4B07-ADC8-9C874665AEC0}"/>
    <hyperlink ref="E6" r:id="rId6" xr:uid="{A6AA97FE-62B7-45CC-8F18-0B8D0F2D80E8}"/>
    <hyperlink ref="F7" r:id="rId7" xr:uid="{F32D32D9-9152-429E-91D7-3C21963CC5A1}"/>
    <hyperlink ref="E7" r:id="rId8" xr:uid="{9822149F-16EC-46E2-BB64-828A47DD088C}"/>
    <hyperlink ref="F8" r:id="rId9" xr:uid="{7DA62196-D985-4051-9C9A-A3E39F134DAA}"/>
    <hyperlink ref="E8" r:id="rId10" xr:uid="{9DFBFDE9-7B2B-4069-A78E-50B365765E8E}"/>
    <hyperlink ref="F9" r:id="rId11" xr:uid="{65242C81-64C3-4118-8253-C87F54B285E0}"/>
    <hyperlink ref="F10" r:id="rId12" xr:uid="{58DD5D5D-8BA2-449C-B8D4-34F95D50FAD8}"/>
    <hyperlink ref="F11" r:id="rId13" xr:uid="{DB86F6AB-DE37-4226-85D8-378A3EC2F18E}"/>
    <hyperlink ref="F12" r:id="rId14" xr:uid="{D0DB230A-13DA-445B-9AD1-5FCE577DCB25}"/>
    <hyperlink ref="E12" r:id="rId15" xr:uid="{258F2192-3972-4F4C-B810-E7F32BDB066E}"/>
    <hyperlink ref="F13" r:id="rId16" xr:uid="{4BD621F2-F9AF-4FDA-92C8-BEB5A48A2F13}"/>
    <hyperlink ref="E13" r:id="rId17" xr:uid="{1FD070C2-7CAC-4FBB-B581-478369258874}"/>
    <hyperlink ref="F14" r:id="rId18" xr:uid="{86C1E97D-A3E3-48A1-AE2F-4C017389CE26}"/>
    <hyperlink ref="F15" r:id="rId19" xr:uid="{6BC50CCB-E63A-4E4B-A589-2FF48CE32FB1}"/>
    <hyperlink ref="F16" r:id="rId20" xr:uid="{7207425E-9ADE-4993-B60A-036082807096}"/>
    <hyperlink ref="F17" r:id="rId21" xr:uid="{733C6A5B-AD49-4E5A-8E52-069164066436}"/>
    <hyperlink ref="E4" r:id="rId22" xr:uid="{48DD4CF8-D34F-49F4-8CB3-C7E5FCA78461}"/>
    <hyperlink ref="F2" r:id="rId23" xr:uid="{5197B402-D41A-4C4E-A063-4EAF3AE51ACB}"/>
    <hyperlink ref="F18" r:id="rId24" xr:uid="{29666EB7-0542-4C00-BFF0-74A024EB25E0}"/>
    <hyperlink ref="E18" r:id="rId25" xr:uid="{7DABA710-966F-46AF-AB54-77266550B8E6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5C4B-AF66-4051-BE8E-32A8A6AF4024}">
  <dimension ref="A1:F12"/>
  <sheetViews>
    <sheetView topLeftCell="A4" workbookViewId="0">
      <selection sqref="A1:D12"/>
    </sheetView>
  </sheetViews>
  <sheetFormatPr defaultRowHeight="14.4" x14ac:dyDescent="0.3"/>
  <cols>
    <col min="1" max="1" width="27" customWidth="1"/>
    <col min="3" max="3" width="10.6640625" customWidth="1"/>
    <col min="4" max="4" width="9.21875" customWidth="1"/>
    <col min="5" max="5" width="41" customWidth="1"/>
    <col min="6" max="6" width="47.109375" customWidth="1"/>
  </cols>
  <sheetData>
    <row r="1" spans="1:6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72" x14ac:dyDescent="0.3">
      <c r="A2" s="2" t="s">
        <v>48</v>
      </c>
      <c r="B2" s="2">
        <v>1</v>
      </c>
      <c r="C2" s="2" t="s">
        <v>7</v>
      </c>
      <c r="D2" s="3">
        <v>1.1000000000000001</v>
      </c>
      <c r="E2" s="4" t="s">
        <v>49</v>
      </c>
      <c r="F2" s="4" t="s">
        <v>50</v>
      </c>
    </row>
    <row r="3" spans="1:6" ht="100.8" x14ac:dyDescent="0.3">
      <c r="A3" s="2" t="s">
        <v>35</v>
      </c>
      <c r="B3" s="2">
        <v>1</v>
      </c>
      <c r="C3" s="2" t="s">
        <v>7</v>
      </c>
      <c r="D3" s="3">
        <v>0.25</v>
      </c>
      <c r="E3" s="4" t="s">
        <v>14</v>
      </c>
      <c r="F3" s="4" t="s">
        <v>34</v>
      </c>
    </row>
    <row r="4" spans="1:6" ht="28.8" x14ac:dyDescent="0.3">
      <c r="A4" s="2" t="s">
        <v>51</v>
      </c>
      <c r="B4" s="2">
        <v>1</v>
      </c>
      <c r="C4" s="2" t="s">
        <v>7</v>
      </c>
      <c r="D4" s="3">
        <v>1</v>
      </c>
      <c r="E4" s="4"/>
      <c r="F4" s="4" t="s">
        <v>52</v>
      </c>
    </row>
    <row r="5" spans="1:6" ht="28.8" x14ac:dyDescent="0.3">
      <c r="A5" s="2" t="s">
        <v>53</v>
      </c>
      <c r="B5" s="2">
        <v>1</v>
      </c>
      <c r="C5" s="2" t="s">
        <v>7</v>
      </c>
      <c r="D5" s="3">
        <v>0.45</v>
      </c>
      <c r="E5" s="5"/>
      <c r="F5" s="4" t="s">
        <v>54</v>
      </c>
    </row>
    <row r="6" spans="1:6" ht="57.6" x14ac:dyDescent="0.3">
      <c r="A6" s="2" t="s">
        <v>55</v>
      </c>
      <c r="B6" s="2">
        <v>1</v>
      </c>
      <c r="C6" s="2" t="s">
        <v>7</v>
      </c>
      <c r="D6" s="3">
        <v>1.35</v>
      </c>
      <c r="E6" s="4" t="s">
        <v>56</v>
      </c>
      <c r="F6" s="4" t="s">
        <v>57</v>
      </c>
    </row>
    <row r="7" spans="1:6" ht="28.8" x14ac:dyDescent="0.3">
      <c r="A7" s="2" t="s">
        <v>58</v>
      </c>
      <c r="B7" s="2">
        <v>8</v>
      </c>
      <c r="C7" s="2" t="s">
        <v>7</v>
      </c>
      <c r="D7" s="3">
        <v>0.12</v>
      </c>
      <c r="E7" s="4"/>
      <c r="F7" s="4" t="s">
        <v>59</v>
      </c>
    </row>
    <row r="8" spans="1:6" ht="28.8" x14ac:dyDescent="0.3">
      <c r="A8" s="2" t="s">
        <v>60</v>
      </c>
      <c r="B8" s="2">
        <v>3</v>
      </c>
      <c r="C8" s="2" t="s">
        <v>7</v>
      </c>
      <c r="D8" s="3">
        <v>6.95</v>
      </c>
      <c r="E8" s="4"/>
      <c r="F8" s="4" t="s">
        <v>61</v>
      </c>
    </row>
    <row r="9" spans="1:6" ht="28.8" x14ac:dyDescent="0.3">
      <c r="A9" s="2" t="s">
        <v>36</v>
      </c>
      <c r="B9" s="2">
        <v>1</v>
      </c>
      <c r="C9" s="2" t="s">
        <v>7</v>
      </c>
      <c r="D9" s="3">
        <v>1</v>
      </c>
      <c r="E9" s="5"/>
      <c r="F9" s="4" t="s">
        <v>37</v>
      </c>
    </row>
    <row r="10" spans="1:6" ht="28.8" x14ac:dyDescent="0.3">
      <c r="A10" s="2" t="s">
        <v>38</v>
      </c>
      <c r="B10" s="2">
        <v>1</v>
      </c>
      <c r="C10" s="2" t="s">
        <v>7</v>
      </c>
      <c r="D10" s="3">
        <v>1</v>
      </c>
      <c r="E10" s="5"/>
      <c r="F10" s="4" t="s">
        <v>39</v>
      </c>
    </row>
    <row r="11" spans="1:6" ht="43.2" x14ac:dyDescent="0.3">
      <c r="A11" s="2" t="s">
        <v>45</v>
      </c>
      <c r="B11" s="2">
        <v>1</v>
      </c>
      <c r="C11" s="2" t="s">
        <v>7</v>
      </c>
      <c r="D11" s="3">
        <v>2</v>
      </c>
      <c r="E11" s="4" t="s">
        <v>47</v>
      </c>
      <c r="F11" s="4" t="s">
        <v>46</v>
      </c>
    </row>
    <row r="12" spans="1:6" x14ac:dyDescent="0.3">
      <c r="A12" s="1" t="s">
        <v>44</v>
      </c>
      <c r="B12" s="1"/>
      <c r="C12" s="1"/>
      <c r="D12" s="6">
        <f>SUMPRODUCT(B2:B11,D2:D11)</f>
        <v>29.96</v>
      </c>
      <c r="E12" s="2"/>
      <c r="F12" s="2"/>
    </row>
  </sheetData>
  <hyperlinks>
    <hyperlink ref="F9" r:id="rId1" xr:uid="{4C6B36B3-73D3-4FED-9598-4EFFF5B0D229}"/>
    <hyperlink ref="F10" r:id="rId2" xr:uid="{61DD9715-7836-4389-9983-A49F587DA1F6}"/>
    <hyperlink ref="F11" r:id="rId3" xr:uid="{C77C5B39-CADD-4492-BAA8-2142C1D6625A}"/>
    <hyperlink ref="E11" r:id="rId4" xr:uid="{938EBB20-BC97-49EA-964A-E00304D33403}"/>
    <hyperlink ref="E2" r:id="rId5" xr:uid="{EBC06542-9C10-4CBB-B2DB-58F5D6D5AF73}"/>
    <hyperlink ref="F3" r:id="rId6" xr:uid="{6BB446BA-3628-48B0-9968-4A5005352CDD}"/>
    <hyperlink ref="E3" r:id="rId7" xr:uid="{63C515BE-FDED-42BE-92D3-D77DECFF5272}"/>
    <hyperlink ref="F4" r:id="rId8" xr:uid="{579E3BB5-7F2A-4103-A955-5F1ACE8331BF}"/>
    <hyperlink ref="F5" r:id="rId9" xr:uid="{D01D9ED7-6E62-42A4-BB41-906B43BBA017}"/>
    <hyperlink ref="E6" r:id="rId10" xr:uid="{9B8D43F9-C72C-4058-8DA8-B464FDCADC77}"/>
    <hyperlink ref="F8" r:id="rId11" xr:uid="{8D8E470F-7900-4B61-99FB-EEB29692F4B2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27A2-92D0-430B-94A3-02FE005BA043}">
  <dimension ref="A1:F18"/>
  <sheetViews>
    <sheetView topLeftCell="A7" workbookViewId="0">
      <selection sqref="A1:D18"/>
    </sheetView>
  </sheetViews>
  <sheetFormatPr defaultRowHeight="14.4" x14ac:dyDescent="0.3"/>
  <cols>
    <col min="1" max="1" width="24.109375" customWidth="1"/>
    <col min="3" max="3" width="12.6640625" customWidth="1"/>
    <col min="5" max="5" width="45.6640625" customWidth="1"/>
    <col min="6" max="6" width="43.44140625" customWidth="1"/>
  </cols>
  <sheetData>
    <row r="1" spans="1:6" x14ac:dyDescent="0.3">
      <c r="A1" s="7" t="s">
        <v>0</v>
      </c>
      <c r="B1" s="7" t="s">
        <v>11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ht="72" x14ac:dyDescent="0.3">
      <c r="A2" s="2" t="s">
        <v>62</v>
      </c>
      <c r="B2" s="2">
        <v>1</v>
      </c>
      <c r="C2" s="2" t="s">
        <v>7</v>
      </c>
      <c r="D2" s="3">
        <v>11.95</v>
      </c>
      <c r="E2" s="4" t="s">
        <v>63</v>
      </c>
      <c r="F2" s="4" t="s">
        <v>64</v>
      </c>
    </row>
    <row r="3" spans="1:6" ht="72" x14ac:dyDescent="0.3">
      <c r="A3" s="2" t="s">
        <v>65</v>
      </c>
      <c r="B3" s="2">
        <v>4</v>
      </c>
      <c r="C3" s="2" t="s">
        <v>7</v>
      </c>
      <c r="D3" s="3">
        <v>1.4</v>
      </c>
      <c r="E3" s="4" t="s">
        <v>66</v>
      </c>
      <c r="F3" s="4" t="s">
        <v>67</v>
      </c>
    </row>
    <row r="4" spans="1:6" ht="28.8" x14ac:dyDescent="0.3">
      <c r="A4" s="2" t="s">
        <v>68</v>
      </c>
      <c r="B4" s="2">
        <v>1</v>
      </c>
      <c r="C4" s="2" t="s">
        <v>7</v>
      </c>
      <c r="D4" s="3">
        <v>0.2</v>
      </c>
      <c r="E4" s="4"/>
      <c r="F4" s="4" t="s">
        <v>69</v>
      </c>
    </row>
    <row r="5" spans="1:6" ht="28.8" x14ac:dyDescent="0.3">
      <c r="A5" s="2" t="s">
        <v>70</v>
      </c>
      <c r="B5" s="2">
        <v>2</v>
      </c>
      <c r="C5" s="2" t="s">
        <v>7</v>
      </c>
      <c r="D5" s="3">
        <v>0.2</v>
      </c>
      <c r="E5" s="5"/>
      <c r="F5" s="4" t="s">
        <v>71</v>
      </c>
    </row>
    <row r="6" spans="1:6" ht="43.2" x14ac:dyDescent="0.3">
      <c r="A6" s="2" t="s">
        <v>72</v>
      </c>
      <c r="B6" s="2">
        <v>1</v>
      </c>
      <c r="C6" s="2" t="s">
        <v>7</v>
      </c>
      <c r="D6" s="3">
        <v>0.35</v>
      </c>
      <c r="E6" s="4"/>
      <c r="F6" s="4" t="s">
        <v>73</v>
      </c>
    </row>
    <row r="7" spans="1:6" ht="43.2" x14ac:dyDescent="0.3">
      <c r="A7" s="2" t="s">
        <v>74</v>
      </c>
      <c r="B7" s="2">
        <v>1</v>
      </c>
      <c r="C7" s="2" t="s">
        <v>7</v>
      </c>
      <c r="D7" s="3">
        <v>0.4</v>
      </c>
      <c r="E7" s="4"/>
      <c r="F7" s="4" t="s">
        <v>75</v>
      </c>
    </row>
    <row r="8" spans="1:6" ht="28.8" x14ac:dyDescent="0.3">
      <c r="A8" s="2" t="s">
        <v>76</v>
      </c>
      <c r="B8" s="2">
        <v>1</v>
      </c>
      <c r="C8" s="2" t="s">
        <v>7</v>
      </c>
      <c r="D8" s="3">
        <v>0.12</v>
      </c>
      <c r="E8" s="4"/>
      <c r="F8" s="4" t="s">
        <v>77</v>
      </c>
    </row>
    <row r="9" spans="1:6" ht="28.8" x14ac:dyDescent="0.3">
      <c r="A9" s="2" t="s">
        <v>78</v>
      </c>
      <c r="B9" s="2">
        <v>1</v>
      </c>
      <c r="C9" s="2" t="s">
        <v>7</v>
      </c>
      <c r="D9" s="3">
        <v>0.12</v>
      </c>
      <c r="E9" s="5"/>
      <c r="F9" s="4" t="s">
        <v>27</v>
      </c>
    </row>
    <row r="10" spans="1:6" ht="28.8" x14ac:dyDescent="0.3">
      <c r="A10" s="2" t="s">
        <v>79</v>
      </c>
      <c r="B10" s="2">
        <v>1</v>
      </c>
      <c r="C10" s="2" t="s">
        <v>7</v>
      </c>
      <c r="D10" s="3">
        <v>0.12</v>
      </c>
      <c r="E10" s="5"/>
      <c r="F10" s="4" t="s">
        <v>80</v>
      </c>
    </row>
    <row r="11" spans="1:6" ht="28.8" x14ac:dyDescent="0.3">
      <c r="A11" s="2" t="s">
        <v>81</v>
      </c>
      <c r="B11" s="2">
        <v>1</v>
      </c>
      <c r="C11" s="2" t="s">
        <v>7</v>
      </c>
      <c r="D11" s="3">
        <v>0.12</v>
      </c>
      <c r="E11" s="5"/>
      <c r="F11" s="4" t="s">
        <v>82</v>
      </c>
    </row>
    <row r="12" spans="1:6" ht="28.8" x14ac:dyDescent="0.3">
      <c r="A12" s="2" t="s">
        <v>83</v>
      </c>
      <c r="B12" s="2">
        <v>1</v>
      </c>
      <c r="C12" s="2" t="s">
        <v>7</v>
      </c>
      <c r="D12" s="3">
        <v>0.12</v>
      </c>
      <c r="E12" s="4"/>
      <c r="F12" s="4" t="s">
        <v>84</v>
      </c>
    </row>
    <row r="13" spans="1:6" ht="28.8" x14ac:dyDescent="0.3">
      <c r="A13" s="2" t="s">
        <v>85</v>
      </c>
      <c r="B13" s="2">
        <v>1</v>
      </c>
      <c r="C13" s="2" t="s">
        <v>7</v>
      </c>
      <c r="D13" s="3">
        <v>0.12</v>
      </c>
      <c r="E13" s="4"/>
      <c r="F13" s="4" t="s">
        <v>86</v>
      </c>
    </row>
    <row r="14" spans="1:6" ht="28.8" x14ac:dyDescent="0.3">
      <c r="A14" s="2" t="s">
        <v>87</v>
      </c>
      <c r="B14" s="2">
        <v>1</v>
      </c>
      <c r="C14" s="2" t="s">
        <v>7</v>
      </c>
      <c r="D14" s="3">
        <v>0.7</v>
      </c>
      <c r="E14" s="4"/>
      <c r="F14" s="4" t="s">
        <v>88</v>
      </c>
    </row>
    <row r="15" spans="1:6" ht="28.8" x14ac:dyDescent="0.3">
      <c r="A15" s="2" t="s">
        <v>36</v>
      </c>
      <c r="B15" s="2">
        <v>2</v>
      </c>
      <c r="C15" s="2" t="s">
        <v>7</v>
      </c>
      <c r="D15" s="3">
        <v>1</v>
      </c>
      <c r="E15" s="5"/>
      <c r="F15" s="4" t="s">
        <v>37</v>
      </c>
    </row>
    <row r="16" spans="1:6" ht="28.8" x14ac:dyDescent="0.3">
      <c r="A16" s="2" t="s">
        <v>38</v>
      </c>
      <c r="B16" s="2">
        <v>2</v>
      </c>
      <c r="C16" s="2" t="s">
        <v>7</v>
      </c>
      <c r="D16" s="3">
        <v>1</v>
      </c>
      <c r="E16" s="5"/>
      <c r="F16" s="4" t="s">
        <v>39</v>
      </c>
    </row>
    <row r="17" spans="1:6" ht="43.2" x14ac:dyDescent="0.3">
      <c r="A17" s="2" t="s">
        <v>45</v>
      </c>
      <c r="B17" s="2">
        <v>1</v>
      </c>
      <c r="C17" s="2" t="s">
        <v>7</v>
      </c>
      <c r="D17" s="3">
        <v>2</v>
      </c>
      <c r="E17" s="4" t="s">
        <v>47</v>
      </c>
      <c r="F17" s="4" t="s">
        <v>46</v>
      </c>
    </row>
    <row r="18" spans="1:6" x14ac:dyDescent="0.3">
      <c r="A18" s="1" t="s">
        <v>44</v>
      </c>
      <c r="B18" s="7"/>
      <c r="C18" s="7"/>
      <c r="D18" s="8">
        <f>SUMPRODUCT(B2:B17,D2:D17)</f>
        <v>26.32</v>
      </c>
      <c r="E18" s="9"/>
      <c r="F18" s="9"/>
    </row>
  </sheetData>
  <hyperlinks>
    <hyperlink ref="F9" r:id="rId1" xr:uid="{5306D230-63DE-4891-BEE6-CD89751B4F34}"/>
    <hyperlink ref="F15" r:id="rId2" xr:uid="{DDD84F35-E7A4-49F8-AB68-7712F12A29E5}"/>
    <hyperlink ref="F16" r:id="rId3" xr:uid="{EDB66043-86B4-47DD-B0EC-F6B202AAD0B3}"/>
    <hyperlink ref="F17" r:id="rId4" xr:uid="{8E1ED2E1-99EE-4AC0-AA76-8ABADDF8EC8F}"/>
    <hyperlink ref="E17" r:id="rId5" xr:uid="{2DA1417E-C643-4638-94C1-13664EB31611}"/>
    <hyperlink ref="E2" r:id="rId6" xr:uid="{AF8456A2-7D16-450B-AA81-3068A443FE66}"/>
    <hyperlink ref="F3" r:id="rId7" xr:uid="{5A6A873F-BD58-4EEC-BF89-E72D85F8ACE8}"/>
    <hyperlink ref="F4" r:id="rId8" xr:uid="{31720FAA-7F10-4345-9674-B3DEAD02EE90}"/>
    <hyperlink ref="F6" r:id="rId9" xr:uid="{B9986E98-CA28-4480-8033-CA887AC7B3D8}"/>
    <hyperlink ref="F7" r:id="rId10" xr:uid="{C97B0686-45A0-4494-9453-2F1CA50BD8AC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B5B0-07D7-47F1-855E-FB7AECF984C9}">
  <dimension ref="A1:F5"/>
  <sheetViews>
    <sheetView tabSelected="1" workbookViewId="0">
      <selection sqref="A1:D5"/>
    </sheetView>
  </sheetViews>
  <sheetFormatPr defaultRowHeight="14.4" x14ac:dyDescent="0.3"/>
  <cols>
    <col min="1" max="1" width="25.5546875" customWidth="1"/>
    <col min="3" max="3" width="10.77734375" customWidth="1"/>
    <col min="5" max="5" width="37.109375" customWidth="1"/>
    <col min="6" max="6" width="49.109375" customWidth="1"/>
  </cols>
  <sheetData>
    <row r="1" spans="1:6" x14ac:dyDescent="0.3">
      <c r="A1" s="7" t="s">
        <v>0</v>
      </c>
      <c r="B1" s="7" t="s">
        <v>11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ht="100.8" x14ac:dyDescent="0.3">
      <c r="A2" s="2" t="s">
        <v>89</v>
      </c>
      <c r="B2" s="2">
        <v>1</v>
      </c>
      <c r="C2" s="2" t="s">
        <v>90</v>
      </c>
      <c r="D2" s="3">
        <v>28.5</v>
      </c>
      <c r="E2" s="4" t="s">
        <v>63</v>
      </c>
      <c r="F2" s="4" t="s">
        <v>91</v>
      </c>
    </row>
    <row r="3" spans="1:6" ht="57.6" x14ac:dyDescent="0.3">
      <c r="A3" s="2" t="s">
        <v>92</v>
      </c>
      <c r="B3" s="2">
        <v>1</v>
      </c>
      <c r="C3" s="2" t="s">
        <v>90</v>
      </c>
      <c r="D3" s="3">
        <v>14.69</v>
      </c>
      <c r="E3" s="4"/>
      <c r="F3" s="4" t="s">
        <v>93</v>
      </c>
    </row>
    <row r="4" spans="1:6" ht="28.8" x14ac:dyDescent="0.3">
      <c r="A4" s="2" t="s">
        <v>60</v>
      </c>
      <c r="B4" s="2">
        <v>1</v>
      </c>
      <c r="C4" s="2" t="s">
        <v>7</v>
      </c>
      <c r="D4" s="3">
        <v>6.95</v>
      </c>
      <c r="E4" s="4"/>
      <c r="F4" s="4" t="s">
        <v>61</v>
      </c>
    </row>
    <row r="5" spans="1:6" x14ac:dyDescent="0.3">
      <c r="A5" s="1" t="s">
        <v>44</v>
      </c>
      <c r="B5" s="7"/>
      <c r="C5" s="7"/>
      <c r="D5" s="8">
        <f>SUMPRODUCT(B2:B4,D2:D4)</f>
        <v>50.14</v>
      </c>
      <c r="E5" s="9"/>
      <c r="F5" s="9"/>
    </row>
  </sheetData>
  <hyperlinks>
    <hyperlink ref="E2" r:id="rId1" xr:uid="{1B2E44DB-40E2-4717-A507-29F8EBE6ECDB}"/>
    <hyperlink ref="F2" r:id="rId2" xr:uid="{16DC6409-DAF5-49E8-A316-4CFE863253C3}"/>
    <hyperlink ref="F4" r:id="rId3" xr:uid="{FCC8B853-F469-4772-AF27-EE97B17291AE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9956-CD9D-4FCA-A59D-F153102134EB}">
  <dimension ref="A1:F18"/>
  <sheetViews>
    <sheetView workbookViewId="0">
      <selection activeCell="A7" sqref="A7:A18"/>
    </sheetView>
  </sheetViews>
  <sheetFormatPr defaultRowHeight="14.4" x14ac:dyDescent="0.3"/>
  <cols>
    <col min="1" max="1" width="28.5546875" customWidth="1"/>
    <col min="3" max="3" width="11.6640625" customWidth="1"/>
    <col min="6" max="6" width="45.6640625" customWidth="1"/>
  </cols>
  <sheetData>
    <row r="1" spans="1:6" x14ac:dyDescent="0.3">
      <c r="A1" s="13" t="s">
        <v>107</v>
      </c>
      <c r="B1" s="13" t="s">
        <v>11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ht="28.8" x14ac:dyDescent="0.3">
      <c r="A2" s="5" t="s">
        <v>101</v>
      </c>
      <c r="B2" s="14">
        <v>1</v>
      </c>
      <c r="C2" s="14" t="s">
        <v>7</v>
      </c>
      <c r="D2" s="15">
        <v>8.5</v>
      </c>
      <c r="E2" s="14"/>
      <c r="F2" s="4" t="s">
        <v>102</v>
      </c>
    </row>
    <row r="3" spans="1:6" x14ac:dyDescent="0.3">
      <c r="A3" s="5" t="s">
        <v>103</v>
      </c>
      <c r="B3" s="14">
        <v>3</v>
      </c>
      <c r="C3" s="14" t="s">
        <v>7</v>
      </c>
      <c r="D3" s="15">
        <v>7.95</v>
      </c>
      <c r="E3" s="14"/>
      <c r="F3" s="4" t="s">
        <v>104</v>
      </c>
    </row>
    <row r="4" spans="1:6" ht="28.8" x14ac:dyDescent="0.3">
      <c r="A4" s="5" t="s">
        <v>105</v>
      </c>
      <c r="B4" s="14">
        <v>3</v>
      </c>
      <c r="C4" s="5" t="s">
        <v>106</v>
      </c>
      <c r="D4" s="15">
        <v>2.66</v>
      </c>
      <c r="E4" s="14"/>
      <c r="F4" s="14"/>
    </row>
    <row r="5" spans="1:6" x14ac:dyDescent="0.3">
      <c r="A5" s="16" t="s">
        <v>44</v>
      </c>
      <c r="B5" s="13"/>
      <c r="C5" s="13"/>
      <c r="D5" s="17">
        <f>SUMPRODUCT(B2:B4,D2:D4)</f>
        <v>40.33</v>
      </c>
      <c r="E5" s="13"/>
      <c r="F5" s="13"/>
    </row>
    <row r="6" spans="1:6" x14ac:dyDescent="0.3">
      <c r="D6" s="10"/>
    </row>
    <row r="7" spans="1:6" x14ac:dyDescent="0.3">
      <c r="A7" s="7" t="s">
        <v>109</v>
      </c>
      <c r="B7" s="12"/>
      <c r="C7" s="12"/>
      <c r="D7" s="12"/>
      <c r="E7" s="12"/>
      <c r="F7" s="12"/>
    </row>
    <row r="8" spans="1:6" x14ac:dyDescent="0.3">
      <c r="A8" s="9" t="s">
        <v>108</v>
      </c>
      <c r="D8" s="10"/>
    </row>
    <row r="9" spans="1:6" x14ac:dyDescent="0.3">
      <c r="A9" s="9" t="s">
        <v>110</v>
      </c>
    </row>
    <row r="10" spans="1:6" x14ac:dyDescent="0.3">
      <c r="A10" s="9" t="s">
        <v>111</v>
      </c>
    </row>
    <row r="11" spans="1:6" x14ac:dyDescent="0.3">
      <c r="A11" s="9" t="s">
        <v>112</v>
      </c>
    </row>
    <row r="12" spans="1:6" x14ac:dyDescent="0.3">
      <c r="A12" s="9" t="s">
        <v>113</v>
      </c>
    </row>
    <row r="13" spans="1:6" x14ac:dyDescent="0.3">
      <c r="A13" s="9" t="s">
        <v>114</v>
      </c>
    </row>
    <row r="14" spans="1:6" x14ac:dyDescent="0.3">
      <c r="A14" s="9" t="s">
        <v>115</v>
      </c>
    </row>
    <row r="15" spans="1:6" x14ac:dyDescent="0.3">
      <c r="A15" s="9" t="s">
        <v>116</v>
      </c>
    </row>
    <row r="16" spans="1:6" x14ac:dyDescent="0.3">
      <c r="A16" s="9" t="s">
        <v>117</v>
      </c>
    </row>
    <row r="17" spans="1:1" x14ac:dyDescent="0.3">
      <c r="A17" s="9" t="s">
        <v>118</v>
      </c>
    </row>
    <row r="18" spans="1:1" x14ac:dyDescent="0.3">
      <c r="A18" s="9" t="s">
        <v>119</v>
      </c>
    </row>
  </sheetData>
  <hyperlinks>
    <hyperlink ref="F2" r:id="rId1" xr:uid="{400DE55C-092C-4A6A-B624-6BECAF9584CB}"/>
    <hyperlink ref="F3" r:id="rId2" xr:uid="{8FC1CDAC-572B-49BE-9C41-B564D57F4A98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6EB4-BF9B-4F2A-A07C-631A664A8B61}">
  <dimension ref="A1:F2"/>
  <sheetViews>
    <sheetView workbookViewId="0">
      <selection activeCell="D12" sqref="D12"/>
    </sheetView>
  </sheetViews>
  <sheetFormatPr defaultRowHeight="14.4" x14ac:dyDescent="0.3"/>
  <cols>
    <col min="1" max="1" width="19.21875" customWidth="1"/>
    <col min="3" max="3" width="11.6640625" customWidth="1"/>
    <col min="5" max="5" width="10.44140625" customWidth="1"/>
    <col min="6" max="6" width="131.44140625" customWidth="1"/>
  </cols>
  <sheetData>
    <row r="1" spans="1:6" x14ac:dyDescent="0.3">
      <c r="A1" s="13" t="s">
        <v>107</v>
      </c>
      <c r="B1" s="13" t="s">
        <v>11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ht="86.4" x14ac:dyDescent="0.3">
      <c r="A2" s="5" t="s">
        <v>120</v>
      </c>
      <c r="B2" s="5">
        <v>1</v>
      </c>
      <c r="C2" s="5" t="s">
        <v>90</v>
      </c>
      <c r="D2" s="19">
        <v>21.99</v>
      </c>
      <c r="E2" s="5"/>
      <c r="F2" s="4" t="s">
        <v>121</v>
      </c>
    </row>
  </sheetData>
  <hyperlinks>
    <hyperlink ref="F2" r:id="rId1" display="https://www.amazon.com/ANYCUBIC-filamento-%C3%A1cido-polil%C3%A1ctico-impresora/dp/B0834W5L3L/ref=sr_1_1_sspa?adgrpid=139754595985&amp;gclid=Cj0KCQiAlKmeBhCkARIsAHy7WVtX5m9Y5jNyuyv_iceAdV-PSipIQU2yRxl5u_8hgCPCcEQeN06EwEMaAhwiEALw_wcB&amp;hvadid=617423206467&amp;hvdev=c&amp;hvlocphy=1003683&amp;hvnetw=g&amp;hvqmt=e&amp;hvrand=17178220240520846496&amp;hvtargid=kwd-301570368183&amp;hydadcr=22339_13333066&amp;keywords=anycubic%2Bfilament&amp;qid=1674250538&amp;sr=8-1-spons&amp;spLa=ZW5jcnlwdGVkUXVhbGlmaWVyPUExRUFaV0VCT0JXVEZSJmVuY3J5cHRlZElkPUEwODMzNzU0MlVLSVYzMzVHRzg1UCZlbmNyeXB0ZWRBZElkPUEwMzQ2OTI5MjNISlRKT1BaRjZLRSZ3aWRnZXROYW1lPXNwX2F0ZiZhY3Rpb249Y2xpY2tSZWRpcmVjdCZkb05vdExvZ0NsaWNrPXRydWU&amp;th=1" xr:uid="{A918C1C8-BFC6-4817-8C7F-7FB6E4D4846C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6DE6-126B-4805-87C3-5EC41AB5972F}">
  <dimension ref="A1:F6"/>
  <sheetViews>
    <sheetView workbookViewId="0">
      <selection activeCell="F2" sqref="F2"/>
    </sheetView>
  </sheetViews>
  <sheetFormatPr defaultRowHeight="14.4" x14ac:dyDescent="0.3"/>
  <cols>
    <col min="1" max="1" width="36.44140625" customWidth="1"/>
    <col min="2" max="2" width="23" customWidth="1"/>
    <col min="3" max="3" width="18.88671875" customWidth="1"/>
    <col min="4" max="4" width="13.77734375" customWidth="1"/>
    <col min="5" max="5" width="16.88671875" customWidth="1"/>
    <col min="6" max="6" width="24.6640625" customWidth="1"/>
    <col min="7" max="7" width="21.6640625" customWidth="1"/>
    <col min="8" max="8" width="18.44140625" customWidth="1"/>
    <col min="9" max="9" width="11.109375" customWidth="1"/>
    <col min="10" max="10" width="11.6640625" customWidth="1"/>
    <col min="11" max="11" width="14.6640625" customWidth="1"/>
  </cols>
  <sheetData>
    <row r="1" spans="1:6" x14ac:dyDescent="0.3">
      <c r="A1" s="7" t="s">
        <v>123</v>
      </c>
      <c r="B1" s="7" t="s">
        <v>94</v>
      </c>
      <c r="C1" s="7" t="s">
        <v>95</v>
      </c>
      <c r="D1" s="7" t="s">
        <v>96</v>
      </c>
      <c r="E1" s="7" t="s">
        <v>97</v>
      </c>
      <c r="F1" s="7" t="s">
        <v>124</v>
      </c>
    </row>
    <row r="2" spans="1:6" x14ac:dyDescent="0.3">
      <c r="A2" s="7" t="s">
        <v>98</v>
      </c>
      <c r="B2" s="11">
        <f>Fuente!D19</f>
        <v>44.320000000000007</v>
      </c>
      <c r="C2" s="11">
        <f>Generador!D12</f>
        <v>29.96</v>
      </c>
      <c r="D2" s="11">
        <f>Voltimetro!D18</f>
        <v>26.32</v>
      </c>
      <c r="E2" s="11">
        <f>Osciloscopio!D5</f>
        <v>50.14</v>
      </c>
      <c r="F2" s="11">
        <f>SUM(B2:E2)</f>
        <v>150.74</v>
      </c>
    </row>
    <row r="3" spans="1:6" x14ac:dyDescent="0.3">
      <c r="A3" s="7" t="s">
        <v>99</v>
      </c>
      <c r="B3" s="11">
        <f>PCB!D5/3</f>
        <v>13.443333333333333</v>
      </c>
      <c r="C3" s="11">
        <f>PCB!D5/3</f>
        <v>13.443333333333333</v>
      </c>
      <c r="D3" s="11">
        <f>PCB!D5/3</f>
        <v>13.443333333333333</v>
      </c>
      <c r="E3" s="11">
        <v>0</v>
      </c>
      <c r="F3" s="11">
        <f>SUM(B3:E3)</f>
        <v>40.33</v>
      </c>
    </row>
    <row r="4" spans="1:6" x14ac:dyDescent="0.3">
      <c r="A4" s="7" t="s">
        <v>100</v>
      </c>
      <c r="B4" s="11">
        <f>Impresión!D2/4</f>
        <v>5.4974999999999996</v>
      </c>
      <c r="C4" s="11">
        <f>Impresión!D2/4</f>
        <v>5.4974999999999996</v>
      </c>
      <c r="D4" s="11">
        <f>Impresión!D2/4</f>
        <v>5.4974999999999996</v>
      </c>
      <c r="E4" s="11">
        <f>Impresión!D2/4</f>
        <v>5.4974999999999996</v>
      </c>
      <c r="F4" s="11">
        <f>SUM(B4:E4)</f>
        <v>21.99</v>
      </c>
    </row>
    <row r="5" spans="1:6" ht="18" x14ac:dyDescent="0.35">
      <c r="A5" s="7" t="s">
        <v>122</v>
      </c>
      <c r="B5" s="11">
        <f>SUM(B2:B4)</f>
        <v>63.260833333333345</v>
      </c>
      <c r="C5" s="11">
        <f>SUM(C2:C4)</f>
        <v>48.900833333333338</v>
      </c>
      <c r="D5" s="11">
        <f>SUM(D2:D4)</f>
        <v>45.260833333333338</v>
      </c>
      <c r="E5" s="11">
        <f>SUM(E2:E4)</f>
        <v>55.637500000000003</v>
      </c>
      <c r="F5" s="18">
        <f>SUM(F2:F4)</f>
        <v>213.06</v>
      </c>
    </row>
    <row r="6" spans="1:6" x14ac:dyDescent="0.3">
      <c r="B6" s="10"/>
      <c r="C6" s="10"/>
      <c r="D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Fuente</vt:lpstr>
      <vt:lpstr>Generador</vt:lpstr>
      <vt:lpstr>Voltimetro</vt:lpstr>
      <vt:lpstr>Osciloscopio</vt:lpstr>
      <vt:lpstr>PCB</vt:lpstr>
      <vt:lpstr>Impresión</vt:lpstr>
      <vt:lpstr>Gastos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acuña vega</dc:creator>
  <cp:lastModifiedBy>melany acuña vega</cp:lastModifiedBy>
  <dcterms:created xsi:type="dcterms:W3CDTF">2015-06-05T18:17:20Z</dcterms:created>
  <dcterms:modified xsi:type="dcterms:W3CDTF">2023-01-22T07:01:48Z</dcterms:modified>
</cp:coreProperties>
</file>