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elaus/Desktop/"/>
    </mc:Choice>
  </mc:AlternateContent>
  <bookViews>
    <workbookView xWindow="0" yWindow="440" windowWidth="25600" windowHeight="204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2" l="1"/>
  <c r="I26" i="2"/>
  <c r="J26" i="2"/>
  <c r="J27" i="2"/>
  <c r="I27" i="2"/>
  <c r="H27" i="2"/>
  <c r="E27" i="2"/>
  <c r="D27" i="2"/>
  <c r="C27" i="2"/>
  <c r="J5" i="1"/>
  <c r="J6" i="1"/>
  <c r="G7" i="1"/>
  <c r="J10" i="1"/>
  <c r="J8" i="1"/>
  <c r="I10" i="1"/>
  <c r="I9" i="1"/>
  <c r="I8" i="1"/>
  <c r="I7" i="1"/>
  <c r="I6" i="1"/>
  <c r="I5" i="1"/>
  <c r="I4" i="1"/>
  <c r="I3" i="1"/>
  <c r="I2" i="1"/>
  <c r="G9" i="1"/>
  <c r="G4" i="1"/>
  <c r="G10" i="1"/>
  <c r="G8" i="1"/>
  <c r="G6" i="1"/>
  <c r="G5" i="1"/>
  <c r="G2" i="1"/>
  <c r="G3" i="1"/>
</calcChain>
</file>

<file path=xl/sharedStrings.xml><?xml version="1.0" encoding="utf-8"?>
<sst xmlns="http://schemas.openxmlformats.org/spreadsheetml/2006/main" count="57" uniqueCount="47">
  <si>
    <t>Speed</t>
  </si>
  <si>
    <t>Time</t>
  </si>
  <si>
    <t>Test</t>
  </si>
  <si>
    <t>Collisions</t>
  </si>
  <si>
    <t>Test 1-1.1</t>
  </si>
  <si>
    <t>Test 1-1.2</t>
  </si>
  <si>
    <t>Test 1-1.3</t>
  </si>
  <si>
    <t>Test 1-2.1</t>
  </si>
  <si>
    <t>Test 1-2.2</t>
  </si>
  <si>
    <t>Test 1-2.3</t>
  </si>
  <si>
    <t>Test 1-3.1</t>
  </si>
  <si>
    <t>Test 1-3.2</t>
  </si>
  <si>
    <t>Test 1-3.3</t>
  </si>
  <si>
    <t>Test 2-1.1</t>
  </si>
  <si>
    <t>Test 2-1.2</t>
  </si>
  <si>
    <t>Test 2-1.3</t>
  </si>
  <si>
    <t>Test 2-2.1</t>
  </si>
  <si>
    <t>Test 2-2.2</t>
  </si>
  <si>
    <t>Test 2-2.3</t>
  </si>
  <si>
    <t>Test 2-3.1</t>
  </si>
  <si>
    <t>Test 2-3.2</t>
  </si>
  <si>
    <t>Test 2-3.3</t>
  </si>
  <si>
    <t>Test 3-1.1</t>
  </si>
  <si>
    <t>Test 3-1.2</t>
  </si>
  <si>
    <t>Test 3-1.3</t>
  </si>
  <si>
    <t>Test 3-2.1</t>
  </si>
  <si>
    <t>Test 3-2.2</t>
  </si>
  <si>
    <t>Test 3-2.3</t>
  </si>
  <si>
    <t>Test 3-3.1</t>
  </si>
  <si>
    <t>Test 3-3.2</t>
  </si>
  <si>
    <t>Test 3-3.3</t>
  </si>
  <si>
    <t>Test 1-1</t>
  </si>
  <si>
    <t>Test 1-2</t>
  </si>
  <si>
    <t>Test 1-3</t>
  </si>
  <si>
    <t>Test 2-1</t>
  </si>
  <si>
    <t>Test 2-2</t>
  </si>
  <si>
    <t>Test 2-3</t>
  </si>
  <si>
    <t>Test 3-1</t>
  </si>
  <si>
    <t>Test 3-2</t>
  </si>
  <si>
    <t>Test 3-3</t>
  </si>
  <si>
    <t>Avg</t>
  </si>
  <si>
    <t>Speeds</t>
  </si>
  <si>
    <t>Stddev</t>
  </si>
  <si>
    <t>Mean time</t>
  </si>
  <si>
    <t>Mean collisions / run</t>
  </si>
  <si>
    <t>Mean missed corners per run</t>
  </si>
  <si>
    <t>Successful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</si>
</sst>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i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10" fontId="5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Average Time Taken to Complete the Course under Various Configurations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 x-1</c:v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Sheet1!$I$2:$I$3</c:f>
                <c:numCache>
                  <c:formatCode>General</c:formatCode>
                  <c:ptCount val="2"/>
                  <c:pt idx="0">
                    <c:v>4.619711390696746</c:v>
                  </c:pt>
                  <c:pt idx="1">
                    <c:v>12.0296799624927</c:v>
                  </c:pt>
                </c:numCache>
              </c:numRef>
            </c:plus>
            <c:minus>
              <c:numRef>
                <c:f>Sheet1!$I$2:$I$3</c:f>
                <c:numCache>
                  <c:formatCode>General</c:formatCode>
                  <c:ptCount val="2"/>
                  <c:pt idx="0">
                    <c:v>4.619711390696746</c:v>
                  </c:pt>
                  <c:pt idx="1">
                    <c:v>12.0296799624927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1">
                    <a:alpha val="70000"/>
                  </a:schemeClr>
                </a:solidFill>
                <a:round/>
              </a:ln>
              <a:effectLst/>
            </c:spPr>
          </c:errBars>
          <c:xVal>
            <c:numRef>
              <c:f>Sheet1!$H$2:$H$4</c:f>
              <c:numCache>
                <c:formatCode>General</c:formatCode>
                <c:ptCount val="3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</c:numCache>
            </c:numRef>
          </c:xVal>
          <c:yVal>
            <c:numRef>
              <c:f>Sheet1!$G$2:$G$4</c:f>
              <c:numCache>
                <c:formatCode>General</c:formatCode>
                <c:ptCount val="3"/>
                <c:pt idx="0">
                  <c:v>139.8566666666667</c:v>
                </c:pt>
                <c:pt idx="1">
                  <c:v>88.83</c:v>
                </c:pt>
                <c:pt idx="2">
                  <c:v>83.52</c:v>
                </c:pt>
              </c:numCache>
            </c:numRef>
          </c:yVal>
          <c:smooth val="0"/>
        </c:ser>
        <c:ser>
          <c:idx val="1"/>
          <c:order val="1"/>
          <c:tx>
            <c:v>Test x-2</c:v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Sheet1!$J$5:$J$7</c:f>
                <c:numCache>
                  <c:formatCode>General</c:formatCode>
                  <c:ptCount val="3"/>
                  <c:pt idx="0">
                    <c:v>5.21739398550655</c:v>
                  </c:pt>
                  <c:pt idx="1">
                    <c:v>1.915019582145315</c:v>
                  </c:pt>
                  <c:pt idx="2">
                    <c:v>0.0</c:v>
                  </c:pt>
                </c:numCache>
              </c:numRef>
            </c:plus>
            <c:minus>
              <c:numRef>
                <c:f>Sheet1!$J$5:$J$7</c:f>
                <c:numCache>
                  <c:formatCode>General</c:formatCode>
                  <c:ptCount val="3"/>
                  <c:pt idx="0">
                    <c:v>5.21739398550655</c:v>
                  </c:pt>
                  <c:pt idx="1">
                    <c:v>1.915019582145315</c:v>
                  </c:pt>
                  <c:pt idx="2">
                    <c:v>0.0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>
                    <a:alpha val="7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Sheet1!$H$2:$H$4</c:f>
              <c:numCache>
                <c:formatCode>General</c:formatCode>
                <c:ptCount val="3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</c:numCache>
            </c:numRef>
          </c:xVal>
          <c:yVal>
            <c:numRef>
              <c:f>Sheet1!$G$5:$G$7</c:f>
              <c:numCache>
                <c:formatCode>General</c:formatCode>
                <c:ptCount val="3"/>
                <c:pt idx="0">
                  <c:v>129.63</c:v>
                </c:pt>
                <c:pt idx="1">
                  <c:v>70.18000000000001</c:v>
                </c:pt>
                <c:pt idx="2">
                  <c:v>48.57</c:v>
                </c:pt>
              </c:numCache>
            </c:numRef>
          </c:yVal>
          <c:smooth val="0"/>
        </c:ser>
        <c:ser>
          <c:idx val="2"/>
          <c:order val="2"/>
          <c:tx>
            <c:v>Test x-3</c:v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Sheet1!$J$8:$J$10</c:f>
                <c:numCache>
                  <c:formatCode>General</c:formatCode>
                  <c:ptCount val="3"/>
                  <c:pt idx="0">
                    <c:v>5.703650877581253</c:v>
                  </c:pt>
                  <c:pt idx="1">
                    <c:v>0.0</c:v>
                  </c:pt>
                  <c:pt idx="2">
                    <c:v>5.58014635411414</c:v>
                  </c:pt>
                </c:numCache>
              </c:numRef>
            </c:plus>
            <c:minus>
              <c:numRef>
                <c:f>Sheet1!$J$8:$J$10</c:f>
                <c:numCache>
                  <c:formatCode>General</c:formatCode>
                  <c:ptCount val="3"/>
                  <c:pt idx="0">
                    <c:v>5.703650877581253</c:v>
                  </c:pt>
                  <c:pt idx="1">
                    <c:v>0.0</c:v>
                  </c:pt>
                  <c:pt idx="2">
                    <c:v>5.58014635411414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6">
                    <a:alpha val="70000"/>
                  </a:schemeClr>
                </a:solidFill>
                <a:round/>
              </a:ln>
              <a:effectLst/>
            </c:spPr>
          </c:errBars>
          <c:xVal>
            <c:numRef>
              <c:f>Sheet1!$H$2:$H$4</c:f>
              <c:numCache>
                <c:formatCode>General</c:formatCode>
                <c:ptCount val="3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</c:numCache>
            </c:numRef>
          </c:xVal>
          <c:yVal>
            <c:numRef>
              <c:f>Sheet1!$G$8:$G$10</c:f>
              <c:numCache>
                <c:formatCode>General</c:formatCode>
                <c:ptCount val="3"/>
                <c:pt idx="0">
                  <c:v>125.4966666666667</c:v>
                </c:pt>
                <c:pt idx="1">
                  <c:v>69.63</c:v>
                </c:pt>
                <c:pt idx="2">
                  <c:v>50.34666666666666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5547552"/>
        <c:axId val="-375624096"/>
      </c:scatterChart>
      <c:valAx>
        <c:axId val="-37554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Speed</a:t>
                </a:r>
                <a:r>
                  <a:rPr lang="en-US" sz="1200" b="1" baseline="0"/>
                  <a:t> (degrees / second)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5624096"/>
        <c:crosses val="autoZero"/>
        <c:crossBetween val="midCat"/>
      </c:valAx>
      <c:valAx>
        <c:axId val="-3756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Average</a:t>
                </a:r>
                <a:r>
                  <a:rPr lang="en-US" sz="1200" b="1" baseline="0"/>
                  <a:t> Time (seconds)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5547552"/>
        <c:crossesAt val="0.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190501</xdr:colOff>
      <xdr:row>14</xdr:row>
      <xdr:rowOff>47172</xdr:rowOff>
    </xdr:from>
    <xdr:to>
      <xdr:col>13</xdr:col>
      <xdr:colOff>237672</xdr:colOff>
      <xdr:row>42</xdr:row>
      <xdr:rowOff>45358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C1" zoomScale="130" zoomScaleNormal="130" zoomScalePageLayoutView="130" workbookViewId="0">
      <selection activeCell="D46" sqref="D46"/>
    </sheetView>
  </sheetViews>
  <sheetFormatPr baseColWidth="10" defaultRowHeight="16" x14ac:dyDescent="0.2"/>
  <sheetData>
    <row r="1" spans="1:10" x14ac:dyDescent="0.2">
      <c r="A1" t="s">
        <v>2</v>
      </c>
      <c r="B1" t="s">
        <v>0</v>
      </c>
      <c r="C1" t="s">
        <v>1</v>
      </c>
      <c r="D1" t="s">
        <v>3</v>
      </c>
      <c r="G1" t="s">
        <v>40</v>
      </c>
      <c r="H1" t="s">
        <v>41</v>
      </c>
      <c r="I1" t="s">
        <v>42</v>
      </c>
    </row>
    <row r="2" spans="1:10" x14ac:dyDescent="0.2">
      <c r="A2" t="s">
        <v>4</v>
      </c>
      <c r="B2">
        <v>200</v>
      </c>
      <c r="C2" s="1">
        <v>137.61000000000001</v>
      </c>
      <c r="F2" t="s">
        <v>31</v>
      </c>
      <c r="G2">
        <f>AVERAGE(C2:C4)</f>
        <v>139.85666666666665</v>
      </c>
      <c r="H2">
        <v>200</v>
      </c>
      <c r="I2">
        <f>STDEV(C2:C4)</f>
        <v>4.6197113906967457</v>
      </c>
    </row>
    <row r="3" spans="1:10" x14ac:dyDescent="0.2">
      <c r="A3" t="s">
        <v>5</v>
      </c>
      <c r="B3">
        <v>200</v>
      </c>
      <c r="C3">
        <v>136.79</v>
      </c>
      <c r="F3" t="s">
        <v>34</v>
      </c>
      <c r="G3">
        <f>AVERAGE(C5:C7)</f>
        <v>88.83</v>
      </c>
      <c r="H3">
        <v>400</v>
      </c>
      <c r="I3">
        <f>STDEV(C5:C7)</f>
        <v>12.029679962492699</v>
      </c>
    </row>
    <row r="4" spans="1:10" x14ac:dyDescent="0.2">
      <c r="A4" t="s">
        <v>6</v>
      </c>
      <c r="B4">
        <v>200</v>
      </c>
      <c r="C4">
        <v>145.16999999999999</v>
      </c>
      <c r="F4" t="s">
        <v>37</v>
      </c>
      <c r="G4">
        <f>C10</f>
        <v>83.52</v>
      </c>
      <c r="H4">
        <v>600</v>
      </c>
      <c r="I4">
        <f>STDEV(C8:C11)</f>
        <v>516.35961379481785</v>
      </c>
    </row>
    <row r="5" spans="1:10" x14ac:dyDescent="0.2">
      <c r="A5" t="s">
        <v>7</v>
      </c>
      <c r="B5">
        <v>400</v>
      </c>
      <c r="C5">
        <v>97.57</v>
      </c>
      <c r="F5" t="s">
        <v>32</v>
      </c>
      <c r="G5">
        <f>AVERAGE(C11:C13)</f>
        <v>129.63</v>
      </c>
      <c r="I5">
        <f>STDEV(C11:C13)</f>
        <v>5.2173939855065505</v>
      </c>
      <c r="J5">
        <f>STDEV(C11:C13)</f>
        <v>5.2173939855065505</v>
      </c>
    </row>
    <row r="6" spans="1:10" x14ac:dyDescent="0.2">
      <c r="A6" t="s">
        <v>8</v>
      </c>
      <c r="B6">
        <v>400</v>
      </c>
      <c r="C6">
        <v>93.81</v>
      </c>
      <c r="F6" t="s">
        <v>35</v>
      </c>
      <c r="G6">
        <f>AVERAGE(C14:C16)</f>
        <v>70.180000000000007</v>
      </c>
      <c r="I6">
        <f>STDEV(C14:C16)</f>
        <v>1.9150195821453151</v>
      </c>
      <c r="J6">
        <f>STDEV(C14:C16)</f>
        <v>1.9150195821453151</v>
      </c>
    </row>
    <row r="7" spans="1:10" x14ac:dyDescent="0.2">
      <c r="A7" t="s">
        <v>9</v>
      </c>
      <c r="B7">
        <v>400</v>
      </c>
      <c r="C7">
        <v>75.11</v>
      </c>
      <c r="F7" t="s">
        <v>38</v>
      </c>
      <c r="G7">
        <f>C17</f>
        <v>48.57</v>
      </c>
      <c r="I7">
        <f>STDEV(C17:C19)</f>
        <v>549.3083666150859</v>
      </c>
      <c r="J7">
        <v>0</v>
      </c>
    </row>
    <row r="8" spans="1:10" x14ac:dyDescent="0.2">
      <c r="A8" t="s">
        <v>10</v>
      </c>
      <c r="B8">
        <v>600</v>
      </c>
      <c r="C8">
        <v>1000</v>
      </c>
      <c r="F8" t="s">
        <v>33</v>
      </c>
      <c r="G8">
        <f>AVERAGE(C20:C22)</f>
        <v>125.49666666666667</v>
      </c>
      <c r="I8">
        <f>STDEV(C20:C22)</f>
        <v>5.7036508775812527</v>
      </c>
      <c r="J8">
        <f>STDEV(C20:C22)</f>
        <v>5.7036508775812527</v>
      </c>
    </row>
    <row r="9" spans="1:10" x14ac:dyDescent="0.2">
      <c r="A9" t="s">
        <v>11</v>
      </c>
      <c r="B9">
        <v>600</v>
      </c>
      <c r="C9">
        <v>1000</v>
      </c>
      <c r="F9" t="s">
        <v>36</v>
      </c>
      <c r="G9">
        <f>AVERAGE(C23:C24)</f>
        <v>69.63</v>
      </c>
      <c r="I9">
        <f>STDEV(C23:C25)</f>
        <v>537.15160628386229</v>
      </c>
      <c r="J9">
        <v>0</v>
      </c>
    </row>
    <row r="10" spans="1:10" x14ac:dyDescent="0.2">
      <c r="A10" t="s">
        <v>12</v>
      </c>
      <c r="B10">
        <v>600</v>
      </c>
      <c r="C10">
        <v>83.52</v>
      </c>
      <c r="F10" t="s">
        <v>39</v>
      </c>
      <c r="G10">
        <f>AVERAGE(C26:C28)</f>
        <v>50.346666666666664</v>
      </c>
      <c r="I10">
        <f>STDEV(C26:C28)</f>
        <v>5.5801463541141398</v>
      </c>
      <c r="J10">
        <f>STDEV(C26:C28)</f>
        <v>5.5801463541141398</v>
      </c>
    </row>
    <row r="11" spans="1:10" x14ac:dyDescent="0.2">
      <c r="A11" t="s">
        <v>13</v>
      </c>
      <c r="B11">
        <v>200</v>
      </c>
      <c r="C11">
        <v>128.91</v>
      </c>
    </row>
    <row r="12" spans="1:10" x14ac:dyDescent="0.2">
      <c r="A12" t="s">
        <v>14</v>
      </c>
      <c r="B12">
        <v>200</v>
      </c>
      <c r="C12">
        <v>135.16999999999999</v>
      </c>
    </row>
    <row r="13" spans="1:10" x14ac:dyDescent="0.2">
      <c r="A13" t="s">
        <v>15</v>
      </c>
      <c r="B13">
        <v>200</v>
      </c>
      <c r="C13">
        <v>124.81</v>
      </c>
    </row>
    <row r="14" spans="1:10" x14ac:dyDescent="0.2">
      <c r="A14" t="s">
        <v>16</v>
      </c>
      <c r="B14">
        <v>400</v>
      </c>
      <c r="C14">
        <v>68.489999999999995</v>
      </c>
    </row>
    <row r="15" spans="1:10" x14ac:dyDescent="0.2">
      <c r="A15" t="s">
        <v>17</v>
      </c>
      <c r="B15">
        <v>400</v>
      </c>
      <c r="C15">
        <v>69.790000000000006</v>
      </c>
    </row>
    <row r="16" spans="1:10" x14ac:dyDescent="0.2">
      <c r="A16" t="s">
        <v>18</v>
      </c>
      <c r="B16">
        <v>400</v>
      </c>
      <c r="C16">
        <v>72.260000000000005</v>
      </c>
    </row>
    <row r="17" spans="1:3" x14ac:dyDescent="0.2">
      <c r="A17" t="s">
        <v>19</v>
      </c>
      <c r="B17">
        <v>600</v>
      </c>
      <c r="C17">
        <v>48.57</v>
      </c>
    </row>
    <row r="18" spans="1:3" x14ac:dyDescent="0.2">
      <c r="A18" t="s">
        <v>20</v>
      </c>
      <c r="B18">
        <v>600</v>
      </c>
      <c r="C18">
        <v>1000</v>
      </c>
    </row>
    <row r="19" spans="1:3" x14ac:dyDescent="0.2">
      <c r="A19" t="s">
        <v>21</v>
      </c>
      <c r="B19">
        <v>600</v>
      </c>
      <c r="C19">
        <v>1000</v>
      </c>
    </row>
    <row r="20" spans="1:3" x14ac:dyDescent="0.2">
      <c r="A20" t="s">
        <v>22</v>
      </c>
      <c r="B20">
        <v>200</v>
      </c>
      <c r="C20">
        <v>132.02000000000001</v>
      </c>
    </row>
    <row r="21" spans="1:3" x14ac:dyDescent="0.2">
      <c r="A21" t="s">
        <v>23</v>
      </c>
      <c r="B21">
        <v>200</v>
      </c>
      <c r="C21">
        <v>121.45</v>
      </c>
    </row>
    <row r="22" spans="1:3" x14ac:dyDescent="0.2">
      <c r="A22" t="s">
        <v>24</v>
      </c>
      <c r="B22">
        <v>200</v>
      </c>
      <c r="C22">
        <v>123.02</v>
      </c>
    </row>
    <row r="23" spans="1:3" x14ac:dyDescent="0.2">
      <c r="A23" t="s">
        <v>25</v>
      </c>
      <c r="B23">
        <v>400</v>
      </c>
      <c r="C23">
        <v>68.08</v>
      </c>
    </row>
    <row r="24" spans="1:3" x14ac:dyDescent="0.2">
      <c r="A24" t="s">
        <v>26</v>
      </c>
      <c r="B24">
        <v>400</v>
      </c>
      <c r="C24">
        <v>71.180000000000007</v>
      </c>
    </row>
    <row r="25" spans="1:3" x14ac:dyDescent="0.2">
      <c r="A25" t="s">
        <v>27</v>
      </c>
      <c r="B25">
        <v>400</v>
      </c>
      <c r="C25">
        <v>1000</v>
      </c>
    </row>
    <row r="26" spans="1:3" x14ac:dyDescent="0.2">
      <c r="A26" t="s">
        <v>28</v>
      </c>
      <c r="B26">
        <v>600</v>
      </c>
      <c r="C26">
        <v>47.1</v>
      </c>
    </row>
    <row r="27" spans="1:3" x14ac:dyDescent="0.2">
      <c r="A27" t="s">
        <v>29</v>
      </c>
      <c r="B27">
        <v>600</v>
      </c>
      <c r="C27">
        <v>47.15</v>
      </c>
    </row>
    <row r="28" spans="1:3" x14ac:dyDescent="0.2">
      <c r="A28" t="s">
        <v>30</v>
      </c>
      <c r="B28">
        <v>600</v>
      </c>
      <c r="C28">
        <v>56.79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30" sqref="L30"/>
    </sheetView>
  </sheetViews>
  <sheetFormatPr baseColWidth="10" defaultRowHeight="16" x14ac:dyDescent="0.2"/>
  <cols>
    <col min="2" max="2" width="16" customWidth="1"/>
    <col min="4" max="4" width="15" customWidth="1"/>
  </cols>
  <sheetData>
    <row r="1" spans="1:5" ht="17" x14ac:dyDescent="0.2">
      <c r="A1" s="2" t="s">
        <v>2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ht="17" x14ac:dyDescent="0.2">
      <c r="A2" s="3" t="s">
        <v>31</v>
      </c>
      <c r="B2" s="3">
        <v>139.86000000000001</v>
      </c>
      <c r="C2" s="3">
        <v>1.67</v>
      </c>
      <c r="D2" s="3">
        <v>0.33</v>
      </c>
      <c r="E2" s="4">
        <v>1</v>
      </c>
    </row>
    <row r="3" spans="1:5" ht="17" x14ac:dyDescent="0.2">
      <c r="A3" s="3" t="s">
        <v>32</v>
      </c>
      <c r="B3" s="3">
        <v>129.63</v>
      </c>
      <c r="C3" s="3">
        <v>1</v>
      </c>
      <c r="D3" s="3">
        <v>0.67</v>
      </c>
      <c r="E3" s="4">
        <v>1</v>
      </c>
    </row>
    <row r="4" spans="1:5" ht="17" x14ac:dyDescent="0.2">
      <c r="A4" s="3" t="s">
        <v>33</v>
      </c>
      <c r="B4" s="3">
        <v>125.5</v>
      </c>
      <c r="C4" s="3">
        <v>0.33</v>
      </c>
      <c r="D4" s="3">
        <v>1.4</v>
      </c>
      <c r="E4" s="4">
        <v>1</v>
      </c>
    </row>
    <row r="5" spans="1:5" ht="17" x14ac:dyDescent="0.2">
      <c r="A5" s="3"/>
      <c r="B5" s="3"/>
      <c r="C5" s="3"/>
      <c r="D5" s="3"/>
      <c r="E5" s="3"/>
    </row>
    <row r="6" spans="1:5" ht="17" x14ac:dyDescent="0.2">
      <c r="A6" s="3" t="s">
        <v>34</v>
      </c>
      <c r="B6" s="3">
        <v>88.83</v>
      </c>
      <c r="C6" s="3">
        <v>6.67</v>
      </c>
      <c r="D6" s="3">
        <v>0.67</v>
      </c>
      <c r="E6" s="4">
        <v>1</v>
      </c>
    </row>
    <row r="7" spans="1:5" ht="17" x14ac:dyDescent="0.2">
      <c r="A7" s="3" t="s">
        <v>35</v>
      </c>
      <c r="B7" s="3">
        <v>70.180000000000007</v>
      </c>
      <c r="C7" s="3">
        <v>2</v>
      </c>
      <c r="D7" s="3">
        <v>0.67</v>
      </c>
      <c r="E7" s="4">
        <v>1</v>
      </c>
    </row>
    <row r="8" spans="1:5" ht="17" x14ac:dyDescent="0.2">
      <c r="A8" s="3" t="s">
        <v>36</v>
      </c>
      <c r="B8" s="3">
        <v>69.63</v>
      </c>
      <c r="C8" s="3">
        <v>0.5</v>
      </c>
      <c r="D8" s="3">
        <v>1</v>
      </c>
      <c r="E8" s="4">
        <v>1</v>
      </c>
    </row>
    <row r="9" spans="1:5" ht="17" x14ac:dyDescent="0.2">
      <c r="A9" s="3"/>
      <c r="B9" s="3"/>
      <c r="C9" s="3"/>
      <c r="D9" s="3"/>
      <c r="E9" s="3"/>
    </row>
    <row r="10" spans="1:5" ht="17" x14ac:dyDescent="0.2">
      <c r="A10" s="5" t="s">
        <v>37</v>
      </c>
      <c r="B10" s="5">
        <v>143.52000000000001</v>
      </c>
      <c r="C10" s="5">
        <v>13</v>
      </c>
      <c r="D10" s="5">
        <v>0</v>
      </c>
      <c r="E10" s="6">
        <v>0.33300000000000002</v>
      </c>
    </row>
    <row r="11" spans="1:5" ht="17" x14ac:dyDescent="0.2">
      <c r="A11" s="5" t="s">
        <v>38</v>
      </c>
      <c r="B11" s="5">
        <v>48.57</v>
      </c>
      <c r="C11" s="5">
        <v>0</v>
      </c>
      <c r="D11" s="5">
        <v>3</v>
      </c>
      <c r="E11" s="6">
        <v>0.33300000000000002</v>
      </c>
    </row>
    <row r="12" spans="1:5" ht="17" x14ac:dyDescent="0.2">
      <c r="A12" s="3" t="s">
        <v>39</v>
      </c>
      <c r="B12" s="3">
        <v>50.35</v>
      </c>
      <c r="C12" s="3">
        <v>1</v>
      </c>
      <c r="D12" s="3">
        <v>2.67</v>
      </c>
      <c r="E12" s="4">
        <v>1</v>
      </c>
    </row>
    <row r="22" spans="3:10" ht="17" x14ac:dyDescent="0.2">
      <c r="C22" s="3">
        <v>1.67</v>
      </c>
      <c r="D22" s="3">
        <v>1</v>
      </c>
      <c r="E22" s="3">
        <v>0.33</v>
      </c>
      <c r="H22" s="3">
        <v>0.33</v>
      </c>
      <c r="I22" s="3">
        <v>0.67</v>
      </c>
      <c r="J22" s="3">
        <v>1.4</v>
      </c>
    </row>
    <row r="23" spans="3:10" ht="17" x14ac:dyDescent="0.2">
      <c r="C23" s="3">
        <v>6.67</v>
      </c>
      <c r="D23" s="3">
        <v>2</v>
      </c>
      <c r="E23" s="3">
        <v>0.5</v>
      </c>
      <c r="H23" s="3">
        <v>0.67</v>
      </c>
      <c r="I23" s="3">
        <v>0.67</v>
      </c>
      <c r="J23" s="3">
        <v>1</v>
      </c>
    </row>
    <row r="24" spans="3:10" ht="17" x14ac:dyDescent="0.2">
      <c r="C24" s="5">
        <v>13</v>
      </c>
      <c r="D24" s="5">
        <v>0</v>
      </c>
      <c r="E24" s="3">
        <v>1</v>
      </c>
      <c r="H24" s="5">
        <v>0</v>
      </c>
      <c r="I24" s="5">
        <v>3</v>
      </c>
      <c r="J24" s="3">
        <v>2.67</v>
      </c>
    </row>
    <row r="26" spans="3:10" x14ac:dyDescent="0.2">
      <c r="H26">
        <f>FTEST(H22:H24, I22:I24)</f>
        <v>0.11679617038989877</v>
      </c>
      <c r="I26">
        <f>FTEST(I22:I24, J22:J24)</f>
        <v>0.59168850035020359</v>
      </c>
      <c r="J26">
        <f>FTEST(J22:J24, H22:H24)</f>
        <v>0.25725855745721271</v>
      </c>
    </row>
    <row r="27" spans="3:10" x14ac:dyDescent="0.2">
      <c r="C27">
        <f>FTEST(C22:C24, D22:D24)</f>
        <v>6.0169135439721043E-2</v>
      </c>
      <c r="D27">
        <f>FTEST(C22:C24, E22:E24)</f>
        <v>7.496693544067538E-3</v>
      </c>
      <c r="E27">
        <f>FTEST(D22:D24, E22:E24)</f>
        <v>0.21635601533933824</v>
      </c>
      <c r="H27">
        <f>TTEST(H22:H24, I22:I24,2,1)</f>
        <v>0.36130545108585477</v>
      </c>
      <c r="I27">
        <f>TTEST(I22:I24, J22:J24, 2,1)</f>
        <v>0.5135602855902146</v>
      </c>
      <c r="J27">
        <f>TTEST(J22:J24, H22:H24, 2,1)</f>
        <v>0.18840040823563353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Lau</dc:creator>
  <cp:lastModifiedBy>Alan Lau</cp:lastModifiedBy>
  <dcterms:created xsi:type="dcterms:W3CDTF">2017-03-03T04:09:39Z</dcterms:created>
  <dcterms:modified xsi:type="dcterms:W3CDTF">2017-03-06T13:04:52Z</dcterms:modified>
</cp:coreProperties>
</file>