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4FFE73E8-2C07-4818-AF23-DAF30637ADDD}" xr6:coauthVersionLast="47" xr6:coauthVersionMax="47" xr10:uidLastSave="{00000000-0000-0000-0000-000000000000}"/>
  <bookViews>
    <workbookView xWindow="-120" yWindow="-120" windowWidth="29040" windowHeight="15720" activeTab="1" xr2:uid="{46738CFE-40EA-466F-B1A6-734B164B975D}"/>
  </bookViews>
  <sheets>
    <sheet name="dataset" sheetId="2" r:id="rId1"/>
    <sheet name="ACE rivis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48" i="1" l="1"/>
  <c r="AB48" i="1"/>
  <c r="Z48" i="1"/>
  <c r="Z47" i="1" a="1"/>
  <c r="Z47" i="1" s="1"/>
  <c r="AA46" i="1"/>
  <c r="AB46" i="1"/>
  <c r="Z46" i="1"/>
  <c r="AA45" i="1"/>
  <c r="AB45" i="1"/>
  <c r="Z45" i="1"/>
  <c r="N8" i="1"/>
  <c r="N7" i="1"/>
  <c r="N6" i="1"/>
  <c r="N5" i="1"/>
  <c r="N4" i="1"/>
  <c r="N3" i="1"/>
  <c r="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<sst xmlns="http://schemas.openxmlformats.org/spreadsheetml/2006/main" count="46" uniqueCount="17">
  <si>
    <t>PC1</t>
  </si>
  <si>
    <t>PC2</t>
  </si>
  <si>
    <t>PC3</t>
  </si>
  <si>
    <t>R</t>
  </si>
  <si>
    <t>P</t>
  </si>
  <si>
    <t>M</t>
  </si>
  <si>
    <t>D</t>
  </si>
  <si>
    <t>average</t>
  </si>
  <si>
    <t>A</t>
  </si>
  <si>
    <t>C</t>
  </si>
  <si>
    <t>E</t>
  </si>
  <si>
    <t>Vettore punto ottimo</t>
  </si>
  <si>
    <t>Matrice delle pseudocomponenti</t>
  </si>
  <si>
    <t>PxM</t>
  </si>
  <si>
    <t>PC1 (0.8, 0.1, 0.1)</t>
  </si>
  <si>
    <t>PC2 (0.6, 0.3, 0.1)</t>
  </si>
  <si>
    <t>PC3 (0.6, 0.1,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</si>
</sst>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textRotation="9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4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4</xdr:row>
      <xdr:rowOff>19050</xdr:rowOff>
    </xdr:from>
    <xdr:to>
      <xdr:col>28</xdr:col>
      <xdr:colOff>590550</xdr:colOff>
      <xdr:row>40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639F37-7DB4-2C56-2330-30986FACDFD8}"/>
            </a:ext>
          </a:extLst>
        </xdr:cNvPr>
        <xdr:cNvSpPr txBox="1"/>
      </xdr:nvSpPr>
      <xdr:spPr>
        <a:xfrm>
          <a:off x="8963025" y="781050"/>
          <a:ext cx="770572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Ottimizzazione della</a:t>
          </a:r>
          <a:r>
            <a:rPr lang="it-IT" sz="1100" baseline="0"/>
            <a:t> ricetta di una bevanda ACE (Arancia-Carota-Limone).</a:t>
          </a:r>
        </a:p>
        <a:p>
          <a:r>
            <a:rPr lang="it-IT" sz="1100" baseline="0"/>
            <a:t>Il punto di partenza è quello della ricetta di una buona bevanda ACE commerciale. Questa ha seguente composizione</a:t>
          </a:r>
        </a:p>
        <a:p>
          <a:r>
            <a:rPr lang="it-IT" sz="1100" baseline="0"/>
            <a:t>A - succo di arancia: 66.7% (v/v)</a:t>
          </a:r>
        </a:p>
        <a:p>
          <a:r>
            <a:rPr lang="it-IT" sz="1100" baseline="0"/>
            <a:t>C - succo di carota: 16.7%</a:t>
          </a:r>
        </a:p>
        <a:p>
          <a:r>
            <a:rPr lang="it-IT" sz="1100" baseline="0"/>
            <a:t>E- succo di limone 16.7%</a:t>
          </a:r>
        </a:p>
        <a:p>
          <a:r>
            <a:rPr lang="it-IT" sz="1100" baseline="0"/>
            <a:t>Acqua q.b. fino a 100% - si diluisce quindi la miscela con acqua che rappresenta il 70% (v/v) del tutto ed è una quantità costante.</a:t>
          </a:r>
        </a:p>
        <a:p>
          <a:endParaRPr lang="it-IT" sz="1100"/>
        </a:p>
        <a:p>
          <a:r>
            <a:rPr lang="it-IT" sz="1100"/>
            <a:t>Da questa composizione di base si è creata</a:t>
          </a:r>
          <a:r>
            <a:rPr lang="it-IT" sz="1100" baseline="0"/>
            <a:t> una tabella con composizioni limite per i tre ingredienti</a:t>
          </a:r>
        </a:p>
        <a:p>
          <a:r>
            <a:rPr lang="it-IT" sz="1100" baseline="0"/>
            <a:t>A: 0.6-0.8</a:t>
          </a:r>
        </a:p>
        <a:p>
          <a:r>
            <a:rPr lang="it-IT" sz="1100" baseline="0"/>
            <a:t>C: 0.1-0.3</a:t>
          </a:r>
        </a:p>
        <a:p>
          <a:r>
            <a:rPr lang="it-IT" sz="1100" baseline="0"/>
            <a:t>E: 0.1-0.3</a:t>
          </a:r>
        </a:p>
        <a:p>
          <a:r>
            <a:rPr lang="it-IT" sz="1100" baseline="0"/>
            <a:t>E così si identifica il nuovo dominio sperimentale che ci interessa e che essendo una figura regolare consente di utilizzare le pseudocomponenti PC</a:t>
          </a:r>
          <a:r>
            <a:rPr lang="it-IT" sz="1100" baseline="-25000"/>
            <a:t>i</a:t>
          </a:r>
          <a:r>
            <a:rPr lang="it-IT" sz="1100" baseline="0"/>
            <a:t> = (A; C; E) definite "automaticamente" dai vertici del triangolo trovato, ossia</a:t>
          </a:r>
        </a:p>
        <a:p>
          <a:r>
            <a:rPr lang="it-IT" sz="1100" baseline="0"/>
            <a:t>PC1 =(0.8; 0.1; 0.1), PC2 = (0.6; 0.1; 0.3), PC3 = (0.6; 0.3; 01).</a:t>
          </a:r>
        </a:p>
        <a:p>
          <a:r>
            <a:rPr lang="it-IT" sz="1100" baseline="0"/>
            <a:t>Ora con la matrice sperimentale delle pseudocomponenti corrispondente al modello cubico ridotto, si può ottimizzare la  miscela preparando 7 prove:</a:t>
          </a:r>
        </a:p>
        <a:p>
          <a:r>
            <a:rPr lang="it-IT" sz="1100" baseline="0"/>
            <a:t>Modello</a:t>
          </a:r>
        </a:p>
        <a:p>
          <a:r>
            <a:rPr lang="it-IT" sz="1100" baseline="0"/>
            <a:t>Y = b1X1 + b2X2 + b3X3 + b12X1X2 + b13X1X3 + b23X2X3 + b123X1X2X3</a:t>
          </a:r>
        </a:p>
        <a:p>
          <a:endParaRPr lang="it-IT" sz="1100" baseline="0"/>
        </a:p>
        <a:p>
          <a:r>
            <a:rPr lang="it-IT" sz="1100" baseline="0"/>
            <a:t>Il dataset di questo esercizio contiene i risultati delle prove condotte dopo avere datoa 4 assessor (R, P, M, D) le bevande preparate.</a:t>
          </a:r>
        </a:p>
        <a:p>
          <a:r>
            <a:rPr lang="it-IT" sz="1100" baseline="0"/>
            <a:t>Ogni assessor ha dato un punteggio compreso tra 0 (pessimo) e 10 (ottimo) alla bevanda. I punteggi sono stati poi normalizzati a 100 e si è calcolata la media di tutti i punteggi. Questa media è stata usata come risposta per calcolare i coefficienti del modello.</a:t>
          </a:r>
        </a:p>
        <a:p>
          <a:r>
            <a:rPr lang="it-IT" sz="1100" baseline="0"/>
            <a:t>b1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74.0</a:t>
          </a:r>
        </a:p>
        <a:p>
          <a:r>
            <a:rPr lang="it-IT" sz="1100" baseline="0"/>
            <a:t>b2 60.4</a:t>
          </a:r>
        </a:p>
        <a:p>
          <a:r>
            <a:rPr lang="it-IT" sz="1100" baseline="0"/>
            <a:t>b3 15.6</a:t>
          </a:r>
        </a:p>
        <a:p>
          <a:r>
            <a:rPr lang="it-IT" sz="1100" baseline="0"/>
            <a:t>b12 68.8</a:t>
          </a:r>
        </a:p>
        <a:p>
          <a:r>
            <a:rPr lang="it-IT" sz="1100" baseline="0"/>
            <a:t>b13 -70.8</a:t>
          </a:r>
        </a:p>
        <a:p>
          <a:r>
            <a:rPr lang="it-IT" sz="1100" baseline="0"/>
            <a:t>b23 48.0</a:t>
          </a:r>
        </a:p>
        <a:p>
          <a:r>
            <a:rPr lang="it-IT" sz="1100" baseline="0"/>
            <a:t>b123 -137.9 </a:t>
          </a:r>
        </a:p>
        <a:p>
          <a:endParaRPr lang="it-IT" sz="1100" baseline="0"/>
        </a:p>
        <a:p>
          <a:r>
            <a:rPr lang="it-IT" sz="1100" baseline="0"/>
            <a:t>Le condizioni ottimali sono nella regione blu del grafico della risposta.</a:t>
          </a:r>
        </a:p>
        <a:p>
          <a:r>
            <a:rPr lang="it-IT" sz="1100" baseline="0"/>
            <a:t>Un punto ottimale sembra essere quello di coordinate (0.6; 0.4; 0) in cui il modello predice una risposta Y = 85.1.</a:t>
          </a:r>
        </a:p>
        <a:p>
          <a:r>
            <a:rPr lang="it-IT" sz="1100" baseline="0"/>
            <a:t>Dato il risultato, ora bisogna riconvertire le pseudocomponenti nelle variabili originali.</a:t>
          </a:r>
        </a:p>
        <a:p>
          <a:r>
            <a:rPr lang="it-IT" sz="1100" baseline="0"/>
            <a:t>Per fare ciò si moltiplicano le coordinate del punto di ottimo (0.6 0.4 0) per i termini della matrice delle pseudocomponenti e si sommano i risultati per avere le coordinate del punto nello spazio delle variabili originarie.</a:t>
          </a:r>
        </a:p>
        <a:p>
          <a:r>
            <a:rPr lang="it-IT" sz="1100" baseline="0"/>
            <a:t>A: succo di arancia 72%</a:t>
          </a:r>
        </a:p>
        <a:p>
          <a:r>
            <a:rPr lang="it-IT" sz="1100" baseline="0"/>
            <a:t>C: succo di carota 18%</a:t>
          </a:r>
        </a:p>
        <a:p>
          <a:r>
            <a:rPr lang="it-IT" sz="1100" baseline="0"/>
            <a:t>E: succo di limone 10%</a:t>
          </a:r>
        </a:p>
        <a:p>
          <a:endParaRPr lang="it-IT" sz="1100" baseline="0"/>
        </a:p>
      </xdr:txBody>
    </xdr:sp>
    <xdr:clientData/>
  </xdr:twoCellAnchor>
  <xdr:twoCellAnchor>
    <xdr:from>
      <xdr:col>1</xdr:col>
      <xdr:colOff>590550</xdr:colOff>
      <xdr:row>8</xdr:row>
      <xdr:rowOff>180975</xdr:rowOff>
    </xdr:from>
    <xdr:to>
      <xdr:col>12</xdr:col>
      <xdr:colOff>180975</xdr:colOff>
      <xdr:row>33</xdr:row>
      <xdr:rowOff>180975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DD210A6-F7C6-ADC6-7758-D52E1CE23996}"/>
            </a:ext>
          </a:extLst>
        </xdr:cNvPr>
        <xdr:cNvGrpSpPr/>
      </xdr:nvGrpSpPr>
      <xdr:grpSpPr>
        <a:xfrm>
          <a:off x="1200150" y="1704975"/>
          <a:ext cx="5305425" cy="4762500"/>
          <a:chOff x="5257800" y="1143000"/>
          <a:chExt cx="5305425" cy="476250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BC04EC58-7E7C-C3A9-4963-DF3370535E1C}"/>
              </a:ext>
            </a:extLst>
          </xdr:cNvPr>
          <xdr:cNvGrpSpPr/>
        </xdr:nvGrpSpPr>
        <xdr:grpSpPr>
          <a:xfrm>
            <a:off x="5257800" y="1143000"/>
            <a:ext cx="5305425" cy="4762500"/>
            <a:chOff x="2762250" y="1628775"/>
            <a:chExt cx="5305425" cy="4762500"/>
          </a:xfrm>
        </xdr:grpSpPr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8738292A-4363-3C2E-E4D8-C56468812535}"/>
                </a:ext>
              </a:extLst>
            </xdr:cNvPr>
            <xdr:cNvGrpSpPr/>
          </xdr:nvGrpSpPr>
          <xdr:grpSpPr>
            <a:xfrm>
              <a:off x="2828925" y="1628775"/>
              <a:ext cx="5238750" cy="4762500"/>
              <a:chOff x="2828925" y="1628775"/>
              <a:chExt cx="5238750" cy="4762500"/>
            </a:xfrm>
          </xdr:grpSpPr>
          <xdr:pic>
            <xdr:nvPicPr>
              <xdr:cNvPr id="26" name="Picture 25" descr="Plot object">
                <a:extLst>
                  <a:ext uri="{FF2B5EF4-FFF2-40B4-BE49-F238E27FC236}">
                    <a16:creationId xmlns:a16="http://schemas.microsoft.com/office/drawing/2014/main" id="{A979B87D-762E-288B-C356-E3DD406A6DB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828925" y="1628775"/>
                <a:ext cx="5238750" cy="4762500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cxnSp macro="">
            <xdr:nvCxnSpPr>
              <xdr:cNvPr id="28" name="Straight Connector 27">
                <a:extLst>
                  <a:ext uri="{FF2B5EF4-FFF2-40B4-BE49-F238E27FC236}">
                    <a16:creationId xmlns:a16="http://schemas.microsoft.com/office/drawing/2014/main" id="{46AF8D4E-774C-C3C3-4D3D-7A880A9A8C94}"/>
                  </a:ext>
                </a:extLst>
              </xdr:cNvPr>
              <xdr:cNvCxnSpPr/>
            </xdr:nvCxnSpPr>
            <xdr:spPr>
              <a:xfrm>
                <a:off x="3686175" y="4267200"/>
                <a:ext cx="1076325" cy="1876425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>
                <a:extLst>
                  <a:ext uri="{FF2B5EF4-FFF2-40B4-BE49-F238E27FC236}">
                    <a16:creationId xmlns:a16="http://schemas.microsoft.com/office/drawing/2014/main" id="{FB97B655-8A2D-4790-AE62-4DEA0EA01D0A}"/>
                  </a:ext>
                </a:extLst>
              </xdr:cNvPr>
              <xdr:cNvCxnSpPr/>
            </xdr:nvCxnSpPr>
            <xdr:spPr>
              <a:xfrm>
                <a:off x="4229100" y="3914775"/>
                <a:ext cx="1247775" cy="2171700"/>
              </a:xfrm>
              <a:prstGeom prst="line">
                <a:avLst/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" name="Straight Connector 31">
                <a:extLst>
                  <a:ext uri="{FF2B5EF4-FFF2-40B4-BE49-F238E27FC236}">
                    <a16:creationId xmlns:a16="http://schemas.microsoft.com/office/drawing/2014/main" id="{DCF1411F-ED62-59B5-7394-6FBE2796C5F7}"/>
                  </a:ext>
                </a:extLst>
              </xdr:cNvPr>
              <xdr:cNvCxnSpPr/>
            </xdr:nvCxnSpPr>
            <xdr:spPr>
              <a:xfrm flipV="1">
                <a:off x="3924300" y="2171700"/>
                <a:ext cx="2181225" cy="3667125"/>
              </a:xfrm>
              <a:prstGeom prst="line">
                <a:avLst/>
              </a:prstGeom>
              <a:ln w="19050">
                <a:solidFill>
                  <a:srgbClr val="92D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" name="Straight Connector 32">
                <a:extLst>
                  <a:ext uri="{FF2B5EF4-FFF2-40B4-BE49-F238E27FC236}">
                    <a16:creationId xmlns:a16="http://schemas.microsoft.com/office/drawing/2014/main" id="{6C3D0731-D297-44BC-A5BF-36747E6AD98F}"/>
                  </a:ext>
                </a:extLst>
              </xdr:cNvPr>
              <xdr:cNvCxnSpPr/>
            </xdr:nvCxnSpPr>
            <xdr:spPr>
              <a:xfrm flipV="1">
                <a:off x="4533900" y="2381250"/>
                <a:ext cx="2181225" cy="3667125"/>
              </a:xfrm>
              <a:prstGeom prst="line">
                <a:avLst/>
              </a:prstGeom>
              <a:ln w="19050">
                <a:solidFill>
                  <a:srgbClr val="92D05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" name="Straight Connector 38">
                <a:extLst>
                  <a:ext uri="{FF2B5EF4-FFF2-40B4-BE49-F238E27FC236}">
                    <a16:creationId xmlns:a16="http://schemas.microsoft.com/office/drawing/2014/main" id="{4F3AE1D8-3D8B-A4A1-5A54-5712B6D293AF}"/>
                  </a:ext>
                </a:extLst>
              </xdr:cNvPr>
              <xdr:cNvCxnSpPr/>
            </xdr:nvCxnSpPr>
            <xdr:spPr>
              <a:xfrm flipV="1">
                <a:off x="3429000" y="5286375"/>
                <a:ext cx="4610100" cy="9525"/>
              </a:xfrm>
              <a:prstGeom prst="line">
                <a:avLst/>
              </a:prstGeom>
              <a:ln>
                <a:solidFill>
                  <a:srgbClr val="F6841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Straight Connector 39">
                <a:extLst>
                  <a:ext uri="{FF2B5EF4-FFF2-40B4-BE49-F238E27FC236}">
                    <a16:creationId xmlns:a16="http://schemas.microsoft.com/office/drawing/2014/main" id="{AB2D4EFE-99B4-4A36-A83A-69883A253185}"/>
                  </a:ext>
                </a:extLst>
              </xdr:cNvPr>
              <xdr:cNvCxnSpPr/>
            </xdr:nvCxnSpPr>
            <xdr:spPr>
              <a:xfrm flipV="1">
                <a:off x="3305175" y="4629150"/>
                <a:ext cx="4610100" cy="9525"/>
              </a:xfrm>
              <a:prstGeom prst="line">
                <a:avLst/>
              </a:prstGeom>
              <a:ln>
                <a:solidFill>
                  <a:srgbClr val="F6841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1" name="Isosceles Triangle 40">
                <a:extLst>
                  <a:ext uri="{FF2B5EF4-FFF2-40B4-BE49-F238E27FC236}">
                    <a16:creationId xmlns:a16="http://schemas.microsoft.com/office/drawing/2014/main" id="{BF6EEF65-38A5-B82A-E530-64772A904FB1}"/>
                  </a:ext>
                </a:extLst>
              </xdr:cNvPr>
              <xdr:cNvSpPr>
                <a:spLocks/>
              </xdr:cNvSpPr>
            </xdr:nvSpPr>
            <xdr:spPr>
              <a:xfrm>
                <a:off x="4276725" y="4638675"/>
                <a:ext cx="720000" cy="648000"/>
              </a:xfrm>
              <a:prstGeom prst="triangle">
                <a:avLst/>
              </a:prstGeom>
              <a:solidFill>
                <a:schemeClr val="bg1">
                  <a:lumMod val="95000"/>
                  <a:alpha val="71000"/>
                </a:schemeClr>
              </a:solidFill>
              <a:ln>
                <a:solidFill>
                  <a:schemeClr val="bg1">
                    <a:lumMod val="95000"/>
                  </a:schemeClr>
                </a:solidFill>
                <a:prstDash val="sys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it-IT" sz="1100"/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9C095D86-EB01-2734-A0EB-E8F589EFC0F4}"/>
                </a:ext>
              </a:extLst>
            </xdr:cNvPr>
            <xdr:cNvSpPr txBox="1"/>
          </xdr:nvSpPr>
          <xdr:spPr>
            <a:xfrm>
              <a:off x="2762250" y="4991100"/>
              <a:ext cx="119667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rgbClr val="7030A0"/>
                  </a:solidFill>
                </a:rPr>
                <a:t>PC1 (0.8;</a:t>
              </a:r>
              <a:r>
                <a:rPr lang="it-IT" sz="1100" baseline="0">
                  <a:solidFill>
                    <a:srgbClr val="7030A0"/>
                  </a:solidFill>
                </a:rPr>
                <a:t> 0.1; 0.1)</a:t>
              </a:r>
              <a:endParaRPr lang="it-IT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9E219CC-873A-4E88-8E43-FC6AE637CC2C}"/>
                </a:ext>
              </a:extLst>
            </xdr:cNvPr>
            <xdr:cNvSpPr txBox="1"/>
          </xdr:nvSpPr>
          <xdr:spPr>
            <a:xfrm>
              <a:off x="3124200" y="3562350"/>
              <a:ext cx="119667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rgbClr val="7030A0"/>
                  </a:solidFill>
                </a:rPr>
                <a:t>PC2 (0.6;</a:t>
              </a:r>
              <a:r>
                <a:rPr lang="it-IT" sz="1100" baseline="0">
                  <a:solidFill>
                    <a:srgbClr val="7030A0"/>
                  </a:solidFill>
                </a:rPr>
                <a:t> 0.1; 0.3)</a:t>
              </a:r>
              <a:endParaRPr lang="it-IT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BF4314B-7DA9-4859-886C-6A5FE8ED6E3A}"/>
                </a:ext>
              </a:extLst>
            </xdr:cNvPr>
            <xdr:cNvSpPr txBox="1"/>
          </xdr:nvSpPr>
          <xdr:spPr>
            <a:xfrm>
              <a:off x="5572125" y="5791200"/>
              <a:ext cx="119667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rgbClr val="7030A0"/>
                  </a:solidFill>
                </a:rPr>
                <a:t>PC3 (0.6;</a:t>
              </a:r>
              <a:r>
                <a:rPr lang="it-IT" sz="1100" baseline="0">
                  <a:solidFill>
                    <a:srgbClr val="7030A0"/>
                  </a:solidFill>
                </a:rPr>
                <a:t> 0.3; 0.1)</a:t>
              </a:r>
              <a:endParaRPr lang="it-IT" sz="1100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E80504E6-EF24-438C-9B8B-47175F87D663}"/>
                </a:ext>
              </a:extLst>
            </xdr:cNvPr>
            <xdr:cNvSpPr txBox="1"/>
          </xdr:nvSpPr>
          <xdr:spPr>
            <a:xfrm>
              <a:off x="3124200" y="2028825"/>
              <a:ext cx="8475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it-IT" sz="1100">
                  <a:solidFill>
                    <a:srgbClr val="7030A0"/>
                  </a:solidFill>
                </a:rPr>
                <a:t>PC</a:t>
              </a:r>
              <a:r>
                <a:rPr lang="it-IT" sz="1100" baseline="-25000">
                  <a:solidFill>
                    <a:srgbClr val="7030A0"/>
                  </a:solidFill>
                </a:rPr>
                <a:t>i</a:t>
              </a:r>
              <a:r>
                <a:rPr lang="it-IT" sz="1100">
                  <a:solidFill>
                    <a:srgbClr val="7030A0"/>
                  </a:solidFill>
                </a:rPr>
                <a:t> (A;</a:t>
              </a:r>
              <a:r>
                <a:rPr lang="it-IT" sz="1100" baseline="0">
                  <a:solidFill>
                    <a:srgbClr val="7030A0"/>
                  </a:solidFill>
                </a:rPr>
                <a:t> C; E)</a:t>
              </a:r>
              <a:endParaRPr lang="it-IT" sz="1100">
                <a:solidFill>
                  <a:srgbClr val="7030A0"/>
                </a:solidFill>
              </a:endParaRPr>
            </a:p>
          </xdr:txBody>
        </xdr:sp>
      </xdr:grpSp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AA7A8F91-5209-71F5-93CB-51807D35A4C0}"/>
              </a:ext>
            </a:extLst>
          </xdr:cNvPr>
          <xdr:cNvSpPr/>
        </xdr:nvSpPr>
        <xdr:spPr>
          <a:xfrm>
            <a:off x="6629400" y="4714875"/>
            <a:ext cx="238125" cy="180975"/>
          </a:xfrm>
          <a:prstGeom prst="ellipse">
            <a:avLst/>
          </a:prstGeom>
          <a:noFill/>
          <a:ln w="19050">
            <a:solidFill>
              <a:srgbClr val="7030A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F8074EC6-3E89-42C0-864D-E6E4029D8680}"/>
              </a:ext>
            </a:extLst>
          </xdr:cNvPr>
          <xdr:cNvSpPr/>
        </xdr:nvSpPr>
        <xdr:spPr>
          <a:xfrm>
            <a:off x="7381875" y="4714875"/>
            <a:ext cx="238125" cy="180975"/>
          </a:xfrm>
          <a:prstGeom prst="ellipse">
            <a:avLst/>
          </a:prstGeom>
          <a:noFill/>
          <a:ln w="19050">
            <a:solidFill>
              <a:srgbClr val="7030A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4C877BF0-20C0-45FD-AFD7-59A9336D4A16}"/>
              </a:ext>
            </a:extLst>
          </xdr:cNvPr>
          <xdr:cNvSpPr/>
        </xdr:nvSpPr>
        <xdr:spPr>
          <a:xfrm>
            <a:off x="7010400" y="4076700"/>
            <a:ext cx="238125" cy="180975"/>
          </a:xfrm>
          <a:prstGeom prst="ellipse">
            <a:avLst/>
          </a:prstGeom>
          <a:noFill/>
          <a:ln w="19050">
            <a:solidFill>
              <a:srgbClr val="7030A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t-IT" sz="1100"/>
          </a:p>
        </xdr:txBody>
      </xdr:sp>
    </xdr:grpSp>
    <xdr:clientData/>
  </xdr:twoCellAnchor>
  <xdr:twoCellAnchor editAs="oneCell">
    <xdr:from>
      <xdr:col>2</xdr:col>
      <xdr:colOff>295275</xdr:colOff>
      <xdr:row>38</xdr:row>
      <xdr:rowOff>104775</xdr:rowOff>
    </xdr:from>
    <xdr:to>
      <xdr:col>12</xdr:col>
      <xdr:colOff>428625</xdr:colOff>
      <xdr:row>63</xdr:row>
      <xdr:rowOff>104775</xdr:rowOff>
    </xdr:to>
    <xdr:pic>
      <xdr:nvPicPr>
        <xdr:cNvPr id="52" name="Picture 51" descr="Plot object">
          <a:extLst>
            <a:ext uri="{FF2B5EF4-FFF2-40B4-BE49-F238E27FC236}">
              <a16:creationId xmlns:a16="http://schemas.microsoft.com/office/drawing/2014/main" id="{9D31E6D4-BA9A-C580-015A-749E37BDF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7343775"/>
          <a:ext cx="52387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542925</xdr:colOff>
      <xdr:row>38</xdr:row>
      <xdr:rowOff>57149</xdr:rowOff>
    </xdr:from>
    <xdr:to>
      <xdr:col>21</xdr:col>
      <xdr:colOff>400050</xdr:colOff>
      <xdr:row>62</xdr:row>
      <xdr:rowOff>56606</xdr:rowOff>
    </xdr:to>
    <xdr:pic>
      <xdr:nvPicPr>
        <xdr:cNvPr id="53" name="Picture 52" descr="Plot object">
          <a:extLst>
            <a:ext uri="{FF2B5EF4-FFF2-40B4-BE49-F238E27FC236}">
              <a16:creationId xmlns:a16="http://schemas.microsoft.com/office/drawing/2014/main" id="{317F5489-9324-2C5D-1534-59DD3CD9917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94" t="4400" r="23514" b="5600"/>
        <a:stretch/>
      </xdr:blipFill>
      <xdr:spPr bwMode="auto">
        <a:xfrm>
          <a:off x="6867525" y="7296149"/>
          <a:ext cx="5343525" cy="4571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371475</xdr:colOff>
      <xdr:row>51</xdr:row>
      <xdr:rowOff>76200</xdr:rowOff>
    </xdr:from>
    <xdr:to>
      <xdr:col>15</xdr:col>
      <xdr:colOff>66675</xdr:colOff>
      <xdr:row>52</xdr:row>
      <xdr:rowOff>171450</xdr:rowOff>
    </xdr:to>
    <xdr:sp macro="" textlink="">
      <xdr:nvSpPr>
        <xdr:cNvPr id="54" name="Multiplication Sign 53">
          <a:extLst>
            <a:ext uri="{FF2B5EF4-FFF2-40B4-BE49-F238E27FC236}">
              <a16:creationId xmlns:a16="http://schemas.microsoft.com/office/drawing/2014/main" id="{C5F4BF2E-A638-86A9-55CB-E60BFA15B48F}"/>
            </a:ext>
          </a:extLst>
        </xdr:cNvPr>
        <xdr:cNvSpPr/>
      </xdr:nvSpPr>
      <xdr:spPr>
        <a:xfrm>
          <a:off x="7915275" y="9791700"/>
          <a:ext cx="304800" cy="285750"/>
        </a:xfrm>
        <a:prstGeom prst="mathMultiply">
          <a:avLst/>
        </a:prstGeom>
        <a:pattFill prst="trellis">
          <a:fgClr>
            <a:srgbClr val="FF0000"/>
          </a:fgClr>
          <a:bgClr>
            <a:schemeClr val="tx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28574</xdr:colOff>
      <xdr:row>0</xdr:row>
      <xdr:rowOff>104775</xdr:rowOff>
    </xdr:from>
    <xdr:to>
      <xdr:col>28</xdr:col>
      <xdr:colOff>495299</xdr:colOff>
      <xdr:row>3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2EDB38-9839-0022-AF1C-CE17E6CC4CED}"/>
            </a:ext>
          </a:extLst>
        </xdr:cNvPr>
        <xdr:cNvSpPr txBox="1"/>
      </xdr:nvSpPr>
      <xdr:spPr>
        <a:xfrm>
          <a:off x="8791574" y="104775"/>
          <a:ext cx="7781925" cy="6096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Marrubini G., Melzi C., Trattamento dei dati e progettazione degli esperimenti per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le scienze chimiche e farmaceutiche, Mc-Graw-Hill, Milano 2024,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 Cap. 16.4, Es. 16.2 pp. 275-279.</a:t>
          </a: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Rielaborazione di un caso di studio originalmente presentato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dal Prof. Riccardo Leardi, Università di Genova.</a:t>
          </a:r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E783-E96E-41E5-BCEF-D30765726F12}">
  <dimension ref="A1:L8"/>
  <sheetViews>
    <sheetView workbookViewId="0">
      <selection activeCell="K28" sqref="K28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s="2">
        <v>1</v>
      </c>
      <c r="B2" s="2">
        <v>0</v>
      </c>
      <c r="C2" s="2">
        <v>0</v>
      </c>
      <c r="D2" s="2">
        <v>7</v>
      </c>
      <c r="E2" s="2">
        <v>6</v>
      </c>
      <c r="F2" s="2">
        <v>6</v>
      </c>
      <c r="G2" s="2">
        <v>9</v>
      </c>
      <c r="H2" s="2">
        <v>75</v>
      </c>
      <c r="I2" s="2">
        <v>83.333299999999994</v>
      </c>
      <c r="J2" s="2">
        <v>50</v>
      </c>
      <c r="K2" s="2">
        <v>87.5</v>
      </c>
      <c r="L2" s="2">
        <v>73.958325000000002</v>
      </c>
    </row>
    <row r="3" spans="1:12" x14ac:dyDescent="0.25">
      <c r="A3" s="2">
        <v>0</v>
      </c>
      <c r="B3" s="2">
        <v>1</v>
      </c>
      <c r="C3" s="2">
        <v>0</v>
      </c>
      <c r="D3" s="2">
        <v>6</v>
      </c>
      <c r="E3" s="2">
        <v>5</v>
      </c>
      <c r="F3" s="2">
        <v>5</v>
      </c>
      <c r="G3" s="2">
        <v>10</v>
      </c>
      <c r="H3" s="2">
        <v>50</v>
      </c>
      <c r="I3" s="2">
        <v>66.666700000000006</v>
      </c>
      <c r="J3" s="2">
        <v>25</v>
      </c>
      <c r="K3" s="2">
        <v>100</v>
      </c>
      <c r="L3" s="2">
        <v>60.416674999999998</v>
      </c>
    </row>
    <row r="4" spans="1:12" x14ac:dyDescent="0.25">
      <c r="A4" s="2">
        <v>0</v>
      </c>
      <c r="B4" s="2">
        <v>0</v>
      </c>
      <c r="C4" s="2">
        <v>1</v>
      </c>
      <c r="D4" s="2">
        <v>4</v>
      </c>
      <c r="E4" s="2">
        <v>4</v>
      </c>
      <c r="F4" s="2">
        <v>4</v>
      </c>
      <c r="G4" s="2">
        <v>3</v>
      </c>
      <c r="H4" s="2">
        <v>0</v>
      </c>
      <c r="I4" s="2">
        <v>50</v>
      </c>
      <c r="J4" s="2">
        <v>0</v>
      </c>
      <c r="K4" s="2">
        <v>12.5</v>
      </c>
      <c r="L4" s="2">
        <v>15.625</v>
      </c>
    </row>
    <row r="5" spans="1:12" x14ac:dyDescent="0.25">
      <c r="A5" s="2">
        <v>0.5</v>
      </c>
      <c r="B5" s="2">
        <v>0.5</v>
      </c>
      <c r="C5" s="2">
        <v>0</v>
      </c>
      <c r="D5" s="2">
        <v>8</v>
      </c>
      <c r="E5" s="2">
        <v>7</v>
      </c>
      <c r="F5" s="2">
        <v>7</v>
      </c>
      <c r="G5" s="2">
        <v>7</v>
      </c>
      <c r="H5" s="2">
        <v>100</v>
      </c>
      <c r="I5" s="2">
        <v>100</v>
      </c>
      <c r="J5" s="2">
        <v>75</v>
      </c>
      <c r="K5" s="2">
        <v>62.5</v>
      </c>
      <c r="L5" s="2">
        <v>84.375</v>
      </c>
    </row>
    <row r="6" spans="1:12" x14ac:dyDescent="0.25">
      <c r="A6" s="2">
        <v>0.5</v>
      </c>
      <c r="B6" s="2">
        <v>0</v>
      </c>
      <c r="C6" s="2">
        <v>0.5</v>
      </c>
      <c r="D6" s="2">
        <v>5</v>
      </c>
      <c r="E6" s="2">
        <v>3</v>
      </c>
      <c r="F6" s="2">
        <v>6</v>
      </c>
      <c r="G6" s="2">
        <v>2</v>
      </c>
      <c r="H6" s="2">
        <v>25</v>
      </c>
      <c r="I6" s="2">
        <v>33.333300000000001</v>
      </c>
      <c r="J6" s="2">
        <v>50</v>
      </c>
      <c r="K6" s="2">
        <v>0</v>
      </c>
      <c r="L6" s="2">
        <v>27.083325000000002</v>
      </c>
    </row>
    <row r="7" spans="1:12" x14ac:dyDescent="0.25">
      <c r="A7" s="2">
        <v>0</v>
      </c>
      <c r="B7" s="2">
        <v>0.5</v>
      </c>
      <c r="C7" s="2">
        <v>0.5</v>
      </c>
      <c r="D7" s="2">
        <v>6</v>
      </c>
      <c r="E7" s="2">
        <v>7</v>
      </c>
      <c r="F7" s="2">
        <v>5</v>
      </c>
      <c r="G7" s="2">
        <v>4</v>
      </c>
      <c r="H7" s="2">
        <v>50</v>
      </c>
      <c r="I7" s="2">
        <v>100</v>
      </c>
      <c r="J7" s="2">
        <v>25</v>
      </c>
      <c r="K7" s="2">
        <v>25</v>
      </c>
      <c r="L7" s="2">
        <v>50</v>
      </c>
    </row>
    <row r="8" spans="1:12" x14ac:dyDescent="0.25">
      <c r="A8" s="2">
        <v>0.33329999999999999</v>
      </c>
      <c r="B8" s="2">
        <v>0.33329999999999999</v>
      </c>
      <c r="C8" s="2">
        <v>0.33329999999999999</v>
      </c>
      <c r="D8" s="2">
        <v>5</v>
      </c>
      <c r="E8" s="2">
        <v>1</v>
      </c>
      <c r="F8" s="2">
        <v>8</v>
      </c>
      <c r="G8" s="2">
        <v>8</v>
      </c>
      <c r="H8" s="2">
        <v>25</v>
      </c>
      <c r="I8" s="2">
        <v>0</v>
      </c>
      <c r="J8" s="2">
        <v>100</v>
      </c>
      <c r="K8" s="2">
        <v>75</v>
      </c>
      <c r="L8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EB1-EC71-466D-BD07-5D326AEA6320}">
  <dimension ref="A1:AB48"/>
  <sheetViews>
    <sheetView tabSelected="1" workbookViewId="0">
      <selection activeCell="N23" sqref="N23"/>
    </sheetView>
  </sheetViews>
  <sheetFormatPr defaultRowHeight="15" x14ac:dyDescent="0.25"/>
  <cols>
    <col min="1" max="3" width="9.140625" style="2"/>
    <col min="4" max="4" width="1.7109375" style="2" customWidth="1"/>
    <col min="5" max="8" width="9.140625" style="2"/>
    <col min="9" max="9" width="1.7109375" style="2" customWidth="1"/>
    <col min="10" max="14" width="9.140625" style="2"/>
    <col min="260" max="260" width="1.7109375" customWidth="1"/>
    <col min="265" max="265" width="1.7109375" customWidth="1"/>
    <col min="516" max="516" width="1.7109375" customWidth="1"/>
    <col min="521" max="521" width="1.7109375" customWidth="1"/>
    <col min="772" max="772" width="1.7109375" customWidth="1"/>
    <col min="777" max="777" width="1.7109375" customWidth="1"/>
    <col min="1028" max="1028" width="1.7109375" customWidth="1"/>
    <col min="1033" max="1033" width="1.7109375" customWidth="1"/>
    <col min="1284" max="1284" width="1.7109375" customWidth="1"/>
    <col min="1289" max="1289" width="1.7109375" customWidth="1"/>
    <col min="1540" max="1540" width="1.7109375" customWidth="1"/>
    <col min="1545" max="1545" width="1.7109375" customWidth="1"/>
    <col min="1796" max="1796" width="1.7109375" customWidth="1"/>
    <col min="1801" max="1801" width="1.7109375" customWidth="1"/>
    <col min="2052" max="2052" width="1.7109375" customWidth="1"/>
    <col min="2057" max="2057" width="1.7109375" customWidth="1"/>
    <col min="2308" max="2308" width="1.7109375" customWidth="1"/>
    <col min="2313" max="2313" width="1.7109375" customWidth="1"/>
    <col min="2564" max="2564" width="1.7109375" customWidth="1"/>
    <col min="2569" max="2569" width="1.7109375" customWidth="1"/>
    <col min="2820" max="2820" width="1.7109375" customWidth="1"/>
    <col min="2825" max="2825" width="1.7109375" customWidth="1"/>
    <col min="3076" max="3076" width="1.7109375" customWidth="1"/>
    <col min="3081" max="3081" width="1.7109375" customWidth="1"/>
    <col min="3332" max="3332" width="1.7109375" customWidth="1"/>
    <col min="3337" max="3337" width="1.7109375" customWidth="1"/>
    <col min="3588" max="3588" width="1.7109375" customWidth="1"/>
    <col min="3593" max="3593" width="1.7109375" customWidth="1"/>
    <col min="3844" max="3844" width="1.7109375" customWidth="1"/>
    <col min="3849" max="3849" width="1.7109375" customWidth="1"/>
    <col min="4100" max="4100" width="1.7109375" customWidth="1"/>
    <col min="4105" max="4105" width="1.7109375" customWidth="1"/>
    <col min="4356" max="4356" width="1.7109375" customWidth="1"/>
    <col min="4361" max="4361" width="1.7109375" customWidth="1"/>
    <col min="4612" max="4612" width="1.7109375" customWidth="1"/>
    <col min="4617" max="4617" width="1.7109375" customWidth="1"/>
    <col min="4868" max="4868" width="1.7109375" customWidth="1"/>
    <col min="4873" max="4873" width="1.7109375" customWidth="1"/>
    <col min="5124" max="5124" width="1.7109375" customWidth="1"/>
    <col min="5129" max="5129" width="1.7109375" customWidth="1"/>
    <col min="5380" max="5380" width="1.7109375" customWidth="1"/>
    <col min="5385" max="5385" width="1.7109375" customWidth="1"/>
    <col min="5636" max="5636" width="1.7109375" customWidth="1"/>
    <col min="5641" max="5641" width="1.7109375" customWidth="1"/>
    <col min="5892" max="5892" width="1.7109375" customWidth="1"/>
    <col min="5897" max="5897" width="1.7109375" customWidth="1"/>
    <col min="6148" max="6148" width="1.7109375" customWidth="1"/>
    <col min="6153" max="6153" width="1.7109375" customWidth="1"/>
    <col min="6404" max="6404" width="1.7109375" customWidth="1"/>
    <col min="6409" max="6409" width="1.7109375" customWidth="1"/>
    <col min="6660" max="6660" width="1.7109375" customWidth="1"/>
    <col min="6665" max="6665" width="1.7109375" customWidth="1"/>
    <col min="6916" max="6916" width="1.7109375" customWidth="1"/>
    <col min="6921" max="6921" width="1.7109375" customWidth="1"/>
    <col min="7172" max="7172" width="1.7109375" customWidth="1"/>
    <col min="7177" max="7177" width="1.7109375" customWidth="1"/>
    <col min="7428" max="7428" width="1.7109375" customWidth="1"/>
    <col min="7433" max="7433" width="1.7109375" customWidth="1"/>
    <col min="7684" max="7684" width="1.7109375" customWidth="1"/>
    <col min="7689" max="7689" width="1.7109375" customWidth="1"/>
    <col min="7940" max="7940" width="1.7109375" customWidth="1"/>
    <col min="7945" max="7945" width="1.7109375" customWidth="1"/>
    <col min="8196" max="8196" width="1.7109375" customWidth="1"/>
    <col min="8201" max="8201" width="1.7109375" customWidth="1"/>
    <col min="8452" max="8452" width="1.7109375" customWidth="1"/>
    <col min="8457" max="8457" width="1.7109375" customWidth="1"/>
    <col min="8708" max="8708" width="1.7109375" customWidth="1"/>
    <col min="8713" max="8713" width="1.7109375" customWidth="1"/>
    <col min="8964" max="8964" width="1.7109375" customWidth="1"/>
    <col min="8969" max="8969" width="1.7109375" customWidth="1"/>
    <col min="9220" max="9220" width="1.7109375" customWidth="1"/>
    <col min="9225" max="9225" width="1.7109375" customWidth="1"/>
    <col min="9476" max="9476" width="1.7109375" customWidth="1"/>
    <col min="9481" max="9481" width="1.7109375" customWidth="1"/>
    <col min="9732" max="9732" width="1.7109375" customWidth="1"/>
    <col min="9737" max="9737" width="1.7109375" customWidth="1"/>
    <col min="9988" max="9988" width="1.7109375" customWidth="1"/>
    <col min="9993" max="9993" width="1.7109375" customWidth="1"/>
    <col min="10244" max="10244" width="1.7109375" customWidth="1"/>
    <col min="10249" max="10249" width="1.7109375" customWidth="1"/>
    <col min="10500" max="10500" width="1.7109375" customWidth="1"/>
    <col min="10505" max="10505" width="1.7109375" customWidth="1"/>
    <col min="10756" max="10756" width="1.7109375" customWidth="1"/>
    <col min="10761" max="10761" width="1.7109375" customWidth="1"/>
    <col min="11012" max="11012" width="1.7109375" customWidth="1"/>
    <col min="11017" max="11017" width="1.7109375" customWidth="1"/>
    <col min="11268" max="11268" width="1.7109375" customWidth="1"/>
    <col min="11273" max="11273" width="1.7109375" customWidth="1"/>
    <col min="11524" max="11524" width="1.7109375" customWidth="1"/>
    <col min="11529" max="11529" width="1.7109375" customWidth="1"/>
    <col min="11780" max="11780" width="1.7109375" customWidth="1"/>
    <col min="11785" max="11785" width="1.7109375" customWidth="1"/>
    <col min="12036" max="12036" width="1.7109375" customWidth="1"/>
    <col min="12041" max="12041" width="1.7109375" customWidth="1"/>
    <col min="12292" max="12292" width="1.7109375" customWidth="1"/>
    <col min="12297" max="12297" width="1.7109375" customWidth="1"/>
    <col min="12548" max="12548" width="1.7109375" customWidth="1"/>
    <col min="12553" max="12553" width="1.7109375" customWidth="1"/>
    <col min="12804" max="12804" width="1.7109375" customWidth="1"/>
    <col min="12809" max="12809" width="1.7109375" customWidth="1"/>
    <col min="13060" max="13060" width="1.7109375" customWidth="1"/>
    <col min="13065" max="13065" width="1.7109375" customWidth="1"/>
    <col min="13316" max="13316" width="1.7109375" customWidth="1"/>
    <col min="13321" max="13321" width="1.7109375" customWidth="1"/>
    <col min="13572" max="13572" width="1.7109375" customWidth="1"/>
    <col min="13577" max="13577" width="1.7109375" customWidth="1"/>
    <col min="13828" max="13828" width="1.7109375" customWidth="1"/>
    <col min="13833" max="13833" width="1.7109375" customWidth="1"/>
    <col min="14084" max="14084" width="1.7109375" customWidth="1"/>
    <col min="14089" max="14089" width="1.7109375" customWidth="1"/>
    <col min="14340" max="14340" width="1.7109375" customWidth="1"/>
    <col min="14345" max="14345" width="1.7109375" customWidth="1"/>
    <col min="14596" max="14596" width="1.7109375" customWidth="1"/>
    <col min="14601" max="14601" width="1.7109375" customWidth="1"/>
    <col min="14852" max="14852" width="1.7109375" customWidth="1"/>
    <col min="14857" max="14857" width="1.7109375" customWidth="1"/>
    <col min="15108" max="15108" width="1.7109375" customWidth="1"/>
    <col min="15113" max="15113" width="1.7109375" customWidth="1"/>
    <col min="15364" max="15364" width="1.7109375" customWidth="1"/>
    <col min="15369" max="15369" width="1.7109375" customWidth="1"/>
    <col min="15620" max="15620" width="1.7109375" customWidth="1"/>
    <col min="15625" max="15625" width="1.7109375" customWidth="1"/>
    <col min="15876" max="15876" width="1.7109375" customWidth="1"/>
    <col min="15881" max="15881" width="1.7109375" customWidth="1"/>
    <col min="16132" max="16132" width="1.7109375" customWidth="1"/>
    <col min="16137" max="16137" width="1.7109375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/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</row>
    <row r="2" spans="1:16" x14ac:dyDescent="0.25">
      <c r="A2" s="2">
        <v>1</v>
      </c>
      <c r="B2" s="2">
        <v>0</v>
      </c>
      <c r="C2" s="2">
        <v>0</v>
      </c>
      <c r="E2" s="2">
        <v>7</v>
      </c>
      <c r="F2" s="2">
        <v>6</v>
      </c>
      <c r="G2" s="2">
        <v>6</v>
      </c>
      <c r="H2" s="2">
        <v>9</v>
      </c>
      <c r="J2" s="3">
        <v>75</v>
      </c>
      <c r="K2" s="3">
        <v>83.333299999999994</v>
      </c>
      <c r="L2" s="3">
        <v>50</v>
      </c>
      <c r="M2" s="3">
        <v>87.5</v>
      </c>
      <c r="N2" s="3">
        <f>AVERAGE(J2:M2)</f>
        <v>73.958325000000002</v>
      </c>
    </row>
    <row r="3" spans="1:16" x14ac:dyDescent="0.25">
      <c r="A3" s="2">
        <v>0</v>
      </c>
      <c r="B3" s="2">
        <v>1</v>
      </c>
      <c r="C3" s="2">
        <v>0</v>
      </c>
      <c r="E3" s="2">
        <v>6</v>
      </c>
      <c r="F3" s="2">
        <v>5</v>
      </c>
      <c r="G3" s="2">
        <v>5</v>
      </c>
      <c r="H3" s="2">
        <v>10</v>
      </c>
      <c r="J3" s="3">
        <v>50</v>
      </c>
      <c r="K3" s="3">
        <v>66.666700000000006</v>
      </c>
      <c r="L3" s="3">
        <v>25</v>
      </c>
      <c r="M3" s="3">
        <v>100</v>
      </c>
      <c r="N3" s="3">
        <f t="shared" ref="N3:N8" si="0">AVERAGE(J3:M3)</f>
        <v>60.416674999999998</v>
      </c>
    </row>
    <row r="4" spans="1:16" x14ac:dyDescent="0.25">
      <c r="A4" s="2">
        <v>0</v>
      </c>
      <c r="B4" s="2">
        <v>0</v>
      </c>
      <c r="C4" s="2">
        <v>1</v>
      </c>
      <c r="E4" s="2">
        <v>4</v>
      </c>
      <c r="F4" s="2">
        <v>4</v>
      </c>
      <c r="G4" s="2">
        <v>4</v>
      </c>
      <c r="H4" s="2">
        <v>3</v>
      </c>
      <c r="J4" s="3">
        <v>0</v>
      </c>
      <c r="K4" s="3">
        <v>50</v>
      </c>
      <c r="L4" s="3">
        <v>0</v>
      </c>
      <c r="M4" s="3">
        <v>12.5</v>
      </c>
      <c r="N4" s="3">
        <f t="shared" si="0"/>
        <v>15.625</v>
      </c>
    </row>
    <row r="5" spans="1:16" x14ac:dyDescent="0.25">
      <c r="A5" s="2">
        <v>0.5</v>
      </c>
      <c r="B5" s="2">
        <v>0.5</v>
      </c>
      <c r="C5" s="2">
        <v>0</v>
      </c>
      <c r="E5" s="2">
        <v>8</v>
      </c>
      <c r="F5" s="2">
        <v>7</v>
      </c>
      <c r="G5" s="2">
        <v>7</v>
      </c>
      <c r="H5" s="2">
        <v>7</v>
      </c>
      <c r="J5" s="3">
        <v>100</v>
      </c>
      <c r="K5" s="3">
        <v>100</v>
      </c>
      <c r="L5" s="3">
        <v>75</v>
      </c>
      <c r="M5" s="3">
        <v>62.5</v>
      </c>
      <c r="N5" s="3">
        <f t="shared" si="0"/>
        <v>84.375</v>
      </c>
    </row>
    <row r="6" spans="1:16" x14ac:dyDescent="0.25">
      <c r="A6" s="2">
        <v>0.5</v>
      </c>
      <c r="B6" s="2">
        <v>0</v>
      </c>
      <c r="C6" s="2">
        <v>0.5</v>
      </c>
      <c r="E6" s="2">
        <v>5</v>
      </c>
      <c r="F6" s="2">
        <v>3</v>
      </c>
      <c r="G6" s="2">
        <v>6</v>
      </c>
      <c r="H6" s="2">
        <v>2</v>
      </c>
      <c r="J6" s="3">
        <v>25</v>
      </c>
      <c r="K6" s="3">
        <v>33.333300000000001</v>
      </c>
      <c r="L6" s="3">
        <v>50</v>
      </c>
      <c r="M6" s="3">
        <v>0</v>
      </c>
      <c r="N6" s="3">
        <f>AVERAGE(J6:M6)</f>
        <v>27.083325000000002</v>
      </c>
    </row>
    <row r="7" spans="1:16" x14ac:dyDescent="0.25">
      <c r="A7" s="2">
        <v>0</v>
      </c>
      <c r="B7" s="2">
        <v>0.5</v>
      </c>
      <c r="C7" s="2">
        <v>0.5</v>
      </c>
      <c r="E7" s="2">
        <v>6</v>
      </c>
      <c r="F7" s="2">
        <v>7</v>
      </c>
      <c r="G7" s="2">
        <v>5</v>
      </c>
      <c r="H7" s="2">
        <v>4</v>
      </c>
      <c r="J7" s="3">
        <v>50</v>
      </c>
      <c r="K7" s="3">
        <v>100</v>
      </c>
      <c r="L7" s="3">
        <v>25</v>
      </c>
      <c r="M7" s="3">
        <v>25</v>
      </c>
      <c r="N7" s="3">
        <f>AVERAGE(J7:M7)</f>
        <v>50</v>
      </c>
    </row>
    <row r="8" spans="1:16" x14ac:dyDescent="0.25">
      <c r="A8" s="2">
        <v>0.33329999999999999</v>
      </c>
      <c r="B8" s="2">
        <v>0.33329999999999999</v>
      </c>
      <c r="C8" s="2">
        <v>0.33329999999999999</v>
      </c>
      <c r="E8" s="2">
        <v>5</v>
      </c>
      <c r="F8" s="2">
        <v>1</v>
      </c>
      <c r="G8" s="2">
        <v>8</v>
      </c>
      <c r="H8" s="2">
        <v>8</v>
      </c>
      <c r="J8" s="3">
        <v>25</v>
      </c>
      <c r="K8" s="3">
        <v>0</v>
      </c>
      <c r="L8" s="3">
        <v>100</v>
      </c>
      <c r="M8" s="3">
        <v>75</v>
      </c>
      <c r="N8" s="3">
        <f t="shared" si="0"/>
        <v>50</v>
      </c>
    </row>
    <row r="10" spans="1:16" x14ac:dyDescent="0.25">
      <c r="N10" s="2" t="s">
        <v>8</v>
      </c>
      <c r="O10" s="2" t="s">
        <v>9</v>
      </c>
      <c r="P10" s="2" t="s">
        <v>10</v>
      </c>
    </row>
    <row r="11" spans="1:16" x14ac:dyDescent="0.25">
      <c r="A11" s="4" t="s">
        <v>14</v>
      </c>
      <c r="N11" s="2">
        <v>1</v>
      </c>
      <c r="O11" s="2">
        <v>0</v>
      </c>
      <c r="P11" s="2">
        <v>0</v>
      </c>
    </row>
    <row r="12" spans="1:16" x14ac:dyDescent="0.25">
      <c r="A12" s="4" t="s">
        <v>15</v>
      </c>
      <c r="N12" s="2">
        <v>0</v>
      </c>
      <c r="O12" s="2">
        <v>1</v>
      </c>
      <c r="P12" s="2">
        <v>0</v>
      </c>
    </row>
    <row r="13" spans="1:16" x14ac:dyDescent="0.25">
      <c r="A13" s="4" t="s">
        <v>16</v>
      </c>
      <c r="N13" s="2">
        <v>0</v>
      </c>
      <c r="O13" s="2">
        <v>0</v>
      </c>
      <c r="P13" s="2">
        <v>1</v>
      </c>
    </row>
    <row r="14" spans="1:16" x14ac:dyDescent="0.25">
      <c r="N14" s="2">
        <v>0.5</v>
      </c>
      <c r="O14" s="2">
        <v>0.5</v>
      </c>
      <c r="P14" s="2">
        <v>0</v>
      </c>
    </row>
    <row r="15" spans="1:16" x14ac:dyDescent="0.25">
      <c r="N15" s="2">
        <v>0.5</v>
      </c>
      <c r="O15" s="2">
        <v>0</v>
      </c>
      <c r="P15" s="2">
        <v>0.5</v>
      </c>
    </row>
    <row r="16" spans="1:16" x14ac:dyDescent="0.25">
      <c r="N16" s="2">
        <v>0</v>
      </c>
      <c r="O16" s="2">
        <v>0.5</v>
      </c>
      <c r="P16" s="2">
        <v>0.5</v>
      </c>
    </row>
    <row r="17" spans="12:16" x14ac:dyDescent="0.25">
      <c r="L17"/>
      <c r="N17" s="2">
        <v>0.33329999999999999</v>
      </c>
      <c r="O17" s="2">
        <v>0.33329999999999999</v>
      </c>
      <c r="P17" s="2">
        <v>0.33329999999999999</v>
      </c>
    </row>
    <row r="27" spans="12:16" x14ac:dyDescent="0.25">
      <c r="N27"/>
    </row>
    <row r="28" spans="12:16" x14ac:dyDescent="0.25">
      <c r="N28"/>
    </row>
    <row r="29" spans="12:16" x14ac:dyDescent="0.25">
      <c r="N29"/>
    </row>
    <row r="30" spans="12:16" x14ac:dyDescent="0.25">
      <c r="N30"/>
    </row>
    <row r="31" spans="12:16" x14ac:dyDescent="0.25">
      <c r="N31"/>
    </row>
    <row r="32" spans="12:16" x14ac:dyDescent="0.25">
      <c r="N32"/>
    </row>
    <row r="33" spans="6:28" x14ac:dyDescent="0.25">
      <c r="N33"/>
    </row>
    <row r="34" spans="6:28" x14ac:dyDescent="0.25">
      <c r="N34"/>
    </row>
    <row r="37" spans="6:28" x14ac:dyDescent="0.25">
      <c r="F37"/>
    </row>
    <row r="38" spans="6:28" x14ac:dyDescent="0.25">
      <c r="W38" s="4" t="s">
        <v>11</v>
      </c>
      <c r="Z38" t="s">
        <v>12</v>
      </c>
    </row>
    <row r="39" spans="6:28" x14ac:dyDescent="0.25">
      <c r="W39" s="2" t="s">
        <v>4</v>
      </c>
      <c r="Y39" s="2"/>
      <c r="Z39" s="2" t="s">
        <v>8</v>
      </c>
      <c r="AA39" s="2" t="s">
        <v>9</v>
      </c>
      <c r="AB39" s="2" t="s">
        <v>10</v>
      </c>
    </row>
    <row r="40" spans="6:28" x14ac:dyDescent="0.25">
      <c r="W40" s="2">
        <v>0.6</v>
      </c>
      <c r="Y40" s="2" t="s">
        <v>0</v>
      </c>
      <c r="Z40" s="2">
        <v>0.8</v>
      </c>
      <c r="AA40" s="2">
        <v>0.1</v>
      </c>
      <c r="AB40" s="2">
        <v>0.1</v>
      </c>
    </row>
    <row r="41" spans="6:28" x14ac:dyDescent="0.25">
      <c r="W41" s="2">
        <v>0.4</v>
      </c>
      <c r="Y41" s="2" t="s">
        <v>1</v>
      </c>
      <c r="Z41" s="2">
        <v>0.6</v>
      </c>
      <c r="AA41" s="2">
        <v>0.3</v>
      </c>
      <c r="AB41" s="2">
        <v>0.1</v>
      </c>
    </row>
    <row r="42" spans="6:28" x14ac:dyDescent="0.25">
      <c r="W42" s="2">
        <v>0</v>
      </c>
      <c r="Y42" s="2" t="s">
        <v>2</v>
      </c>
      <c r="Z42" s="2">
        <v>0.6</v>
      </c>
      <c r="AA42" s="2">
        <v>0.1</v>
      </c>
      <c r="AB42" s="2">
        <v>0.3</v>
      </c>
    </row>
    <row r="43" spans="6:28" x14ac:dyDescent="0.25">
      <c r="X43" t="s">
        <v>13</v>
      </c>
    </row>
    <row r="44" spans="6:28" x14ac:dyDescent="0.25">
      <c r="Z44" s="2" t="s">
        <v>8</v>
      </c>
      <c r="AA44" s="2" t="s">
        <v>9</v>
      </c>
      <c r="AB44" s="2" t="s">
        <v>10</v>
      </c>
    </row>
    <row r="45" spans="6:28" x14ac:dyDescent="0.25">
      <c r="Y45" s="2" t="s">
        <v>0</v>
      </c>
      <c r="Z45" s="2">
        <f>$W$40*Z40</f>
        <v>0.48</v>
      </c>
      <c r="AA45" s="2">
        <f>$W$40*AA40</f>
        <v>0.06</v>
      </c>
      <c r="AB45" s="2">
        <f>$W$40*AB40</f>
        <v>0.06</v>
      </c>
    </row>
    <row r="46" spans="6:28" x14ac:dyDescent="0.25">
      <c r="Y46" s="2" t="s">
        <v>1</v>
      </c>
      <c r="Z46" s="2">
        <f>$W$41*Z41</f>
        <v>0.24</v>
      </c>
      <c r="AA46" s="2">
        <f t="shared" ref="AA46:AB46" si="1">$W$41*AA41</f>
        <v>0.12</v>
      </c>
      <c r="AB46" s="2">
        <f t="shared" si="1"/>
        <v>4.0000000000000008E-2</v>
      </c>
    </row>
    <row r="47" spans="6:28" x14ac:dyDescent="0.25">
      <c r="Y47" s="2" t="s">
        <v>2</v>
      </c>
      <c r="Z47" s="2" cm="1">
        <f t="array" ref="Z47:AB47">$W$42*Z42:AB42</f>
        <v>0</v>
      </c>
      <c r="AA47" s="2">
        <v>0</v>
      </c>
      <c r="AB47" s="2">
        <v>0</v>
      </c>
    </row>
    <row r="48" spans="6:28" x14ac:dyDescent="0.25">
      <c r="Z48" s="2">
        <f>+SUM(Z45:Z47)</f>
        <v>0.72</v>
      </c>
      <c r="AA48" s="2">
        <f t="shared" ref="AA48:AB48" si="2">+SUM(AA45:AA47)</f>
        <v>0.18</v>
      </c>
      <c r="AB48" s="2">
        <f t="shared" si="2"/>
        <v>0.1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ACE rivisto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 Marrubini</cp:lastModifiedBy>
  <dcterms:created xsi:type="dcterms:W3CDTF">2022-06-24T08:03:13Z</dcterms:created>
  <dcterms:modified xsi:type="dcterms:W3CDTF">2025-06-10T08:32:58Z</dcterms:modified>
</cp:coreProperties>
</file>