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na\Desktop\SWJ-RelTopic-Minor changes\"/>
    </mc:Choice>
  </mc:AlternateContent>
  <bookViews>
    <workbookView xWindow="0" yWindow="0" windowWidth="20490" windowHeight="8910" activeTab="3"/>
  </bookViews>
  <sheets>
    <sheet name="Labeling-Exact" sheetId="1" r:id="rId1"/>
    <sheet name="Labeling-Exact,specific,general" sheetId="2" r:id="rId2"/>
    <sheet name="Labeling Semantically Related" sheetId="4" r:id="rId3"/>
    <sheet name="Rating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4" l="1"/>
  <c r="H51" i="4"/>
  <c r="F51" i="4"/>
  <c r="K50" i="4"/>
  <c r="K51" i="4" s="1"/>
  <c r="J50" i="4"/>
  <c r="I50" i="4"/>
  <c r="I51" i="4" s="1"/>
  <c r="I52" i="4" s="1"/>
  <c r="H50" i="4"/>
  <c r="G50" i="4"/>
  <c r="G51" i="4" s="1"/>
  <c r="F50" i="4"/>
  <c r="I56" i="3"/>
  <c r="H56" i="3"/>
  <c r="G56" i="3"/>
  <c r="F56" i="3"/>
  <c r="I55" i="3"/>
  <c r="H55" i="3"/>
  <c r="G55" i="3"/>
  <c r="F55" i="3"/>
  <c r="I54" i="3"/>
  <c r="H54" i="3"/>
  <c r="G54" i="3"/>
  <c r="F54" i="3"/>
  <c r="H51" i="2"/>
  <c r="K50" i="2"/>
  <c r="K51" i="2" s="1"/>
  <c r="J50" i="2"/>
  <c r="J51" i="2" s="1"/>
  <c r="I50" i="2"/>
  <c r="I51" i="2" s="1"/>
  <c r="H50" i="2"/>
  <c r="G50" i="2"/>
  <c r="G51" i="2" s="1"/>
  <c r="F50" i="2"/>
  <c r="F51" i="2" s="1"/>
  <c r="K50" i="1"/>
  <c r="K51" i="1" s="1"/>
  <c r="J50" i="1"/>
  <c r="J51" i="1" s="1"/>
  <c r="G50" i="1"/>
  <c r="G51" i="1" s="1"/>
  <c r="F50" i="1"/>
  <c r="F51" i="1" s="1"/>
  <c r="H50" i="1"/>
  <c r="H51" i="1" s="1"/>
  <c r="I50" i="1"/>
  <c r="I51" i="1" s="1"/>
  <c r="F52" i="4" l="1"/>
  <c r="H57" i="3"/>
  <c r="H58" i="3" s="1"/>
  <c r="H59" i="3" s="1"/>
  <c r="I57" i="3"/>
  <c r="I58" i="3" s="1"/>
  <c r="I59" i="3" s="1"/>
  <c r="G57" i="3"/>
  <c r="G58" i="3" s="1"/>
  <c r="G59" i="3" s="1"/>
  <c r="F57" i="3"/>
  <c r="F58" i="3" s="1"/>
  <c r="F59" i="3" s="1"/>
  <c r="F52" i="2"/>
  <c r="I52" i="2"/>
  <c r="I52" i="1"/>
  <c r="F52" i="1"/>
  <c r="F60" i="3" l="1"/>
</calcChain>
</file>

<file path=xl/sharedStrings.xml><?xml version="1.0" encoding="utf-8"?>
<sst xmlns="http://schemas.openxmlformats.org/spreadsheetml/2006/main" count="1259" uniqueCount="244">
  <si>
    <t>Lien</t>
  </si>
  <si>
    <t>Page</t>
  </si>
  <si>
    <t>Titre</t>
  </si>
  <si>
    <t>https://gallica.bnf.fr/ark:/12148/bpt6k578650g.item</t>
  </si>
  <si>
    <t>Les prochaines et delicates negociations de Sir John Simon a Berlin</t>
  </si>
  <si>
    <t>id</t>
  </si>
  <si>
    <t>https://gallica.bnf.fr/ark:/12148/bpt6k5786485/f5.item</t>
  </si>
  <si>
    <t>La vie sportive</t>
  </si>
  <si>
    <t>https://gallica.bnf.fr/ark:/12148/bpt6k578647s/f3.item</t>
  </si>
  <si>
    <t>M. Marcel Regnier est parti hier soir pour Alger</t>
  </si>
  <si>
    <t>Un grand debat se deroulera aujourdhui a la chambre des communes</t>
  </si>
  <si>
    <t>https://gallica.bnf.fr/ark:/12148/bpt6k578646d/f1.item</t>
  </si>
  <si>
    <t>L'entrevue entre Adolf Hitler et Sir John Simon pourrait avoir lieu a la fin du mois</t>
  </si>
  <si>
    <t>https://gallica.bnf.fr/ark:/12148/bpt6k5786451/f1.item</t>
  </si>
  <si>
    <t>https://gallica.bnf.fr/ark:/12148/bpt6k5786438/f8.item</t>
  </si>
  <si>
    <t>Les echanges commerciaux franco-allemands</t>
  </si>
  <si>
    <t>M. Marcel Regnier a consacre sa journee hier a Constantine</t>
  </si>
  <si>
    <t>https://gallica.bnf.fr/ark:/12148/bpt6k570074m/f2.item</t>
  </si>
  <si>
    <t>https://gallica.bnf.fr/ark:/12148/bpt6k574977n/f2.item</t>
  </si>
  <si>
    <t>LE SENAT</t>
  </si>
  <si>
    <t>https://gallica.bnf.fr/ark:/12148/bpt6k574979d/f4.item</t>
  </si>
  <si>
    <t>Les nouveaux films</t>
  </si>
  <si>
    <t>https://gallica.bnf.fr/ark:/12148/bpt6k5740015/f1.item</t>
  </si>
  <si>
    <t>Les maux de dents eux-memes sont dus a un microbe</t>
  </si>
  <si>
    <t>https://gallica.bnf.fr/ark:/12148/bpt6k5740049/f2.item</t>
  </si>
  <si>
    <t>Le conseil municipal et la fixation du cours des farines</t>
  </si>
  <si>
    <t>https://gallica.bnf.fr/ark:/12148/bpt6k5740049/f4.item</t>
  </si>
  <si>
    <t>CYCLISME-Le tour de France</t>
  </si>
  <si>
    <t>https://gallica.bnf.fr/ark:/12148/bpt6k5694298/f4.item</t>
  </si>
  <si>
    <t>AU THEATRE</t>
  </si>
  <si>
    <t>https://gallica.bnf.fr/ark:/12148/bpt6k5779373/f3.item</t>
  </si>
  <si>
    <t>https://gallica.bnf.fr/ark:/12148/bpt6k577940s/f3.item</t>
  </si>
  <si>
    <t>Repetition Generale au Theatre de l'oeuvre de "KARMA"</t>
  </si>
  <si>
    <t>Repetition generale au Theatre de la Michodiere de "Le vol nuptial"</t>
  </si>
  <si>
    <t>https://gallica.bnf.fr/ark:/12148/bpt6k5779415/f3.item</t>
  </si>
  <si>
    <t>La Tension Anglo-Sovietique</t>
  </si>
  <si>
    <t>https://gallica.bnf.fr/ark:/12148/bpt6k5779415/f4.item</t>
  </si>
  <si>
    <t>La course cycliste de la cote du mont Faron est gagnee par Vietto</t>
  </si>
  <si>
    <t>https://gallica.bnf.fr/ark:/12148/bpt6k5742504/f3.item</t>
  </si>
  <si>
    <t>On tend a un accord politique et economique entre la France et l'Italie</t>
  </si>
  <si>
    <t>https://gallica.bnf.fr/ark:/12148/bpt6k574251h/f1.item</t>
  </si>
  <si>
    <t>M. Gaston Doumergue devient le second dans l'Etat</t>
  </si>
  <si>
    <t>https://gallica.bnf.fr/ark:/12148/bpt6k574272k/f1.item</t>
  </si>
  <si>
    <t>25000 francs offerts pour la science</t>
  </si>
  <si>
    <t>La politique de paix de la Pologne</t>
  </si>
  <si>
    <t>https://gallica.bnf.fr/ark:/12148/bpt6k574272k/f3.item</t>
  </si>
  <si>
    <t>Un entretien diplomatique au Foreign Office precede une reunion d'experts a Londres</t>
  </si>
  <si>
    <t>https://gallica.bnf.fr/ark:/12148/bpt6k574273z/f1.item</t>
  </si>
  <si>
    <t>La journee de Pasteur sera la journee nationale des laboratoires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</si>
  <si>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</si>
  <si>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</si>
  <si>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</si>
  <si>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</si>
  <si>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</si>
  <si>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</si>
  <si>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</si>
  <si>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</si>
  <si>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</si>
  <si>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</si>
  <si>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</si>
  <si>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</si>
  <si>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</si>
  <si>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</si>
  <si>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</si>
  <si>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</si>
  <si>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</si>
  <si>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</si>
  <si>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</si>
  <si>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</si>
  <si>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</si>
  <si>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</si>
  <si>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</si>
  <si>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</si>
  <si>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</si>
  <si>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A_26</t>
  </si>
  <si>
    <t>A_27</t>
  </si>
  <si>
    <t>A_28</t>
  </si>
  <si>
    <t>A_29</t>
  </si>
  <si>
    <t>A_30</t>
  </si>
  <si>
    <t>A_31</t>
  </si>
  <si>
    <t>A_32</t>
  </si>
  <si>
    <t>A_33</t>
  </si>
  <si>
    <t>A_34</t>
  </si>
  <si>
    <t>A_35</t>
  </si>
  <si>
    <t>A_36</t>
  </si>
  <si>
    <t>A_37</t>
  </si>
  <si>
    <t>A_38</t>
  </si>
  <si>
    <t>A_39</t>
  </si>
  <si>
    <t>A_40</t>
  </si>
  <si>
    <t>https://gallica.bnf.fr/ark:/12148/bpt6k574274b/f2.item</t>
  </si>
  <si>
    <t>Le Senat est en conflit avec la Chambre</t>
  </si>
  <si>
    <t>https://gallica.bnf.fr/ark:/12148/bpt6k574293n/f1.item</t>
  </si>
  <si>
    <t>Les projets de l'aviateur Barbot</t>
  </si>
  <si>
    <t>https://gallica.bnf.fr/ark:/12148/bpt6k574295d/f1.item</t>
  </si>
  <si>
    <t>M. Millerand et M. Poincarre ont recu hier M. Loucheur</t>
  </si>
  <si>
    <t>https://gallica.bnf.fr/ark:/12148/bpt6k5749480/f1.item</t>
  </si>
  <si>
    <t>Le General Primo de Rivera rentre a Madrid</t>
  </si>
  <si>
    <t>https://gallica.bnf.fr/ark:/12148/bpt6k5749645/f1.item</t>
  </si>
  <si>
    <t>Les aviateurs Lemaitre et Arrachard n'ont pas atteint Dakar</t>
  </si>
  <si>
    <t>https://gallica.bnf.fr/ark:/12148/bpt6k574966x/f1.item</t>
  </si>
  <si>
    <t>L'aviation francaise en Afrique et en Amerique</t>
  </si>
  <si>
    <t>https://gallica.bnf.fr/ark:/12148/bpt6k576149f/f1.item</t>
  </si>
  <si>
    <t>Le difficile voyage aerien de l'Italia vers le pole</t>
  </si>
  <si>
    <t>https://gallica.bnf.fr/ark:/12148/bpt6k576153h/f1.item</t>
  </si>
  <si>
    <t>En avion pour l'Indo-Chine et Tokio</t>
  </si>
  <si>
    <t>https://gallica.bnf.fr/ark:/12148/bpt6k576153h/f2.item</t>
  </si>
  <si>
    <t>La vaccinaion contre la tuberculose</t>
  </si>
  <si>
    <t>https://gallica.bnf.fr/ark:/12148/bpt6k5856442/f1.item</t>
  </si>
  <si>
    <t>M. Georges Bonnet ministre des finances arrive ce matin a Paris</t>
  </si>
  <si>
    <t>https://gallica.bnf.fr/ark:/12148/bpt6k5856442/f3.item</t>
  </si>
  <si>
    <t>Le General Franco declenche une offensive sur les fronts du Madrid</t>
  </si>
  <si>
    <t>https://gallica.bnf.fr/ark:/12148/bpt6k585646t/f1.item</t>
  </si>
  <si>
    <t>La banque de France suspend toutes les operations de change</t>
  </si>
  <si>
    <t>https://gallica.bnf.fr/ark:/12148/bpt6k576261d/f1.item</t>
  </si>
  <si>
    <t>La vaccination antivariolique provoque t elle l'encephalite lethargique</t>
  </si>
  <si>
    <t>https://gallica.bnf.fr/ark:/12148/bpt6k576274w/f1.item</t>
  </si>
  <si>
    <t>L'opinion a Berlin sur le premier entretien Muller-Briand</t>
  </si>
  <si>
    <t>https://gallica.bnf.fr/ark:/12148/bpt6k5851481/f1.item</t>
  </si>
  <si>
    <t>Le conseil de l'universite de Paris se prononce contre la fermeture de la faculte de droit</t>
  </si>
  <si>
    <t>RelTopic</t>
  </si>
  <si>
    <t>A_41</t>
  </si>
  <si>
    <t>A_42</t>
  </si>
  <si>
    <t>A_43</t>
  </si>
  <si>
    <t>A_44</t>
  </si>
  <si>
    <t>A_45</t>
  </si>
  <si>
    <t>A_46</t>
  </si>
  <si>
    <t>A_47</t>
  </si>
  <si>
    <t>A_48</t>
  </si>
  <si>
    <t>https://gallica.bnf.fr/ark:/12148/bpt6k5786438.item</t>
  </si>
  <si>
    <t>La situation reste aussi obscure a Londres qu'a Berlin</t>
  </si>
  <si>
    <t>https://gallica.bnf.fr/ark:/12148/bpt6k578623k/f4.item</t>
  </si>
  <si>
    <t>Prochainement ITTO</t>
  </si>
  <si>
    <t>https://gallica.bnf.fr/ark:/12148/bpt6k578785q/f5.item</t>
  </si>
  <si>
    <t>Le tour de France cycliste</t>
  </si>
  <si>
    <t>https://gallica.bnf.fr/ark:/12148/bpt6k575058t.item</t>
  </si>
  <si>
    <t>Le conseil des ministres approuve a l'unanimite les projets financiers de M.Cailloux</t>
  </si>
  <si>
    <t>https://gallica.bnf.fr/ark:/12148/bpt6k574741q/f1.item</t>
  </si>
  <si>
    <t>Un vaccin contre la tuberculose</t>
  </si>
  <si>
    <t>https://gallica.bnf.fr/ark:/12148/bpt6k575064n.item</t>
  </si>
  <si>
    <t>M. Lapie est renomme recteur de l'academie de Paris</t>
  </si>
  <si>
    <t>https://gallica.bnf.fr/ark:/12148/bpt6k577959j.item</t>
  </si>
  <si>
    <t>Le drame du dollar</t>
  </si>
  <si>
    <t>https://gallica.bnf.fr/ark:/12148/bpt6k585156m/f2.item</t>
  </si>
  <si>
    <t>Le role social du medecin</t>
  </si>
  <si>
    <t>https://gallica.bnf.fr/ark:/12148/bpt6k585151q/f8.item</t>
  </si>
  <si>
    <t>Automobilisme Le grand prix de Pau</t>
  </si>
  <si>
    <t>['politics']</t>
  </si>
  <si>
    <t>['sport']</t>
  </si>
  <si>
    <t>['art']</t>
  </si>
  <si>
    <t>['oncology']</t>
  </si>
  <si>
    <t>['political activism']</t>
  </si>
  <si>
    <t>['performing arts']</t>
  </si>
  <si>
    <t>['acting', 'art']</t>
  </si>
  <si>
    <t>['cycle sport', 'cycling']</t>
  </si>
  <si>
    <t>['journalism']</t>
  </si>
  <si>
    <t>['science']</t>
  </si>
  <si>
    <t>['military affairs', 'war']</t>
  </si>
  <si>
    <t>['aviation']</t>
  </si>
  <si>
    <t>['vaccination']</t>
  </si>
  <si>
    <t>['politics', 'set']</t>
  </si>
  <si>
    <t>['financial services']</t>
  </si>
  <si>
    <t>['higher education']</t>
  </si>
  <si>
    <t>['auto racing']</t>
  </si>
  <si>
    <t>['economics']</t>
  </si>
  <si>
    <t>['science', 'set']</t>
  </si>
  <si>
    <t>['pathogenesis']</t>
  </si>
  <si>
    <t>['specialty', 'social organism behavior']</t>
  </si>
  <si>
    <t>['higher education', 'science']</t>
  </si>
  <si>
    <t xml:space="preserve">Evaluation des topics generes par RelTopic avec Scores: 3 (VeryGood) , 2 (Reasonable), 1 (Semantically related), 0 (Inappropriate) </t>
  </si>
  <si>
    <t>international politics</t>
  </si>
  <si>
    <t>sport</t>
  </si>
  <si>
    <t>finance</t>
  </si>
  <si>
    <t>cinema</t>
  </si>
  <si>
    <t>science</t>
  </si>
  <si>
    <t>cycling</t>
  </si>
  <si>
    <t>theater</t>
  </si>
  <si>
    <t>politics</t>
  </si>
  <si>
    <t>aviation</t>
  </si>
  <si>
    <t>research</t>
  </si>
  <si>
    <t>engineering</t>
  </si>
  <si>
    <t>politics?? (je ne suis pas sûre)</t>
  </si>
  <si>
    <t>higher education</t>
  </si>
  <si>
    <t>auto racing</t>
  </si>
  <si>
    <t>aviation ?  (je ne suis pas sûre)</t>
  </si>
  <si>
    <t>medicine</t>
  </si>
  <si>
    <t>economics</t>
  </si>
  <si>
    <t>['engineering', 'economics']</t>
  </si>
  <si>
    <t>international commerce</t>
  </si>
  <si>
    <t>internacional commerce</t>
  </si>
  <si>
    <t>0 ??</t>
  </si>
  <si>
    <t>relation internationale</t>
  </si>
  <si>
    <t>sport, football</t>
  </si>
  <si>
    <t>politique</t>
  </si>
  <si>
    <t>politique étrangère</t>
  </si>
  <si>
    <t>art, cinéma</t>
  </si>
  <si>
    <t>science, médecine</t>
  </si>
  <si>
    <t>sport, cyclisme</t>
  </si>
  <si>
    <t>art, théâtre</t>
  </si>
  <si>
    <t>économie, science</t>
  </si>
  <si>
    <t>politique, science</t>
  </si>
  <si>
    <t>évènement, record, science</t>
  </si>
  <si>
    <t>évènement, exploration, aviation</t>
  </si>
  <si>
    <t>guerre</t>
  </si>
  <si>
    <t>économie , politique</t>
  </si>
  <si>
    <t>politique étrangère, relation internationale</t>
  </si>
  <si>
    <t>enseignement supérieur, politique</t>
  </si>
  <si>
    <t>sport, course automobile</t>
  </si>
  <si>
    <t>politique, éducation</t>
  </si>
  <si>
    <t>économie</t>
  </si>
  <si>
    <t>politique internationale</t>
  </si>
  <si>
    <t>activisme politique</t>
  </si>
  <si>
    <t>politique économique</t>
  </si>
  <si>
    <t>cinéma</t>
  </si>
  <si>
    <t>médecine</t>
  </si>
  <si>
    <t>acting</t>
  </si>
  <si>
    <t>poliitique internationale</t>
  </si>
  <si>
    <t>politique économique internationale</t>
  </si>
  <si>
    <t>politique (élection)</t>
  </si>
  <si>
    <t>financement de la science</t>
  </si>
  <si>
    <t>politique, finance</t>
  </si>
  <si>
    <t>political activism</t>
  </si>
  <si>
    <t>aéronautique</t>
  </si>
  <si>
    <t>science, vaccination</t>
  </si>
  <si>
    <t>war</t>
  </si>
  <si>
    <t>politique fiscale</t>
  </si>
  <si>
    <t>vaccination</t>
  </si>
  <si>
    <t>Inter-Annotators</t>
  </si>
  <si>
    <t>Annotator1</t>
  </si>
  <si>
    <t>Annotator2</t>
  </si>
  <si>
    <t>Annotator3</t>
  </si>
  <si>
    <t>A2/A3(General+Specific+Exact)</t>
  </si>
  <si>
    <t>A3/A1(General+Specific+Exact)</t>
  </si>
  <si>
    <t>A2/A1(General+Specific+Exact)</t>
  </si>
  <si>
    <t>Inter-annotators</t>
  </si>
  <si>
    <t>Annotator 3</t>
  </si>
  <si>
    <t>A2/RelTopic (Exact)</t>
  </si>
  <si>
    <t>A3/RelTopic (exact)</t>
  </si>
  <si>
    <t>A1/RelTopic (Exact)</t>
  </si>
  <si>
    <t>A1/A2 exact</t>
  </si>
  <si>
    <t>A2/A3 exact</t>
  </si>
  <si>
    <t>A1/A3 exact</t>
  </si>
  <si>
    <t>A3/RelTopic (General+Specific+Exact)</t>
  </si>
  <si>
    <t>A1/RelTopic (General+Specific+Exact)</t>
  </si>
  <si>
    <t>A2/RelTopic (General+Specific+Exact)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</si>
</sst>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EEBF7"/>
        <bgColor rgb="FFEDEDE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4" fillId="4" borderId="7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" xfId="0" applyFont="1" applyBorder="1"/>
    <xf numFmtId="9" fontId="4" fillId="4" borderId="1" xfId="0" applyNumberFormat="1" applyFont="1" applyFill="1" applyBorder="1" applyAlignment="1">
      <alignment horizontal="center" vertical="center"/>
    </xf>
    <xf numFmtId="9" fontId="5" fillId="0" borderId="0" xfId="0" applyNumberFormat="1" applyFont="1"/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6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9" fontId="5" fillId="0" borderId="0" xfId="0" applyNumberFormat="1" applyFont="1" applyFill="1"/>
    <xf numFmtId="0" fontId="6" fillId="3" borderId="1" xfId="0" applyFont="1" applyFill="1" applyBorder="1"/>
    <xf numFmtId="0" fontId="6" fillId="3" borderId="2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2" fillId="7" borderId="1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horizontal="center"/>
    </xf>
    <xf numFmtId="164" fontId="6" fillId="3" borderId="11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4" fillId="4" borderId="3" xfId="2" applyNumberFormat="1" applyFont="1" applyFill="1" applyBorder="1" applyAlignment="1">
      <alignment horizontal="center" vertical="center"/>
    </xf>
    <xf numFmtId="0" fontId="4" fillId="4" borderId="8" xfId="2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allica.bnf.fr/ark:/12148/bpt6k5740049/f4.item" TargetMode="External"/><Relationship Id="rId18" Type="http://schemas.openxmlformats.org/officeDocument/2006/relationships/hyperlink" Target="https://gallica.bnf.fr/ark:/12148/bpt6k5779415/f4.item" TargetMode="External"/><Relationship Id="rId26" Type="http://schemas.openxmlformats.org/officeDocument/2006/relationships/hyperlink" Target="https://gallica.bnf.fr/ark:/12148/bpt6k574293n/f1.item" TargetMode="External"/><Relationship Id="rId39" Type="http://schemas.openxmlformats.org/officeDocument/2006/relationships/hyperlink" Target="https://gallica.bnf.fr/ark:/12148/bpt6k5851481/f1.item" TargetMode="External"/><Relationship Id="rId3" Type="http://schemas.openxmlformats.org/officeDocument/2006/relationships/hyperlink" Target="https://gallica.bnf.fr/ark:/12148/bpt6k578647s/f3.item" TargetMode="External"/><Relationship Id="rId21" Type="http://schemas.openxmlformats.org/officeDocument/2006/relationships/hyperlink" Target="https://gallica.bnf.fr/ark:/12148/bpt6k574272k/f1.item" TargetMode="External"/><Relationship Id="rId34" Type="http://schemas.openxmlformats.org/officeDocument/2006/relationships/hyperlink" Target="https://gallica.bnf.fr/ark:/12148/bpt6k5856442/f1.item" TargetMode="External"/><Relationship Id="rId42" Type="http://schemas.openxmlformats.org/officeDocument/2006/relationships/hyperlink" Target="https://gallica.bnf.fr/ark:/12148/bpt6k578623k/f4.item" TargetMode="External"/><Relationship Id="rId47" Type="http://schemas.openxmlformats.org/officeDocument/2006/relationships/hyperlink" Target="https://gallica.bnf.fr/ark:/12148/bpt6k577959j.item" TargetMode="External"/><Relationship Id="rId7" Type="http://schemas.openxmlformats.org/officeDocument/2006/relationships/hyperlink" Target="https://gallica.bnf.fr/ark:/12148/bpt6k5786438/f8.item" TargetMode="External"/><Relationship Id="rId12" Type="http://schemas.openxmlformats.org/officeDocument/2006/relationships/hyperlink" Target="https://gallica.bnf.fr/ark:/12148/bpt6k5740049/f2.item" TargetMode="External"/><Relationship Id="rId17" Type="http://schemas.openxmlformats.org/officeDocument/2006/relationships/hyperlink" Target="https://gallica.bnf.fr/ark:/12148/bpt6k5779415/f3.item" TargetMode="External"/><Relationship Id="rId25" Type="http://schemas.openxmlformats.org/officeDocument/2006/relationships/hyperlink" Target="https://gallica.bnf.fr/ark:/12148/bpt6k574274b/f2.item" TargetMode="External"/><Relationship Id="rId33" Type="http://schemas.openxmlformats.org/officeDocument/2006/relationships/hyperlink" Target="https://gallica.bnf.fr/ark:/12148/bpt6k576153h/f2.item" TargetMode="External"/><Relationship Id="rId38" Type="http://schemas.openxmlformats.org/officeDocument/2006/relationships/hyperlink" Target="https://gallica.bnf.fr/ark:/12148/bpt6k576274w/f1.item" TargetMode="External"/><Relationship Id="rId46" Type="http://schemas.openxmlformats.org/officeDocument/2006/relationships/hyperlink" Target="https://gallica.bnf.fr/ark:/12148/bpt6k575064n.item" TargetMode="External"/><Relationship Id="rId2" Type="http://schemas.openxmlformats.org/officeDocument/2006/relationships/hyperlink" Target="https://gallica.bnf.fr/ark:/12148/bpt6k5786485/f5.item" TargetMode="External"/><Relationship Id="rId16" Type="http://schemas.openxmlformats.org/officeDocument/2006/relationships/hyperlink" Target="https://gallica.bnf.fr/ark:/12148/bpt6k577940s/f3.item" TargetMode="External"/><Relationship Id="rId20" Type="http://schemas.openxmlformats.org/officeDocument/2006/relationships/hyperlink" Target="https://gallica.bnf.fr/ark:/12148/bpt6k574251h/f1.item" TargetMode="External"/><Relationship Id="rId29" Type="http://schemas.openxmlformats.org/officeDocument/2006/relationships/hyperlink" Target="https://gallica.bnf.fr/ark:/12148/bpt6k5749645/f1.item" TargetMode="External"/><Relationship Id="rId41" Type="http://schemas.openxmlformats.org/officeDocument/2006/relationships/hyperlink" Target="https://gallica.bnf.fr/ark:/12148/bpt6k5786438.item" TargetMode="External"/><Relationship Id="rId1" Type="http://schemas.openxmlformats.org/officeDocument/2006/relationships/hyperlink" Target="https://gallica.bnf.fr/ark:/12148/bpt6k578650g.item" TargetMode="External"/><Relationship Id="rId6" Type="http://schemas.openxmlformats.org/officeDocument/2006/relationships/hyperlink" Target="https://gallica.bnf.fr/ark:/12148/bpt6k5786451/f1.item" TargetMode="External"/><Relationship Id="rId11" Type="http://schemas.openxmlformats.org/officeDocument/2006/relationships/hyperlink" Target="https://gallica.bnf.fr/ark:/12148/bpt6k5740015/f1.item" TargetMode="External"/><Relationship Id="rId24" Type="http://schemas.openxmlformats.org/officeDocument/2006/relationships/hyperlink" Target="https://gallica.bnf.fr/ark:/12148/bpt6k574273z/f1.item" TargetMode="External"/><Relationship Id="rId32" Type="http://schemas.openxmlformats.org/officeDocument/2006/relationships/hyperlink" Target="https://gallica.bnf.fr/ark:/12148/bpt6k576153h/f1.item" TargetMode="External"/><Relationship Id="rId37" Type="http://schemas.openxmlformats.org/officeDocument/2006/relationships/hyperlink" Target="https://gallica.bnf.fr/ark:/12148/bpt6k576261d/f1.item" TargetMode="External"/><Relationship Id="rId40" Type="http://schemas.openxmlformats.org/officeDocument/2006/relationships/hyperlink" Target="https://gallica.bnf.fr/ark:/12148/bpt6k585151q/f8.item" TargetMode="External"/><Relationship Id="rId45" Type="http://schemas.openxmlformats.org/officeDocument/2006/relationships/hyperlink" Target="https://gallica.bnf.fr/ark:/12148/bpt6k574741q/f1.item" TargetMode="External"/><Relationship Id="rId5" Type="http://schemas.openxmlformats.org/officeDocument/2006/relationships/hyperlink" Target="https://gallica.bnf.fr/ark:/12148/bpt6k578646d/f1.item" TargetMode="External"/><Relationship Id="rId15" Type="http://schemas.openxmlformats.org/officeDocument/2006/relationships/hyperlink" Target="https://gallica.bnf.fr/ark:/12148/bpt6k5779373/f3.item" TargetMode="External"/><Relationship Id="rId23" Type="http://schemas.openxmlformats.org/officeDocument/2006/relationships/hyperlink" Target="https://gallica.bnf.fr/ark:/12148/bpt6k574272k/f3.item" TargetMode="External"/><Relationship Id="rId28" Type="http://schemas.openxmlformats.org/officeDocument/2006/relationships/hyperlink" Target="https://gallica.bnf.fr/ark:/12148/bpt6k5749480/f1.item" TargetMode="External"/><Relationship Id="rId36" Type="http://schemas.openxmlformats.org/officeDocument/2006/relationships/hyperlink" Target="https://gallica.bnf.fr/ark:/12148/bpt6k585646t/f1.item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gallica.bnf.fr/ark:/12148/bpt6k574979d/f4.item" TargetMode="External"/><Relationship Id="rId19" Type="http://schemas.openxmlformats.org/officeDocument/2006/relationships/hyperlink" Target="https://gallica.bnf.fr/ark:/12148/bpt6k5742504/f3.item" TargetMode="External"/><Relationship Id="rId31" Type="http://schemas.openxmlformats.org/officeDocument/2006/relationships/hyperlink" Target="https://gallica.bnf.fr/ark:/12148/bpt6k576149f/f1.item" TargetMode="External"/><Relationship Id="rId44" Type="http://schemas.openxmlformats.org/officeDocument/2006/relationships/hyperlink" Target="https://gallica.bnf.fr/ark:/12148/bpt6k575058t.item" TargetMode="External"/><Relationship Id="rId4" Type="http://schemas.openxmlformats.org/officeDocument/2006/relationships/hyperlink" Target="https://gallica.bnf.fr/ark:/12148/bpt6k578647s/f3.item" TargetMode="External"/><Relationship Id="rId9" Type="http://schemas.openxmlformats.org/officeDocument/2006/relationships/hyperlink" Target="https://gallica.bnf.fr/ark:/12148/bpt6k574977n/f2.item" TargetMode="External"/><Relationship Id="rId14" Type="http://schemas.openxmlformats.org/officeDocument/2006/relationships/hyperlink" Target="https://gallica.bnf.fr/ark:/12148/bpt6k5694298/f4.item" TargetMode="External"/><Relationship Id="rId22" Type="http://schemas.openxmlformats.org/officeDocument/2006/relationships/hyperlink" Target="https://gallica.bnf.fr/ark:/12148/bpt6k574272k/f1.item" TargetMode="External"/><Relationship Id="rId27" Type="http://schemas.openxmlformats.org/officeDocument/2006/relationships/hyperlink" Target="https://gallica.bnf.fr/ark:/12148/bpt6k574295d/f1.item" TargetMode="External"/><Relationship Id="rId30" Type="http://schemas.openxmlformats.org/officeDocument/2006/relationships/hyperlink" Target="https://gallica.bnf.fr/ark:/12148/bpt6k574966x/f1.item" TargetMode="External"/><Relationship Id="rId35" Type="http://schemas.openxmlformats.org/officeDocument/2006/relationships/hyperlink" Target="https://gallica.bnf.fr/ark:/12148/bpt6k5856442/f3.item" TargetMode="External"/><Relationship Id="rId43" Type="http://schemas.openxmlformats.org/officeDocument/2006/relationships/hyperlink" Target="https://gallica.bnf.fr/ark:/12148/bpt6k578785q/f5.item" TargetMode="External"/><Relationship Id="rId48" Type="http://schemas.openxmlformats.org/officeDocument/2006/relationships/hyperlink" Target="https://gallica.bnf.fr/ark:/12148/bpt6k585156m/f2.item" TargetMode="External"/><Relationship Id="rId8" Type="http://schemas.openxmlformats.org/officeDocument/2006/relationships/hyperlink" Target="https://gallica.bnf.fr/ark:/12148/bpt6k570074m/f2.ite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allica.bnf.fr/ark:/12148/bpt6k5740049/f4.item" TargetMode="External"/><Relationship Id="rId18" Type="http://schemas.openxmlformats.org/officeDocument/2006/relationships/hyperlink" Target="https://gallica.bnf.fr/ark:/12148/bpt6k5779415/f4.item" TargetMode="External"/><Relationship Id="rId26" Type="http://schemas.openxmlformats.org/officeDocument/2006/relationships/hyperlink" Target="https://gallica.bnf.fr/ark:/12148/bpt6k574293n/f1.item" TargetMode="External"/><Relationship Id="rId39" Type="http://schemas.openxmlformats.org/officeDocument/2006/relationships/hyperlink" Target="https://gallica.bnf.fr/ark:/12148/bpt6k5851481/f1.item" TargetMode="External"/><Relationship Id="rId3" Type="http://schemas.openxmlformats.org/officeDocument/2006/relationships/hyperlink" Target="https://gallica.bnf.fr/ark:/12148/bpt6k578647s/f3.item" TargetMode="External"/><Relationship Id="rId21" Type="http://schemas.openxmlformats.org/officeDocument/2006/relationships/hyperlink" Target="https://gallica.bnf.fr/ark:/12148/bpt6k574272k/f1.item" TargetMode="External"/><Relationship Id="rId34" Type="http://schemas.openxmlformats.org/officeDocument/2006/relationships/hyperlink" Target="https://gallica.bnf.fr/ark:/12148/bpt6k5856442/f1.item" TargetMode="External"/><Relationship Id="rId42" Type="http://schemas.openxmlformats.org/officeDocument/2006/relationships/hyperlink" Target="https://gallica.bnf.fr/ark:/12148/bpt6k578623k/f4.item" TargetMode="External"/><Relationship Id="rId47" Type="http://schemas.openxmlformats.org/officeDocument/2006/relationships/hyperlink" Target="https://gallica.bnf.fr/ark:/12148/bpt6k577959j.item" TargetMode="External"/><Relationship Id="rId7" Type="http://schemas.openxmlformats.org/officeDocument/2006/relationships/hyperlink" Target="https://gallica.bnf.fr/ark:/12148/bpt6k5786438/f8.item" TargetMode="External"/><Relationship Id="rId12" Type="http://schemas.openxmlformats.org/officeDocument/2006/relationships/hyperlink" Target="https://gallica.bnf.fr/ark:/12148/bpt6k5740049/f2.item" TargetMode="External"/><Relationship Id="rId17" Type="http://schemas.openxmlformats.org/officeDocument/2006/relationships/hyperlink" Target="https://gallica.bnf.fr/ark:/12148/bpt6k5779415/f3.item" TargetMode="External"/><Relationship Id="rId25" Type="http://schemas.openxmlformats.org/officeDocument/2006/relationships/hyperlink" Target="https://gallica.bnf.fr/ark:/12148/bpt6k574274b/f2.item" TargetMode="External"/><Relationship Id="rId33" Type="http://schemas.openxmlformats.org/officeDocument/2006/relationships/hyperlink" Target="https://gallica.bnf.fr/ark:/12148/bpt6k576153h/f2.item" TargetMode="External"/><Relationship Id="rId38" Type="http://schemas.openxmlformats.org/officeDocument/2006/relationships/hyperlink" Target="https://gallica.bnf.fr/ark:/12148/bpt6k576274w/f1.item" TargetMode="External"/><Relationship Id="rId46" Type="http://schemas.openxmlformats.org/officeDocument/2006/relationships/hyperlink" Target="https://gallica.bnf.fr/ark:/12148/bpt6k575064n.item" TargetMode="External"/><Relationship Id="rId2" Type="http://schemas.openxmlformats.org/officeDocument/2006/relationships/hyperlink" Target="https://gallica.bnf.fr/ark:/12148/bpt6k5786485/f5.item" TargetMode="External"/><Relationship Id="rId16" Type="http://schemas.openxmlformats.org/officeDocument/2006/relationships/hyperlink" Target="https://gallica.bnf.fr/ark:/12148/bpt6k577940s/f3.item" TargetMode="External"/><Relationship Id="rId20" Type="http://schemas.openxmlformats.org/officeDocument/2006/relationships/hyperlink" Target="https://gallica.bnf.fr/ark:/12148/bpt6k574251h/f1.item" TargetMode="External"/><Relationship Id="rId29" Type="http://schemas.openxmlformats.org/officeDocument/2006/relationships/hyperlink" Target="https://gallica.bnf.fr/ark:/12148/bpt6k5749645/f1.item" TargetMode="External"/><Relationship Id="rId41" Type="http://schemas.openxmlformats.org/officeDocument/2006/relationships/hyperlink" Target="https://gallica.bnf.fr/ark:/12148/bpt6k5786438.item" TargetMode="External"/><Relationship Id="rId1" Type="http://schemas.openxmlformats.org/officeDocument/2006/relationships/hyperlink" Target="https://gallica.bnf.fr/ark:/12148/bpt6k578650g.item" TargetMode="External"/><Relationship Id="rId6" Type="http://schemas.openxmlformats.org/officeDocument/2006/relationships/hyperlink" Target="https://gallica.bnf.fr/ark:/12148/bpt6k5786451/f1.item" TargetMode="External"/><Relationship Id="rId11" Type="http://schemas.openxmlformats.org/officeDocument/2006/relationships/hyperlink" Target="https://gallica.bnf.fr/ark:/12148/bpt6k5740015/f1.item" TargetMode="External"/><Relationship Id="rId24" Type="http://schemas.openxmlformats.org/officeDocument/2006/relationships/hyperlink" Target="https://gallica.bnf.fr/ark:/12148/bpt6k574273z/f1.item" TargetMode="External"/><Relationship Id="rId32" Type="http://schemas.openxmlformats.org/officeDocument/2006/relationships/hyperlink" Target="https://gallica.bnf.fr/ark:/12148/bpt6k576153h/f1.item" TargetMode="External"/><Relationship Id="rId37" Type="http://schemas.openxmlformats.org/officeDocument/2006/relationships/hyperlink" Target="https://gallica.bnf.fr/ark:/12148/bpt6k576261d/f1.item" TargetMode="External"/><Relationship Id="rId40" Type="http://schemas.openxmlformats.org/officeDocument/2006/relationships/hyperlink" Target="https://gallica.bnf.fr/ark:/12148/bpt6k585151q/f8.item" TargetMode="External"/><Relationship Id="rId45" Type="http://schemas.openxmlformats.org/officeDocument/2006/relationships/hyperlink" Target="https://gallica.bnf.fr/ark:/12148/bpt6k574741q/f1.item" TargetMode="External"/><Relationship Id="rId5" Type="http://schemas.openxmlformats.org/officeDocument/2006/relationships/hyperlink" Target="https://gallica.bnf.fr/ark:/12148/bpt6k578646d/f1.item" TargetMode="External"/><Relationship Id="rId15" Type="http://schemas.openxmlformats.org/officeDocument/2006/relationships/hyperlink" Target="https://gallica.bnf.fr/ark:/12148/bpt6k5779373/f3.item" TargetMode="External"/><Relationship Id="rId23" Type="http://schemas.openxmlformats.org/officeDocument/2006/relationships/hyperlink" Target="https://gallica.bnf.fr/ark:/12148/bpt6k574272k/f3.item" TargetMode="External"/><Relationship Id="rId28" Type="http://schemas.openxmlformats.org/officeDocument/2006/relationships/hyperlink" Target="https://gallica.bnf.fr/ark:/12148/bpt6k5749480/f1.item" TargetMode="External"/><Relationship Id="rId36" Type="http://schemas.openxmlformats.org/officeDocument/2006/relationships/hyperlink" Target="https://gallica.bnf.fr/ark:/12148/bpt6k585646t/f1.item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https://gallica.bnf.fr/ark:/12148/bpt6k574979d/f4.item" TargetMode="External"/><Relationship Id="rId19" Type="http://schemas.openxmlformats.org/officeDocument/2006/relationships/hyperlink" Target="https://gallica.bnf.fr/ark:/12148/bpt6k5742504/f3.item" TargetMode="External"/><Relationship Id="rId31" Type="http://schemas.openxmlformats.org/officeDocument/2006/relationships/hyperlink" Target="https://gallica.bnf.fr/ark:/12148/bpt6k576149f/f1.item" TargetMode="External"/><Relationship Id="rId44" Type="http://schemas.openxmlformats.org/officeDocument/2006/relationships/hyperlink" Target="https://gallica.bnf.fr/ark:/12148/bpt6k575058t.item" TargetMode="External"/><Relationship Id="rId4" Type="http://schemas.openxmlformats.org/officeDocument/2006/relationships/hyperlink" Target="https://gallica.bnf.fr/ark:/12148/bpt6k578647s/f3.item" TargetMode="External"/><Relationship Id="rId9" Type="http://schemas.openxmlformats.org/officeDocument/2006/relationships/hyperlink" Target="https://gallica.bnf.fr/ark:/12148/bpt6k574977n/f2.item" TargetMode="External"/><Relationship Id="rId14" Type="http://schemas.openxmlformats.org/officeDocument/2006/relationships/hyperlink" Target="https://gallica.bnf.fr/ark:/12148/bpt6k5694298/f4.item" TargetMode="External"/><Relationship Id="rId22" Type="http://schemas.openxmlformats.org/officeDocument/2006/relationships/hyperlink" Target="https://gallica.bnf.fr/ark:/12148/bpt6k574272k/f1.item" TargetMode="External"/><Relationship Id="rId27" Type="http://schemas.openxmlformats.org/officeDocument/2006/relationships/hyperlink" Target="https://gallica.bnf.fr/ark:/12148/bpt6k574295d/f1.item" TargetMode="External"/><Relationship Id="rId30" Type="http://schemas.openxmlformats.org/officeDocument/2006/relationships/hyperlink" Target="https://gallica.bnf.fr/ark:/12148/bpt6k574966x/f1.item" TargetMode="External"/><Relationship Id="rId35" Type="http://schemas.openxmlformats.org/officeDocument/2006/relationships/hyperlink" Target="https://gallica.bnf.fr/ark:/12148/bpt6k5856442/f3.item" TargetMode="External"/><Relationship Id="rId43" Type="http://schemas.openxmlformats.org/officeDocument/2006/relationships/hyperlink" Target="https://gallica.bnf.fr/ark:/12148/bpt6k578785q/f5.item" TargetMode="External"/><Relationship Id="rId48" Type="http://schemas.openxmlformats.org/officeDocument/2006/relationships/hyperlink" Target="https://gallica.bnf.fr/ark:/12148/bpt6k585156m/f2.item" TargetMode="External"/><Relationship Id="rId8" Type="http://schemas.openxmlformats.org/officeDocument/2006/relationships/hyperlink" Target="https://gallica.bnf.fr/ark:/12148/bpt6k570074m/f2.ite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allica.bnf.fr/ark:/12148/bpt6k570074m/f2.item" TargetMode="External"/><Relationship Id="rId13" Type="http://schemas.openxmlformats.org/officeDocument/2006/relationships/hyperlink" Target="https://gallica.bnf.fr/ark:/12148/bpt6k5740049/f4.item" TargetMode="External"/><Relationship Id="rId18" Type="http://schemas.openxmlformats.org/officeDocument/2006/relationships/hyperlink" Target="https://gallica.bnf.fr/ark:/12148/bpt6k5779415/f4.item" TargetMode="External"/><Relationship Id="rId26" Type="http://schemas.openxmlformats.org/officeDocument/2006/relationships/hyperlink" Target="https://gallica.bnf.fr/ark:/12148/bpt6k574293n/f1.item" TargetMode="External"/><Relationship Id="rId39" Type="http://schemas.openxmlformats.org/officeDocument/2006/relationships/hyperlink" Target="https://gallica.bnf.fr/ark:/12148/bpt6k5851481/f1.item" TargetMode="External"/><Relationship Id="rId3" Type="http://schemas.openxmlformats.org/officeDocument/2006/relationships/hyperlink" Target="https://gallica.bnf.fr/ark:/12148/bpt6k578647s/f3.item" TargetMode="External"/><Relationship Id="rId21" Type="http://schemas.openxmlformats.org/officeDocument/2006/relationships/hyperlink" Target="https://gallica.bnf.fr/ark:/12148/bpt6k574272k/f1.item" TargetMode="External"/><Relationship Id="rId34" Type="http://schemas.openxmlformats.org/officeDocument/2006/relationships/hyperlink" Target="https://gallica.bnf.fr/ark:/12148/bpt6k5856442/f1.item" TargetMode="External"/><Relationship Id="rId42" Type="http://schemas.openxmlformats.org/officeDocument/2006/relationships/hyperlink" Target="https://gallica.bnf.fr/ark:/12148/bpt6k578623k/f4.item" TargetMode="External"/><Relationship Id="rId47" Type="http://schemas.openxmlformats.org/officeDocument/2006/relationships/hyperlink" Target="https://gallica.bnf.fr/ark:/12148/bpt6k577959j.item" TargetMode="External"/><Relationship Id="rId7" Type="http://schemas.openxmlformats.org/officeDocument/2006/relationships/hyperlink" Target="https://gallica.bnf.fr/ark:/12148/bpt6k5786438/f8.item" TargetMode="External"/><Relationship Id="rId12" Type="http://schemas.openxmlformats.org/officeDocument/2006/relationships/hyperlink" Target="https://gallica.bnf.fr/ark:/12148/bpt6k5740049/f2.item" TargetMode="External"/><Relationship Id="rId17" Type="http://schemas.openxmlformats.org/officeDocument/2006/relationships/hyperlink" Target="https://gallica.bnf.fr/ark:/12148/bpt6k5779415/f3.item" TargetMode="External"/><Relationship Id="rId25" Type="http://schemas.openxmlformats.org/officeDocument/2006/relationships/hyperlink" Target="https://gallica.bnf.fr/ark:/12148/bpt6k574274b/f2.item" TargetMode="External"/><Relationship Id="rId33" Type="http://schemas.openxmlformats.org/officeDocument/2006/relationships/hyperlink" Target="https://gallica.bnf.fr/ark:/12148/bpt6k576153h/f2.item" TargetMode="External"/><Relationship Id="rId38" Type="http://schemas.openxmlformats.org/officeDocument/2006/relationships/hyperlink" Target="https://gallica.bnf.fr/ark:/12148/bpt6k576274w/f1.item" TargetMode="External"/><Relationship Id="rId46" Type="http://schemas.openxmlformats.org/officeDocument/2006/relationships/hyperlink" Target="https://gallica.bnf.fr/ark:/12148/bpt6k575064n.item" TargetMode="External"/><Relationship Id="rId2" Type="http://schemas.openxmlformats.org/officeDocument/2006/relationships/hyperlink" Target="https://gallica.bnf.fr/ark:/12148/bpt6k5786485/f5.item" TargetMode="External"/><Relationship Id="rId16" Type="http://schemas.openxmlformats.org/officeDocument/2006/relationships/hyperlink" Target="https://gallica.bnf.fr/ark:/12148/bpt6k577940s/f3.item" TargetMode="External"/><Relationship Id="rId20" Type="http://schemas.openxmlformats.org/officeDocument/2006/relationships/hyperlink" Target="https://gallica.bnf.fr/ark:/12148/bpt6k574251h/f1.item" TargetMode="External"/><Relationship Id="rId29" Type="http://schemas.openxmlformats.org/officeDocument/2006/relationships/hyperlink" Target="https://gallica.bnf.fr/ark:/12148/bpt6k5749645/f1.item" TargetMode="External"/><Relationship Id="rId41" Type="http://schemas.openxmlformats.org/officeDocument/2006/relationships/hyperlink" Target="https://gallica.bnf.fr/ark:/12148/bpt6k5786438.item" TargetMode="External"/><Relationship Id="rId1" Type="http://schemas.openxmlformats.org/officeDocument/2006/relationships/hyperlink" Target="https://gallica.bnf.fr/ark:/12148/bpt6k578650g.item" TargetMode="External"/><Relationship Id="rId6" Type="http://schemas.openxmlformats.org/officeDocument/2006/relationships/hyperlink" Target="https://gallica.bnf.fr/ark:/12148/bpt6k5786451/f1.item" TargetMode="External"/><Relationship Id="rId11" Type="http://schemas.openxmlformats.org/officeDocument/2006/relationships/hyperlink" Target="https://gallica.bnf.fr/ark:/12148/bpt6k5740015/f1.item" TargetMode="External"/><Relationship Id="rId24" Type="http://schemas.openxmlformats.org/officeDocument/2006/relationships/hyperlink" Target="https://gallica.bnf.fr/ark:/12148/bpt6k574273z/f1.item" TargetMode="External"/><Relationship Id="rId32" Type="http://schemas.openxmlformats.org/officeDocument/2006/relationships/hyperlink" Target="https://gallica.bnf.fr/ark:/12148/bpt6k576153h/f1.item" TargetMode="External"/><Relationship Id="rId37" Type="http://schemas.openxmlformats.org/officeDocument/2006/relationships/hyperlink" Target="https://gallica.bnf.fr/ark:/12148/bpt6k576261d/f1.item" TargetMode="External"/><Relationship Id="rId40" Type="http://schemas.openxmlformats.org/officeDocument/2006/relationships/hyperlink" Target="https://gallica.bnf.fr/ark:/12148/bpt6k585151q/f8.item" TargetMode="External"/><Relationship Id="rId45" Type="http://schemas.openxmlformats.org/officeDocument/2006/relationships/hyperlink" Target="https://gallica.bnf.fr/ark:/12148/bpt6k574741q/f1.item" TargetMode="External"/><Relationship Id="rId5" Type="http://schemas.openxmlformats.org/officeDocument/2006/relationships/hyperlink" Target="https://gallica.bnf.fr/ark:/12148/bpt6k578646d/f1.item" TargetMode="External"/><Relationship Id="rId15" Type="http://schemas.openxmlformats.org/officeDocument/2006/relationships/hyperlink" Target="https://gallica.bnf.fr/ark:/12148/bpt6k5779373/f3.item" TargetMode="External"/><Relationship Id="rId23" Type="http://schemas.openxmlformats.org/officeDocument/2006/relationships/hyperlink" Target="https://gallica.bnf.fr/ark:/12148/bpt6k574272k/f3.item" TargetMode="External"/><Relationship Id="rId28" Type="http://schemas.openxmlformats.org/officeDocument/2006/relationships/hyperlink" Target="https://gallica.bnf.fr/ark:/12148/bpt6k5749480/f1.item" TargetMode="External"/><Relationship Id="rId36" Type="http://schemas.openxmlformats.org/officeDocument/2006/relationships/hyperlink" Target="https://gallica.bnf.fr/ark:/12148/bpt6k585646t/f1.item" TargetMode="External"/><Relationship Id="rId10" Type="http://schemas.openxmlformats.org/officeDocument/2006/relationships/hyperlink" Target="https://gallica.bnf.fr/ark:/12148/bpt6k574979d/f4.item" TargetMode="External"/><Relationship Id="rId19" Type="http://schemas.openxmlformats.org/officeDocument/2006/relationships/hyperlink" Target="https://gallica.bnf.fr/ark:/12148/bpt6k5742504/f3.item" TargetMode="External"/><Relationship Id="rId31" Type="http://schemas.openxmlformats.org/officeDocument/2006/relationships/hyperlink" Target="https://gallica.bnf.fr/ark:/12148/bpt6k576149f/f1.item" TargetMode="External"/><Relationship Id="rId44" Type="http://schemas.openxmlformats.org/officeDocument/2006/relationships/hyperlink" Target="https://gallica.bnf.fr/ark:/12148/bpt6k575058t.item" TargetMode="External"/><Relationship Id="rId4" Type="http://schemas.openxmlformats.org/officeDocument/2006/relationships/hyperlink" Target="https://gallica.bnf.fr/ark:/12148/bpt6k578647s/f3.item" TargetMode="External"/><Relationship Id="rId9" Type="http://schemas.openxmlformats.org/officeDocument/2006/relationships/hyperlink" Target="https://gallica.bnf.fr/ark:/12148/bpt6k574977n/f2.item" TargetMode="External"/><Relationship Id="rId14" Type="http://schemas.openxmlformats.org/officeDocument/2006/relationships/hyperlink" Target="https://gallica.bnf.fr/ark:/12148/bpt6k5694298/f4.item" TargetMode="External"/><Relationship Id="rId22" Type="http://schemas.openxmlformats.org/officeDocument/2006/relationships/hyperlink" Target="https://gallica.bnf.fr/ark:/12148/bpt6k574272k/f1.item" TargetMode="External"/><Relationship Id="rId27" Type="http://schemas.openxmlformats.org/officeDocument/2006/relationships/hyperlink" Target="https://gallica.bnf.fr/ark:/12148/bpt6k574295d/f1.item" TargetMode="External"/><Relationship Id="rId30" Type="http://schemas.openxmlformats.org/officeDocument/2006/relationships/hyperlink" Target="https://gallica.bnf.fr/ark:/12148/bpt6k574966x/f1.item" TargetMode="External"/><Relationship Id="rId35" Type="http://schemas.openxmlformats.org/officeDocument/2006/relationships/hyperlink" Target="https://gallica.bnf.fr/ark:/12148/bpt6k5856442/f3.item" TargetMode="External"/><Relationship Id="rId43" Type="http://schemas.openxmlformats.org/officeDocument/2006/relationships/hyperlink" Target="https://gallica.bnf.fr/ark:/12148/bpt6k578785q/f5.item" TargetMode="External"/><Relationship Id="rId48" Type="http://schemas.openxmlformats.org/officeDocument/2006/relationships/hyperlink" Target="https://gallica.bnf.fr/ark:/12148/bpt6k585156m/f2.ite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allica.bnf.fr/ark:/12148/bpt6k570074m/f2.item" TargetMode="External"/><Relationship Id="rId13" Type="http://schemas.openxmlformats.org/officeDocument/2006/relationships/hyperlink" Target="https://gallica.bnf.fr/ark:/12148/bpt6k5740049/f4.item" TargetMode="External"/><Relationship Id="rId18" Type="http://schemas.openxmlformats.org/officeDocument/2006/relationships/hyperlink" Target="https://gallica.bnf.fr/ark:/12148/bpt6k5779415/f4.item" TargetMode="External"/><Relationship Id="rId26" Type="http://schemas.openxmlformats.org/officeDocument/2006/relationships/hyperlink" Target="https://gallica.bnf.fr/ark:/12148/bpt6k574293n/f1.item" TargetMode="External"/><Relationship Id="rId39" Type="http://schemas.openxmlformats.org/officeDocument/2006/relationships/hyperlink" Target="https://gallica.bnf.fr/ark:/12148/bpt6k5851481/f1.item" TargetMode="External"/><Relationship Id="rId3" Type="http://schemas.openxmlformats.org/officeDocument/2006/relationships/hyperlink" Target="https://gallica.bnf.fr/ark:/12148/bpt6k578647s/f3.item" TargetMode="External"/><Relationship Id="rId21" Type="http://schemas.openxmlformats.org/officeDocument/2006/relationships/hyperlink" Target="https://gallica.bnf.fr/ark:/12148/bpt6k574272k/f1.item" TargetMode="External"/><Relationship Id="rId34" Type="http://schemas.openxmlformats.org/officeDocument/2006/relationships/hyperlink" Target="https://gallica.bnf.fr/ark:/12148/bpt6k5856442/f1.item" TargetMode="External"/><Relationship Id="rId42" Type="http://schemas.openxmlformats.org/officeDocument/2006/relationships/hyperlink" Target="https://gallica.bnf.fr/ark:/12148/bpt6k578623k/f4.item" TargetMode="External"/><Relationship Id="rId47" Type="http://schemas.openxmlformats.org/officeDocument/2006/relationships/hyperlink" Target="https://gallica.bnf.fr/ark:/12148/bpt6k577959j.item" TargetMode="External"/><Relationship Id="rId7" Type="http://schemas.openxmlformats.org/officeDocument/2006/relationships/hyperlink" Target="https://gallica.bnf.fr/ark:/12148/bpt6k5786438/f8.item" TargetMode="External"/><Relationship Id="rId12" Type="http://schemas.openxmlformats.org/officeDocument/2006/relationships/hyperlink" Target="https://gallica.bnf.fr/ark:/12148/bpt6k5740049/f2.item" TargetMode="External"/><Relationship Id="rId17" Type="http://schemas.openxmlformats.org/officeDocument/2006/relationships/hyperlink" Target="https://gallica.bnf.fr/ark:/12148/bpt6k5779415/f3.item" TargetMode="External"/><Relationship Id="rId25" Type="http://schemas.openxmlformats.org/officeDocument/2006/relationships/hyperlink" Target="https://gallica.bnf.fr/ark:/12148/bpt6k574274b/f2.item" TargetMode="External"/><Relationship Id="rId33" Type="http://schemas.openxmlformats.org/officeDocument/2006/relationships/hyperlink" Target="https://gallica.bnf.fr/ark:/12148/bpt6k576153h/f2.item" TargetMode="External"/><Relationship Id="rId38" Type="http://schemas.openxmlformats.org/officeDocument/2006/relationships/hyperlink" Target="https://gallica.bnf.fr/ark:/12148/bpt6k576274w/f1.item" TargetMode="External"/><Relationship Id="rId46" Type="http://schemas.openxmlformats.org/officeDocument/2006/relationships/hyperlink" Target="https://gallica.bnf.fr/ark:/12148/bpt6k575064n.item" TargetMode="External"/><Relationship Id="rId2" Type="http://schemas.openxmlformats.org/officeDocument/2006/relationships/hyperlink" Target="https://gallica.bnf.fr/ark:/12148/bpt6k5786485/f5.item" TargetMode="External"/><Relationship Id="rId16" Type="http://schemas.openxmlformats.org/officeDocument/2006/relationships/hyperlink" Target="https://gallica.bnf.fr/ark:/12148/bpt6k577940s/f3.item" TargetMode="External"/><Relationship Id="rId20" Type="http://schemas.openxmlformats.org/officeDocument/2006/relationships/hyperlink" Target="https://gallica.bnf.fr/ark:/12148/bpt6k574251h/f1.item" TargetMode="External"/><Relationship Id="rId29" Type="http://schemas.openxmlformats.org/officeDocument/2006/relationships/hyperlink" Target="https://gallica.bnf.fr/ark:/12148/bpt6k5749645/f1.item" TargetMode="External"/><Relationship Id="rId41" Type="http://schemas.openxmlformats.org/officeDocument/2006/relationships/hyperlink" Target="https://gallica.bnf.fr/ark:/12148/bpt6k5786438.item" TargetMode="External"/><Relationship Id="rId1" Type="http://schemas.openxmlformats.org/officeDocument/2006/relationships/hyperlink" Target="https://gallica.bnf.fr/ark:/12148/bpt6k578650g.item" TargetMode="External"/><Relationship Id="rId6" Type="http://schemas.openxmlformats.org/officeDocument/2006/relationships/hyperlink" Target="https://gallica.bnf.fr/ark:/12148/bpt6k5786451/f1.item" TargetMode="External"/><Relationship Id="rId11" Type="http://schemas.openxmlformats.org/officeDocument/2006/relationships/hyperlink" Target="https://gallica.bnf.fr/ark:/12148/bpt6k5740015/f1.item" TargetMode="External"/><Relationship Id="rId24" Type="http://schemas.openxmlformats.org/officeDocument/2006/relationships/hyperlink" Target="https://gallica.bnf.fr/ark:/12148/bpt6k574273z/f1.item" TargetMode="External"/><Relationship Id="rId32" Type="http://schemas.openxmlformats.org/officeDocument/2006/relationships/hyperlink" Target="https://gallica.bnf.fr/ark:/12148/bpt6k576153h/f1.item" TargetMode="External"/><Relationship Id="rId37" Type="http://schemas.openxmlformats.org/officeDocument/2006/relationships/hyperlink" Target="https://gallica.bnf.fr/ark:/12148/bpt6k576261d/f1.item" TargetMode="External"/><Relationship Id="rId40" Type="http://schemas.openxmlformats.org/officeDocument/2006/relationships/hyperlink" Target="https://gallica.bnf.fr/ark:/12148/bpt6k585151q/f8.item" TargetMode="External"/><Relationship Id="rId45" Type="http://schemas.openxmlformats.org/officeDocument/2006/relationships/hyperlink" Target="https://gallica.bnf.fr/ark:/12148/bpt6k574741q/f1.item" TargetMode="External"/><Relationship Id="rId5" Type="http://schemas.openxmlformats.org/officeDocument/2006/relationships/hyperlink" Target="https://gallica.bnf.fr/ark:/12148/bpt6k578646d/f1.item" TargetMode="External"/><Relationship Id="rId15" Type="http://schemas.openxmlformats.org/officeDocument/2006/relationships/hyperlink" Target="https://gallica.bnf.fr/ark:/12148/bpt6k5779373/f3.item" TargetMode="External"/><Relationship Id="rId23" Type="http://schemas.openxmlformats.org/officeDocument/2006/relationships/hyperlink" Target="https://gallica.bnf.fr/ark:/12148/bpt6k574272k/f3.item" TargetMode="External"/><Relationship Id="rId28" Type="http://schemas.openxmlformats.org/officeDocument/2006/relationships/hyperlink" Target="https://gallica.bnf.fr/ark:/12148/bpt6k5749480/f1.item" TargetMode="External"/><Relationship Id="rId36" Type="http://schemas.openxmlformats.org/officeDocument/2006/relationships/hyperlink" Target="https://gallica.bnf.fr/ark:/12148/bpt6k585646t/f1.item" TargetMode="External"/><Relationship Id="rId10" Type="http://schemas.openxmlformats.org/officeDocument/2006/relationships/hyperlink" Target="https://gallica.bnf.fr/ark:/12148/bpt6k574979d/f4.item" TargetMode="External"/><Relationship Id="rId19" Type="http://schemas.openxmlformats.org/officeDocument/2006/relationships/hyperlink" Target="https://gallica.bnf.fr/ark:/12148/bpt6k5742504/f3.item" TargetMode="External"/><Relationship Id="rId31" Type="http://schemas.openxmlformats.org/officeDocument/2006/relationships/hyperlink" Target="https://gallica.bnf.fr/ark:/12148/bpt6k576149f/f1.item" TargetMode="External"/><Relationship Id="rId44" Type="http://schemas.openxmlformats.org/officeDocument/2006/relationships/hyperlink" Target="https://gallica.bnf.fr/ark:/12148/bpt6k575058t.item" TargetMode="External"/><Relationship Id="rId4" Type="http://schemas.openxmlformats.org/officeDocument/2006/relationships/hyperlink" Target="https://gallica.bnf.fr/ark:/12148/bpt6k578647s/f3.item" TargetMode="External"/><Relationship Id="rId9" Type="http://schemas.openxmlformats.org/officeDocument/2006/relationships/hyperlink" Target="https://gallica.bnf.fr/ark:/12148/bpt6k574977n/f2.item" TargetMode="External"/><Relationship Id="rId14" Type="http://schemas.openxmlformats.org/officeDocument/2006/relationships/hyperlink" Target="https://gallica.bnf.fr/ark:/12148/bpt6k5694298/f4.item" TargetMode="External"/><Relationship Id="rId22" Type="http://schemas.openxmlformats.org/officeDocument/2006/relationships/hyperlink" Target="https://gallica.bnf.fr/ark:/12148/bpt6k574272k/f1.item" TargetMode="External"/><Relationship Id="rId27" Type="http://schemas.openxmlformats.org/officeDocument/2006/relationships/hyperlink" Target="https://gallica.bnf.fr/ark:/12148/bpt6k574295d/f1.item" TargetMode="External"/><Relationship Id="rId30" Type="http://schemas.openxmlformats.org/officeDocument/2006/relationships/hyperlink" Target="https://gallica.bnf.fr/ark:/12148/bpt6k574966x/f1.item" TargetMode="External"/><Relationship Id="rId35" Type="http://schemas.openxmlformats.org/officeDocument/2006/relationships/hyperlink" Target="https://gallica.bnf.fr/ark:/12148/bpt6k5856442/f3.item" TargetMode="External"/><Relationship Id="rId43" Type="http://schemas.openxmlformats.org/officeDocument/2006/relationships/hyperlink" Target="https://gallica.bnf.fr/ark:/12148/bpt6k578785q/f5.item" TargetMode="External"/><Relationship Id="rId48" Type="http://schemas.openxmlformats.org/officeDocument/2006/relationships/hyperlink" Target="https://gallica.bnf.fr/ark:/12148/bpt6k585156m/f2.i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E1" zoomScale="80" zoomScaleNormal="80" workbookViewId="0">
      <selection activeCell="K2" sqref="K2"/>
    </sheetView>
  </sheetViews>
  <sheetFormatPr defaultColWidth="9.140625" defaultRowHeight="18.75" x14ac:dyDescent="0.3"/>
  <cols>
    <col min="1" max="1" width="9.140625" style="9"/>
    <col min="2" max="2" width="50.28515625" customWidth="1"/>
    <col min="3" max="3" width="9.85546875" style="11" customWidth="1"/>
    <col min="4" max="4" width="95.5703125" style="10" customWidth="1"/>
    <col min="5" max="5" width="33.85546875" style="17" customWidth="1"/>
    <col min="6" max="6" width="14.7109375" style="9" customWidth="1"/>
    <col min="7" max="7" width="9.140625" style="9"/>
    <col min="8" max="8" width="14.7109375" style="9" customWidth="1"/>
    <col min="9" max="11" width="10.7109375" customWidth="1"/>
    <col min="12" max="12" width="27.28515625" customWidth="1"/>
    <col min="13" max="13" width="26.7109375" customWidth="1"/>
    <col min="14" max="14" width="38" customWidth="1"/>
  </cols>
  <sheetData>
    <row r="1" spans="1:14" s="3" customFormat="1" ht="68.25" customHeight="1" x14ac:dyDescent="0.25">
      <c r="A1" s="4" t="s">
        <v>5</v>
      </c>
      <c r="B1" s="2" t="s">
        <v>0</v>
      </c>
      <c r="C1" s="2" t="s">
        <v>1</v>
      </c>
      <c r="D1" s="12" t="s">
        <v>2</v>
      </c>
      <c r="E1" s="18" t="s">
        <v>119</v>
      </c>
      <c r="F1" s="33" t="s">
        <v>235</v>
      </c>
      <c r="G1" s="33" t="s">
        <v>236</v>
      </c>
      <c r="H1" s="33" t="s">
        <v>237</v>
      </c>
      <c r="I1" s="31" t="s">
        <v>238</v>
      </c>
      <c r="J1" s="32" t="s">
        <v>239</v>
      </c>
      <c r="K1" s="32" t="s">
        <v>240</v>
      </c>
      <c r="L1" s="16" t="s">
        <v>228</v>
      </c>
      <c r="M1" s="16" t="s">
        <v>227</v>
      </c>
      <c r="N1" s="16" t="s">
        <v>229</v>
      </c>
    </row>
    <row r="2" spans="1:14" ht="20.25" customHeight="1" x14ac:dyDescent="0.3">
      <c r="A2" s="8" t="s">
        <v>49</v>
      </c>
      <c r="B2" s="1" t="s">
        <v>3</v>
      </c>
      <c r="C2" s="6">
        <v>1</v>
      </c>
      <c r="D2" s="13" t="s">
        <v>4</v>
      </c>
      <c r="E2" s="19" t="s">
        <v>146</v>
      </c>
      <c r="F2" s="8">
        <v>0</v>
      </c>
      <c r="G2" s="8">
        <v>0</v>
      </c>
      <c r="H2" s="8">
        <v>0</v>
      </c>
      <c r="I2" s="26">
        <v>0</v>
      </c>
      <c r="J2" s="21">
        <v>0</v>
      </c>
      <c r="K2" s="21">
        <v>1</v>
      </c>
      <c r="L2" s="26" t="s">
        <v>190</v>
      </c>
      <c r="M2" s="21" t="s">
        <v>169</v>
      </c>
      <c r="N2" s="26" t="s">
        <v>209</v>
      </c>
    </row>
    <row r="3" spans="1:14" ht="20.25" customHeight="1" x14ac:dyDescent="0.3">
      <c r="A3" s="8" t="s">
        <v>50</v>
      </c>
      <c r="B3" s="1" t="s">
        <v>6</v>
      </c>
      <c r="C3" s="6">
        <v>5</v>
      </c>
      <c r="D3" s="13" t="s">
        <v>7</v>
      </c>
      <c r="E3" s="19" t="s">
        <v>147</v>
      </c>
      <c r="F3" s="8">
        <v>1</v>
      </c>
      <c r="G3" s="8">
        <v>1</v>
      </c>
      <c r="H3" s="8">
        <v>1</v>
      </c>
      <c r="I3" s="26">
        <v>1</v>
      </c>
      <c r="J3" s="21">
        <v>1</v>
      </c>
      <c r="K3" s="21">
        <v>1</v>
      </c>
      <c r="L3" s="26" t="s">
        <v>191</v>
      </c>
      <c r="M3" s="21" t="s">
        <v>170</v>
      </c>
      <c r="N3" s="26" t="s">
        <v>170</v>
      </c>
    </row>
    <row r="4" spans="1:14" ht="20.25" customHeight="1" x14ac:dyDescent="0.3">
      <c r="A4" s="8" t="s">
        <v>51</v>
      </c>
      <c r="B4" s="1" t="s">
        <v>8</v>
      </c>
      <c r="C4" s="6">
        <v>3</v>
      </c>
      <c r="D4" s="13" t="s">
        <v>9</v>
      </c>
      <c r="E4" s="19" t="s">
        <v>150</v>
      </c>
      <c r="F4" s="8">
        <v>0</v>
      </c>
      <c r="G4" s="8">
        <v>1</v>
      </c>
      <c r="H4" s="8">
        <v>0</v>
      </c>
      <c r="I4" s="26">
        <v>0</v>
      </c>
      <c r="J4" s="21">
        <v>0</v>
      </c>
      <c r="K4" s="21">
        <v>0</v>
      </c>
      <c r="L4" s="26" t="s">
        <v>192</v>
      </c>
      <c r="M4" s="21" t="s">
        <v>169</v>
      </c>
      <c r="N4" s="26" t="s">
        <v>210</v>
      </c>
    </row>
    <row r="5" spans="1:14" ht="20.25" customHeight="1" x14ac:dyDescent="0.3">
      <c r="A5" s="8" t="s">
        <v>52</v>
      </c>
      <c r="B5" s="1" t="s">
        <v>8</v>
      </c>
      <c r="C5" s="6">
        <v>3</v>
      </c>
      <c r="D5" s="13" t="s">
        <v>10</v>
      </c>
      <c r="E5" s="19" t="s">
        <v>146</v>
      </c>
      <c r="F5" s="8">
        <v>0</v>
      </c>
      <c r="G5" s="8">
        <v>1</v>
      </c>
      <c r="H5" s="8">
        <v>0</v>
      </c>
      <c r="I5" s="26">
        <v>0</v>
      </c>
      <c r="J5" s="21">
        <v>0</v>
      </c>
      <c r="K5" s="21">
        <v>0</v>
      </c>
      <c r="L5" s="26" t="s">
        <v>193</v>
      </c>
      <c r="M5" s="21" t="s">
        <v>169</v>
      </c>
      <c r="N5" s="26" t="s">
        <v>192</v>
      </c>
    </row>
    <row r="6" spans="1:14" ht="20.25" customHeight="1" x14ac:dyDescent="0.3">
      <c r="A6" s="8" t="s">
        <v>53</v>
      </c>
      <c r="B6" s="5" t="s">
        <v>11</v>
      </c>
      <c r="C6" s="6">
        <v>1</v>
      </c>
      <c r="D6" s="13" t="s">
        <v>12</v>
      </c>
      <c r="E6" s="19" t="s">
        <v>146</v>
      </c>
      <c r="F6" s="8">
        <v>0</v>
      </c>
      <c r="G6" s="8">
        <v>0</v>
      </c>
      <c r="H6" s="8">
        <v>0</v>
      </c>
      <c r="I6" s="26">
        <v>0</v>
      </c>
      <c r="J6" s="21">
        <v>0</v>
      </c>
      <c r="K6" s="21">
        <v>1</v>
      </c>
      <c r="L6" s="26" t="s">
        <v>190</v>
      </c>
      <c r="M6" s="21" t="s">
        <v>169</v>
      </c>
      <c r="N6" s="26" t="s">
        <v>209</v>
      </c>
    </row>
    <row r="7" spans="1:14" ht="20.25" customHeight="1" x14ac:dyDescent="0.3">
      <c r="A7" s="8" t="s">
        <v>54</v>
      </c>
      <c r="B7" s="5" t="s">
        <v>13</v>
      </c>
      <c r="C7" s="6">
        <v>1</v>
      </c>
      <c r="D7" s="13" t="s">
        <v>16</v>
      </c>
      <c r="E7" s="19" t="s">
        <v>146</v>
      </c>
      <c r="F7" s="8">
        <v>1</v>
      </c>
      <c r="G7" s="8">
        <v>1</v>
      </c>
      <c r="H7" s="8">
        <v>0</v>
      </c>
      <c r="I7" s="26">
        <v>0</v>
      </c>
      <c r="J7" s="21">
        <v>1</v>
      </c>
      <c r="K7" s="21">
        <v>0</v>
      </c>
      <c r="L7" s="26" t="s">
        <v>192</v>
      </c>
      <c r="M7" s="21" t="s">
        <v>169</v>
      </c>
      <c r="N7" s="26" t="s">
        <v>192</v>
      </c>
    </row>
    <row r="8" spans="1:14" ht="20.25" customHeight="1" x14ac:dyDescent="0.3">
      <c r="A8" s="8" t="s">
        <v>55</v>
      </c>
      <c r="B8" s="5" t="s">
        <v>14</v>
      </c>
      <c r="C8" s="6">
        <v>8</v>
      </c>
      <c r="D8" s="13" t="s">
        <v>15</v>
      </c>
      <c r="E8" s="19" t="s">
        <v>146</v>
      </c>
      <c r="F8" s="8">
        <v>1</v>
      </c>
      <c r="G8" s="8">
        <v>0</v>
      </c>
      <c r="H8" s="8">
        <v>0</v>
      </c>
      <c r="I8" s="26">
        <v>0</v>
      </c>
      <c r="J8" s="21">
        <v>0</v>
      </c>
      <c r="K8" s="21">
        <v>0</v>
      </c>
      <c r="L8" s="26" t="s">
        <v>192</v>
      </c>
      <c r="M8" s="21" t="s">
        <v>187</v>
      </c>
      <c r="N8" s="26" t="s">
        <v>211</v>
      </c>
    </row>
    <row r="9" spans="1:14" ht="20.25" customHeight="1" x14ac:dyDescent="0.3">
      <c r="A9" s="8" t="s">
        <v>56</v>
      </c>
      <c r="B9" s="5" t="s">
        <v>17</v>
      </c>
      <c r="C9" s="6">
        <v>2</v>
      </c>
      <c r="D9" s="13" t="s">
        <v>19</v>
      </c>
      <c r="E9" s="19" t="s">
        <v>146</v>
      </c>
      <c r="F9" s="8">
        <v>1</v>
      </c>
      <c r="G9" s="8">
        <v>0</v>
      </c>
      <c r="H9" s="8">
        <v>0</v>
      </c>
      <c r="I9" s="26">
        <v>0</v>
      </c>
      <c r="J9" s="21">
        <v>0</v>
      </c>
      <c r="K9" s="21">
        <v>0</v>
      </c>
      <c r="L9" s="26" t="s">
        <v>192</v>
      </c>
      <c r="M9" s="21" t="s">
        <v>171</v>
      </c>
      <c r="N9" s="26" t="s">
        <v>211</v>
      </c>
    </row>
    <row r="10" spans="1:14" ht="20.25" customHeight="1" x14ac:dyDescent="0.3">
      <c r="A10" s="8" t="s">
        <v>57</v>
      </c>
      <c r="B10" s="5" t="s">
        <v>18</v>
      </c>
      <c r="C10" s="6">
        <v>2</v>
      </c>
      <c r="D10" s="13" t="s">
        <v>19</v>
      </c>
      <c r="E10" s="19" t="s">
        <v>146</v>
      </c>
      <c r="F10" s="8">
        <v>1</v>
      </c>
      <c r="G10" s="8">
        <v>0</v>
      </c>
      <c r="H10" s="8">
        <v>0</v>
      </c>
      <c r="I10" s="26">
        <v>0</v>
      </c>
      <c r="J10" s="21">
        <v>0</v>
      </c>
      <c r="K10" s="21">
        <v>0</v>
      </c>
      <c r="L10" s="26" t="s">
        <v>192</v>
      </c>
      <c r="M10" s="21" t="s">
        <v>171</v>
      </c>
      <c r="N10" s="26" t="s">
        <v>211</v>
      </c>
    </row>
    <row r="11" spans="1:14" ht="20.25" customHeight="1" x14ac:dyDescent="0.3">
      <c r="A11" s="8" t="s">
        <v>58</v>
      </c>
      <c r="B11" s="5" t="s">
        <v>20</v>
      </c>
      <c r="C11" s="7">
        <v>4</v>
      </c>
      <c r="D11" s="14" t="s">
        <v>21</v>
      </c>
      <c r="E11" s="19" t="s">
        <v>148</v>
      </c>
      <c r="F11" s="8">
        <v>1</v>
      </c>
      <c r="G11" s="8">
        <v>0</v>
      </c>
      <c r="H11" s="8">
        <v>0</v>
      </c>
      <c r="I11" s="26">
        <v>1</v>
      </c>
      <c r="J11" s="21">
        <v>1</v>
      </c>
      <c r="K11" s="21">
        <v>1</v>
      </c>
      <c r="L11" s="26" t="s">
        <v>194</v>
      </c>
      <c r="M11" s="21" t="s">
        <v>172</v>
      </c>
      <c r="N11" s="26" t="s">
        <v>212</v>
      </c>
    </row>
    <row r="12" spans="1:14" ht="18.75" customHeight="1" x14ac:dyDescent="0.3">
      <c r="A12" s="8" t="s">
        <v>59</v>
      </c>
      <c r="B12" s="5" t="s">
        <v>22</v>
      </c>
      <c r="C12" s="6">
        <v>1</v>
      </c>
      <c r="D12" s="13" t="s">
        <v>23</v>
      </c>
      <c r="E12" s="19" t="s">
        <v>149</v>
      </c>
      <c r="F12" s="8">
        <v>0</v>
      </c>
      <c r="G12" s="8">
        <v>0</v>
      </c>
      <c r="H12" s="8">
        <v>0</v>
      </c>
      <c r="I12" s="26">
        <v>1</v>
      </c>
      <c r="J12" s="21">
        <v>1</v>
      </c>
      <c r="K12" s="21">
        <v>1</v>
      </c>
      <c r="L12" s="26" t="s">
        <v>195</v>
      </c>
      <c r="M12" s="21" t="s">
        <v>184</v>
      </c>
      <c r="N12" s="26" t="s">
        <v>213</v>
      </c>
    </row>
    <row r="13" spans="1:14" ht="18.75" customHeight="1" x14ac:dyDescent="0.3">
      <c r="A13" s="8" t="s">
        <v>60</v>
      </c>
      <c r="B13" s="5" t="s">
        <v>24</v>
      </c>
      <c r="C13" s="6">
        <v>2</v>
      </c>
      <c r="D13" s="13" t="s">
        <v>25</v>
      </c>
      <c r="E13" s="19" t="s">
        <v>150</v>
      </c>
      <c r="F13" s="8">
        <v>0</v>
      </c>
      <c r="G13" s="8">
        <v>0</v>
      </c>
      <c r="H13" s="8">
        <v>0</v>
      </c>
      <c r="I13" s="26">
        <v>0</v>
      </c>
      <c r="J13" s="21">
        <v>0</v>
      </c>
      <c r="K13" s="21">
        <v>0</v>
      </c>
      <c r="L13" s="26" t="s">
        <v>192</v>
      </c>
      <c r="M13" s="21" t="s">
        <v>185</v>
      </c>
      <c r="N13" s="26" t="s">
        <v>211</v>
      </c>
    </row>
    <row r="14" spans="1:14" ht="18.75" customHeight="1" x14ac:dyDescent="0.3">
      <c r="A14" s="8" t="s">
        <v>61</v>
      </c>
      <c r="B14" s="5" t="s">
        <v>26</v>
      </c>
      <c r="C14" s="6">
        <v>4</v>
      </c>
      <c r="D14" s="13" t="s">
        <v>27</v>
      </c>
      <c r="E14" s="19" t="s">
        <v>147</v>
      </c>
      <c r="F14" s="8">
        <v>1</v>
      </c>
      <c r="G14" s="8">
        <v>0</v>
      </c>
      <c r="H14" s="8">
        <v>0</v>
      </c>
      <c r="I14" s="26">
        <v>1</v>
      </c>
      <c r="J14" s="21">
        <v>1</v>
      </c>
      <c r="K14" s="21">
        <v>1</v>
      </c>
      <c r="L14" s="26" t="s">
        <v>196</v>
      </c>
      <c r="M14" s="21" t="s">
        <v>174</v>
      </c>
      <c r="N14" s="26" t="s">
        <v>174</v>
      </c>
    </row>
    <row r="15" spans="1:14" ht="18.75" customHeight="1" x14ac:dyDescent="0.3">
      <c r="A15" s="8" t="s">
        <v>62</v>
      </c>
      <c r="B15" s="5" t="s">
        <v>28</v>
      </c>
      <c r="C15" s="6">
        <v>4</v>
      </c>
      <c r="D15" s="13" t="s">
        <v>29</v>
      </c>
      <c r="E15" s="19" t="s">
        <v>148</v>
      </c>
      <c r="F15" s="8">
        <v>1</v>
      </c>
      <c r="G15" s="8">
        <v>0</v>
      </c>
      <c r="H15" s="8">
        <v>0</v>
      </c>
      <c r="I15" s="26">
        <v>1</v>
      </c>
      <c r="J15" s="21">
        <v>0</v>
      </c>
      <c r="K15" s="21">
        <v>0</v>
      </c>
      <c r="L15" s="26" t="s">
        <v>197</v>
      </c>
      <c r="M15" s="21" t="s">
        <v>175</v>
      </c>
      <c r="N15" s="26" t="s">
        <v>214</v>
      </c>
    </row>
    <row r="16" spans="1:14" ht="18.75" customHeight="1" x14ac:dyDescent="0.3">
      <c r="A16" s="8" t="s">
        <v>63</v>
      </c>
      <c r="B16" s="5" t="s">
        <v>30</v>
      </c>
      <c r="C16" s="6">
        <v>3</v>
      </c>
      <c r="D16" s="13" t="s">
        <v>32</v>
      </c>
      <c r="E16" s="19" t="s">
        <v>151</v>
      </c>
      <c r="F16" s="8">
        <v>0</v>
      </c>
      <c r="G16" s="8">
        <v>0</v>
      </c>
      <c r="H16" s="8">
        <v>0</v>
      </c>
      <c r="I16" s="26">
        <v>1</v>
      </c>
      <c r="J16" s="21">
        <v>0</v>
      </c>
      <c r="K16" s="21">
        <v>0</v>
      </c>
      <c r="L16" s="26" t="s">
        <v>197</v>
      </c>
      <c r="M16" s="21" t="s">
        <v>175</v>
      </c>
      <c r="N16" s="26" t="s">
        <v>214</v>
      </c>
    </row>
    <row r="17" spans="1:14" ht="18.75" customHeight="1" x14ac:dyDescent="0.3">
      <c r="A17" s="8" t="s">
        <v>64</v>
      </c>
      <c r="B17" s="5" t="s">
        <v>31</v>
      </c>
      <c r="C17" s="6">
        <v>3</v>
      </c>
      <c r="D17" s="13" t="s">
        <v>33</v>
      </c>
      <c r="E17" s="19" t="s">
        <v>152</v>
      </c>
      <c r="F17" s="8">
        <v>1</v>
      </c>
      <c r="G17" s="8">
        <v>1</v>
      </c>
      <c r="H17" s="8">
        <v>0</v>
      </c>
      <c r="I17" s="26">
        <v>1</v>
      </c>
      <c r="J17" s="21">
        <v>0</v>
      </c>
      <c r="K17" s="21">
        <v>0</v>
      </c>
      <c r="L17" s="26" t="s">
        <v>197</v>
      </c>
      <c r="M17" s="21" t="s">
        <v>175</v>
      </c>
      <c r="N17" s="26" t="s">
        <v>214</v>
      </c>
    </row>
    <row r="18" spans="1:14" ht="18.75" customHeight="1" x14ac:dyDescent="0.3">
      <c r="A18" s="8" t="s">
        <v>65</v>
      </c>
      <c r="B18" s="5" t="s">
        <v>34</v>
      </c>
      <c r="C18" s="6">
        <v>3</v>
      </c>
      <c r="D18" s="13" t="s">
        <v>35</v>
      </c>
      <c r="E18" s="19" t="s">
        <v>146</v>
      </c>
      <c r="F18" s="8">
        <v>0</v>
      </c>
      <c r="G18" s="8">
        <v>0</v>
      </c>
      <c r="H18" s="8">
        <v>0</v>
      </c>
      <c r="I18" s="26">
        <v>0</v>
      </c>
      <c r="J18" s="21">
        <v>0</v>
      </c>
      <c r="K18" s="21">
        <v>1</v>
      </c>
      <c r="L18" s="26" t="s">
        <v>190</v>
      </c>
      <c r="M18" s="21" t="s">
        <v>169</v>
      </c>
      <c r="N18" s="26" t="s">
        <v>215</v>
      </c>
    </row>
    <row r="19" spans="1:14" ht="18.75" customHeight="1" x14ac:dyDescent="0.3">
      <c r="A19" s="8" t="s">
        <v>66</v>
      </c>
      <c r="B19" s="5" t="s">
        <v>36</v>
      </c>
      <c r="C19" s="6">
        <v>4</v>
      </c>
      <c r="D19" s="13" t="s">
        <v>37</v>
      </c>
      <c r="E19" s="19" t="s">
        <v>153</v>
      </c>
      <c r="F19" s="8">
        <v>1</v>
      </c>
      <c r="G19" s="8">
        <v>1</v>
      </c>
      <c r="H19" s="8">
        <v>1</v>
      </c>
      <c r="I19" s="26">
        <v>1</v>
      </c>
      <c r="J19" s="21">
        <v>1</v>
      </c>
      <c r="K19" s="21">
        <v>1</v>
      </c>
      <c r="L19" s="26" t="s">
        <v>196</v>
      </c>
      <c r="M19" s="21" t="s">
        <v>174</v>
      </c>
      <c r="N19" s="26" t="s">
        <v>174</v>
      </c>
    </row>
    <row r="20" spans="1:14" ht="18.75" customHeight="1" x14ac:dyDescent="0.3">
      <c r="A20" s="8" t="s">
        <v>67</v>
      </c>
      <c r="B20" s="5" t="s">
        <v>38</v>
      </c>
      <c r="C20" s="6">
        <v>3</v>
      </c>
      <c r="D20" s="13" t="s">
        <v>39</v>
      </c>
      <c r="E20" s="19" t="s">
        <v>154</v>
      </c>
      <c r="F20" s="8">
        <v>0</v>
      </c>
      <c r="G20" s="8">
        <v>0</v>
      </c>
      <c r="H20" s="8">
        <v>0</v>
      </c>
      <c r="I20" s="26">
        <v>0</v>
      </c>
      <c r="J20" s="21">
        <v>0</v>
      </c>
      <c r="K20" s="21">
        <v>0</v>
      </c>
      <c r="L20" s="26" t="s">
        <v>190</v>
      </c>
      <c r="M20" s="21" t="s">
        <v>188</v>
      </c>
      <c r="N20" s="26" t="s">
        <v>216</v>
      </c>
    </row>
    <row r="21" spans="1:14" ht="18.75" customHeight="1" x14ac:dyDescent="0.3">
      <c r="A21" s="8" t="s">
        <v>68</v>
      </c>
      <c r="B21" s="5" t="s">
        <v>40</v>
      </c>
      <c r="C21" s="7">
        <v>1</v>
      </c>
      <c r="D21" s="14" t="s">
        <v>41</v>
      </c>
      <c r="E21" s="19" t="s">
        <v>146</v>
      </c>
      <c r="F21" s="8">
        <v>1</v>
      </c>
      <c r="G21" s="8">
        <v>1</v>
      </c>
      <c r="H21" s="8">
        <v>1</v>
      </c>
      <c r="I21" s="26">
        <v>1</v>
      </c>
      <c r="J21" s="21">
        <v>1</v>
      </c>
      <c r="K21" s="21">
        <v>1</v>
      </c>
      <c r="L21" s="26" t="s">
        <v>192</v>
      </c>
      <c r="M21" s="21" t="s">
        <v>176</v>
      </c>
      <c r="N21" s="26" t="s">
        <v>217</v>
      </c>
    </row>
    <row r="22" spans="1:14" ht="18.75" customHeight="1" x14ac:dyDescent="0.3">
      <c r="A22" s="8" t="s">
        <v>69</v>
      </c>
      <c r="B22" s="5" t="s">
        <v>42</v>
      </c>
      <c r="C22" s="6">
        <v>1</v>
      </c>
      <c r="D22" s="13" t="s">
        <v>43</v>
      </c>
      <c r="E22" s="19" t="s">
        <v>155</v>
      </c>
      <c r="F22" s="8">
        <v>1</v>
      </c>
      <c r="G22" s="8">
        <v>0</v>
      </c>
      <c r="H22" s="8">
        <v>0</v>
      </c>
      <c r="I22" s="26">
        <v>0</v>
      </c>
      <c r="J22" s="21">
        <v>0</v>
      </c>
      <c r="K22" s="21">
        <v>0</v>
      </c>
      <c r="L22" s="26" t="s">
        <v>198</v>
      </c>
      <c r="M22" s="21" t="s">
        <v>178</v>
      </c>
      <c r="N22" s="26" t="s">
        <v>218</v>
      </c>
    </row>
    <row r="23" spans="1:14" ht="18.75" customHeight="1" x14ac:dyDescent="0.3">
      <c r="A23" s="8" t="s">
        <v>70</v>
      </c>
      <c r="B23" s="5" t="s">
        <v>42</v>
      </c>
      <c r="C23" s="6">
        <v>1</v>
      </c>
      <c r="D23" s="13" t="s">
        <v>44</v>
      </c>
      <c r="E23" s="19" t="s">
        <v>150</v>
      </c>
      <c r="F23" s="8">
        <v>0</v>
      </c>
      <c r="G23" s="8">
        <v>0</v>
      </c>
      <c r="H23" s="8">
        <v>0</v>
      </c>
      <c r="I23" s="26">
        <v>0</v>
      </c>
      <c r="J23" s="21">
        <v>0</v>
      </c>
      <c r="K23" s="21">
        <v>1</v>
      </c>
      <c r="L23" s="26" t="s">
        <v>193</v>
      </c>
      <c r="M23" s="21" t="s">
        <v>169</v>
      </c>
      <c r="N23" s="26" t="s">
        <v>215</v>
      </c>
    </row>
    <row r="24" spans="1:14" ht="18.75" customHeight="1" x14ac:dyDescent="0.3">
      <c r="A24" s="8" t="s">
        <v>71</v>
      </c>
      <c r="B24" s="5" t="s">
        <v>45</v>
      </c>
      <c r="C24" s="6">
        <v>3</v>
      </c>
      <c r="D24" s="13" t="s">
        <v>46</v>
      </c>
      <c r="E24" s="19" t="s">
        <v>146</v>
      </c>
      <c r="F24" s="8">
        <v>0</v>
      </c>
      <c r="G24" s="8">
        <v>0</v>
      </c>
      <c r="H24" s="8">
        <v>0</v>
      </c>
      <c r="I24" s="26">
        <v>0</v>
      </c>
      <c r="J24" s="21">
        <v>0</v>
      </c>
      <c r="K24" s="21">
        <v>1</v>
      </c>
      <c r="L24" s="26" t="s">
        <v>190</v>
      </c>
      <c r="M24" s="21" t="s">
        <v>169</v>
      </c>
      <c r="N24" s="26" t="s">
        <v>215</v>
      </c>
    </row>
    <row r="25" spans="1:14" ht="18.75" customHeight="1" x14ac:dyDescent="0.3">
      <c r="A25" s="8" t="s">
        <v>72</v>
      </c>
      <c r="B25" s="5" t="s">
        <v>47</v>
      </c>
      <c r="C25" s="6">
        <v>1</v>
      </c>
      <c r="D25" s="13" t="s">
        <v>48</v>
      </c>
      <c r="E25" s="19" t="s">
        <v>164</v>
      </c>
      <c r="F25" s="8">
        <v>1</v>
      </c>
      <c r="G25" s="8">
        <v>1</v>
      </c>
      <c r="H25" s="8">
        <v>1</v>
      </c>
      <c r="I25" s="26">
        <v>1</v>
      </c>
      <c r="J25" s="21">
        <v>1</v>
      </c>
      <c r="K25" s="21">
        <v>1</v>
      </c>
      <c r="L25" s="26" t="s">
        <v>199</v>
      </c>
      <c r="M25" s="21" t="s">
        <v>173</v>
      </c>
      <c r="N25" s="26" t="s">
        <v>199</v>
      </c>
    </row>
    <row r="26" spans="1:14" ht="18.75" customHeight="1" x14ac:dyDescent="0.3">
      <c r="A26" s="8" t="s">
        <v>73</v>
      </c>
      <c r="B26" s="5" t="s">
        <v>89</v>
      </c>
      <c r="C26" s="6">
        <v>2</v>
      </c>
      <c r="D26" s="13" t="s">
        <v>90</v>
      </c>
      <c r="E26" s="19" t="s">
        <v>146</v>
      </c>
      <c r="F26" s="8">
        <v>1</v>
      </c>
      <c r="G26" s="8">
        <v>1</v>
      </c>
      <c r="H26" s="8">
        <v>1</v>
      </c>
      <c r="I26" s="26">
        <v>1</v>
      </c>
      <c r="J26" s="21">
        <v>1</v>
      </c>
      <c r="K26" s="21">
        <v>1</v>
      </c>
      <c r="L26" s="26" t="s">
        <v>192</v>
      </c>
      <c r="M26" s="21" t="s">
        <v>176</v>
      </c>
      <c r="N26" s="26" t="s">
        <v>219</v>
      </c>
    </row>
    <row r="27" spans="1:14" ht="18.75" customHeight="1" x14ac:dyDescent="0.3">
      <c r="A27" s="8" t="s">
        <v>74</v>
      </c>
      <c r="B27" s="5" t="s">
        <v>91</v>
      </c>
      <c r="C27" s="6">
        <v>1</v>
      </c>
      <c r="D27" s="13" t="s">
        <v>92</v>
      </c>
      <c r="E27" s="19" t="s">
        <v>186</v>
      </c>
      <c r="F27" s="8">
        <v>0</v>
      </c>
      <c r="G27" s="8">
        <v>0</v>
      </c>
      <c r="H27" s="8">
        <v>1</v>
      </c>
      <c r="I27" s="26">
        <v>0</v>
      </c>
      <c r="J27" s="21">
        <v>0</v>
      </c>
      <c r="K27" s="21">
        <v>0</v>
      </c>
      <c r="L27" s="26" t="s">
        <v>200</v>
      </c>
      <c r="M27" s="21" t="s">
        <v>179</v>
      </c>
      <c r="N27" s="26" t="s">
        <v>177</v>
      </c>
    </row>
    <row r="28" spans="1:14" ht="18.75" customHeight="1" x14ac:dyDescent="0.3">
      <c r="A28" s="8" t="s">
        <v>75</v>
      </c>
      <c r="B28" s="5" t="s">
        <v>93</v>
      </c>
      <c r="C28" s="6">
        <v>1</v>
      </c>
      <c r="D28" s="13" t="s">
        <v>94</v>
      </c>
      <c r="E28" s="19" t="s">
        <v>146</v>
      </c>
      <c r="F28" s="8">
        <v>0</v>
      </c>
      <c r="G28" s="8">
        <v>0</v>
      </c>
      <c r="H28" s="8">
        <v>1</v>
      </c>
      <c r="I28" s="26">
        <v>0</v>
      </c>
      <c r="J28" s="21">
        <v>0</v>
      </c>
      <c r="K28" s="21">
        <v>0</v>
      </c>
      <c r="L28" s="26" t="s">
        <v>190</v>
      </c>
      <c r="M28" s="21" t="s">
        <v>176</v>
      </c>
      <c r="N28" s="26" t="s">
        <v>220</v>
      </c>
    </row>
    <row r="29" spans="1:14" ht="18.75" customHeight="1" x14ac:dyDescent="0.3">
      <c r="A29" s="8" t="s">
        <v>76</v>
      </c>
      <c r="B29" s="5" t="s">
        <v>95</v>
      </c>
      <c r="C29" s="6">
        <v>1</v>
      </c>
      <c r="D29" s="13" t="s">
        <v>96</v>
      </c>
      <c r="E29" s="19" t="s">
        <v>156</v>
      </c>
      <c r="F29" s="8">
        <v>0</v>
      </c>
      <c r="G29" s="8">
        <v>0</v>
      </c>
      <c r="H29" s="8">
        <v>0</v>
      </c>
      <c r="I29" s="26">
        <v>0</v>
      </c>
      <c r="J29" s="23">
        <v>0</v>
      </c>
      <c r="K29" s="23">
        <v>1</v>
      </c>
      <c r="L29" s="26" t="s">
        <v>193</v>
      </c>
      <c r="M29" s="23" t="s">
        <v>180</v>
      </c>
      <c r="N29" s="26" t="s">
        <v>192</v>
      </c>
    </row>
    <row r="30" spans="1:14" ht="18.75" customHeight="1" x14ac:dyDescent="0.3">
      <c r="A30" s="8" t="s">
        <v>77</v>
      </c>
      <c r="B30" s="5" t="s">
        <v>97</v>
      </c>
      <c r="C30" s="6">
        <v>1</v>
      </c>
      <c r="D30" s="13" t="s">
        <v>98</v>
      </c>
      <c r="E30" s="19" t="s">
        <v>157</v>
      </c>
      <c r="F30" s="8">
        <v>1</v>
      </c>
      <c r="G30" s="8">
        <v>1</v>
      </c>
      <c r="H30" s="8">
        <v>1</v>
      </c>
      <c r="I30" s="26">
        <v>1</v>
      </c>
      <c r="J30" s="21">
        <v>1</v>
      </c>
      <c r="K30" s="21">
        <v>1</v>
      </c>
      <c r="L30" s="26" t="s">
        <v>201</v>
      </c>
      <c r="M30" s="21" t="s">
        <v>177</v>
      </c>
      <c r="N30" s="26" t="s">
        <v>177</v>
      </c>
    </row>
    <row r="31" spans="1:14" ht="18.75" customHeight="1" x14ac:dyDescent="0.3">
      <c r="A31" s="8" t="s">
        <v>78</v>
      </c>
      <c r="B31" s="5" t="s">
        <v>99</v>
      </c>
      <c r="C31" s="6">
        <v>1</v>
      </c>
      <c r="D31" s="13" t="s">
        <v>100</v>
      </c>
      <c r="E31" s="19" t="s">
        <v>157</v>
      </c>
      <c r="F31" s="8">
        <v>1</v>
      </c>
      <c r="G31" s="8">
        <v>1</v>
      </c>
      <c r="H31" s="8">
        <v>1</v>
      </c>
      <c r="I31" s="26">
        <v>1</v>
      </c>
      <c r="J31" s="21">
        <v>1</v>
      </c>
      <c r="K31" s="21">
        <v>1</v>
      </c>
      <c r="L31" s="26" t="s">
        <v>201</v>
      </c>
      <c r="M31" s="21" t="s">
        <v>177</v>
      </c>
      <c r="N31" s="26" t="s">
        <v>177</v>
      </c>
    </row>
    <row r="32" spans="1:14" ht="18.75" customHeight="1" x14ac:dyDescent="0.3">
      <c r="A32" s="8" t="s">
        <v>79</v>
      </c>
      <c r="B32" s="5" t="s">
        <v>101</v>
      </c>
      <c r="C32" s="6">
        <v>1</v>
      </c>
      <c r="D32" s="13" t="s">
        <v>102</v>
      </c>
      <c r="E32" s="19" t="s">
        <v>146</v>
      </c>
      <c r="F32" s="8">
        <v>0</v>
      </c>
      <c r="G32" s="8">
        <v>0</v>
      </c>
      <c r="H32" s="8">
        <v>0</v>
      </c>
      <c r="I32" s="26">
        <v>1</v>
      </c>
      <c r="J32" s="23">
        <v>0</v>
      </c>
      <c r="K32" s="23">
        <v>0</v>
      </c>
      <c r="L32" s="26" t="s">
        <v>201</v>
      </c>
      <c r="M32" s="23" t="s">
        <v>183</v>
      </c>
      <c r="N32" s="26" t="s">
        <v>221</v>
      </c>
    </row>
    <row r="33" spans="1:14" ht="18.75" customHeight="1" x14ac:dyDescent="0.3">
      <c r="A33" s="8" t="s">
        <v>80</v>
      </c>
      <c r="B33" s="5" t="s">
        <v>103</v>
      </c>
      <c r="C33" s="6">
        <v>1</v>
      </c>
      <c r="D33" s="13" t="s">
        <v>104</v>
      </c>
      <c r="E33" s="19" t="s">
        <v>157</v>
      </c>
      <c r="F33" s="8">
        <v>1</v>
      </c>
      <c r="G33" s="8">
        <v>1</v>
      </c>
      <c r="H33" s="8">
        <v>1</v>
      </c>
      <c r="I33" s="26">
        <v>1</v>
      </c>
      <c r="J33" s="21">
        <v>1</v>
      </c>
      <c r="K33" s="21">
        <v>1</v>
      </c>
      <c r="L33" s="26" t="s">
        <v>201</v>
      </c>
      <c r="M33" s="21" t="s">
        <v>177</v>
      </c>
      <c r="N33" s="26" t="s">
        <v>177</v>
      </c>
    </row>
    <row r="34" spans="1:14" ht="18.75" customHeight="1" x14ac:dyDescent="0.3">
      <c r="A34" s="8" t="s">
        <v>81</v>
      </c>
      <c r="B34" s="5" t="s">
        <v>105</v>
      </c>
      <c r="C34" s="6">
        <v>2</v>
      </c>
      <c r="D34" s="13" t="s">
        <v>106</v>
      </c>
      <c r="E34" s="19" t="s">
        <v>158</v>
      </c>
      <c r="F34" s="8">
        <v>0</v>
      </c>
      <c r="G34" s="8">
        <v>1</v>
      </c>
      <c r="H34" s="8">
        <v>0</v>
      </c>
      <c r="I34" s="26">
        <v>1</v>
      </c>
      <c r="J34" s="21">
        <v>1</v>
      </c>
      <c r="K34" s="21">
        <v>0</v>
      </c>
      <c r="L34" s="26" t="s">
        <v>195</v>
      </c>
      <c r="M34" s="21" t="s">
        <v>184</v>
      </c>
      <c r="N34" s="26" t="s">
        <v>222</v>
      </c>
    </row>
    <row r="35" spans="1:14" ht="18.75" customHeight="1" x14ac:dyDescent="0.3">
      <c r="A35" s="8" t="s">
        <v>82</v>
      </c>
      <c r="B35" s="5" t="s">
        <v>107</v>
      </c>
      <c r="C35" s="6">
        <v>1</v>
      </c>
      <c r="D35" s="13" t="s">
        <v>108</v>
      </c>
      <c r="E35" s="19" t="s">
        <v>146</v>
      </c>
      <c r="F35" s="8">
        <v>1</v>
      </c>
      <c r="G35" s="8">
        <v>0</v>
      </c>
      <c r="H35" s="8">
        <v>0</v>
      </c>
      <c r="I35" s="26">
        <v>0</v>
      </c>
      <c r="J35" s="21">
        <v>0</v>
      </c>
      <c r="K35" s="21">
        <v>0</v>
      </c>
      <c r="L35" s="26" t="s">
        <v>192</v>
      </c>
      <c r="M35" s="21" t="s">
        <v>171</v>
      </c>
      <c r="N35" s="26" t="s">
        <v>220</v>
      </c>
    </row>
    <row r="36" spans="1:14" ht="18.75" customHeight="1" x14ac:dyDescent="0.3">
      <c r="A36" s="8" t="s">
        <v>83</v>
      </c>
      <c r="B36" s="5" t="s">
        <v>109</v>
      </c>
      <c r="C36" s="6">
        <v>3</v>
      </c>
      <c r="D36" s="13" t="s">
        <v>110</v>
      </c>
      <c r="E36" s="19" t="s">
        <v>159</v>
      </c>
      <c r="F36" s="8">
        <v>0</v>
      </c>
      <c r="G36" s="8">
        <v>0</v>
      </c>
      <c r="H36" s="8">
        <v>0</v>
      </c>
      <c r="I36" s="26">
        <v>0</v>
      </c>
      <c r="J36" s="21">
        <v>1</v>
      </c>
      <c r="K36" s="21">
        <v>0</v>
      </c>
      <c r="L36" s="26" t="s">
        <v>202</v>
      </c>
      <c r="M36" s="21" t="s">
        <v>169</v>
      </c>
      <c r="N36" s="26" t="s">
        <v>223</v>
      </c>
    </row>
    <row r="37" spans="1:14" ht="18.75" customHeight="1" x14ac:dyDescent="0.3">
      <c r="A37" s="8" t="s">
        <v>84</v>
      </c>
      <c r="B37" s="5" t="s">
        <v>111</v>
      </c>
      <c r="C37" s="6">
        <v>1</v>
      </c>
      <c r="D37" s="13" t="s">
        <v>112</v>
      </c>
      <c r="E37" s="19" t="s">
        <v>160</v>
      </c>
      <c r="F37" s="8">
        <v>0</v>
      </c>
      <c r="G37" s="8">
        <v>0</v>
      </c>
      <c r="H37" s="8">
        <v>1</v>
      </c>
      <c r="I37" s="26">
        <v>0</v>
      </c>
      <c r="J37" s="21">
        <v>0</v>
      </c>
      <c r="K37" s="21">
        <v>1</v>
      </c>
      <c r="L37" s="26" t="s">
        <v>203</v>
      </c>
      <c r="M37" s="21" t="s">
        <v>171</v>
      </c>
      <c r="N37" s="26" t="s">
        <v>171</v>
      </c>
    </row>
    <row r="38" spans="1:14" ht="18.75" customHeight="1" x14ac:dyDescent="0.3">
      <c r="A38" s="8" t="s">
        <v>85</v>
      </c>
      <c r="B38" s="5" t="s">
        <v>113</v>
      </c>
      <c r="C38" s="6">
        <v>1</v>
      </c>
      <c r="D38" s="13" t="s">
        <v>114</v>
      </c>
      <c r="E38" s="19" t="s">
        <v>165</v>
      </c>
      <c r="F38" s="8">
        <v>0</v>
      </c>
      <c r="G38" s="8">
        <v>0</v>
      </c>
      <c r="H38" s="8">
        <v>0</v>
      </c>
      <c r="I38" s="26">
        <v>1</v>
      </c>
      <c r="J38" s="21">
        <v>1</v>
      </c>
      <c r="K38" s="21">
        <v>0</v>
      </c>
      <c r="L38" s="26" t="s">
        <v>195</v>
      </c>
      <c r="M38" s="21" t="s">
        <v>184</v>
      </c>
      <c r="N38" s="26" t="s">
        <v>222</v>
      </c>
    </row>
    <row r="39" spans="1:14" ht="44.25" customHeight="1" x14ac:dyDescent="0.3">
      <c r="A39" s="8" t="s">
        <v>86</v>
      </c>
      <c r="B39" s="5" t="s">
        <v>115</v>
      </c>
      <c r="C39" s="6">
        <v>1</v>
      </c>
      <c r="D39" s="13" t="s">
        <v>116</v>
      </c>
      <c r="E39" s="20" t="s">
        <v>166</v>
      </c>
      <c r="F39" s="8">
        <v>0</v>
      </c>
      <c r="G39" s="8">
        <v>0</v>
      </c>
      <c r="H39" s="8">
        <v>0</v>
      </c>
      <c r="I39" s="26">
        <v>0</v>
      </c>
      <c r="J39" s="21">
        <v>0</v>
      </c>
      <c r="K39" s="21">
        <v>0</v>
      </c>
      <c r="L39" s="26" t="s">
        <v>204</v>
      </c>
      <c r="M39" s="21" t="s">
        <v>169</v>
      </c>
      <c r="N39" s="26" t="s">
        <v>220</v>
      </c>
    </row>
    <row r="40" spans="1:14" ht="18.75" customHeight="1" x14ac:dyDescent="0.3">
      <c r="A40" s="8" t="s">
        <v>87</v>
      </c>
      <c r="B40" s="5" t="s">
        <v>117</v>
      </c>
      <c r="C40" s="6">
        <v>1</v>
      </c>
      <c r="D40" s="13" t="s">
        <v>118</v>
      </c>
      <c r="E40" s="19" t="s">
        <v>161</v>
      </c>
      <c r="F40" s="8">
        <v>1</v>
      </c>
      <c r="G40" s="8">
        <v>1</v>
      </c>
      <c r="H40" s="8">
        <v>1</v>
      </c>
      <c r="I40" s="26">
        <v>1</v>
      </c>
      <c r="J40" s="21">
        <v>1</v>
      </c>
      <c r="K40" s="21">
        <v>1</v>
      </c>
      <c r="L40" s="26" t="s">
        <v>205</v>
      </c>
      <c r="M40" s="21" t="s">
        <v>181</v>
      </c>
      <c r="N40" s="26" t="s">
        <v>181</v>
      </c>
    </row>
    <row r="41" spans="1:14" ht="18.75" customHeight="1" x14ac:dyDescent="0.3">
      <c r="A41" s="8" t="s">
        <v>88</v>
      </c>
      <c r="B41" s="5" t="s">
        <v>144</v>
      </c>
      <c r="C41" s="6">
        <v>8</v>
      </c>
      <c r="D41" s="13" t="s">
        <v>145</v>
      </c>
      <c r="E41" s="19" t="s">
        <v>162</v>
      </c>
      <c r="F41" s="8">
        <v>1</v>
      </c>
      <c r="G41" s="8">
        <v>1</v>
      </c>
      <c r="H41" s="8">
        <v>1</v>
      </c>
      <c r="I41" s="26">
        <v>1</v>
      </c>
      <c r="J41" s="21">
        <v>1</v>
      </c>
      <c r="K41" s="21">
        <v>1</v>
      </c>
      <c r="L41" s="26" t="s">
        <v>206</v>
      </c>
      <c r="M41" s="21" t="s">
        <v>182</v>
      </c>
      <c r="N41" s="26" t="s">
        <v>182</v>
      </c>
    </row>
    <row r="42" spans="1:14" ht="18.75" customHeight="1" x14ac:dyDescent="0.3">
      <c r="A42" s="8" t="s">
        <v>120</v>
      </c>
      <c r="B42" s="5" t="s">
        <v>128</v>
      </c>
      <c r="C42" s="6">
        <v>1</v>
      </c>
      <c r="D42" s="13" t="s">
        <v>129</v>
      </c>
      <c r="E42" s="19" t="s">
        <v>146</v>
      </c>
      <c r="F42" s="8">
        <v>0</v>
      </c>
      <c r="G42" s="8">
        <v>0</v>
      </c>
      <c r="H42" s="8">
        <v>0</v>
      </c>
      <c r="I42" s="26">
        <v>0</v>
      </c>
      <c r="J42" s="21">
        <v>0</v>
      </c>
      <c r="K42" s="21">
        <v>1</v>
      </c>
      <c r="L42" s="26" t="s">
        <v>190</v>
      </c>
      <c r="M42" s="21" t="s">
        <v>169</v>
      </c>
      <c r="N42" s="26" t="s">
        <v>209</v>
      </c>
    </row>
    <row r="43" spans="1:14" ht="18.75" customHeight="1" x14ac:dyDescent="0.3">
      <c r="A43" s="8" t="s">
        <v>121</v>
      </c>
      <c r="B43" s="5" t="s">
        <v>130</v>
      </c>
      <c r="C43" s="6">
        <v>4</v>
      </c>
      <c r="D43" s="13" t="s">
        <v>131</v>
      </c>
      <c r="E43" s="19" t="s">
        <v>148</v>
      </c>
      <c r="F43" s="8">
        <v>1</v>
      </c>
      <c r="G43" s="8">
        <v>0</v>
      </c>
      <c r="H43" s="8">
        <v>0</v>
      </c>
      <c r="I43" s="26">
        <v>1</v>
      </c>
      <c r="J43" s="21">
        <v>1</v>
      </c>
      <c r="K43" s="21">
        <v>1</v>
      </c>
      <c r="L43" s="26" t="s">
        <v>194</v>
      </c>
      <c r="M43" s="21" t="s">
        <v>172</v>
      </c>
      <c r="N43" s="26" t="s">
        <v>212</v>
      </c>
    </row>
    <row r="44" spans="1:14" ht="18.75" customHeight="1" x14ac:dyDescent="0.3">
      <c r="A44" s="8" t="s">
        <v>122</v>
      </c>
      <c r="B44" s="5" t="s">
        <v>132</v>
      </c>
      <c r="C44" s="6">
        <v>5</v>
      </c>
      <c r="D44" s="13" t="s">
        <v>133</v>
      </c>
      <c r="E44" s="19" t="s">
        <v>153</v>
      </c>
      <c r="F44" s="8">
        <v>1</v>
      </c>
      <c r="G44" s="8">
        <v>1</v>
      </c>
      <c r="H44" s="8">
        <v>1</v>
      </c>
      <c r="I44" s="26">
        <v>1</v>
      </c>
      <c r="J44" s="21">
        <v>1</v>
      </c>
      <c r="K44" s="21">
        <v>1</v>
      </c>
      <c r="L44" s="26" t="s">
        <v>196</v>
      </c>
      <c r="M44" s="21" t="s">
        <v>174</v>
      </c>
      <c r="N44" s="26" t="s">
        <v>174</v>
      </c>
    </row>
    <row r="45" spans="1:14" ht="18.75" customHeight="1" x14ac:dyDescent="0.3">
      <c r="A45" s="8" t="s">
        <v>123</v>
      </c>
      <c r="B45" s="5" t="s">
        <v>134</v>
      </c>
      <c r="C45" s="6">
        <v>1</v>
      </c>
      <c r="D45" s="13" t="s">
        <v>135</v>
      </c>
      <c r="E45" s="19" t="s">
        <v>146</v>
      </c>
      <c r="F45" s="8">
        <v>1</v>
      </c>
      <c r="G45" s="8">
        <v>0</v>
      </c>
      <c r="H45" s="8">
        <v>0</v>
      </c>
      <c r="I45" s="26">
        <v>0</v>
      </c>
      <c r="J45" s="21">
        <v>0</v>
      </c>
      <c r="K45" s="21">
        <v>0</v>
      </c>
      <c r="L45" s="26" t="s">
        <v>203</v>
      </c>
      <c r="M45" s="21" t="s">
        <v>171</v>
      </c>
      <c r="N45" s="26" t="s">
        <v>224</v>
      </c>
    </row>
    <row r="46" spans="1:14" ht="18.75" customHeight="1" x14ac:dyDescent="0.3">
      <c r="A46" s="8" t="s">
        <v>124</v>
      </c>
      <c r="B46" s="5" t="s">
        <v>138</v>
      </c>
      <c r="C46" s="6">
        <v>1</v>
      </c>
      <c r="D46" s="13" t="s">
        <v>139</v>
      </c>
      <c r="E46" s="19" t="s">
        <v>167</v>
      </c>
      <c r="F46" s="8">
        <v>1</v>
      </c>
      <c r="G46" s="8">
        <v>1</v>
      </c>
      <c r="H46" s="8">
        <v>1</v>
      </c>
      <c r="I46" s="26">
        <v>0</v>
      </c>
      <c r="J46" s="21">
        <v>1</v>
      </c>
      <c r="K46" s="21">
        <v>0</v>
      </c>
      <c r="L46" s="26" t="s">
        <v>207</v>
      </c>
      <c r="M46" s="21" t="s">
        <v>181</v>
      </c>
      <c r="N46" s="26" t="s">
        <v>199</v>
      </c>
    </row>
    <row r="47" spans="1:14" ht="18.75" customHeight="1" x14ac:dyDescent="0.3">
      <c r="A47" s="8" t="s">
        <v>125</v>
      </c>
      <c r="B47" s="5" t="s">
        <v>136</v>
      </c>
      <c r="C47" s="6">
        <v>1</v>
      </c>
      <c r="D47" s="13" t="s">
        <v>137</v>
      </c>
      <c r="E47" s="19" t="s">
        <v>155</v>
      </c>
      <c r="F47" s="8">
        <v>1</v>
      </c>
      <c r="G47" s="8">
        <v>0</v>
      </c>
      <c r="H47" s="8">
        <v>0</v>
      </c>
      <c r="I47" s="26">
        <v>1</v>
      </c>
      <c r="J47" s="21">
        <v>0</v>
      </c>
      <c r="K47" s="21">
        <v>0</v>
      </c>
      <c r="L47" s="26" t="s">
        <v>195</v>
      </c>
      <c r="M47" s="21" t="s">
        <v>184</v>
      </c>
      <c r="N47" s="26" t="s">
        <v>225</v>
      </c>
    </row>
    <row r="48" spans="1:14" ht="18.75" customHeight="1" x14ac:dyDescent="0.3">
      <c r="A48" s="8" t="s">
        <v>126</v>
      </c>
      <c r="B48" s="5" t="s">
        <v>140</v>
      </c>
      <c r="C48" s="6">
        <v>1</v>
      </c>
      <c r="D48" s="13" t="s">
        <v>141</v>
      </c>
      <c r="E48" s="19" t="s">
        <v>163</v>
      </c>
      <c r="F48" s="8">
        <v>1</v>
      </c>
      <c r="G48" s="8">
        <v>0</v>
      </c>
      <c r="H48" s="8">
        <v>1</v>
      </c>
      <c r="I48" s="26">
        <v>1</v>
      </c>
      <c r="J48" s="21">
        <v>0</v>
      </c>
      <c r="K48" s="21">
        <v>0</v>
      </c>
      <c r="L48" s="26" t="s">
        <v>208</v>
      </c>
      <c r="M48" s="21" t="s">
        <v>185</v>
      </c>
      <c r="N48" s="26" t="s">
        <v>171</v>
      </c>
    </row>
    <row r="49" spans="1:14" ht="18.75" customHeight="1" x14ac:dyDescent="0.3">
      <c r="A49" s="8" t="s">
        <v>127</v>
      </c>
      <c r="B49" s="5" t="s">
        <v>142</v>
      </c>
      <c r="C49" s="6">
        <v>2</v>
      </c>
      <c r="D49" s="13" t="s">
        <v>143</v>
      </c>
      <c r="E49" s="19" t="s">
        <v>155</v>
      </c>
      <c r="F49" s="8">
        <v>1</v>
      </c>
      <c r="G49" s="8">
        <v>0</v>
      </c>
      <c r="H49" s="8">
        <v>0</v>
      </c>
      <c r="I49" s="26">
        <v>0</v>
      </c>
      <c r="J49" s="21">
        <v>1</v>
      </c>
      <c r="K49" s="21">
        <v>0</v>
      </c>
      <c r="L49" s="26" t="s">
        <v>195</v>
      </c>
      <c r="M49" s="21" t="s">
        <v>181</v>
      </c>
      <c r="N49" s="26" t="s">
        <v>213</v>
      </c>
    </row>
    <row r="50" spans="1:14" ht="21" x14ac:dyDescent="0.35">
      <c r="F50" s="34">
        <f t="shared" ref="F50:K50" si="0">SUM(F2:F49)</f>
        <v>27</v>
      </c>
      <c r="G50" s="49">
        <f t="shared" si="0"/>
        <v>17</v>
      </c>
      <c r="H50" s="34">
        <f t="shared" si="0"/>
        <v>16</v>
      </c>
      <c r="I50" s="34">
        <f t="shared" si="0"/>
        <v>23</v>
      </c>
      <c r="J50" s="34">
        <f t="shared" si="0"/>
        <v>21</v>
      </c>
      <c r="K50" s="34">
        <f t="shared" si="0"/>
        <v>23</v>
      </c>
    </row>
    <row r="51" spans="1:14" ht="23.25" x14ac:dyDescent="0.35">
      <c r="F51" s="42">
        <f t="shared" ref="F51:K51" si="1">(F50/48)*100</f>
        <v>56.25</v>
      </c>
      <c r="G51" s="50">
        <f t="shared" si="1"/>
        <v>35.416666666666671</v>
      </c>
      <c r="H51" s="42">
        <f t="shared" si="1"/>
        <v>33.333333333333329</v>
      </c>
      <c r="I51" s="43">
        <f t="shared" si="1"/>
        <v>47.916666666666671</v>
      </c>
      <c r="J51" s="43">
        <f t="shared" si="1"/>
        <v>43.75</v>
      </c>
      <c r="K51" s="43">
        <f t="shared" si="1"/>
        <v>47.916666666666671</v>
      </c>
    </row>
    <row r="52" spans="1:14" s="45" customFormat="1" ht="21" customHeight="1" x14ac:dyDescent="0.3">
      <c r="A52" s="44"/>
      <c r="C52" s="37"/>
      <c r="D52" s="46"/>
      <c r="E52" s="36"/>
      <c r="F52" s="62">
        <f>(F51+G51+H51)/3</f>
        <v>41.666666666666664</v>
      </c>
      <c r="G52" s="63"/>
      <c r="H52" s="64"/>
      <c r="I52" s="68">
        <f>(I51+J51+K51)/3</f>
        <v>46.527777777777779</v>
      </c>
      <c r="J52" s="68"/>
      <c r="K52" s="68"/>
    </row>
    <row r="53" spans="1:14" s="45" customFormat="1" ht="21" customHeight="1" x14ac:dyDescent="0.3">
      <c r="A53" s="44"/>
      <c r="C53" s="37"/>
      <c r="D53" s="46"/>
      <c r="E53" s="36"/>
      <c r="F53" s="65"/>
      <c r="G53" s="66"/>
      <c r="H53" s="67"/>
      <c r="I53" s="68"/>
      <c r="J53" s="68"/>
      <c r="K53" s="68"/>
    </row>
    <row r="54" spans="1:14" s="45" customFormat="1" ht="21" x14ac:dyDescent="0.35">
      <c r="A54" s="44"/>
      <c r="C54" s="37"/>
      <c r="D54" s="46"/>
      <c r="F54" s="58" t="s">
        <v>119</v>
      </c>
      <c r="G54" s="58"/>
      <c r="H54" s="58"/>
      <c r="I54" s="59" t="s">
        <v>226</v>
      </c>
      <c r="J54" s="60"/>
      <c r="K54" s="61"/>
    </row>
    <row r="55" spans="1:14" s="45" customFormat="1" x14ac:dyDescent="0.3">
      <c r="A55" s="44"/>
      <c r="C55" s="37"/>
      <c r="D55" s="46"/>
      <c r="E55" s="17"/>
      <c r="F55" s="38"/>
      <c r="G55" s="44"/>
      <c r="H55" s="38"/>
    </row>
    <row r="56" spans="1:14" s="45" customFormat="1" x14ac:dyDescent="0.3">
      <c r="A56" s="44"/>
      <c r="C56" s="37"/>
      <c r="D56" s="46"/>
      <c r="E56" s="36"/>
      <c r="F56" s="39"/>
      <c r="G56" s="44"/>
      <c r="H56" s="39"/>
    </row>
    <row r="57" spans="1:14" x14ac:dyDescent="0.3">
      <c r="E57" s="36"/>
      <c r="F57" s="47"/>
      <c r="G57" s="36"/>
      <c r="H57" s="47"/>
    </row>
    <row r="58" spans="1:14" x14ac:dyDescent="0.3">
      <c r="E58" s="36"/>
      <c r="F58" s="35"/>
      <c r="G58" s="37"/>
      <c r="H58" s="35"/>
    </row>
    <row r="59" spans="1:14" x14ac:dyDescent="0.3">
      <c r="E59" s="36"/>
      <c r="F59" s="35"/>
      <c r="G59" s="38"/>
      <c r="H59" s="35"/>
    </row>
    <row r="60" spans="1:14" x14ac:dyDescent="0.3">
      <c r="F60" s="48"/>
      <c r="G60" s="39"/>
      <c r="H60" s="48"/>
    </row>
    <row r="61" spans="1:14" x14ac:dyDescent="0.3">
      <c r="F61" s="35"/>
      <c r="G61" s="47"/>
      <c r="H61" s="35"/>
    </row>
    <row r="62" spans="1:14" x14ac:dyDescent="0.3">
      <c r="F62" s="35"/>
      <c r="G62" s="35"/>
      <c r="H62" s="35"/>
    </row>
    <row r="63" spans="1:14" x14ac:dyDescent="0.3">
      <c r="F63" s="35"/>
      <c r="G63" s="35"/>
      <c r="H63" s="35"/>
    </row>
    <row r="64" spans="1:14" x14ac:dyDescent="0.3">
      <c r="G64" s="28"/>
    </row>
  </sheetData>
  <mergeCells count="4">
    <mergeCell ref="F54:H54"/>
    <mergeCell ref="I54:K54"/>
    <mergeCell ref="F52:H53"/>
    <mergeCell ref="I52:K53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7" r:id="rId45"/>
    <hyperlink ref="B46" r:id="rId46"/>
    <hyperlink ref="B48" r:id="rId47"/>
    <hyperlink ref="B49" r:id="rId48"/>
  </hyperlinks>
  <pageMargins left="0.7" right="0.7" top="0.75" bottom="0.75" header="0.3" footer="0.3"/>
  <pageSetup paperSize="9"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E34" zoomScale="80" zoomScaleNormal="80" workbookViewId="0">
      <selection activeCell="H2" sqref="H2"/>
    </sheetView>
  </sheetViews>
  <sheetFormatPr defaultColWidth="9.140625" defaultRowHeight="18.75" x14ac:dyDescent="0.3"/>
  <cols>
    <col min="1" max="1" width="9.140625" style="9"/>
    <col min="2" max="2" width="50.28515625" customWidth="1"/>
    <col min="3" max="3" width="9.85546875" style="11" customWidth="1"/>
    <col min="4" max="4" width="95.5703125" style="10" customWidth="1"/>
    <col min="5" max="5" width="29.42578125" style="17" customWidth="1"/>
    <col min="6" max="6" width="16" style="9" customWidth="1"/>
    <col min="7" max="7" width="13.85546875" style="9" customWidth="1"/>
    <col min="8" max="8" width="13.5703125" style="9" customWidth="1"/>
    <col min="9" max="9" width="19.140625" customWidth="1"/>
    <col min="10" max="10" width="17.140625" customWidth="1"/>
    <col min="11" max="11" width="15.42578125" customWidth="1"/>
    <col min="12" max="12" width="31.28515625" customWidth="1"/>
    <col min="13" max="13" width="46.140625" customWidth="1"/>
    <col min="14" max="14" width="38" customWidth="1"/>
  </cols>
  <sheetData>
    <row r="1" spans="1:14" s="3" customFormat="1" ht="68.25" customHeight="1" x14ac:dyDescent="0.25">
      <c r="A1" s="4" t="s">
        <v>5</v>
      </c>
      <c r="B1" s="2" t="s">
        <v>0</v>
      </c>
      <c r="C1" s="2" t="s">
        <v>1</v>
      </c>
      <c r="D1" s="12" t="s">
        <v>2</v>
      </c>
      <c r="E1" s="18" t="s">
        <v>119</v>
      </c>
      <c r="F1" s="33" t="s">
        <v>241</v>
      </c>
      <c r="G1" s="33" t="s">
        <v>242</v>
      </c>
      <c r="H1" s="33" t="s">
        <v>243</v>
      </c>
      <c r="I1" s="32" t="s">
        <v>230</v>
      </c>
      <c r="J1" s="32" t="s">
        <v>231</v>
      </c>
      <c r="K1" s="32" t="s">
        <v>232</v>
      </c>
      <c r="L1" s="16" t="s">
        <v>227</v>
      </c>
      <c r="M1" s="16" t="s">
        <v>228</v>
      </c>
      <c r="N1" s="16" t="s">
        <v>229</v>
      </c>
    </row>
    <row r="2" spans="1:14" ht="20.25" customHeight="1" x14ac:dyDescent="0.3">
      <c r="A2" s="8" t="s">
        <v>49</v>
      </c>
      <c r="B2" s="1" t="s">
        <v>3</v>
      </c>
      <c r="C2" s="6">
        <v>1</v>
      </c>
      <c r="D2" s="13" t="s">
        <v>4</v>
      </c>
      <c r="E2" s="19" t="s">
        <v>146</v>
      </c>
      <c r="F2" s="8">
        <v>1</v>
      </c>
      <c r="G2" s="8">
        <v>1</v>
      </c>
      <c r="H2" s="8">
        <v>1</v>
      </c>
      <c r="I2" s="21">
        <v>0</v>
      </c>
      <c r="J2" s="21">
        <v>1</v>
      </c>
      <c r="K2" s="26">
        <v>0</v>
      </c>
      <c r="L2" s="21" t="s">
        <v>169</v>
      </c>
      <c r="M2" s="26" t="s">
        <v>190</v>
      </c>
      <c r="N2" s="26" t="s">
        <v>209</v>
      </c>
    </row>
    <row r="3" spans="1:14" ht="20.25" customHeight="1" x14ac:dyDescent="0.3">
      <c r="A3" s="8" t="s">
        <v>50</v>
      </c>
      <c r="B3" s="1" t="s">
        <v>6</v>
      </c>
      <c r="C3" s="6">
        <v>5</v>
      </c>
      <c r="D3" s="13" t="s">
        <v>7</v>
      </c>
      <c r="E3" s="19" t="s">
        <v>147</v>
      </c>
      <c r="F3" s="8">
        <v>1</v>
      </c>
      <c r="G3" s="8">
        <v>1</v>
      </c>
      <c r="H3" s="8">
        <v>1</v>
      </c>
      <c r="I3" s="21">
        <v>1</v>
      </c>
      <c r="J3" s="21">
        <v>1</v>
      </c>
      <c r="K3" s="26">
        <v>1</v>
      </c>
      <c r="L3" s="21" t="s">
        <v>170</v>
      </c>
      <c r="M3" s="26" t="s">
        <v>191</v>
      </c>
      <c r="N3" s="26" t="s">
        <v>170</v>
      </c>
    </row>
    <row r="4" spans="1:14" ht="20.25" customHeight="1" x14ac:dyDescent="0.3">
      <c r="A4" s="8" t="s">
        <v>51</v>
      </c>
      <c r="B4" s="1" t="s">
        <v>8</v>
      </c>
      <c r="C4" s="6">
        <v>3</v>
      </c>
      <c r="D4" s="13" t="s">
        <v>9</v>
      </c>
      <c r="E4" s="19" t="s">
        <v>150</v>
      </c>
      <c r="F4" s="8">
        <v>1</v>
      </c>
      <c r="G4" s="8">
        <v>0</v>
      </c>
      <c r="H4" s="8">
        <v>0</v>
      </c>
      <c r="I4" s="21">
        <v>0</v>
      </c>
      <c r="J4" s="21">
        <v>0</v>
      </c>
      <c r="K4" s="26">
        <v>1</v>
      </c>
      <c r="L4" s="21" t="s">
        <v>169</v>
      </c>
      <c r="M4" s="26" t="s">
        <v>192</v>
      </c>
      <c r="N4" s="26" t="s">
        <v>210</v>
      </c>
    </row>
    <row r="5" spans="1:14" ht="20.25" customHeight="1" x14ac:dyDescent="0.3">
      <c r="A5" s="8" t="s">
        <v>52</v>
      </c>
      <c r="B5" s="1" t="s">
        <v>8</v>
      </c>
      <c r="C5" s="6">
        <v>3</v>
      </c>
      <c r="D5" s="13" t="s">
        <v>10</v>
      </c>
      <c r="E5" s="19" t="s">
        <v>146</v>
      </c>
      <c r="F5" s="8">
        <v>1</v>
      </c>
      <c r="G5" s="8">
        <v>1</v>
      </c>
      <c r="H5" s="8">
        <v>1</v>
      </c>
      <c r="I5" s="21">
        <v>1</v>
      </c>
      <c r="J5" s="21">
        <v>1</v>
      </c>
      <c r="K5" s="26">
        <v>1</v>
      </c>
      <c r="L5" s="21" t="s">
        <v>169</v>
      </c>
      <c r="M5" s="26" t="s">
        <v>193</v>
      </c>
      <c r="N5" s="26" t="s">
        <v>192</v>
      </c>
    </row>
    <row r="6" spans="1:14" ht="20.25" customHeight="1" x14ac:dyDescent="0.3">
      <c r="A6" s="8" t="s">
        <v>53</v>
      </c>
      <c r="B6" s="5" t="s">
        <v>11</v>
      </c>
      <c r="C6" s="6">
        <v>1</v>
      </c>
      <c r="D6" s="13" t="s">
        <v>12</v>
      </c>
      <c r="E6" s="19" t="s">
        <v>146</v>
      </c>
      <c r="F6" s="8">
        <v>1</v>
      </c>
      <c r="G6" s="8">
        <v>1</v>
      </c>
      <c r="H6" s="8">
        <v>0</v>
      </c>
      <c r="I6" s="21">
        <v>0</v>
      </c>
      <c r="J6" s="21">
        <v>1</v>
      </c>
      <c r="K6" s="26">
        <v>0</v>
      </c>
      <c r="L6" s="21" t="s">
        <v>169</v>
      </c>
      <c r="M6" s="26" t="s">
        <v>190</v>
      </c>
      <c r="N6" s="26" t="s">
        <v>209</v>
      </c>
    </row>
    <row r="7" spans="1:14" ht="20.25" customHeight="1" x14ac:dyDescent="0.3">
      <c r="A7" s="8" t="s">
        <v>54</v>
      </c>
      <c r="B7" s="5" t="s">
        <v>13</v>
      </c>
      <c r="C7" s="6">
        <v>1</v>
      </c>
      <c r="D7" s="13" t="s">
        <v>16</v>
      </c>
      <c r="E7" s="19" t="s">
        <v>146</v>
      </c>
      <c r="F7" s="8">
        <v>1</v>
      </c>
      <c r="G7" s="8">
        <v>1</v>
      </c>
      <c r="H7" s="8">
        <v>1</v>
      </c>
      <c r="I7" s="21">
        <v>1</v>
      </c>
      <c r="J7" s="21">
        <v>1</v>
      </c>
      <c r="K7" s="26">
        <v>1</v>
      </c>
      <c r="L7" s="21" t="s">
        <v>169</v>
      </c>
      <c r="M7" s="26" t="s">
        <v>192</v>
      </c>
      <c r="N7" s="26" t="s">
        <v>192</v>
      </c>
    </row>
    <row r="8" spans="1:14" ht="20.25" customHeight="1" x14ac:dyDescent="0.3">
      <c r="A8" s="8" t="s">
        <v>55</v>
      </c>
      <c r="B8" s="5" t="s">
        <v>14</v>
      </c>
      <c r="C8" s="6">
        <v>8</v>
      </c>
      <c r="D8" s="13" t="s">
        <v>15</v>
      </c>
      <c r="E8" s="19" t="s">
        <v>146</v>
      </c>
      <c r="F8" s="8">
        <v>1</v>
      </c>
      <c r="G8" s="8">
        <v>0</v>
      </c>
      <c r="H8" s="8">
        <v>1</v>
      </c>
      <c r="I8" s="21">
        <v>1</v>
      </c>
      <c r="J8" s="21">
        <v>0</v>
      </c>
      <c r="K8" s="26">
        <v>0</v>
      </c>
      <c r="L8" s="21" t="s">
        <v>187</v>
      </c>
      <c r="M8" s="26" t="s">
        <v>192</v>
      </c>
      <c r="N8" s="26" t="s">
        <v>211</v>
      </c>
    </row>
    <row r="9" spans="1:14" ht="20.25" customHeight="1" x14ac:dyDescent="0.3">
      <c r="A9" s="8" t="s">
        <v>56</v>
      </c>
      <c r="B9" s="5" t="s">
        <v>17</v>
      </c>
      <c r="C9" s="6">
        <v>2</v>
      </c>
      <c r="D9" s="13" t="s">
        <v>19</v>
      </c>
      <c r="E9" s="19" t="s">
        <v>146</v>
      </c>
      <c r="F9" s="8">
        <v>1</v>
      </c>
      <c r="G9" s="8">
        <v>0</v>
      </c>
      <c r="H9" s="8">
        <v>1</v>
      </c>
      <c r="I9" s="21">
        <v>1</v>
      </c>
      <c r="J9" s="21">
        <v>0</v>
      </c>
      <c r="K9" s="26">
        <v>0</v>
      </c>
      <c r="L9" s="21" t="s">
        <v>171</v>
      </c>
      <c r="M9" s="26" t="s">
        <v>192</v>
      </c>
      <c r="N9" s="26" t="s">
        <v>211</v>
      </c>
    </row>
    <row r="10" spans="1:14" ht="20.25" customHeight="1" x14ac:dyDescent="0.3">
      <c r="A10" s="8" t="s">
        <v>57</v>
      </c>
      <c r="B10" s="5" t="s">
        <v>18</v>
      </c>
      <c r="C10" s="6">
        <v>2</v>
      </c>
      <c r="D10" s="13" t="s">
        <v>19</v>
      </c>
      <c r="E10" s="19" t="s">
        <v>146</v>
      </c>
      <c r="F10" s="8">
        <v>1</v>
      </c>
      <c r="G10" s="8">
        <v>0</v>
      </c>
      <c r="H10" s="8">
        <v>1</v>
      </c>
      <c r="I10" s="21">
        <v>1</v>
      </c>
      <c r="J10" s="21">
        <v>0</v>
      </c>
      <c r="K10" s="26">
        <v>0</v>
      </c>
      <c r="L10" s="21" t="s">
        <v>171</v>
      </c>
      <c r="M10" s="26" t="s">
        <v>192</v>
      </c>
      <c r="N10" s="26" t="s">
        <v>211</v>
      </c>
    </row>
    <row r="11" spans="1:14" ht="20.25" customHeight="1" x14ac:dyDescent="0.3">
      <c r="A11" s="8" t="s">
        <v>58</v>
      </c>
      <c r="B11" s="5" t="s">
        <v>20</v>
      </c>
      <c r="C11" s="7">
        <v>4</v>
      </c>
      <c r="D11" s="14" t="s">
        <v>21</v>
      </c>
      <c r="E11" s="19" t="s">
        <v>148</v>
      </c>
      <c r="F11" s="8">
        <v>1</v>
      </c>
      <c r="G11" s="8">
        <v>1</v>
      </c>
      <c r="H11" s="8">
        <v>1</v>
      </c>
      <c r="I11" s="21">
        <v>1</v>
      </c>
      <c r="J11" s="21">
        <v>1</v>
      </c>
      <c r="K11" s="26">
        <v>1</v>
      </c>
      <c r="L11" s="21" t="s">
        <v>172</v>
      </c>
      <c r="M11" s="26" t="s">
        <v>194</v>
      </c>
      <c r="N11" s="26" t="s">
        <v>212</v>
      </c>
    </row>
    <row r="12" spans="1:14" ht="18.75" customHeight="1" x14ac:dyDescent="0.3">
      <c r="A12" s="8" t="s">
        <v>59</v>
      </c>
      <c r="B12" s="5" t="s">
        <v>22</v>
      </c>
      <c r="C12" s="6">
        <v>1</v>
      </c>
      <c r="D12" s="13" t="s">
        <v>23</v>
      </c>
      <c r="E12" s="19" t="s">
        <v>149</v>
      </c>
      <c r="F12" s="8">
        <v>1</v>
      </c>
      <c r="G12" s="8">
        <v>1</v>
      </c>
      <c r="H12" s="8">
        <v>1</v>
      </c>
      <c r="I12" s="21">
        <v>1</v>
      </c>
      <c r="J12" s="21">
        <v>1</v>
      </c>
      <c r="K12" s="26">
        <v>1</v>
      </c>
      <c r="L12" s="21" t="s">
        <v>184</v>
      </c>
      <c r="M12" s="26" t="s">
        <v>195</v>
      </c>
      <c r="N12" s="26" t="s">
        <v>213</v>
      </c>
    </row>
    <row r="13" spans="1:14" ht="18.75" customHeight="1" x14ac:dyDescent="0.3">
      <c r="A13" s="8" t="s">
        <v>60</v>
      </c>
      <c r="B13" s="5" t="s">
        <v>24</v>
      </c>
      <c r="C13" s="6">
        <v>2</v>
      </c>
      <c r="D13" s="13" t="s">
        <v>25</v>
      </c>
      <c r="E13" s="19" t="s">
        <v>150</v>
      </c>
      <c r="F13" s="8">
        <v>0</v>
      </c>
      <c r="G13" s="8">
        <v>0</v>
      </c>
      <c r="H13" s="8">
        <v>0</v>
      </c>
      <c r="I13" s="21">
        <v>1</v>
      </c>
      <c r="J13" s="21">
        <v>0</v>
      </c>
      <c r="K13" s="26">
        <v>0</v>
      </c>
      <c r="L13" s="21" t="s">
        <v>185</v>
      </c>
      <c r="M13" s="26" t="s">
        <v>192</v>
      </c>
      <c r="N13" s="26" t="s">
        <v>211</v>
      </c>
    </row>
    <row r="14" spans="1:14" ht="18.75" customHeight="1" x14ac:dyDescent="0.3">
      <c r="A14" s="8" t="s">
        <v>61</v>
      </c>
      <c r="B14" s="5" t="s">
        <v>26</v>
      </c>
      <c r="C14" s="6">
        <v>4</v>
      </c>
      <c r="D14" s="13" t="s">
        <v>27</v>
      </c>
      <c r="E14" s="19" t="s">
        <v>147</v>
      </c>
      <c r="F14" s="8">
        <v>1</v>
      </c>
      <c r="G14" s="8">
        <v>1</v>
      </c>
      <c r="H14" s="8">
        <v>1</v>
      </c>
      <c r="I14" s="21">
        <v>1</v>
      </c>
      <c r="J14" s="21">
        <v>1</v>
      </c>
      <c r="K14" s="26">
        <v>1</v>
      </c>
      <c r="L14" s="21" t="s">
        <v>174</v>
      </c>
      <c r="M14" s="26" t="s">
        <v>196</v>
      </c>
      <c r="N14" s="26" t="s">
        <v>174</v>
      </c>
    </row>
    <row r="15" spans="1:14" ht="18.75" customHeight="1" x14ac:dyDescent="0.3">
      <c r="A15" s="8" t="s">
        <v>62</v>
      </c>
      <c r="B15" s="5" t="s">
        <v>28</v>
      </c>
      <c r="C15" s="6">
        <v>4</v>
      </c>
      <c r="D15" s="13" t="s">
        <v>29</v>
      </c>
      <c r="E15" s="19" t="s">
        <v>148</v>
      </c>
      <c r="F15" s="8">
        <v>1</v>
      </c>
      <c r="G15" s="8">
        <v>1</v>
      </c>
      <c r="H15" s="8">
        <v>1</v>
      </c>
      <c r="I15" s="21">
        <v>1</v>
      </c>
      <c r="J15" s="21">
        <v>1</v>
      </c>
      <c r="K15" s="26">
        <v>1</v>
      </c>
      <c r="L15" s="21" t="s">
        <v>175</v>
      </c>
      <c r="M15" s="26" t="s">
        <v>197</v>
      </c>
      <c r="N15" s="26" t="s">
        <v>214</v>
      </c>
    </row>
    <row r="16" spans="1:14" ht="18.75" customHeight="1" x14ac:dyDescent="0.3">
      <c r="A16" s="8" t="s">
        <v>63</v>
      </c>
      <c r="B16" s="5" t="s">
        <v>30</v>
      </c>
      <c r="C16" s="6">
        <v>3</v>
      </c>
      <c r="D16" s="13" t="s">
        <v>32</v>
      </c>
      <c r="E16" s="19" t="s">
        <v>151</v>
      </c>
      <c r="F16" s="8">
        <v>1</v>
      </c>
      <c r="G16" s="8">
        <v>1</v>
      </c>
      <c r="H16" s="8">
        <v>1</v>
      </c>
      <c r="I16" s="21">
        <v>1</v>
      </c>
      <c r="J16" s="21">
        <v>1</v>
      </c>
      <c r="K16" s="26">
        <v>1</v>
      </c>
      <c r="L16" s="21" t="s">
        <v>175</v>
      </c>
      <c r="M16" s="26" t="s">
        <v>197</v>
      </c>
      <c r="N16" s="26" t="s">
        <v>214</v>
      </c>
    </row>
    <row r="17" spans="1:14" ht="18.75" customHeight="1" x14ac:dyDescent="0.3">
      <c r="A17" s="8" t="s">
        <v>64</v>
      </c>
      <c r="B17" s="5" t="s">
        <v>31</v>
      </c>
      <c r="C17" s="6">
        <v>3</v>
      </c>
      <c r="D17" s="13" t="s">
        <v>33</v>
      </c>
      <c r="E17" s="19" t="s">
        <v>152</v>
      </c>
      <c r="F17" s="8">
        <v>1</v>
      </c>
      <c r="G17" s="8">
        <v>1</v>
      </c>
      <c r="H17" s="8">
        <v>1</v>
      </c>
      <c r="I17" s="21">
        <v>1</v>
      </c>
      <c r="J17" s="21">
        <v>1</v>
      </c>
      <c r="K17" s="26">
        <v>1</v>
      </c>
      <c r="L17" s="21" t="s">
        <v>175</v>
      </c>
      <c r="M17" s="26" t="s">
        <v>197</v>
      </c>
      <c r="N17" s="26" t="s">
        <v>214</v>
      </c>
    </row>
    <row r="18" spans="1:14" ht="18.75" customHeight="1" x14ac:dyDescent="0.3">
      <c r="A18" s="8" t="s">
        <v>65</v>
      </c>
      <c r="B18" s="5" t="s">
        <v>34</v>
      </c>
      <c r="C18" s="6">
        <v>3</v>
      </c>
      <c r="D18" s="13" t="s">
        <v>35</v>
      </c>
      <c r="E18" s="19" t="s">
        <v>146</v>
      </c>
      <c r="F18" s="8">
        <v>1</v>
      </c>
      <c r="G18" s="8">
        <v>1</v>
      </c>
      <c r="H18" s="8">
        <v>0</v>
      </c>
      <c r="I18" s="21">
        <v>0</v>
      </c>
      <c r="J18" s="21">
        <v>1</v>
      </c>
      <c r="K18" s="26">
        <v>0</v>
      </c>
      <c r="L18" s="21" t="s">
        <v>169</v>
      </c>
      <c r="M18" s="26" t="s">
        <v>190</v>
      </c>
      <c r="N18" s="26" t="s">
        <v>215</v>
      </c>
    </row>
    <row r="19" spans="1:14" ht="18.75" customHeight="1" x14ac:dyDescent="0.3">
      <c r="A19" s="8" t="s">
        <v>66</v>
      </c>
      <c r="B19" s="5" t="s">
        <v>36</v>
      </c>
      <c r="C19" s="6">
        <v>4</v>
      </c>
      <c r="D19" s="13" t="s">
        <v>37</v>
      </c>
      <c r="E19" s="19" t="s">
        <v>153</v>
      </c>
      <c r="F19" s="8">
        <v>1</v>
      </c>
      <c r="G19" s="8">
        <v>1</v>
      </c>
      <c r="H19" s="8">
        <v>1</v>
      </c>
      <c r="I19" s="21">
        <v>1</v>
      </c>
      <c r="J19" s="21">
        <v>1</v>
      </c>
      <c r="K19" s="26">
        <v>1</v>
      </c>
      <c r="L19" s="21" t="s">
        <v>174</v>
      </c>
      <c r="M19" s="26" t="s">
        <v>196</v>
      </c>
      <c r="N19" s="26" t="s">
        <v>174</v>
      </c>
    </row>
    <row r="20" spans="1:14" ht="18.75" customHeight="1" x14ac:dyDescent="0.3">
      <c r="A20" s="8" t="s">
        <v>67</v>
      </c>
      <c r="B20" s="5" t="s">
        <v>38</v>
      </c>
      <c r="C20" s="6">
        <v>3</v>
      </c>
      <c r="D20" s="13" t="s">
        <v>39</v>
      </c>
      <c r="E20" s="19" t="s">
        <v>154</v>
      </c>
      <c r="F20" s="8">
        <v>0</v>
      </c>
      <c r="G20" s="8">
        <v>0</v>
      </c>
      <c r="H20" s="8">
        <v>0</v>
      </c>
      <c r="I20" s="21">
        <v>0</v>
      </c>
      <c r="J20" s="21">
        <v>0</v>
      </c>
      <c r="K20" s="26">
        <v>0</v>
      </c>
      <c r="L20" s="21" t="s">
        <v>188</v>
      </c>
      <c r="M20" s="26" t="s">
        <v>190</v>
      </c>
      <c r="N20" s="26" t="s">
        <v>216</v>
      </c>
    </row>
    <row r="21" spans="1:14" ht="18.75" customHeight="1" x14ac:dyDescent="0.3">
      <c r="A21" s="8" t="s">
        <v>68</v>
      </c>
      <c r="B21" s="5" t="s">
        <v>40</v>
      </c>
      <c r="C21" s="7">
        <v>1</v>
      </c>
      <c r="D21" s="14" t="s">
        <v>41</v>
      </c>
      <c r="E21" s="19" t="s">
        <v>146</v>
      </c>
      <c r="F21" s="8">
        <v>1</v>
      </c>
      <c r="G21" s="8">
        <v>1</v>
      </c>
      <c r="H21" s="8">
        <v>1</v>
      </c>
      <c r="I21" s="21">
        <v>1</v>
      </c>
      <c r="J21" s="21">
        <v>1</v>
      </c>
      <c r="K21" s="26">
        <v>1</v>
      </c>
      <c r="L21" s="21" t="s">
        <v>176</v>
      </c>
      <c r="M21" s="26" t="s">
        <v>192</v>
      </c>
      <c r="N21" s="26" t="s">
        <v>217</v>
      </c>
    </row>
    <row r="22" spans="1:14" ht="18.75" customHeight="1" x14ac:dyDescent="0.3">
      <c r="A22" s="8" t="s">
        <v>69</v>
      </c>
      <c r="B22" s="5" t="s">
        <v>42</v>
      </c>
      <c r="C22" s="6">
        <v>1</v>
      </c>
      <c r="D22" s="13" t="s">
        <v>43</v>
      </c>
      <c r="E22" s="19" t="s">
        <v>155</v>
      </c>
      <c r="F22" s="8">
        <v>0</v>
      </c>
      <c r="G22" s="8">
        <v>1</v>
      </c>
      <c r="H22" s="8">
        <v>1</v>
      </c>
      <c r="I22" s="21">
        <v>1</v>
      </c>
      <c r="J22" s="21">
        <v>0</v>
      </c>
      <c r="K22" s="26">
        <v>0</v>
      </c>
      <c r="L22" s="21" t="s">
        <v>178</v>
      </c>
      <c r="M22" s="26" t="s">
        <v>198</v>
      </c>
      <c r="N22" s="26" t="s">
        <v>218</v>
      </c>
    </row>
    <row r="23" spans="1:14" ht="18.75" customHeight="1" x14ac:dyDescent="0.3">
      <c r="A23" s="8" t="s">
        <v>70</v>
      </c>
      <c r="B23" s="5" t="s">
        <v>42</v>
      </c>
      <c r="C23" s="6">
        <v>1</v>
      </c>
      <c r="D23" s="13" t="s">
        <v>44</v>
      </c>
      <c r="E23" s="19" t="s">
        <v>150</v>
      </c>
      <c r="F23" s="8">
        <v>0</v>
      </c>
      <c r="G23" s="8">
        <v>0</v>
      </c>
      <c r="H23" s="8">
        <v>0</v>
      </c>
      <c r="I23" s="21">
        <v>1</v>
      </c>
      <c r="J23" s="21">
        <v>1</v>
      </c>
      <c r="K23" s="26">
        <v>1</v>
      </c>
      <c r="L23" s="21" t="s">
        <v>169</v>
      </c>
      <c r="M23" s="26" t="s">
        <v>193</v>
      </c>
      <c r="N23" s="26" t="s">
        <v>215</v>
      </c>
    </row>
    <row r="24" spans="1:14" ht="18.75" customHeight="1" x14ac:dyDescent="0.3">
      <c r="A24" s="8" t="s">
        <v>71</v>
      </c>
      <c r="B24" s="5" t="s">
        <v>45</v>
      </c>
      <c r="C24" s="6">
        <v>3</v>
      </c>
      <c r="D24" s="13" t="s">
        <v>46</v>
      </c>
      <c r="E24" s="19" t="s">
        <v>146</v>
      </c>
      <c r="F24" s="8">
        <v>1</v>
      </c>
      <c r="G24" s="8">
        <v>1</v>
      </c>
      <c r="H24" s="8">
        <v>0</v>
      </c>
      <c r="I24" s="21">
        <v>0</v>
      </c>
      <c r="J24" s="21">
        <v>1</v>
      </c>
      <c r="K24" s="26">
        <v>0</v>
      </c>
      <c r="L24" s="21" t="s">
        <v>169</v>
      </c>
      <c r="M24" s="26" t="s">
        <v>190</v>
      </c>
      <c r="N24" s="26" t="s">
        <v>215</v>
      </c>
    </row>
    <row r="25" spans="1:14" ht="18.75" customHeight="1" x14ac:dyDescent="0.3">
      <c r="A25" s="8" t="s">
        <v>72</v>
      </c>
      <c r="B25" s="5" t="s">
        <v>47</v>
      </c>
      <c r="C25" s="6">
        <v>1</v>
      </c>
      <c r="D25" s="13" t="s">
        <v>48</v>
      </c>
      <c r="E25" s="19" t="s">
        <v>164</v>
      </c>
      <c r="F25" s="8">
        <v>1</v>
      </c>
      <c r="G25" s="8">
        <v>1</v>
      </c>
      <c r="H25" s="8">
        <v>1</v>
      </c>
      <c r="I25" s="21">
        <v>1</v>
      </c>
      <c r="J25" s="21">
        <v>1</v>
      </c>
      <c r="K25" s="26">
        <v>1</v>
      </c>
      <c r="L25" s="21" t="s">
        <v>173</v>
      </c>
      <c r="M25" s="26" t="s">
        <v>199</v>
      </c>
      <c r="N25" s="26" t="s">
        <v>199</v>
      </c>
    </row>
    <row r="26" spans="1:14" ht="18.75" customHeight="1" x14ac:dyDescent="0.3">
      <c r="A26" s="8" t="s">
        <v>73</v>
      </c>
      <c r="B26" s="5" t="s">
        <v>89</v>
      </c>
      <c r="C26" s="6">
        <v>2</v>
      </c>
      <c r="D26" s="13" t="s">
        <v>90</v>
      </c>
      <c r="E26" s="19" t="s">
        <v>146</v>
      </c>
      <c r="F26" s="8">
        <v>1</v>
      </c>
      <c r="G26" s="8">
        <v>1</v>
      </c>
      <c r="H26" s="8">
        <v>1</v>
      </c>
      <c r="I26" s="21">
        <v>1</v>
      </c>
      <c r="J26" s="21">
        <v>1</v>
      </c>
      <c r="K26" s="26">
        <v>1</v>
      </c>
      <c r="L26" s="21" t="s">
        <v>176</v>
      </c>
      <c r="M26" s="26" t="s">
        <v>192</v>
      </c>
      <c r="N26" s="26" t="s">
        <v>219</v>
      </c>
    </row>
    <row r="27" spans="1:14" ht="18.75" customHeight="1" x14ac:dyDescent="0.3">
      <c r="A27" s="8" t="s">
        <v>74</v>
      </c>
      <c r="B27" s="5" t="s">
        <v>91</v>
      </c>
      <c r="C27" s="6">
        <v>1</v>
      </c>
      <c r="D27" s="13" t="s">
        <v>92</v>
      </c>
      <c r="E27" s="19" t="s">
        <v>186</v>
      </c>
      <c r="F27" s="8">
        <v>0</v>
      </c>
      <c r="G27" s="8">
        <v>1</v>
      </c>
      <c r="H27" s="8">
        <v>1</v>
      </c>
      <c r="I27" s="21">
        <v>1</v>
      </c>
      <c r="J27" s="21">
        <v>0</v>
      </c>
      <c r="K27" s="26">
        <v>1</v>
      </c>
      <c r="L27" s="21" t="s">
        <v>179</v>
      </c>
      <c r="M27" s="26" t="s">
        <v>200</v>
      </c>
      <c r="N27" s="26" t="s">
        <v>177</v>
      </c>
    </row>
    <row r="28" spans="1:14" ht="18.75" customHeight="1" x14ac:dyDescent="0.3">
      <c r="A28" s="8" t="s">
        <v>75</v>
      </c>
      <c r="B28" s="5" t="s">
        <v>93</v>
      </c>
      <c r="C28" s="6">
        <v>1</v>
      </c>
      <c r="D28" s="13" t="s">
        <v>94</v>
      </c>
      <c r="E28" s="19" t="s">
        <v>146</v>
      </c>
      <c r="F28" s="8">
        <v>0</v>
      </c>
      <c r="G28" s="8">
        <v>1</v>
      </c>
      <c r="H28" s="8">
        <v>0</v>
      </c>
      <c r="I28" s="21">
        <v>0</v>
      </c>
      <c r="J28" s="21">
        <v>0</v>
      </c>
      <c r="K28" s="26">
        <v>0</v>
      </c>
      <c r="L28" s="21" t="s">
        <v>176</v>
      </c>
      <c r="M28" s="26" t="s">
        <v>190</v>
      </c>
      <c r="N28" s="26" t="s">
        <v>220</v>
      </c>
    </row>
    <row r="29" spans="1:14" ht="18.75" customHeight="1" x14ac:dyDescent="0.3">
      <c r="A29" s="8" t="s">
        <v>76</v>
      </c>
      <c r="B29" s="5" t="s">
        <v>95</v>
      </c>
      <c r="C29" s="6">
        <v>1</v>
      </c>
      <c r="D29" s="13" t="s">
        <v>96</v>
      </c>
      <c r="E29" s="19" t="s">
        <v>156</v>
      </c>
      <c r="F29" s="8">
        <v>0</v>
      </c>
      <c r="G29" s="8">
        <v>0</v>
      </c>
      <c r="H29" s="8">
        <v>0</v>
      </c>
      <c r="I29" s="23">
        <v>1</v>
      </c>
      <c r="J29" s="23">
        <v>1</v>
      </c>
      <c r="K29" s="26">
        <v>1</v>
      </c>
      <c r="L29" s="23" t="s">
        <v>180</v>
      </c>
      <c r="M29" s="26" t="s">
        <v>193</v>
      </c>
      <c r="N29" s="26" t="s">
        <v>192</v>
      </c>
    </row>
    <row r="30" spans="1:14" ht="18.75" customHeight="1" x14ac:dyDescent="0.3">
      <c r="A30" s="8" t="s">
        <v>77</v>
      </c>
      <c r="B30" s="5" t="s">
        <v>97</v>
      </c>
      <c r="C30" s="6">
        <v>1</v>
      </c>
      <c r="D30" s="13" t="s">
        <v>98</v>
      </c>
      <c r="E30" s="19" t="s">
        <v>157</v>
      </c>
      <c r="F30" s="8">
        <v>1</v>
      </c>
      <c r="G30" s="8">
        <v>1</v>
      </c>
      <c r="H30" s="8">
        <v>1</v>
      </c>
      <c r="I30" s="21">
        <v>1</v>
      </c>
      <c r="J30" s="21">
        <v>1</v>
      </c>
      <c r="K30" s="26">
        <v>1</v>
      </c>
      <c r="L30" s="21" t="s">
        <v>177</v>
      </c>
      <c r="M30" s="26" t="s">
        <v>201</v>
      </c>
      <c r="N30" s="26" t="s">
        <v>177</v>
      </c>
    </row>
    <row r="31" spans="1:14" ht="18.75" customHeight="1" x14ac:dyDescent="0.3">
      <c r="A31" s="8" t="s">
        <v>78</v>
      </c>
      <c r="B31" s="5" t="s">
        <v>99</v>
      </c>
      <c r="C31" s="6">
        <v>1</v>
      </c>
      <c r="D31" s="13" t="s">
        <v>100</v>
      </c>
      <c r="E31" s="19" t="s">
        <v>157</v>
      </c>
      <c r="F31" s="8">
        <v>1</v>
      </c>
      <c r="G31" s="8">
        <v>1</v>
      </c>
      <c r="H31" s="8">
        <v>1</v>
      </c>
      <c r="I31" s="21">
        <v>1</v>
      </c>
      <c r="J31" s="21">
        <v>1</v>
      </c>
      <c r="K31" s="26">
        <v>1</v>
      </c>
      <c r="L31" s="21" t="s">
        <v>177</v>
      </c>
      <c r="M31" s="26" t="s">
        <v>201</v>
      </c>
      <c r="N31" s="26" t="s">
        <v>177</v>
      </c>
    </row>
    <row r="32" spans="1:14" ht="18.75" customHeight="1" x14ac:dyDescent="0.3">
      <c r="A32" s="8" t="s">
        <v>79</v>
      </c>
      <c r="B32" s="5" t="s">
        <v>101</v>
      </c>
      <c r="C32" s="6">
        <v>1</v>
      </c>
      <c r="D32" s="13" t="s">
        <v>102</v>
      </c>
      <c r="E32" s="19" t="s">
        <v>146</v>
      </c>
      <c r="F32" s="8">
        <v>0</v>
      </c>
      <c r="G32" s="8">
        <v>0</v>
      </c>
      <c r="H32" s="8">
        <v>0</v>
      </c>
      <c r="I32" s="23">
        <v>1</v>
      </c>
      <c r="J32" s="23">
        <v>1</v>
      </c>
      <c r="K32" s="26">
        <v>1</v>
      </c>
      <c r="L32" s="23" t="s">
        <v>183</v>
      </c>
      <c r="M32" s="26" t="s">
        <v>201</v>
      </c>
      <c r="N32" s="26" t="s">
        <v>221</v>
      </c>
    </row>
    <row r="33" spans="1:14" ht="18.75" customHeight="1" x14ac:dyDescent="0.3">
      <c r="A33" s="8" t="s">
        <v>80</v>
      </c>
      <c r="B33" s="5" t="s">
        <v>103</v>
      </c>
      <c r="C33" s="6">
        <v>1</v>
      </c>
      <c r="D33" s="13" t="s">
        <v>104</v>
      </c>
      <c r="E33" s="19" t="s">
        <v>157</v>
      </c>
      <c r="F33" s="8">
        <v>1</v>
      </c>
      <c r="G33" s="8">
        <v>1</v>
      </c>
      <c r="H33" s="8">
        <v>1</v>
      </c>
      <c r="I33" s="21">
        <v>1</v>
      </c>
      <c r="J33" s="21">
        <v>1</v>
      </c>
      <c r="K33" s="26">
        <v>1</v>
      </c>
      <c r="L33" s="21" t="s">
        <v>177</v>
      </c>
      <c r="M33" s="26" t="s">
        <v>201</v>
      </c>
      <c r="N33" s="26" t="s">
        <v>177</v>
      </c>
    </row>
    <row r="34" spans="1:14" ht="18.75" customHeight="1" x14ac:dyDescent="0.3">
      <c r="A34" s="8" t="s">
        <v>81</v>
      </c>
      <c r="B34" s="5" t="s">
        <v>105</v>
      </c>
      <c r="C34" s="6">
        <v>2</v>
      </c>
      <c r="D34" s="13" t="s">
        <v>106</v>
      </c>
      <c r="E34" s="19" t="s">
        <v>158</v>
      </c>
      <c r="F34" s="8">
        <v>1</v>
      </c>
      <c r="G34" s="8">
        <v>1</v>
      </c>
      <c r="H34" s="8">
        <v>1</v>
      </c>
      <c r="I34" s="21">
        <v>1</v>
      </c>
      <c r="J34" s="21">
        <v>1</v>
      </c>
      <c r="K34" s="26">
        <v>1</v>
      </c>
      <c r="L34" s="21" t="s">
        <v>184</v>
      </c>
      <c r="M34" s="26" t="s">
        <v>195</v>
      </c>
      <c r="N34" s="26" t="s">
        <v>222</v>
      </c>
    </row>
    <row r="35" spans="1:14" ht="18.75" customHeight="1" x14ac:dyDescent="0.3">
      <c r="A35" s="8" t="s">
        <v>82</v>
      </c>
      <c r="B35" s="5" t="s">
        <v>107</v>
      </c>
      <c r="C35" s="6">
        <v>1</v>
      </c>
      <c r="D35" s="13" t="s">
        <v>108</v>
      </c>
      <c r="E35" s="19" t="s">
        <v>146</v>
      </c>
      <c r="F35" s="8">
        <v>0</v>
      </c>
      <c r="G35" s="8">
        <v>0</v>
      </c>
      <c r="H35" s="8">
        <v>1</v>
      </c>
      <c r="I35" s="21">
        <v>0</v>
      </c>
      <c r="J35" s="21">
        <v>0</v>
      </c>
      <c r="K35" s="26">
        <v>0</v>
      </c>
      <c r="L35" s="21" t="s">
        <v>171</v>
      </c>
      <c r="M35" s="26" t="s">
        <v>192</v>
      </c>
      <c r="N35" s="26" t="s">
        <v>220</v>
      </c>
    </row>
    <row r="36" spans="1:14" ht="18.75" customHeight="1" x14ac:dyDescent="0.3">
      <c r="A36" s="8" t="s">
        <v>83</v>
      </c>
      <c r="B36" s="5" t="s">
        <v>109</v>
      </c>
      <c r="C36" s="6">
        <v>3</v>
      </c>
      <c r="D36" s="13" t="s">
        <v>110</v>
      </c>
      <c r="E36" s="19" t="s">
        <v>159</v>
      </c>
      <c r="F36" s="8">
        <v>0</v>
      </c>
      <c r="G36" s="8">
        <v>1</v>
      </c>
      <c r="H36" s="8">
        <v>0</v>
      </c>
      <c r="I36" s="21">
        <v>1</v>
      </c>
      <c r="J36" s="21">
        <v>0</v>
      </c>
      <c r="K36" s="26">
        <v>0</v>
      </c>
      <c r="L36" s="21" t="s">
        <v>169</v>
      </c>
      <c r="M36" s="26" t="s">
        <v>202</v>
      </c>
      <c r="N36" s="26" t="s">
        <v>223</v>
      </c>
    </row>
    <row r="37" spans="1:14" ht="18.75" customHeight="1" x14ac:dyDescent="0.3">
      <c r="A37" s="8" t="s">
        <v>84</v>
      </c>
      <c r="B37" s="5" t="s">
        <v>111</v>
      </c>
      <c r="C37" s="6">
        <v>1</v>
      </c>
      <c r="D37" s="13" t="s">
        <v>112</v>
      </c>
      <c r="E37" s="19" t="s">
        <v>160</v>
      </c>
      <c r="F37" s="8">
        <v>1</v>
      </c>
      <c r="G37" s="8">
        <v>1</v>
      </c>
      <c r="H37" s="8">
        <v>1</v>
      </c>
      <c r="I37" s="21">
        <v>1</v>
      </c>
      <c r="J37" s="21">
        <v>1</v>
      </c>
      <c r="K37" s="26">
        <v>1</v>
      </c>
      <c r="L37" s="21" t="s">
        <v>171</v>
      </c>
      <c r="M37" s="26" t="s">
        <v>203</v>
      </c>
      <c r="N37" s="26" t="s">
        <v>171</v>
      </c>
    </row>
    <row r="38" spans="1:14" ht="18.75" customHeight="1" x14ac:dyDescent="0.3">
      <c r="A38" s="8" t="s">
        <v>85</v>
      </c>
      <c r="B38" s="5" t="s">
        <v>113</v>
      </c>
      <c r="C38" s="6">
        <v>1</v>
      </c>
      <c r="D38" s="13" t="s">
        <v>114</v>
      </c>
      <c r="E38" s="19" t="s">
        <v>165</v>
      </c>
      <c r="F38" s="8">
        <v>0</v>
      </c>
      <c r="G38" s="8">
        <v>0</v>
      </c>
      <c r="H38" s="8">
        <v>0</v>
      </c>
      <c r="I38" s="21">
        <v>1</v>
      </c>
      <c r="J38" s="21">
        <v>1</v>
      </c>
      <c r="K38" s="26">
        <v>1</v>
      </c>
      <c r="L38" s="21" t="s">
        <v>184</v>
      </c>
      <c r="M38" s="26" t="s">
        <v>195</v>
      </c>
      <c r="N38" s="26" t="s">
        <v>222</v>
      </c>
    </row>
    <row r="39" spans="1:14" ht="44.25" customHeight="1" x14ac:dyDescent="0.3">
      <c r="A39" s="8" t="s">
        <v>86</v>
      </c>
      <c r="B39" s="5" t="s">
        <v>115</v>
      </c>
      <c r="C39" s="6">
        <v>1</v>
      </c>
      <c r="D39" s="13" t="s">
        <v>116</v>
      </c>
      <c r="E39" s="20" t="s">
        <v>166</v>
      </c>
      <c r="F39" s="8">
        <v>1</v>
      </c>
      <c r="G39" s="8">
        <v>1</v>
      </c>
      <c r="H39" s="8">
        <v>1</v>
      </c>
      <c r="I39" s="21">
        <v>0</v>
      </c>
      <c r="J39" s="21">
        <v>0</v>
      </c>
      <c r="K39" s="26">
        <v>1</v>
      </c>
      <c r="L39" s="21" t="s">
        <v>169</v>
      </c>
      <c r="M39" s="26" t="s">
        <v>204</v>
      </c>
      <c r="N39" s="26" t="s">
        <v>220</v>
      </c>
    </row>
    <row r="40" spans="1:14" ht="18.75" customHeight="1" x14ac:dyDescent="0.3">
      <c r="A40" s="8" t="s">
        <v>87</v>
      </c>
      <c r="B40" s="5" t="s">
        <v>117</v>
      </c>
      <c r="C40" s="6">
        <v>1</v>
      </c>
      <c r="D40" s="13" t="s">
        <v>118</v>
      </c>
      <c r="E40" s="19" t="s">
        <v>161</v>
      </c>
      <c r="F40" s="8">
        <v>1</v>
      </c>
      <c r="G40" s="8">
        <v>1</v>
      </c>
      <c r="H40" s="8">
        <v>1</v>
      </c>
      <c r="I40" s="21">
        <v>1</v>
      </c>
      <c r="J40" s="21">
        <v>1</v>
      </c>
      <c r="K40" s="26">
        <v>1</v>
      </c>
      <c r="L40" s="21" t="s">
        <v>181</v>
      </c>
      <c r="M40" s="26" t="s">
        <v>205</v>
      </c>
      <c r="N40" s="26" t="s">
        <v>181</v>
      </c>
    </row>
    <row r="41" spans="1:14" ht="18.75" customHeight="1" x14ac:dyDescent="0.3">
      <c r="A41" s="8" t="s">
        <v>88</v>
      </c>
      <c r="B41" s="5" t="s">
        <v>144</v>
      </c>
      <c r="C41" s="6">
        <v>8</v>
      </c>
      <c r="D41" s="13" t="s">
        <v>145</v>
      </c>
      <c r="E41" s="19" t="s">
        <v>162</v>
      </c>
      <c r="F41" s="8">
        <v>1</v>
      </c>
      <c r="G41" s="8">
        <v>1</v>
      </c>
      <c r="H41" s="8">
        <v>1</v>
      </c>
      <c r="I41" s="21">
        <v>1</v>
      </c>
      <c r="J41" s="21">
        <v>1</v>
      </c>
      <c r="K41" s="26">
        <v>1</v>
      </c>
      <c r="L41" s="21" t="s">
        <v>182</v>
      </c>
      <c r="M41" s="26" t="s">
        <v>206</v>
      </c>
      <c r="N41" s="26" t="s">
        <v>182</v>
      </c>
    </row>
    <row r="42" spans="1:14" ht="18.75" customHeight="1" x14ac:dyDescent="0.3">
      <c r="A42" s="8" t="s">
        <v>120</v>
      </c>
      <c r="B42" s="5" t="s">
        <v>128</v>
      </c>
      <c r="C42" s="6">
        <v>1</v>
      </c>
      <c r="D42" s="13" t="s">
        <v>129</v>
      </c>
      <c r="E42" s="19" t="s">
        <v>146</v>
      </c>
      <c r="F42" s="8">
        <v>1</v>
      </c>
      <c r="G42" s="8">
        <v>1</v>
      </c>
      <c r="H42" s="8">
        <v>0</v>
      </c>
      <c r="I42" s="21">
        <v>0</v>
      </c>
      <c r="J42" s="21">
        <v>1</v>
      </c>
      <c r="K42" s="26">
        <v>0</v>
      </c>
      <c r="L42" s="21" t="s">
        <v>169</v>
      </c>
      <c r="M42" s="26" t="s">
        <v>190</v>
      </c>
      <c r="N42" s="26" t="s">
        <v>209</v>
      </c>
    </row>
    <row r="43" spans="1:14" ht="18.75" customHeight="1" x14ac:dyDescent="0.3">
      <c r="A43" s="8" t="s">
        <v>121</v>
      </c>
      <c r="B43" s="5" t="s">
        <v>130</v>
      </c>
      <c r="C43" s="6">
        <v>4</v>
      </c>
      <c r="D43" s="13" t="s">
        <v>131</v>
      </c>
      <c r="E43" s="19" t="s">
        <v>148</v>
      </c>
      <c r="F43" s="8">
        <v>1</v>
      </c>
      <c r="G43" s="8">
        <v>1</v>
      </c>
      <c r="H43" s="8">
        <v>1</v>
      </c>
      <c r="I43" s="21">
        <v>1</v>
      </c>
      <c r="J43" s="21">
        <v>1</v>
      </c>
      <c r="K43" s="26">
        <v>1</v>
      </c>
      <c r="L43" s="21" t="s">
        <v>172</v>
      </c>
      <c r="M43" s="26" t="s">
        <v>194</v>
      </c>
      <c r="N43" s="26" t="s">
        <v>212</v>
      </c>
    </row>
    <row r="44" spans="1:14" ht="18.75" customHeight="1" x14ac:dyDescent="0.3">
      <c r="A44" s="8" t="s">
        <v>122</v>
      </c>
      <c r="B44" s="5" t="s">
        <v>132</v>
      </c>
      <c r="C44" s="6">
        <v>5</v>
      </c>
      <c r="D44" s="13" t="s">
        <v>133</v>
      </c>
      <c r="E44" s="19" t="s">
        <v>153</v>
      </c>
      <c r="F44" s="8">
        <v>1</v>
      </c>
      <c r="G44" s="8">
        <v>1</v>
      </c>
      <c r="H44" s="8">
        <v>1</v>
      </c>
      <c r="I44" s="21">
        <v>1</v>
      </c>
      <c r="J44" s="21">
        <v>1</v>
      </c>
      <c r="K44" s="26">
        <v>1</v>
      </c>
      <c r="L44" s="21" t="s">
        <v>174</v>
      </c>
      <c r="M44" s="26" t="s">
        <v>196</v>
      </c>
      <c r="N44" s="26" t="s">
        <v>174</v>
      </c>
    </row>
    <row r="45" spans="1:14" ht="18.75" customHeight="1" x14ac:dyDescent="0.3">
      <c r="A45" s="8" t="s">
        <v>123</v>
      </c>
      <c r="B45" s="5" t="s">
        <v>134</v>
      </c>
      <c r="C45" s="6">
        <v>1</v>
      </c>
      <c r="D45" s="13" t="s">
        <v>135</v>
      </c>
      <c r="E45" s="19" t="s">
        <v>146</v>
      </c>
      <c r="F45" s="8">
        <v>0</v>
      </c>
      <c r="G45" s="8">
        <v>0</v>
      </c>
      <c r="H45" s="8">
        <v>1</v>
      </c>
      <c r="I45" s="21">
        <v>1</v>
      </c>
      <c r="J45" s="21">
        <v>0</v>
      </c>
      <c r="K45" s="26">
        <v>1</v>
      </c>
      <c r="L45" s="21" t="s">
        <v>171</v>
      </c>
      <c r="M45" s="26" t="s">
        <v>203</v>
      </c>
      <c r="N45" s="26" t="s">
        <v>224</v>
      </c>
    </row>
    <row r="46" spans="1:14" ht="18.75" customHeight="1" x14ac:dyDescent="0.3">
      <c r="A46" s="8" t="s">
        <v>124</v>
      </c>
      <c r="B46" s="5" t="s">
        <v>138</v>
      </c>
      <c r="C46" s="6">
        <v>1</v>
      </c>
      <c r="D46" s="13" t="s">
        <v>139</v>
      </c>
      <c r="E46" s="19" t="s">
        <v>167</v>
      </c>
      <c r="F46" s="8">
        <v>1</v>
      </c>
      <c r="G46" s="8">
        <v>1</v>
      </c>
      <c r="H46" s="8">
        <v>1</v>
      </c>
      <c r="I46" s="21">
        <v>1</v>
      </c>
      <c r="J46" s="21">
        <v>0</v>
      </c>
      <c r="K46" s="26">
        <v>1</v>
      </c>
      <c r="L46" s="21" t="s">
        <v>181</v>
      </c>
      <c r="M46" s="26" t="s">
        <v>207</v>
      </c>
      <c r="N46" s="26" t="s">
        <v>199</v>
      </c>
    </row>
    <row r="47" spans="1:14" ht="18.75" customHeight="1" x14ac:dyDescent="0.3">
      <c r="A47" s="8" t="s">
        <v>125</v>
      </c>
      <c r="B47" s="5" t="s">
        <v>136</v>
      </c>
      <c r="C47" s="6">
        <v>1</v>
      </c>
      <c r="D47" s="13" t="s">
        <v>137</v>
      </c>
      <c r="E47" s="19" t="s">
        <v>155</v>
      </c>
      <c r="F47" s="8">
        <v>1</v>
      </c>
      <c r="G47" s="8">
        <v>1</v>
      </c>
      <c r="H47" s="8">
        <v>1</v>
      </c>
      <c r="I47" s="21">
        <v>1</v>
      </c>
      <c r="J47" s="21">
        <v>1</v>
      </c>
      <c r="K47" s="26">
        <v>1</v>
      </c>
      <c r="L47" s="21" t="s">
        <v>184</v>
      </c>
      <c r="M47" s="26" t="s">
        <v>195</v>
      </c>
      <c r="N47" s="26" t="s">
        <v>225</v>
      </c>
    </row>
    <row r="48" spans="1:14" ht="18.75" customHeight="1" x14ac:dyDescent="0.3">
      <c r="A48" s="8" t="s">
        <v>126</v>
      </c>
      <c r="B48" s="5" t="s">
        <v>140</v>
      </c>
      <c r="C48" s="6">
        <v>1</v>
      </c>
      <c r="D48" s="13" t="s">
        <v>141</v>
      </c>
      <c r="E48" s="19" t="s">
        <v>163</v>
      </c>
      <c r="F48" s="8">
        <v>1</v>
      </c>
      <c r="G48" s="8">
        <v>1</v>
      </c>
      <c r="H48" s="8">
        <v>1</v>
      </c>
      <c r="I48" s="21">
        <v>1</v>
      </c>
      <c r="J48" s="21">
        <v>1</v>
      </c>
      <c r="K48" s="26">
        <v>1</v>
      </c>
      <c r="L48" s="21" t="s">
        <v>185</v>
      </c>
      <c r="M48" s="26" t="s">
        <v>208</v>
      </c>
      <c r="N48" s="26" t="s">
        <v>171</v>
      </c>
    </row>
    <row r="49" spans="1:14" ht="18.75" customHeight="1" x14ac:dyDescent="0.3">
      <c r="A49" s="8" t="s">
        <v>127</v>
      </c>
      <c r="B49" s="5" t="s">
        <v>142</v>
      </c>
      <c r="C49" s="6">
        <v>2</v>
      </c>
      <c r="D49" s="13" t="s">
        <v>143</v>
      </c>
      <c r="E49" s="19" t="s">
        <v>155</v>
      </c>
      <c r="F49" s="8">
        <v>1</v>
      </c>
      <c r="G49" s="8">
        <v>0</v>
      </c>
      <c r="H49" s="8">
        <v>1</v>
      </c>
      <c r="I49" s="21">
        <v>1</v>
      </c>
      <c r="J49" s="21">
        <v>0</v>
      </c>
      <c r="K49" s="26">
        <v>0</v>
      </c>
      <c r="L49" s="21" t="s">
        <v>181</v>
      </c>
      <c r="M49" s="26" t="s">
        <v>195</v>
      </c>
      <c r="N49" s="26" t="s">
        <v>213</v>
      </c>
    </row>
    <row r="50" spans="1:14" ht="21" x14ac:dyDescent="0.35">
      <c r="F50" s="30">
        <f t="shared" ref="F50:K50" si="0">SUM(F2:F49)</f>
        <v>36</v>
      </c>
      <c r="G50" s="29">
        <f t="shared" si="0"/>
        <v>35</v>
      </c>
      <c r="H50" s="29">
        <f t="shared" si="0"/>
        <v>35</v>
      </c>
      <c r="I50" s="29">
        <f t="shared" si="0"/>
        <v>38</v>
      </c>
      <c r="J50" s="29">
        <f t="shared" si="0"/>
        <v>33</v>
      </c>
      <c r="K50" s="29">
        <f t="shared" si="0"/>
        <v>33</v>
      </c>
    </row>
    <row r="51" spans="1:14" ht="23.25" x14ac:dyDescent="0.35">
      <c r="F51" s="30">
        <f>(F50/48)*100</f>
        <v>75</v>
      </c>
      <c r="G51" s="40">
        <f>(G50/48)*100</f>
        <v>72.916666666666657</v>
      </c>
      <c r="H51" s="41">
        <f>(39/48)*100</f>
        <v>81.25</v>
      </c>
      <c r="I51" s="29">
        <f>(I50/48)*100</f>
        <v>79.166666666666657</v>
      </c>
      <c r="J51" s="29">
        <f>(J50/48)*100</f>
        <v>68.75</v>
      </c>
      <c r="K51" s="29">
        <f>(K50/48)*100</f>
        <v>68.75</v>
      </c>
    </row>
    <row r="52" spans="1:14" s="45" customFormat="1" ht="21" customHeight="1" x14ac:dyDescent="0.3">
      <c r="A52" s="44"/>
      <c r="C52" s="37"/>
      <c r="D52" s="46"/>
      <c r="E52" s="36"/>
      <c r="F52" s="73">
        <f>(F51+G51+H51)/3</f>
        <v>76.388888888888886</v>
      </c>
      <c r="G52" s="74"/>
      <c r="H52" s="75"/>
      <c r="I52" s="73">
        <f>(I51+J51+K51)/3</f>
        <v>72.222222222222214</v>
      </c>
      <c r="J52" s="74"/>
      <c r="K52" s="75"/>
    </row>
    <row r="53" spans="1:14" s="45" customFormat="1" ht="21" customHeight="1" x14ac:dyDescent="0.3">
      <c r="A53" s="44"/>
      <c r="C53" s="37"/>
      <c r="D53" s="46"/>
      <c r="E53" s="36"/>
      <c r="F53" s="76"/>
      <c r="G53" s="77"/>
      <c r="H53" s="78"/>
      <c r="I53" s="76"/>
      <c r="J53" s="77"/>
      <c r="K53" s="78"/>
    </row>
    <row r="54" spans="1:14" s="45" customFormat="1" ht="21" x14ac:dyDescent="0.35">
      <c r="A54" s="44"/>
      <c r="C54" s="37"/>
      <c r="D54" s="46"/>
      <c r="F54" s="69" t="s">
        <v>119</v>
      </c>
      <c r="G54" s="69"/>
      <c r="H54" s="69"/>
      <c r="I54" s="70" t="s">
        <v>233</v>
      </c>
      <c r="J54" s="71"/>
      <c r="K54" s="72"/>
    </row>
    <row r="55" spans="1:14" s="45" customFormat="1" ht="21" x14ac:dyDescent="0.3">
      <c r="A55" s="44"/>
      <c r="C55" s="37"/>
      <c r="D55" s="46"/>
      <c r="E55" s="36"/>
      <c r="F55" s="51"/>
      <c r="G55" s="44"/>
      <c r="H55" s="38"/>
    </row>
    <row r="56" spans="1:14" s="45" customFormat="1" x14ac:dyDescent="0.3">
      <c r="A56" s="44"/>
      <c r="C56" s="37"/>
      <c r="D56" s="46"/>
      <c r="E56" s="36"/>
      <c r="F56" s="36"/>
      <c r="G56" s="44"/>
      <c r="H56" s="39"/>
    </row>
    <row r="57" spans="1:14" x14ac:dyDescent="0.3">
      <c r="E57" s="36"/>
      <c r="F57" s="36"/>
      <c r="G57" s="44"/>
      <c r="H57" s="47"/>
    </row>
    <row r="58" spans="1:14" x14ac:dyDescent="0.3">
      <c r="E58" s="36"/>
      <c r="F58" s="36"/>
      <c r="G58" s="44"/>
      <c r="H58" s="35"/>
    </row>
    <row r="59" spans="1:14" x14ac:dyDescent="0.3">
      <c r="E59" s="36"/>
      <c r="F59" s="47"/>
      <c r="G59" s="38"/>
      <c r="H59" s="35"/>
    </row>
    <row r="60" spans="1:14" x14ac:dyDescent="0.3">
      <c r="E60" s="36"/>
      <c r="F60" s="47"/>
      <c r="G60" s="39"/>
      <c r="H60" s="48"/>
    </row>
    <row r="61" spans="1:14" x14ac:dyDescent="0.3">
      <c r="E61" s="36"/>
      <c r="F61" s="47"/>
      <c r="G61" s="47"/>
      <c r="H61" s="35"/>
    </row>
    <row r="62" spans="1:14" x14ac:dyDescent="0.3">
      <c r="E62" s="36"/>
      <c r="F62" s="44"/>
      <c r="G62" s="44"/>
      <c r="H62" s="35"/>
    </row>
    <row r="63" spans="1:14" x14ac:dyDescent="0.3">
      <c r="F63" s="35"/>
      <c r="G63" s="35"/>
      <c r="H63" s="35"/>
    </row>
    <row r="64" spans="1:14" x14ac:dyDescent="0.3">
      <c r="F64" s="28"/>
      <c r="G64" s="28"/>
    </row>
  </sheetData>
  <mergeCells count="4">
    <mergeCell ref="F54:H54"/>
    <mergeCell ref="I54:K54"/>
    <mergeCell ref="F52:H53"/>
    <mergeCell ref="I52:K53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7" r:id="rId45"/>
    <hyperlink ref="B46" r:id="rId46"/>
    <hyperlink ref="B48" r:id="rId47"/>
    <hyperlink ref="B49" r:id="rId48"/>
  </hyperlinks>
  <pageMargins left="0.7" right="0.7" top="0.75" bottom="0.75" header="0.3" footer="0.3"/>
  <pageSetup paperSize="9" orientation="portrait" r:id="rId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E1" zoomScale="80" zoomScaleNormal="80" workbookViewId="0">
      <selection activeCell="K2" sqref="K2"/>
    </sheetView>
  </sheetViews>
  <sheetFormatPr defaultColWidth="9.140625" defaultRowHeight="18.75" x14ac:dyDescent="0.3"/>
  <cols>
    <col min="1" max="1" width="9.140625" style="9"/>
    <col min="2" max="2" width="50.28515625" customWidth="1"/>
    <col min="3" max="3" width="9.85546875" style="11" customWidth="1"/>
    <col min="4" max="4" width="95.5703125" style="10" customWidth="1"/>
    <col min="5" max="5" width="27.28515625" style="17" customWidth="1"/>
    <col min="6" max="6" width="13.5703125" style="9" customWidth="1"/>
    <col min="7" max="7" width="17" style="9" customWidth="1"/>
    <col min="8" max="8" width="13.5703125" style="9" customWidth="1"/>
    <col min="9" max="9" width="19.140625" customWidth="1"/>
    <col min="10" max="10" width="18.28515625" customWidth="1"/>
    <col min="11" max="11" width="16.5703125" customWidth="1"/>
    <col min="12" max="12" width="26.85546875" customWidth="1"/>
    <col min="13" max="13" width="31.140625" customWidth="1"/>
    <col min="14" max="14" width="38" customWidth="1"/>
  </cols>
  <sheetData>
    <row r="1" spans="1:14" s="3" customFormat="1" ht="68.25" customHeight="1" x14ac:dyDescent="0.25">
      <c r="A1" s="4" t="s">
        <v>5</v>
      </c>
      <c r="B1" s="2" t="s">
        <v>0</v>
      </c>
      <c r="C1" s="2" t="s">
        <v>1</v>
      </c>
      <c r="D1" s="12" t="s">
        <v>2</v>
      </c>
      <c r="E1" s="18" t="s">
        <v>119</v>
      </c>
      <c r="F1" s="33" t="s">
        <v>241</v>
      </c>
      <c r="G1" s="33" t="s">
        <v>242</v>
      </c>
      <c r="H1" s="33" t="s">
        <v>243</v>
      </c>
      <c r="I1" s="32" t="s">
        <v>230</v>
      </c>
      <c r="J1" s="32" t="s">
        <v>231</v>
      </c>
      <c r="K1" s="32" t="s">
        <v>232</v>
      </c>
      <c r="L1" s="16" t="s">
        <v>227</v>
      </c>
      <c r="M1" s="16" t="s">
        <v>228</v>
      </c>
      <c r="N1" s="16" t="s">
        <v>229</v>
      </c>
    </row>
    <row r="2" spans="1:14" ht="20.25" customHeight="1" x14ac:dyDescent="0.3">
      <c r="A2" s="8" t="s">
        <v>49</v>
      </c>
      <c r="B2" s="1" t="s">
        <v>3</v>
      </c>
      <c r="C2" s="6">
        <v>1</v>
      </c>
      <c r="D2" s="13" t="s">
        <v>4</v>
      </c>
      <c r="E2" s="19" t="s">
        <v>146</v>
      </c>
      <c r="F2" s="8">
        <v>1</v>
      </c>
      <c r="G2" s="8">
        <v>1</v>
      </c>
      <c r="H2" s="8">
        <v>1</v>
      </c>
      <c r="I2" s="21">
        <v>1</v>
      </c>
      <c r="J2" s="21">
        <v>1</v>
      </c>
      <c r="K2" s="26">
        <v>1</v>
      </c>
      <c r="L2" s="56" t="s">
        <v>169</v>
      </c>
      <c r="M2" s="57" t="s">
        <v>190</v>
      </c>
      <c r="N2" s="57" t="s">
        <v>209</v>
      </c>
    </row>
    <row r="3" spans="1:14" ht="20.25" customHeight="1" x14ac:dyDescent="0.3">
      <c r="A3" s="8" t="s">
        <v>50</v>
      </c>
      <c r="B3" s="1" t="s">
        <v>6</v>
      </c>
      <c r="C3" s="6">
        <v>5</v>
      </c>
      <c r="D3" s="13" t="s">
        <v>7</v>
      </c>
      <c r="E3" s="19" t="s">
        <v>147</v>
      </c>
      <c r="F3" s="8">
        <v>1</v>
      </c>
      <c r="G3" s="8">
        <v>1</v>
      </c>
      <c r="H3" s="8">
        <v>1</v>
      </c>
      <c r="I3" s="21">
        <v>1</v>
      </c>
      <c r="J3" s="21">
        <v>1</v>
      </c>
      <c r="K3" s="26">
        <v>1</v>
      </c>
      <c r="L3" s="21" t="s">
        <v>170</v>
      </c>
      <c r="M3" s="26" t="s">
        <v>191</v>
      </c>
      <c r="N3" s="26" t="s">
        <v>170</v>
      </c>
    </row>
    <row r="4" spans="1:14" ht="20.25" customHeight="1" x14ac:dyDescent="0.3">
      <c r="A4" s="8" t="s">
        <v>51</v>
      </c>
      <c r="B4" s="1" t="s">
        <v>8</v>
      </c>
      <c r="C4" s="6">
        <v>3</v>
      </c>
      <c r="D4" s="13" t="s">
        <v>9</v>
      </c>
      <c r="E4" s="19" t="s">
        <v>150</v>
      </c>
      <c r="F4" s="8">
        <v>1</v>
      </c>
      <c r="G4" s="8">
        <v>1</v>
      </c>
      <c r="H4" s="8">
        <v>1</v>
      </c>
      <c r="I4" s="21">
        <v>1</v>
      </c>
      <c r="J4" s="21">
        <v>1</v>
      </c>
      <c r="K4" s="26">
        <v>1</v>
      </c>
      <c r="L4" s="21" t="s">
        <v>169</v>
      </c>
      <c r="M4" s="26" t="s">
        <v>192</v>
      </c>
      <c r="N4" s="26" t="s">
        <v>210</v>
      </c>
    </row>
    <row r="5" spans="1:14" ht="20.25" customHeight="1" x14ac:dyDescent="0.3">
      <c r="A5" s="8" t="s">
        <v>52</v>
      </c>
      <c r="B5" s="1" t="s">
        <v>8</v>
      </c>
      <c r="C5" s="6">
        <v>3</v>
      </c>
      <c r="D5" s="13" t="s">
        <v>10</v>
      </c>
      <c r="E5" s="19" t="s">
        <v>146</v>
      </c>
      <c r="F5" s="8">
        <v>1</v>
      </c>
      <c r="G5" s="8">
        <v>1</v>
      </c>
      <c r="H5" s="8">
        <v>1</v>
      </c>
      <c r="I5" s="21">
        <v>1</v>
      </c>
      <c r="J5" s="21">
        <v>1</v>
      </c>
      <c r="K5" s="26">
        <v>1</v>
      </c>
      <c r="L5" s="21" t="s">
        <v>169</v>
      </c>
      <c r="M5" s="26" t="s">
        <v>193</v>
      </c>
      <c r="N5" s="26" t="s">
        <v>192</v>
      </c>
    </row>
    <row r="6" spans="1:14" ht="20.25" customHeight="1" x14ac:dyDescent="0.3">
      <c r="A6" s="8" t="s">
        <v>53</v>
      </c>
      <c r="B6" s="5" t="s">
        <v>11</v>
      </c>
      <c r="C6" s="6">
        <v>1</v>
      </c>
      <c r="D6" s="13" t="s">
        <v>12</v>
      </c>
      <c r="E6" s="19" t="s">
        <v>146</v>
      </c>
      <c r="F6" s="8">
        <v>1</v>
      </c>
      <c r="G6" s="8">
        <v>1</v>
      </c>
      <c r="H6" s="8">
        <v>1</v>
      </c>
      <c r="I6" s="21">
        <v>1</v>
      </c>
      <c r="J6" s="21">
        <v>1</v>
      </c>
      <c r="K6" s="26">
        <v>1</v>
      </c>
      <c r="L6" s="56" t="s">
        <v>169</v>
      </c>
      <c r="M6" s="57" t="s">
        <v>190</v>
      </c>
      <c r="N6" s="57" t="s">
        <v>209</v>
      </c>
    </row>
    <row r="7" spans="1:14" ht="20.25" customHeight="1" x14ac:dyDescent="0.3">
      <c r="A7" s="8" t="s">
        <v>54</v>
      </c>
      <c r="B7" s="5" t="s">
        <v>13</v>
      </c>
      <c r="C7" s="6">
        <v>1</v>
      </c>
      <c r="D7" s="13" t="s">
        <v>16</v>
      </c>
      <c r="E7" s="19" t="s">
        <v>146</v>
      </c>
      <c r="F7" s="8">
        <v>1</v>
      </c>
      <c r="G7" s="8">
        <v>1</v>
      </c>
      <c r="H7" s="8">
        <v>1</v>
      </c>
      <c r="I7" s="21">
        <v>1</v>
      </c>
      <c r="J7" s="21">
        <v>1</v>
      </c>
      <c r="K7" s="26">
        <v>1</v>
      </c>
      <c r="L7" s="21" t="s">
        <v>169</v>
      </c>
      <c r="M7" s="26" t="s">
        <v>192</v>
      </c>
      <c r="N7" s="26" t="s">
        <v>192</v>
      </c>
    </row>
    <row r="8" spans="1:14" ht="20.25" customHeight="1" x14ac:dyDescent="0.3">
      <c r="A8" s="8" t="s">
        <v>55</v>
      </c>
      <c r="B8" s="5" t="s">
        <v>14</v>
      </c>
      <c r="C8" s="6">
        <v>8</v>
      </c>
      <c r="D8" s="13" t="s">
        <v>15</v>
      </c>
      <c r="E8" s="19" t="s">
        <v>146</v>
      </c>
      <c r="F8" s="8">
        <v>1</v>
      </c>
      <c r="G8" s="8">
        <v>0</v>
      </c>
      <c r="H8" s="8">
        <v>1</v>
      </c>
      <c r="I8" s="21">
        <v>1</v>
      </c>
      <c r="J8" s="21">
        <v>0</v>
      </c>
      <c r="K8" s="26">
        <v>0</v>
      </c>
      <c r="L8" s="21" t="s">
        <v>187</v>
      </c>
      <c r="M8" s="26" t="s">
        <v>192</v>
      </c>
      <c r="N8" s="26" t="s">
        <v>211</v>
      </c>
    </row>
    <row r="9" spans="1:14" ht="20.25" customHeight="1" x14ac:dyDescent="0.3">
      <c r="A9" s="8" t="s">
        <v>56</v>
      </c>
      <c r="B9" s="5" t="s">
        <v>17</v>
      </c>
      <c r="C9" s="6">
        <v>2</v>
      </c>
      <c r="D9" s="13" t="s">
        <v>19</v>
      </c>
      <c r="E9" s="19" t="s">
        <v>146</v>
      </c>
      <c r="F9" s="8">
        <v>1</v>
      </c>
      <c r="G9" s="8">
        <v>0</v>
      </c>
      <c r="H9" s="8">
        <v>1</v>
      </c>
      <c r="I9" s="21">
        <v>1</v>
      </c>
      <c r="J9" s="21">
        <v>0</v>
      </c>
      <c r="K9" s="26">
        <v>0</v>
      </c>
      <c r="L9" s="21" t="s">
        <v>171</v>
      </c>
      <c r="M9" s="26" t="s">
        <v>192</v>
      </c>
      <c r="N9" s="26" t="s">
        <v>211</v>
      </c>
    </row>
    <row r="10" spans="1:14" ht="20.25" customHeight="1" x14ac:dyDescent="0.3">
      <c r="A10" s="8" t="s">
        <v>57</v>
      </c>
      <c r="B10" s="5" t="s">
        <v>18</v>
      </c>
      <c r="C10" s="6">
        <v>2</v>
      </c>
      <c r="D10" s="13" t="s">
        <v>19</v>
      </c>
      <c r="E10" s="19" t="s">
        <v>146</v>
      </c>
      <c r="F10" s="8">
        <v>1</v>
      </c>
      <c r="G10" s="8">
        <v>0</v>
      </c>
      <c r="H10" s="8">
        <v>1</v>
      </c>
      <c r="I10" s="21">
        <v>1</v>
      </c>
      <c r="J10" s="21">
        <v>0</v>
      </c>
      <c r="K10" s="26">
        <v>0</v>
      </c>
      <c r="L10" s="21" t="s">
        <v>171</v>
      </c>
      <c r="M10" s="26" t="s">
        <v>192</v>
      </c>
      <c r="N10" s="26" t="s">
        <v>211</v>
      </c>
    </row>
    <row r="11" spans="1:14" ht="20.25" customHeight="1" x14ac:dyDescent="0.3">
      <c r="A11" s="8" t="s">
        <v>58</v>
      </c>
      <c r="B11" s="5" t="s">
        <v>20</v>
      </c>
      <c r="C11" s="7">
        <v>4</v>
      </c>
      <c r="D11" s="14" t="s">
        <v>21</v>
      </c>
      <c r="E11" s="19" t="s">
        <v>148</v>
      </c>
      <c r="F11" s="8">
        <v>1</v>
      </c>
      <c r="G11" s="8">
        <v>1</v>
      </c>
      <c r="H11" s="8">
        <v>1</v>
      </c>
      <c r="I11" s="21">
        <v>1</v>
      </c>
      <c r="J11" s="21">
        <v>1</v>
      </c>
      <c r="K11" s="26">
        <v>1</v>
      </c>
      <c r="L11" s="21" t="s">
        <v>172</v>
      </c>
      <c r="M11" s="26" t="s">
        <v>194</v>
      </c>
      <c r="N11" s="26" t="s">
        <v>212</v>
      </c>
    </row>
    <row r="12" spans="1:14" ht="18.75" customHeight="1" x14ac:dyDescent="0.3">
      <c r="A12" s="8" t="s">
        <v>59</v>
      </c>
      <c r="B12" s="5" t="s">
        <v>22</v>
      </c>
      <c r="C12" s="6">
        <v>1</v>
      </c>
      <c r="D12" s="13" t="s">
        <v>23</v>
      </c>
      <c r="E12" s="19" t="s">
        <v>149</v>
      </c>
      <c r="F12" s="8">
        <v>1</v>
      </c>
      <c r="G12" s="8">
        <v>1</v>
      </c>
      <c r="H12" s="8">
        <v>1</v>
      </c>
      <c r="I12" s="21">
        <v>1</v>
      </c>
      <c r="J12" s="21">
        <v>1</v>
      </c>
      <c r="K12" s="26">
        <v>1</v>
      </c>
      <c r="L12" s="21" t="s">
        <v>184</v>
      </c>
      <c r="M12" s="26" t="s">
        <v>195</v>
      </c>
      <c r="N12" s="26" t="s">
        <v>213</v>
      </c>
    </row>
    <row r="13" spans="1:14" ht="18.75" customHeight="1" x14ac:dyDescent="0.3">
      <c r="A13" s="8" t="s">
        <v>60</v>
      </c>
      <c r="B13" s="5" t="s">
        <v>24</v>
      </c>
      <c r="C13" s="6">
        <v>2</v>
      </c>
      <c r="D13" s="13" t="s">
        <v>25</v>
      </c>
      <c r="E13" s="19" t="s">
        <v>150</v>
      </c>
      <c r="F13" s="8">
        <v>1</v>
      </c>
      <c r="G13" s="8">
        <v>0</v>
      </c>
      <c r="H13" s="8">
        <v>1</v>
      </c>
      <c r="I13" s="21">
        <v>1</v>
      </c>
      <c r="J13" s="21">
        <v>0</v>
      </c>
      <c r="K13" s="26">
        <v>0</v>
      </c>
      <c r="L13" s="21" t="s">
        <v>185</v>
      </c>
      <c r="M13" s="26" t="s">
        <v>192</v>
      </c>
      <c r="N13" s="26" t="s">
        <v>211</v>
      </c>
    </row>
    <row r="14" spans="1:14" ht="18.75" customHeight="1" x14ac:dyDescent="0.3">
      <c r="A14" s="8" t="s">
        <v>61</v>
      </c>
      <c r="B14" s="5" t="s">
        <v>26</v>
      </c>
      <c r="C14" s="6">
        <v>4</v>
      </c>
      <c r="D14" s="13" t="s">
        <v>27</v>
      </c>
      <c r="E14" s="19" t="s">
        <v>147</v>
      </c>
      <c r="F14" s="8">
        <v>1</v>
      </c>
      <c r="G14" s="8">
        <v>1</v>
      </c>
      <c r="H14" s="8">
        <v>1</v>
      </c>
      <c r="I14" s="21">
        <v>1</v>
      </c>
      <c r="J14" s="21">
        <v>1</v>
      </c>
      <c r="K14" s="26">
        <v>1</v>
      </c>
      <c r="L14" s="21" t="s">
        <v>174</v>
      </c>
      <c r="M14" s="26" t="s">
        <v>196</v>
      </c>
      <c r="N14" s="26" t="s">
        <v>174</v>
      </c>
    </row>
    <row r="15" spans="1:14" ht="18.75" customHeight="1" x14ac:dyDescent="0.3">
      <c r="A15" s="8" t="s">
        <v>62</v>
      </c>
      <c r="B15" s="5" t="s">
        <v>28</v>
      </c>
      <c r="C15" s="6">
        <v>4</v>
      </c>
      <c r="D15" s="13" t="s">
        <v>29</v>
      </c>
      <c r="E15" s="19" t="s">
        <v>148</v>
      </c>
      <c r="F15" s="8">
        <v>1</v>
      </c>
      <c r="G15" s="8">
        <v>1</v>
      </c>
      <c r="H15" s="8">
        <v>1</v>
      </c>
      <c r="I15" s="21">
        <v>1</v>
      </c>
      <c r="J15" s="21">
        <v>1</v>
      </c>
      <c r="K15" s="26">
        <v>1</v>
      </c>
      <c r="L15" s="21" t="s">
        <v>175</v>
      </c>
      <c r="M15" s="26" t="s">
        <v>197</v>
      </c>
      <c r="N15" s="26" t="s">
        <v>214</v>
      </c>
    </row>
    <row r="16" spans="1:14" ht="18.75" customHeight="1" x14ac:dyDescent="0.3">
      <c r="A16" s="8" t="s">
        <v>63</v>
      </c>
      <c r="B16" s="5" t="s">
        <v>30</v>
      </c>
      <c r="C16" s="6">
        <v>3</v>
      </c>
      <c r="D16" s="13" t="s">
        <v>32</v>
      </c>
      <c r="E16" s="19" t="s">
        <v>151</v>
      </c>
      <c r="F16" s="8">
        <v>1</v>
      </c>
      <c r="G16" s="8">
        <v>1</v>
      </c>
      <c r="H16" s="8">
        <v>1</v>
      </c>
      <c r="I16" s="21">
        <v>1</v>
      </c>
      <c r="J16" s="21">
        <v>1</v>
      </c>
      <c r="K16" s="26">
        <v>1</v>
      </c>
      <c r="L16" s="21" t="s">
        <v>175</v>
      </c>
      <c r="M16" s="26" t="s">
        <v>197</v>
      </c>
      <c r="N16" s="26" t="s">
        <v>214</v>
      </c>
    </row>
    <row r="17" spans="1:14" ht="18.75" customHeight="1" x14ac:dyDescent="0.3">
      <c r="A17" s="8" t="s">
        <v>64</v>
      </c>
      <c r="B17" s="5" t="s">
        <v>31</v>
      </c>
      <c r="C17" s="6">
        <v>3</v>
      </c>
      <c r="D17" s="13" t="s">
        <v>33</v>
      </c>
      <c r="E17" s="19" t="s">
        <v>152</v>
      </c>
      <c r="F17" s="8">
        <v>1</v>
      </c>
      <c r="G17" s="8">
        <v>1</v>
      </c>
      <c r="H17" s="8">
        <v>1</v>
      </c>
      <c r="I17" s="21">
        <v>1</v>
      </c>
      <c r="J17" s="21">
        <v>1</v>
      </c>
      <c r="K17" s="26">
        <v>1</v>
      </c>
      <c r="L17" s="21" t="s">
        <v>175</v>
      </c>
      <c r="M17" s="26" t="s">
        <v>197</v>
      </c>
      <c r="N17" s="26" t="s">
        <v>214</v>
      </c>
    </row>
    <row r="18" spans="1:14" ht="18.75" customHeight="1" x14ac:dyDescent="0.3">
      <c r="A18" s="8" t="s">
        <v>65</v>
      </c>
      <c r="B18" s="5" t="s">
        <v>34</v>
      </c>
      <c r="C18" s="6">
        <v>3</v>
      </c>
      <c r="D18" s="13" t="s">
        <v>35</v>
      </c>
      <c r="E18" s="19" t="s">
        <v>146</v>
      </c>
      <c r="F18" s="8">
        <v>1</v>
      </c>
      <c r="G18" s="8">
        <v>1</v>
      </c>
      <c r="H18" s="8">
        <v>1</v>
      </c>
      <c r="I18" s="21">
        <v>1</v>
      </c>
      <c r="J18" s="21">
        <v>1</v>
      </c>
      <c r="K18" s="26">
        <v>1</v>
      </c>
      <c r="L18" s="56" t="s">
        <v>169</v>
      </c>
      <c r="M18" s="57" t="s">
        <v>190</v>
      </c>
      <c r="N18" s="57" t="s">
        <v>215</v>
      </c>
    </row>
    <row r="19" spans="1:14" ht="18.75" customHeight="1" x14ac:dyDescent="0.3">
      <c r="A19" s="8" t="s">
        <v>66</v>
      </c>
      <c r="B19" s="5" t="s">
        <v>36</v>
      </c>
      <c r="C19" s="6">
        <v>4</v>
      </c>
      <c r="D19" s="13" t="s">
        <v>37</v>
      </c>
      <c r="E19" s="19" t="s">
        <v>153</v>
      </c>
      <c r="F19" s="8">
        <v>1</v>
      </c>
      <c r="G19" s="8">
        <v>1</v>
      </c>
      <c r="H19" s="8">
        <v>1</v>
      </c>
      <c r="I19" s="21">
        <v>1</v>
      </c>
      <c r="J19" s="21">
        <v>1</v>
      </c>
      <c r="K19" s="26">
        <v>1</v>
      </c>
      <c r="L19" s="21" t="s">
        <v>174</v>
      </c>
      <c r="M19" s="26" t="s">
        <v>196</v>
      </c>
      <c r="N19" s="26" t="s">
        <v>174</v>
      </c>
    </row>
    <row r="20" spans="1:14" ht="18.75" customHeight="1" x14ac:dyDescent="0.3">
      <c r="A20" s="8" t="s">
        <v>67</v>
      </c>
      <c r="B20" s="5" t="s">
        <v>38</v>
      </c>
      <c r="C20" s="6">
        <v>3</v>
      </c>
      <c r="D20" s="13" t="s">
        <v>39</v>
      </c>
      <c r="E20" s="19" t="s">
        <v>154</v>
      </c>
      <c r="F20" s="8">
        <v>0</v>
      </c>
      <c r="G20" s="8">
        <v>0</v>
      </c>
      <c r="H20" s="8">
        <v>0</v>
      </c>
      <c r="I20" s="21">
        <v>0</v>
      </c>
      <c r="J20" s="21">
        <v>0</v>
      </c>
      <c r="K20" s="26">
        <v>0</v>
      </c>
      <c r="L20" s="21" t="s">
        <v>188</v>
      </c>
      <c r="M20" s="26" t="s">
        <v>190</v>
      </c>
      <c r="N20" s="26" t="s">
        <v>216</v>
      </c>
    </row>
    <row r="21" spans="1:14" ht="18.75" customHeight="1" x14ac:dyDescent="0.3">
      <c r="A21" s="8" t="s">
        <v>68</v>
      </c>
      <c r="B21" s="5" t="s">
        <v>40</v>
      </c>
      <c r="C21" s="7">
        <v>1</v>
      </c>
      <c r="D21" s="14" t="s">
        <v>41</v>
      </c>
      <c r="E21" s="19" t="s">
        <v>146</v>
      </c>
      <c r="F21" s="8">
        <v>1</v>
      </c>
      <c r="G21" s="8">
        <v>1</v>
      </c>
      <c r="H21" s="8">
        <v>1</v>
      </c>
      <c r="I21" s="21">
        <v>1</v>
      </c>
      <c r="J21" s="21">
        <v>1</v>
      </c>
      <c r="K21" s="26">
        <v>1</v>
      </c>
      <c r="L21" s="21" t="s">
        <v>176</v>
      </c>
      <c r="M21" s="26" t="s">
        <v>192</v>
      </c>
      <c r="N21" s="26" t="s">
        <v>217</v>
      </c>
    </row>
    <row r="22" spans="1:14" ht="18.75" customHeight="1" x14ac:dyDescent="0.3">
      <c r="A22" s="8" t="s">
        <v>69</v>
      </c>
      <c r="B22" s="5" t="s">
        <v>42</v>
      </c>
      <c r="C22" s="6">
        <v>1</v>
      </c>
      <c r="D22" s="13" t="s">
        <v>43</v>
      </c>
      <c r="E22" s="19" t="s">
        <v>155</v>
      </c>
      <c r="F22" s="8">
        <v>0</v>
      </c>
      <c r="G22" s="8">
        <v>1</v>
      </c>
      <c r="H22" s="8">
        <v>1</v>
      </c>
      <c r="I22" s="21">
        <v>1</v>
      </c>
      <c r="J22" s="21">
        <v>1</v>
      </c>
      <c r="K22" s="26">
        <v>1</v>
      </c>
      <c r="L22" s="21" t="s">
        <v>178</v>
      </c>
      <c r="M22" s="26" t="s">
        <v>198</v>
      </c>
      <c r="N22" s="26" t="s">
        <v>218</v>
      </c>
    </row>
    <row r="23" spans="1:14" ht="18.75" customHeight="1" x14ac:dyDescent="0.3">
      <c r="A23" s="8" t="s">
        <v>70</v>
      </c>
      <c r="B23" s="5" t="s">
        <v>42</v>
      </c>
      <c r="C23" s="6">
        <v>1</v>
      </c>
      <c r="D23" s="13" t="s">
        <v>44</v>
      </c>
      <c r="E23" s="19" t="s">
        <v>150</v>
      </c>
      <c r="F23" s="8">
        <v>1</v>
      </c>
      <c r="G23" s="8">
        <v>1</v>
      </c>
      <c r="H23" s="8">
        <v>1</v>
      </c>
      <c r="I23" s="21">
        <v>1</v>
      </c>
      <c r="J23" s="21">
        <v>1</v>
      </c>
      <c r="K23" s="26">
        <v>1</v>
      </c>
      <c r="L23" s="21" t="s">
        <v>169</v>
      </c>
      <c r="M23" s="26" t="s">
        <v>193</v>
      </c>
      <c r="N23" s="26" t="s">
        <v>215</v>
      </c>
    </row>
    <row r="24" spans="1:14" ht="18.75" customHeight="1" x14ac:dyDescent="0.3">
      <c r="A24" s="8" t="s">
        <v>71</v>
      </c>
      <c r="B24" s="5" t="s">
        <v>45</v>
      </c>
      <c r="C24" s="6">
        <v>3</v>
      </c>
      <c r="D24" s="13" t="s">
        <v>46</v>
      </c>
      <c r="E24" s="19" t="s">
        <v>146</v>
      </c>
      <c r="F24" s="8">
        <v>1</v>
      </c>
      <c r="G24" s="8">
        <v>1</v>
      </c>
      <c r="H24" s="8">
        <v>1</v>
      </c>
      <c r="I24" s="21">
        <v>1</v>
      </c>
      <c r="J24" s="21">
        <v>1</v>
      </c>
      <c r="K24" s="26">
        <v>1</v>
      </c>
      <c r="L24" s="56" t="s">
        <v>169</v>
      </c>
      <c r="M24" s="57" t="s">
        <v>190</v>
      </c>
      <c r="N24" s="57" t="s">
        <v>215</v>
      </c>
    </row>
    <row r="25" spans="1:14" ht="18.75" customHeight="1" x14ac:dyDescent="0.3">
      <c r="A25" s="8" t="s">
        <v>72</v>
      </c>
      <c r="B25" s="5" t="s">
        <v>47</v>
      </c>
      <c r="C25" s="6">
        <v>1</v>
      </c>
      <c r="D25" s="13" t="s">
        <v>48</v>
      </c>
      <c r="E25" s="19" t="s">
        <v>164</v>
      </c>
      <c r="F25" s="8">
        <v>1</v>
      </c>
      <c r="G25" s="8">
        <v>1</v>
      </c>
      <c r="H25" s="8">
        <v>1</v>
      </c>
      <c r="I25" s="21">
        <v>1</v>
      </c>
      <c r="J25" s="21">
        <v>1</v>
      </c>
      <c r="K25" s="26">
        <v>1</v>
      </c>
      <c r="L25" s="21" t="s">
        <v>173</v>
      </c>
      <c r="M25" s="26" t="s">
        <v>199</v>
      </c>
      <c r="N25" s="26" t="s">
        <v>199</v>
      </c>
    </row>
    <row r="26" spans="1:14" ht="18.75" customHeight="1" x14ac:dyDescent="0.3">
      <c r="A26" s="8" t="s">
        <v>73</v>
      </c>
      <c r="B26" s="5" t="s">
        <v>89</v>
      </c>
      <c r="C26" s="6">
        <v>2</v>
      </c>
      <c r="D26" s="13" t="s">
        <v>90</v>
      </c>
      <c r="E26" s="19" t="s">
        <v>146</v>
      </c>
      <c r="F26" s="8">
        <v>1</v>
      </c>
      <c r="G26" s="8">
        <v>1</v>
      </c>
      <c r="H26" s="8">
        <v>1</v>
      </c>
      <c r="I26" s="21">
        <v>1</v>
      </c>
      <c r="J26" s="21">
        <v>1</v>
      </c>
      <c r="K26" s="26">
        <v>1</v>
      </c>
      <c r="L26" s="21" t="s">
        <v>176</v>
      </c>
      <c r="M26" s="26" t="s">
        <v>192</v>
      </c>
      <c r="N26" s="26" t="s">
        <v>219</v>
      </c>
    </row>
    <row r="27" spans="1:14" ht="18.75" customHeight="1" x14ac:dyDescent="0.3">
      <c r="A27" s="8" t="s">
        <v>74</v>
      </c>
      <c r="B27" s="5" t="s">
        <v>91</v>
      </c>
      <c r="C27" s="6">
        <v>1</v>
      </c>
      <c r="D27" s="13" t="s">
        <v>92</v>
      </c>
      <c r="E27" s="19" t="s">
        <v>186</v>
      </c>
      <c r="F27" s="8">
        <v>0</v>
      </c>
      <c r="G27" s="8">
        <v>1</v>
      </c>
      <c r="H27" s="8">
        <v>1</v>
      </c>
      <c r="I27" s="21">
        <v>1</v>
      </c>
      <c r="J27" s="21">
        <v>0</v>
      </c>
      <c r="K27" s="26">
        <v>1</v>
      </c>
      <c r="L27" s="21" t="s">
        <v>179</v>
      </c>
      <c r="M27" s="26" t="s">
        <v>200</v>
      </c>
      <c r="N27" s="26" t="s">
        <v>177</v>
      </c>
    </row>
    <row r="28" spans="1:14" ht="18.75" customHeight="1" x14ac:dyDescent="0.3">
      <c r="A28" s="8" t="s">
        <v>75</v>
      </c>
      <c r="B28" s="5" t="s">
        <v>93</v>
      </c>
      <c r="C28" s="6">
        <v>1</v>
      </c>
      <c r="D28" s="13" t="s">
        <v>94</v>
      </c>
      <c r="E28" s="19" t="s">
        <v>146</v>
      </c>
      <c r="F28" s="8">
        <v>1</v>
      </c>
      <c r="G28" s="8">
        <v>1</v>
      </c>
      <c r="H28" s="8">
        <v>1</v>
      </c>
      <c r="I28" s="21">
        <v>1</v>
      </c>
      <c r="J28" s="21">
        <v>1</v>
      </c>
      <c r="K28" s="26">
        <v>1</v>
      </c>
      <c r="L28" s="56" t="s">
        <v>176</v>
      </c>
      <c r="M28" s="57" t="s">
        <v>190</v>
      </c>
      <c r="N28" s="57" t="s">
        <v>220</v>
      </c>
    </row>
    <row r="29" spans="1:14" ht="18.75" customHeight="1" x14ac:dyDescent="0.3">
      <c r="A29" s="8" t="s">
        <v>76</v>
      </c>
      <c r="B29" s="5" t="s">
        <v>95</v>
      </c>
      <c r="C29" s="6">
        <v>1</v>
      </c>
      <c r="D29" s="13" t="s">
        <v>96</v>
      </c>
      <c r="E29" s="19" t="s">
        <v>156</v>
      </c>
      <c r="F29" s="8">
        <v>0</v>
      </c>
      <c r="G29" s="8">
        <v>0</v>
      </c>
      <c r="H29" s="8">
        <v>0</v>
      </c>
      <c r="I29" s="23">
        <v>1</v>
      </c>
      <c r="J29" s="23">
        <v>1</v>
      </c>
      <c r="K29" s="26">
        <v>1</v>
      </c>
      <c r="L29" s="23" t="s">
        <v>180</v>
      </c>
      <c r="M29" s="26" t="s">
        <v>193</v>
      </c>
      <c r="N29" s="26" t="s">
        <v>192</v>
      </c>
    </row>
    <row r="30" spans="1:14" ht="18.75" customHeight="1" x14ac:dyDescent="0.3">
      <c r="A30" s="8" t="s">
        <v>77</v>
      </c>
      <c r="B30" s="5" t="s">
        <v>97</v>
      </c>
      <c r="C30" s="6">
        <v>1</v>
      </c>
      <c r="D30" s="13" t="s">
        <v>98</v>
      </c>
      <c r="E30" s="19" t="s">
        <v>157</v>
      </c>
      <c r="F30" s="8">
        <v>1</v>
      </c>
      <c r="G30" s="8">
        <v>1</v>
      </c>
      <c r="H30" s="8">
        <v>1</v>
      </c>
      <c r="I30" s="21">
        <v>1</v>
      </c>
      <c r="J30" s="21">
        <v>1</v>
      </c>
      <c r="K30" s="26">
        <v>1</v>
      </c>
      <c r="L30" s="21" t="s">
        <v>177</v>
      </c>
      <c r="M30" s="26" t="s">
        <v>201</v>
      </c>
      <c r="N30" s="26" t="s">
        <v>177</v>
      </c>
    </row>
    <row r="31" spans="1:14" ht="18.75" customHeight="1" x14ac:dyDescent="0.3">
      <c r="A31" s="8" t="s">
        <v>78</v>
      </c>
      <c r="B31" s="5" t="s">
        <v>99</v>
      </c>
      <c r="C31" s="6">
        <v>1</v>
      </c>
      <c r="D31" s="13" t="s">
        <v>100</v>
      </c>
      <c r="E31" s="19" t="s">
        <v>157</v>
      </c>
      <c r="F31" s="8">
        <v>1</v>
      </c>
      <c r="G31" s="8">
        <v>1</v>
      </c>
      <c r="H31" s="8">
        <v>1</v>
      </c>
      <c r="I31" s="21">
        <v>1</v>
      </c>
      <c r="J31" s="21">
        <v>1</v>
      </c>
      <c r="K31" s="26">
        <v>1</v>
      </c>
      <c r="L31" s="21" t="s">
        <v>177</v>
      </c>
      <c r="M31" s="26" t="s">
        <v>201</v>
      </c>
      <c r="N31" s="26" t="s">
        <v>177</v>
      </c>
    </row>
    <row r="32" spans="1:14" ht="18.75" customHeight="1" x14ac:dyDescent="0.3">
      <c r="A32" s="8" t="s">
        <v>79</v>
      </c>
      <c r="B32" s="5" t="s">
        <v>101</v>
      </c>
      <c r="C32" s="6">
        <v>1</v>
      </c>
      <c r="D32" s="13" t="s">
        <v>102</v>
      </c>
      <c r="E32" s="19" t="s">
        <v>146</v>
      </c>
      <c r="F32" s="8">
        <v>0</v>
      </c>
      <c r="G32" s="8">
        <v>0</v>
      </c>
      <c r="H32" s="8">
        <v>0</v>
      </c>
      <c r="I32" s="23">
        <v>1</v>
      </c>
      <c r="J32" s="23">
        <v>1</v>
      </c>
      <c r="K32" s="26">
        <v>1</v>
      </c>
      <c r="L32" s="23" t="s">
        <v>183</v>
      </c>
      <c r="M32" s="26" t="s">
        <v>201</v>
      </c>
      <c r="N32" s="26" t="s">
        <v>221</v>
      </c>
    </row>
    <row r="33" spans="1:14" ht="18.75" customHeight="1" x14ac:dyDescent="0.3">
      <c r="A33" s="8" t="s">
        <v>80</v>
      </c>
      <c r="B33" s="5" t="s">
        <v>103</v>
      </c>
      <c r="C33" s="6">
        <v>1</v>
      </c>
      <c r="D33" s="13" t="s">
        <v>104</v>
      </c>
      <c r="E33" s="19" t="s">
        <v>157</v>
      </c>
      <c r="F33" s="8">
        <v>1</v>
      </c>
      <c r="G33" s="8">
        <v>1</v>
      </c>
      <c r="H33" s="8">
        <v>1</v>
      </c>
      <c r="I33" s="21">
        <v>1</v>
      </c>
      <c r="J33" s="21">
        <v>1</v>
      </c>
      <c r="K33" s="26">
        <v>1</v>
      </c>
      <c r="L33" s="21" t="s">
        <v>177</v>
      </c>
      <c r="M33" s="26" t="s">
        <v>201</v>
      </c>
      <c r="N33" s="26" t="s">
        <v>177</v>
      </c>
    </row>
    <row r="34" spans="1:14" ht="18.75" customHeight="1" x14ac:dyDescent="0.3">
      <c r="A34" s="8" t="s">
        <v>81</v>
      </c>
      <c r="B34" s="5" t="s">
        <v>105</v>
      </c>
      <c r="C34" s="6">
        <v>2</v>
      </c>
      <c r="D34" s="13" t="s">
        <v>106</v>
      </c>
      <c r="E34" s="19" t="s">
        <v>158</v>
      </c>
      <c r="F34" s="8">
        <v>1</v>
      </c>
      <c r="G34" s="8">
        <v>1</v>
      </c>
      <c r="H34" s="8">
        <v>1</v>
      </c>
      <c r="I34" s="21">
        <v>1</v>
      </c>
      <c r="J34" s="21">
        <v>1</v>
      </c>
      <c r="K34" s="26">
        <v>1</v>
      </c>
      <c r="L34" s="21" t="s">
        <v>184</v>
      </c>
      <c r="M34" s="26" t="s">
        <v>195</v>
      </c>
      <c r="N34" s="26" t="s">
        <v>222</v>
      </c>
    </row>
    <row r="35" spans="1:14" ht="18.75" customHeight="1" x14ac:dyDescent="0.3">
      <c r="A35" s="8" t="s">
        <v>82</v>
      </c>
      <c r="B35" s="5" t="s">
        <v>107</v>
      </c>
      <c r="C35" s="6">
        <v>1</v>
      </c>
      <c r="D35" s="13" t="s">
        <v>108</v>
      </c>
      <c r="E35" s="19" t="s">
        <v>146</v>
      </c>
      <c r="F35" s="8">
        <v>1</v>
      </c>
      <c r="G35" s="8">
        <v>0</v>
      </c>
      <c r="H35" s="8">
        <v>1</v>
      </c>
      <c r="I35" s="21">
        <v>1</v>
      </c>
      <c r="J35" s="21">
        <v>0</v>
      </c>
      <c r="K35" s="26">
        <v>0</v>
      </c>
      <c r="L35" s="21" t="s">
        <v>171</v>
      </c>
      <c r="M35" s="57" t="s">
        <v>192</v>
      </c>
      <c r="N35" s="57" t="s">
        <v>220</v>
      </c>
    </row>
    <row r="36" spans="1:14" ht="18.75" customHeight="1" x14ac:dyDescent="0.3">
      <c r="A36" s="8" t="s">
        <v>83</v>
      </c>
      <c r="B36" s="5" t="s">
        <v>109</v>
      </c>
      <c r="C36" s="6">
        <v>3</v>
      </c>
      <c r="D36" s="13" t="s">
        <v>110</v>
      </c>
      <c r="E36" s="19" t="s">
        <v>159</v>
      </c>
      <c r="F36" s="8">
        <v>0</v>
      </c>
      <c r="G36" s="8">
        <v>1</v>
      </c>
      <c r="H36" s="8">
        <v>0</v>
      </c>
      <c r="I36" s="21">
        <v>1</v>
      </c>
      <c r="J36" s="21">
        <v>0</v>
      </c>
      <c r="K36" s="26">
        <v>0</v>
      </c>
      <c r="L36" s="21" t="s">
        <v>169</v>
      </c>
      <c r="M36" s="26" t="s">
        <v>202</v>
      </c>
      <c r="N36" s="26" t="s">
        <v>223</v>
      </c>
    </row>
    <row r="37" spans="1:14" ht="18.75" customHeight="1" x14ac:dyDescent="0.3">
      <c r="A37" s="8" t="s">
        <v>84</v>
      </c>
      <c r="B37" s="5" t="s">
        <v>111</v>
      </c>
      <c r="C37" s="6">
        <v>1</v>
      </c>
      <c r="D37" s="13" t="s">
        <v>112</v>
      </c>
      <c r="E37" s="19" t="s">
        <v>160</v>
      </c>
      <c r="F37" s="8">
        <v>1</v>
      </c>
      <c r="G37" s="8">
        <v>1</v>
      </c>
      <c r="H37" s="8">
        <v>1</v>
      </c>
      <c r="I37" s="21">
        <v>1</v>
      </c>
      <c r="J37" s="21">
        <v>1</v>
      </c>
      <c r="K37" s="26">
        <v>1</v>
      </c>
      <c r="L37" s="21" t="s">
        <v>171</v>
      </c>
      <c r="M37" s="26" t="s">
        <v>203</v>
      </c>
      <c r="N37" s="26" t="s">
        <v>171</v>
      </c>
    </row>
    <row r="38" spans="1:14" ht="18.75" customHeight="1" x14ac:dyDescent="0.3">
      <c r="A38" s="8" t="s">
        <v>85</v>
      </c>
      <c r="B38" s="5" t="s">
        <v>113</v>
      </c>
      <c r="C38" s="6">
        <v>1</v>
      </c>
      <c r="D38" s="13" t="s">
        <v>114</v>
      </c>
      <c r="E38" s="19" t="s">
        <v>165</v>
      </c>
      <c r="F38" s="8">
        <v>0</v>
      </c>
      <c r="G38" s="8">
        <v>0</v>
      </c>
      <c r="H38" s="8">
        <v>0</v>
      </c>
      <c r="I38" s="21">
        <v>1</v>
      </c>
      <c r="J38" s="21">
        <v>1</v>
      </c>
      <c r="K38" s="26">
        <v>1</v>
      </c>
      <c r="L38" s="21" t="s">
        <v>184</v>
      </c>
      <c r="M38" s="26" t="s">
        <v>195</v>
      </c>
      <c r="N38" s="26" t="s">
        <v>222</v>
      </c>
    </row>
    <row r="39" spans="1:14" ht="44.25" customHeight="1" x14ac:dyDescent="0.3">
      <c r="A39" s="8" t="s">
        <v>86</v>
      </c>
      <c r="B39" s="5" t="s">
        <v>115</v>
      </c>
      <c r="C39" s="6">
        <v>1</v>
      </c>
      <c r="D39" s="13" t="s">
        <v>116</v>
      </c>
      <c r="E39" s="20" t="s">
        <v>166</v>
      </c>
      <c r="F39" s="8">
        <v>1</v>
      </c>
      <c r="G39" s="8">
        <v>1</v>
      </c>
      <c r="H39" s="8">
        <v>1</v>
      </c>
      <c r="I39" s="21">
        <v>1</v>
      </c>
      <c r="J39" s="21">
        <v>1</v>
      </c>
      <c r="K39" s="26">
        <v>1</v>
      </c>
      <c r="L39" s="56" t="s">
        <v>169</v>
      </c>
      <c r="M39" s="57" t="s">
        <v>204</v>
      </c>
      <c r="N39" s="57" t="s">
        <v>220</v>
      </c>
    </row>
    <row r="40" spans="1:14" ht="18.75" customHeight="1" x14ac:dyDescent="0.3">
      <c r="A40" s="8" t="s">
        <v>87</v>
      </c>
      <c r="B40" s="5" t="s">
        <v>117</v>
      </c>
      <c r="C40" s="6">
        <v>1</v>
      </c>
      <c r="D40" s="13" t="s">
        <v>118</v>
      </c>
      <c r="E40" s="19" t="s">
        <v>161</v>
      </c>
      <c r="F40" s="8">
        <v>1</v>
      </c>
      <c r="G40" s="8">
        <v>1</v>
      </c>
      <c r="H40" s="8">
        <v>1</v>
      </c>
      <c r="I40" s="21">
        <v>1</v>
      </c>
      <c r="J40" s="21">
        <v>1</v>
      </c>
      <c r="K40" s="26">
        <v>1</v>
      </c>
      <c r="L40" s="21" t="s">
        <v>181</v>
      </c>
      <c r="M40" s="26" t="s">
        <v>205</v>
      </c>
      <c r="N40" s="26" t="s">
        <v>181</v>
      </c>
    </row>
    <row r="41" spans="1:14" ht="18.75" customHeight="1" x14ac:dyDescent="0.3">
      <c r="A41" s="8" t="s">
        <v>88</v>
      </c>
      <c r="B41" s="5" t="s">
        <v>144</v>
      </c>
      <c r="C41" s="6">
        <v>8</v>
      </c>
      <c r="D41" s="13" t="s">
        <v>145</v>
      </c>
      <c r="E41" s="19" t="s">
        <v>162</v>
      </c>
      <c r="F41" s="8">
        <v>1</v>
      </c>
      <c r="G41" s="8">
        <v>1</v>
      </c>
      <c r="H41" s="8">
        <v>1</v>
      </c>
      <c r="I41" s="21">
        <v>1</v>
      </c>
      <c r="J41" s="21">
        <v>1</v>
      </c>
      <c r="K41" s="26">
        <v>1</v>
      </c>
      <c r="L41" s="21" t="s">
        <v>182</v>
      </c>
      <c r="M41" s="26" t="s">
        <v>206</v>
      </c>
      <c r="N41" s="26" t="s">
        <v>182</v>
      </c>
    </row>
    <row r="42" spans="1:14" ht="18.75" customHeight="1" x14ac:dyDescent="0.3">
      <c r="A42" s="8" t="s">
        <v>120</v>
      </c>
      <c r="B42" s="5" t="s">
        <v>128</v>
      </c>
      <c r="C42" s="6">
        <v>1</v>
      </c>
      <c r="D42" s="13" t="s">
        <v>129</v>
      </c>
      <c r="E42" s="19" t="s">
        <v>146</v>
      </c>
      <c r="F42" s="8">
        <v>1</v>
      </c>
      <c r="G42" s="8">
        <v>1</v>
      </c>
      <c r="H42" s="8">
        <v>1</v>
      </c>
      <c r="I42" s="21">
        <v>1</v>
      </c>
      <c r="J42" s="21">
        <v>1</v>
      </c>
      <c r="K42" s="26">
        <v>1</v>
      </c>
      <c r="L42" s="56" t="s">
        <v>169</v>
      </c>
      <c r="M42" s="57" t="s">
        <v>190</v>
      </c>
      <c r="N42" s="57" t="s">
        <v>209</v>
      </c>
    </row>
    <row r="43" spans="1:14" ht="18.75" customHeight="1" x14ac:dyDescent="0.3">
      <c r="A43" s="8" t="s">
        <v>121</v>
      </c>
      <c r="B43" s="5" t="s">
        <v>130</v>
      </c>
      <c r="C43" s="6">
        <v>4</v>
      </c>
      <c r="D43" s="13" t="s">
        <v>131</v>
      </c>
      <c r="E43" s="19" t="s">
        <v>148</v>
      </c>
      <c r="F43" s="8">
        <v>1</v>
      </c>
      <c r="G43" s="8">
        <v>1</v>
      </c>
      <c r="H43" s="8">
        <v>1</v>
      </c>
      <c r="I43" s="21">
        <v>1</v>
      </c>
      <c r="J43" s="21">
        <v>1</v>
      </c>
      <c r="K43" s="26">
        <v>1</v>
      </c>
      <c r="L43" s="21" t="s">
        <v>172</v>
      </c>
      <c r="M43" s="26" t="s">
        <v>194</v>
      </c>
      <c r="N43" s="26" t="s">
        <v>212</v>
      </c>
    </row>
    <row r="44" spans="1:14" ht="18.75" customHeight="1" x14ac:dyDescent="0.3">
      <c r="A44" s="8" t="s">
        <v>122</v>
      </c>
      <c r="B44" s="5" t="s">
        <v>132</v>
      </c>
      <c r="C44" s="6">
        <v>5</v>
      </c>
      <c r="D44" s="13" t="s">
        <v>133</v>
      </c>
      <c r="E44" s="19" t="s">
        <v>153</v>
      </c>
      <c r="F44" s="8">
        <v>1</v>
      </c>
      <c r="G44" s="8">
        <v>1</v>
      </c>
      <c r="H44" s="8">
        <v>1</v>
      </c>
      <c r="I44" s="21">
        <v>1</v>
      </c>
      <c r="J44" s="21">
        <v>1</v>
      </c>
      <c r="K44" s="26">
        <v>1</v>
      </c>
      <c r="L44" s="21" t="s">
        <v>174</v>
      </c>
      <c r="M44" s="26" t="s">
        <v>196</v>
      </c>
      <c r="N44" s="26" t="s">
        <v>174</v>
      </c>
    </row>
    <row r="45" spans="1:14" ht="18.75" customHeight="1" x14ac:dyDescent="0.3">
      <c r="A45" s="8" t="s">
        <v>123</v>
      </c>
      <c r="B45" s="5" t="s">
        <v>134</v>
      </c>
      <c r="C45" s="6">
        <v>1</v>
      </c>
      <c r="D45" s="13" t="s">
        <v>135</v>
      </c>
      <c r="E45" s="19" t="s">
        <v>146</v>
      </c>
      <c r="F45" s="8">
        <v>1</v>
      </c>
      <c r="G45" s="8">
        <v>0</v>
      </c>
      <c r="H45" s="8">
        <v>1</v>
      </c>
      <c r="I45" s="21">
        <v>1</v>
      </c>
      <c r="J45" s="21">
        <v>0</v>
      </c>
      <c r="K45" s="26">
        <v>1</v>
      </c>
      <c r="L45" s="21" t="s">
        <v>171</v>
      </c>
      <c r="M45" s="26" t="s">
        <v>203</v>
      </c>
      <c r="N45" s="26" t="s">
        <v>224</v>
      </c>
    </row>
    <row r="46" spans="1:14" ht="18.75" customHeight="1" x14ac:dyDescent="0.3">
      <c r="A46" s="8" t="s">
        <v>124</v>
      </c>
      <c r="B46" s="5" t="s">
        <v>138</v>
      </c>
      <c r="C46" s="6">
        <v>1</v>
      </c>
      <c r="D46" s="13" t="s">
        <v>139</v>
      </c>
      <c r="E46" s="19" t="s">
        <v>167</v>
      </c>
      <c r="F46" s="8">
        <v>1</v>
      </c>
      <c r="G46" s="8">
        <v>1</v>
      </c>
      <c r="H46" s="8">
        <v>1</v>
      </c>
      <c r="I46" s="21">
        <v>1</v>
      </c>
      <c r="J46" s="21">
        <v>1</v>
      </c>
      <c r="K46" s="26">
        <v>1</v>
      </c>
      <c r="L46" s="21" t="s">
        <v>181</v>
      </c>
      <c r="M46" s="26" t="s">
        <v>207</v>
      </c>
      <c r="N46" s="26" t="s">
        <v>199</v>
      </c>
    </row>
    <row r="47" spans="1:14" ht="18.75" customHeight="1" x14ac:dyDescent="0.3">
      <c r="A47" s="8" t="s">
        <v>125</v>
      </c>
      <c r="B47" s="5" t="s">
        <v>136</v>
      </c>
      <c r="C47" s="6">
        <v>1</v>
      </c>
      <c r="D47" s="13" t="s">
        <v>137</v>
      </c>
      <c r="E47" s="19" t="s">
        <v>155</v>
      </c>
      <c r="F47" s="8">
        <v>1</v>
      </c>
      <c r="G47" s="8">
        <v>1</v>
      </c>
      <c r="H47" s="8">
        <v>1</v>
      </c>
      <c r="I47" s="21">
        <v>1</v>
      </c>
      <c r="J47" s="21">
        <v>1</v>
      </c>
      <c r="K47" s="26">
        <v>1</v>
      </c>
      <c r="L47" s="21" t="s">
        <v>184</v>
      </c>
      <c r="M47" s="26" t="s">
        <v>195</v>
      </c>
      <c r="N47" s="26" t="s">
        <v>225</v>
      </c>
    </row>
    <row r="48" spans="1:14" ht="18.75" customHeight="1" x14ac:dyDescent="0.3">
      <c r="A48" s="8" t="s">
        <v>126</v>
      </c>
      <c r="B48" s="5" t="s">
        <v>140</v>
      </c>
      <c r="C48" s="6">
        <v>1</v>
      </c>
      <c r="D48" s="13" t="s">
        <v>141</v>
      </c>
      <c r="E48" s="19" t="s">
        <v>163</v>
      </c>
      <c r="F48" s="8">
        <v>1</v>
      </c>
      <c r="G48" s="8">
        <v>1</v>
      </c>
      <c r="H48" s="8">
        <v>1</v>
      </c>
      <c r="I48" s="21">
        <v>1</v>
      </c>
      <c r="J48" s="21">
        <v>1</v>
      </c>
      <c r="K48" s="26">
        <v>1</v>
      </c>
      <c r="L48" s="21" t="s">
        <v>185</v>
      </c>
      <c r="M48" s="26" t="s">
        <v>208</v>
      </c>
      <c r="N48" s="26" t="s">
        <v>171</v>
      </c>
    </row>
    <row r="49" spans="1:14" ht="18.75" customHeight="1" x14ac:dyDescent="0.3">
      <c r="A49" s="8" t="s">
        <v>127</v>
      </c>
      <c r="B49" s="5" t="s">
        <v>142</v>
      </c>
      <c r="C49" s="6">
        <v>2</v>
      </c>
      <c r="D49" s="13" t="s">
        <v>143</v>
      </c>
      <c r="E49" s="19" t="s">
        <v>155</v>
      </c>
      <c r="F49" s="8">
        <v>1</v>
      </c>
      <c r="G49" s="8">
        <v>1</v>
      </c>
      <c r="H49" s="8">
        <v>1</v>
      </c>
      <c r="I49" s="21">
        <v>1</v>
      </c>
      <c r="J49" s="21">
        <v>0</v>
      </c>
      <c r="K49" s="26">
        <v>1</v>
      </c>
      <c r="L49" s="56" t="s">
        <v>181</v>
      </c>
      <c r="M49" s="57" t="s">
        <v>195</v>
      </c>
      <c r="N49" s="26" t="s">
        <v>213</v>
      </c>
    </row>
    <row r="50" spans="1:14" ht="21" x14ac:dyDescent="0.35">
      <c r="F50" s="30">
        <f t="shared" ref="F50:K50" si="0">SUM(F2:F49)</f>
        <v>41</v>
      </c>
      <c r="G50" s="29">
        <f t="shared" si="0"/>
        <v>38</v>
      </c>
      <c r="H50" s="29">
        <f t="shared" si="0"/>
        <v>43</v>
      </c>
      <c r="I50" s="29">
        <f t="shared" si="0"/>
        <v>47</v>
      </c>
      <c r="J50" s="29">
        <f t="shared" si="0"/>
        <v>38</v>
      </c>
      <c r="K50" s="29">
        <f t="shared" si="0"/>
        <v>41</v>
      </c>
    </row>
    <row r="51" spans="1:14" ht="23.25" x14ac:dyDescent="0.35">
      <c r="F51" s="30">
        <f>(F50/48)*100</f>
        <v>85.416666666666657</v>
      </c>
      <c r="G51" s="40">
        <f>(G50/48)*100</f>
        <v>79.166666666666657</v>
      </c>
      <c r="H51" s="41">
        <f>(39/48)*100</f>
        <v>81.25</v>
      </c>
      <c r="I51" s="29">
        <f>(I50/48)*100</f>
        <v>97.916666666666657</v>
      </c>
      <c r="J51" s="29">
        <f>(J50/48)*100</f>
        <v>79.166666666666657</v>
      </c>
      <c r="K51" s="29">
        <f>(K50/48)*100</f>
        <v>85.416666666666657</v>
      </c>
    </row>
    <row r="52" spans="1:14" s="45" customFormat="1" ht="21" customHeight="1" x14ac:dyDescent="0.3">
      <c r="A52" s="44"/>
      <c r="C52" s="37"/>
      <c r="D52" s="46"/>
      <c r="E52" s="36"/>
      <c r="F52" s="73">
        <f>(F51+G51+H51)/3</f>
        <v>81.944444444444443</v>
      </c>
      <c r="G52" s="74"/>
      <c r="H52" s="75"/>
      <c r="I52" s="73">
        <f>(I51+J51+K51)/3</f>
        <v>87.5</v>
      </c>
      <c r="J52" s="74"/>
      <c r="K52" s="75"/>
    </row>
    <row r="53" spans="1:14" s="45" customFormat="1" ht="21" customHeight="1" x14ac:dyDescent="0.3">
      <c r="A53" s="44"/>
      <c r="C53" s="37"/>
      <c r="D53" s="46"/>
      <c r="E53" s="36"/>
      <c r="F53" s="76"/>
      <c r="G53" s="77"/>
      <c r="H53" s="78"/>
      <c r="I53" s="76"/>
      <c r="J53" s="77"/>
      <c r="K53" s="78"/>
    </row>
    <row r="54" spans="1:14" s="45" customFormat="1" x14ac:dyDescent="0.3">
      <c r="A54" s="44"/>
      <c r="C54" s="37"/>
      <c r="D54" s="46"/>
      <c r="F54" s="44"/>
      <c r="G54" s="44"/>
      <c r="H54" s="37"/>
    </row>
    <row r="55" spans="1:14" s="45" customFormat="1" ht="21" x14ac:dyDescent="0.3">
      <c r="A55" s="44"/>
      <c r="C55" s="37"/>
      <c r="D55" s="46"/>
      <c r="E55" s="36"/>
      <c r="F55" s="51"/>
      <c r="G55" s="44"/>
      <c r="H55" s="38"/>
    </row>
    <row r="56" spans="1:14" s="45" customFormat="1" x14ac:dyDescent="0.3">
      <c r="A56" s="44"/>
      <c r="C56" s="37"/>
      <c r="D56" s="46"/>
      <c r="E56" s="36"/>
      <c r="F56" s="36"/>
      <c r="G56" s="44"/>
      <c r="H56" s="39"/>
    </row>
    <row r="57" spans="1:14" x14ac:dyDescent="0.3">
      <c r="E57" s="36"/>
      <c r="F57" s="36"/>
      <c r="G57" s="44"/>
      <c r="H57" s="47"/>
    </row>
    <row r="58" spans="1:14" x14ac:dyDescent="0.3">
      <c r="E58" s="36"/>
      <c r="F58" s="36"/>
      <c r="G58" s="44"/>
      <c r="H58" s="35"/>
    </row>
    <row r="59" spans="1:14" x14ac:dyDescent="0.3">
      <c r="E59" s="36"/>
      <c r="F59" s="47"/>
      <c r="G59" s="38"/>
      <c r="H59" s="35"/>
    </row>
    <row r="60" spans="1:14" x14ac:dyDescent="0.3">
      <c r="E60" s="36"/>
      <c r="F60" s="47"/>
      <c r="G60" s="39"/>
      <c r="H60" s="48"/>
    </row>
    <row r="61" spans="1:14" x14ac:dyDescent="0.3">
      <c r="E61" s="36"/>
      <c r="F61" s="47"/>
      <c r="G61" s="47"/>
      <c r="H61" s="35"/>
    </row>
    <row r="62" spans="1:14" x14ac:dyDescent="0.3">
      <c r="E62" s="36"/>
      <c r="F62" s="44"/>
      <c r="G62" s="44"/>
      <c r="H62" s="35"/>
    </row>
    <row r="63" spans="1:14" x14ac:dyDescent="0.3">
      <c r="F63" s="35"/>
      <c r="G63" s="35"/>
      <c r="H63" s="35"/>
    </row>
    <row r="64" spans="1:14" x14ac:dyDescent="0.3">
      <c r="F64" s="28"/>
      <c r="G64" s="28"/>
    </row>
  </sheetData>
  <mergeCells count="2">
    <mergeCell ref="F52:H53"/>
    <mergeCell ref="I52:K53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7" r:id="rId45"/>
    <hyperlink ref="B46" r:id="rId46"/>
    <hyperlink ref="B48" r:id="rId47"/>
    <hyperlink ref="B49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topLeftCell="C1" zoomScale="90" zoomScaleNormal="90" workbookViewId="0">
      <selection activeCell="H6" sqref="H6"/>
    </sheetView>
  </sheetViews>
  <sheetFormatPr defaultRowHeight="18.75" x14ac:dyDescent="0.3"/>
  <cols>
    <col min="1" max="1" width="9.140625" style="9"/>
    <col min="2" max="2" width="50.28515625" customWidth="1"/>
    <col min="3" max="3" width="9.85546875" style="11" customWidth="1"/>
    <col min="4" max="4" width="95.5703125" style="10" customWidth="1"/>
    <col min="5" max="5" width="33.85546875" style="17" customWidth="1"/>
    <col min="6" max="6" width="17.140625" style="15" customWidth="1"/>
    <col min="7" max="7" width="20.140625" style="15" customWidth="1"/>
    <col min="8" max="8" width="18.7109375" style="15" customWidth="1"/>
  </cols>
  <sheetData>
    <row r="1" spans="1:8" x14ac:dyDescent="0.3">
      <c r="A1" s="79" t="s">
        <v>168</v>
      </c>
      <c r="B1" s="79"/>
      <c r="C1" s="79"/>
      <c r="D1" s="79"/>
      <c r="E1" s="79"/>
      <c r="F1" s="79"/>
      <c r="G1" s="79"/>
      <c r="H1" s="80"/>
    </row>
    <row r="2" spans="1:8" ht="21" x14ac:dyDescent="0.25">
      <c r="A2" s="4" t="s">
        <v>5</v>
      </c>
      <c r="B2" s="2" t="s">
        <v>0</v>
      </c>
      <c r="C2" s="2" t="s">
        <v>1</v>
      </c>
      <c r="D2" s="12" t="s">
        <v>2</v>
      </c>
      <c r="E2" s="18" t="s">
        <v>119</v>
      </c>
      <c r="F2" s="16" t="s">
        <v>228</v>
      </c>
      <c r="G2" s="16" t="s">
        <v>227</v>
      </c>
      <c r="H2" s="16" t="s">
        <v>234</v>
      </c>
    </row>
    <row r="3" spans="1:8" x14ac:dyDescent="0.3">
      <c r="A3" s="8" t="s">
        <v>49</v>
      </c>
      <c r="B3" s="1" t="s">
        <v>3</v>
      </c>
      <c r="C3" s="6">
        <v>1</v>
      </c>
      <c r="D3" s="13" t="s">
        <v>4</v>
      </c>
      <c r="E3" s="19" t="s">
        <v>146</v>
      </c>
      <c r="F3" s="25">
        <v>2</v>
      </c>
      <c r="G3" s="15">
        <v>2</v>
      </c>
      <c r="H3" s="25">
        <v>2</v>
      </c>
    </row>
    <row r="4" spans="1:8" x14ac:dyDescent="0.3">
      <c r="A4" s="8" t="s">
        <v>50</v>
      </c>
      <c r="B4" s="1" t="s">
        <v>6</v>
      </c>
      <c r="C4" s="6">
        <v>5</v>
      </c>
      <c r="D4" s="13" t="s">
        <v>7</v>
      </c>
      <c r="E4" s="19" t="s">
        <v>147</v>
      </c>
      <c r="F4" s="25">
        <v>3</v>
      </c>
      <c r="G4" s="15">
        <v>3</v>
      </c>
      <c r="H4" s="25">
        <v>3</v>
      </c>
    </row>
    <row r="5" spans="1:8" x14ac:dyDescent="0.3">
      <c r="A5" s="8" t="s">
        <v>51</v>
      </c>
      <c r="B5" s="1" t="s">
        <v>8</v>
      </c>
      <c r="C5" s="6">
        <v>3</v>
      </c>
      <c r="D5" s="13" t="s">
        <v>9</v>
      </c>
      <c r="E5" s="19" t="s">
        <v>150</v>
      </c>
      <c r="F5" s="25">
        <v>1</v>
      </c>
      <c r="G5" s="15">
        <v>0</v>
      </c>
      <c r="H5" s="25">
        <v>3</v>
      </c>
    </row>
    <row r="6" spans="1:8" x14ac:dyDescent="0.3">
      <c r="A6" s="8" t="s">
        <v>52</v>
      </c>
      <c r="B6" s="1" t="s">
        <v>8</v>
      </c>
      <c r="C6" s="6">
        <v>3</v>
      </c>
      <c r="D6" s="13" t="s">
        <v>10</v>
      </c>
      <c r="E6" s="19" t="s">
        <v>146</v>
      </c>
      <c r="F6" s="25">
        <v>2</v>
      </c>
      <c r="G6" s="15">
        <v>2</v>
      </c>
      <c r="H6" s="25">
        <v>3</v>
      </c>
    </row>
    <row r="7" spans="1:8" x14ac:dyDescent="0.3">
      <c r="A7" s="8" t="s">
        <v>53</v>
      </c>
      <c r="B7" s="5" t="s">
        <v>11</v>
      </c>
      <c r="C7" s="6">
        <v>1</v>
      </c>
      <c r="D7" s="13" t="s">
        <v>12</v>
      </c>
      <c r="E7" s="19" t="s">
        <v>146</v>
      </c>
      <c r="F7" s="25">
        <v>2</v>
      </c>
      <c r="G7" s="15">
        <v>2</v>
      </c>
      <c r="H7" s="25">
        <v>2</v>
      </c>
    </row>
    <row r="8" spans="1:8" x14ac:dyDescent="0.3">
      <c r="A8" s="8" t="s">
        <v>54</v>
      </c>
      <c r="B8" s="5" t="s">
        <v>13</v>
      </c>
      <c r="C8" s="6">
        <v>1</v>
      </c>
      <c r="D8" s="13" t="s">
        <v>16</v>
      </c>
      <c r="E8" s="19" t="s">
        <v>146</v>
      </c>
      <c r="F8" s="25">
        <v>3</v>
      </c>
      <c r="G8" s="15">
        <v>2</v>
      </c>
      <c r="H8" s="25">
        <v>3</v>
      </c>
    </row>
    <row r="9" spans="1:8" x14ac:dyDescent="0.3">
      <c r="A9" s="8" t="s">
        <v>55</v>
      </c>
      <c r="B9" s="5" t="s">
        <v>14</v>
      </c>
      <c r="C9" s="6">
        <v>8</v>
      </c>
      <c r="D9" s="13" t="s">
        <v>15</v>
      </c>
      <c r="E9" s="19" t="s">
        <v>146</v>
      </c>
      <c r="F9" s="25">
        <v>3</v>
      </c>
      <c r="G9" s="15">
        <v>1</v>
      </c>
      <c r="H9" s="25">
        <v>2</v>
      </c>
    </row>
    <row r="10" spans="1:8" x14ac:dyDescent="0.3">
      <c r="A10" s="8" t="s">
        <v>56</v>
      </c>
      <c r="B10" s="5" t="s">
        <v>17</v>
      </c>
      <c r="C10" s="6">
        <v>2</v>
      </c>
      <c r="D10" s="13" t="s">
        <v>19</v>
      </c>
      <c r="E10" s="19" t="s">
        <v>146</v>
      </c>
      <c r="F10" s="25">
        <v>3</v>
      </c>
      <c r="G10" s="15">
        <v>1</v>
      </c>
      <c r="H10" s="25">
        <v>2</v>
      </c>
    </row>
    <row r="11" spans="1:8" x14ac:dyDescent="0.3">
      <c r="A11" s="8" t="s">
        <v>57</v>
      </c>
      <c r="B11" s="5" t="s">
        <v>18</v>
      </c>
      <c r="C11" s="6">
        <v>2</v>
      </c>
      <c r="D11" s="13" t="s">
        <v>19</v>
      </c>
      <c r="E11" s="19" t="s">
        <v>146</v>
      </c>
      <c r="F11" s="25">
        <v>3</v>
      </c>
      <c r="G11" s="15">
        <v>1</v>
      </c>
      <c r="H11" s="25">
        <v>2</v>
      </c>
    </row>
    <row r="12" spans="1:8" x14ac:dyDescent="0.3">
      <c r="A12" s="8" t="s">
        <v>58</v>
      </c>
      <c r="B12" s="5" t="s">
        <v>20</v>
      </c>
      <c r="C12" s="7">
        <v>4</v>
      </c>
      <c r="D12" s="14" t="s">
        <v>21</v>
      </c>
      <c r="E12" s="19" t="s">
        <v>148</v>
      </c>
      <c r="F12" s="25">
        <v>3</v>
      </c>
      <c r="G12" s="15">
        <v>2</v>
      </c>
      <c r="H12" s="25">
        <v>2</v>
      </c>
    </row>
    <row r="13" spans="1:8" x14ac:dyDescent="0.3">
      <c r="A13" s="8" t="s">
        <v>59</v>
      </c>
      <c r="B13" s="5" t="s">
        <v>22</v>
      </c>
      <c r="C13" s="6">
        <v>1</v>
      </c>
      <c r="D13" s="13" t="s">
        <v>23</v>
      </c>
      <c r="E13" s="19" t="s">
        <v>149</v>
      </c>
      <c r="F13" s="25">
        <v>1</v>
      </c>
      <c r="G13" s="15">
        <v>1</v>
      </c>
      <c r="H13" s="25">
        <v>1</v>
      </c>
    </row>
    <row r="14" spans="1:8" x14ac:dyDescent="0.3">
      <c r="A14" s="8" t="s">
        <v>60</v>
      </c>
      <c r="B14" s="5" t="s">
        <v>24</v>
      </c>
      <c r="C14" s="6">
        <v>2</v>
      </c>
      <c r="D14" s="13" t="s">
        <v>25</v>
      </c>
      <c r="E14" s="19" t="s">
        <v>150</v>
      </c>
      <c r="F14" s="25">
        <v>1</v>
      </c>
      <c r="G14" s="15">
        <v>0</v>
      </c>
      <c r="H14" s="25">
        <v>1</v>
      </c>
    </row>
    <row r="15" spans="1:8" x14ac:dyDescent="0.3">
      <c r="A15" s="8" t="s">
        <v>61</v>
      </c>
      <c r="B15" s="5" t="s">
        <v>26</v>
      </c>
      <c r="C15" s="6">
        <v>4</v>
      </c>
      <c r="D15" s="13" t="s">
        <v>27</v>
      </c>
      <c r="E15" s="19" t="s">
        <v>147</v>
      </c>
      <c r="F15" s="25">
        <v>3</v>
      </c>
      <c r="G15" s="15">
        <v>2</v>
      </c>
      <c r="H15" s="25">
        <v>2</v>
      </c>
    </row>
    <row r="16" spans="1:8" x14ac:dyDescent="0.3">
      <c r="A16" s="8" t="s">
        <v>62</v>
      </c>
      <c r="B16" s="5" t="s">
        <v>28</v>
      </c>
      <c r="C16" s="6">
        <v>4</v>
      </c>
      <c r="D16" s="13" t="s">
        <v>29</v>
      </c>
      <c r="E16" s="19" t="s">
        <v>148</v>
      </c>
      <c r="F16" s="25">
        <v>3</v>
      </c>
      <c r="G16" s="15">
        <v>2</v>
      </c>
      <c r="H16" s="25">
        <v>2</v>
      </c>
    </row>
    <row r="17" spans="1:8" x14ac:dyDescent="0.3">
      <c r="A17" s="8" t="s">
        <v>63</v>
      </c>
      <c r="B17" s="5" t="s">
        <v>30</v>
      </c>
      <c r="C17" s="6">
        <v>3</v>
      </c>
      <c r="D17" s="13" t="s">
        <v>32</v>
      </c>
      <c r="E17" s="19" t="s">
        <v>151</v>
      </c>
      <c r="F17" s="25">
        <v>1</v>
      </c>
      <c r="G17" s="15">
        <v>2</v>
      </c>
      <c r="H17" s="25">
        <v>3</v>
      </c>
    </row>
    <row r="18" spans="1:8" x14ac:dyDescent="0.3">
      <c r="A18" s="8" t="s">
        <v>64</v>
      </c>
      <c r="B18" s="5" t="s">
        <v>31</v>
      </c>
      <c r="C18" s="6">
        <v>3</v>
      </c>
      <c r="D18" s="13" t="s">
        <v>33</v>
      </c>
      <c r="E18" s="19" t="s">
        <v>152</v>
      </c>
      <c r="F18" s="25">
        <v>2</v>
      </c>
      <c r="G18" s="15">
        <v>2</v>
      </c>
      <c r="H18" s="25">
        <v>3</v>
      </c>
    </row>
    <row r="19" spans="1:8" x14ac:dyDescent="0.3">
      <c r="A19" s="8" t="s">
        <v>65</v>
      </c>
      <c r="B19" s="5" t="s">
        <v>34</v>
      </c>
      <c r="C19" s="6">
        <v>3</v>
      </c>
      <c r="D19" s="13" t="s">
        <v>35</v>
      </c>
      <c r="E19" s="19" t="s">
        <v>146</v>
      </c>
      <c r="F19" s="25">
        <v>2</v>
      </c>
      <c r="G19" s="15">
        <v>2</v>
      </c>
      <c r="H19" s="25">
        <v>2</v>
      </c>
    </row>
    <row r="20" spans="1:8" x14ac:dyDescent="0.3">
      <c r="A20" s="8" t="s">
        <v>66</v>
      </c>
      <c r="B20" s="5" t="s">
        <v>36</v>
      </c>
      <c r="C20" s="6">
        <v>4</v>
      </c>
      <c r="D20" s="13" t="s">
        <v>37</v>
      </c>
      <c r="E20" s="19" t="s">
        <v>153</v>
      </c>
      <c r="F20" s="25">
        <v>3</v>
      </c>
      <c r="G20" s="15">
        <v>3</v>
      </c>
      <c r="H20" s="25">
        <v>3</v>
      </c>
    </row>
    <row r="21" spans="1:8" x14ac:dyDescent="0.3">
      <c r="A21" s="8" t="s">
        <v>67</v>
      </c>
      <c r="B21" s="5" t="s">
        <v>38</v>
      </c>
      <c r="C21" s="6">
        <v>3</v>
      </c>
      <c r="D21" s="13" t="s">
        <v>39</v>
      </c>
      <c r="E21" s="19" t="s">
        <v>154</v>
      </c>
      <c r="F21" s="25">
        <v>0</v>
      </c>
      <c r="G21" s="15">
        <v>0</v>
      </c>
      <c r="H21" s="25">
        <v>0</v>
      </c>
    </row>
    <row r="22" spans="1:8" x14ac:dyDescent="0.3">
      <c r="A22" s="8" t="s">
        <v>68</v>
      </c>
      <c r="B22" s="5" t="s">
        <v>40</v>
      </c>
      <c r="C22" s="7">
        <v>1</v>
      </c>
      <c r="D22" s="14" t="s">
        <v>41</v>
      </c>
      <c r="E22" s="19" t="s">
        <v>146</v>
      </c>
      <c r="F22" s="25">
        <v>3</v>
      </c>
      <c r="G22" s="15">
        <v>3</v>
      </c>
      <c r="H22" s="25">
        <v>3</v>
      </c>
    </row>
    <row r="23" spans="1:8" x14ac:dyDescent="0.3">
      <c r="A23" s="8" t="s">
        <v>69</v>
      </c>
      <c r="B23" s="5" t="s">
        <v>42</v>
      </c>
      <c r="C23" s="6">
        <v>1</v>
      </c>
      <c r="D23" s="13" t="s">
        <v>43</v>
      </c>
      <c r="E23" s="19" t="s">
        <v>155</v>
      </c>
      <c r="F23" s="25">
        <v>1</v>
      </c>
      <c r="G23" s="15">
        <v>2</v>
      </c>
      <c r="H23" s="25">
        <v>2</v>
      </c>
    </row>
    <row r="24" spans="1:8" x14ac:dyDescent="0.3">
      <c r="A24" s="8" t="s">
        <v>70</v>
      </c>
      <c r="B24" s="5" t="s">
        <v>42</v>
      </c>
      <c r="C24" s="6">
        <v>1</v>
      </c>
      <c r="D24" s="13" t="s">
        <v>44</v>
      </c>
      <c r="E24" s="19" t="s">
        <v>150</v>
      </c>
      <c r="F24" s="25">
        <v>1</v>
      </c>
      <c r="G24" s="15">
        <v>1</v>
      </c>
      <c r="H24" s="25">
        <v>3</v>
      </c>
    </row>
    <row r="25" spans="1:8" x14ac:dyDescent="0.3">
      <c r="A25" s="8" t="s">
        <v>71</v>
      </c>
      <c r="B25" s="5" t="s">
        <v>45</v>
      </c>
      <c r="C25" s="6">
        <v>3</v>
      </c>
      <c r="D25" s="13" t="s">
        <v>46</v>
      </c>
      <c r="E25" s="19" t="s">
        <v>146</v>
      </c>
      <c r="F25" s="25">
        <v>2</v>
      </c>
      <c r="G25" s="15">
        <v>2</v>
      </c>
      <c r="H25" s="25">
        <v>2</v>
      </c>
    </row>
    <row r="26" spans="1:8" x14ac:dyDescent="0.3">
      <c r="A26" s="8" t="s">
        <v>72</v>
      </c>
      <c r="B26" s="5" t="s">
        <v>47</v>
      </c>
      <c r="C26" s="6">
        <v>1</v>
      </c>
      <c r="D26" s="13" t="s">
        <v>48</v>
      </c>
      <c r="E26" s="19" t="s">
        <v>164</v>
      </c>
      <c r="F26" s="25">
        <v>1</v>
      </c>
      <c r="G26" s="15">
        <v>3</v>
      </c>
      <c r="H26" s="25">
        <v>2</v>
      </c>
    </row>
    <row r="27" spans="1:8" x14ac:dyDescent="0.3">
      <c r="A27" s="8" t="s">
        <v>73</v>
      </c>
      <c r="B27" s="5" t="s">
        <v>89</v>
      </c>
      <c r="C27" s="6">
        <v>2</v>
      </c>
      <c r="D27" s="13" t="s">
        <v>90</v>
      </c>
      <c r="E27" s="19" t="s">
        <v>146</v>
      </c>
      <c r="F27" s="25">
        <v>3</v>
      </c>
      <c r="G27" s="15">
        <v>3</v>
      </c>
      <c r="H27" s="25">
        <v>2</v>
      </c>
    </row>
    <row r="28" spans="1:8" x14ac:dyDescent="0.3">
      <c r="A28" s="8" t="s">
        <v>74</v>
      </c>
      <c r="B28" s="5" t="s">
        <v>91</v>
      </c>
      <c r="C28" s="6">
        <v>1</v>
      </c>
      <c r="D28" s="13" t="s">
        <v>92</v>
      </c>
      <c r="E28" s="19" t="s">
        <v>186</v>
      </c>
      <c r="F28" s="25">
        <v>1</v>
      </c>
      <c r="G28" s="15">
        <v>3</v>
      </c>
      <c r="H28" s="25">
        <v>2</v>
      </c>
    </row>
    <row r="29" spans="1:8" x14ac:dyDescent="0.3">
      <c r="A29" s="8" t="s">
        <v>75</v>
      </c>
      <c r="B29" s="5" t="s">
        <v>93</v>
      </c>
      <c r="C29" s="6">
        <v>1</v>
      </c>
      <c r="D29" s="13" t="s">
        <v>94</v>
      </c>
      <c r="E29" s="19" t="s">
        <v>146</v>
      </c>
      <c r="F29" s="25">
        <v>2</v>
      </c>
      <c r="G29" s="15">
        <v>3</v>
      </c>
      <c r="H29" s="25">
        <v>2</v>
      </c>
    </row>
    <row r="30" spans="1:8" x14ac:dyDescent="0.3">
      <c r="A30" s="8" t="s">
        <v>76</v>
      </c>
      <c r="B30" s="5" t="s">
        <v>95</v>
      </c>
      <c r="C30" s="6">
        <v>1</v>
      </c>
      <c r="D30" s="13" t="s">
        <v>96</v>
      </c>
      <c r="E30" s="19" t="s">
        <v>156</v>
      </c>
      <c r="F30" s="25">
        <v>0</v>
      </c>
      <c r="G30" s="22" t="s">
        <v>189</v>
      </c>
      <c r="H30" s="25">
        <v>2</v>
      </c>
    </row>
    <row r="31" spans="1:8" x14ac:dyDescent="0.3">
      <c r="A31" s="8" t="s">
        <v>77</v>
      </c>
      <c r="B31" s="5" t="s">
        <v>97</v>
      </c>
      <c r="C31" s="6">
        <v>1</v>
      </c>
      <c r="D31" s="13" t="s">
        <v>98</v>
      </c>
      <c r="E31" s="19" t="s">
        <v>157</v>
      </c>
      <c r="F31" s="25">
        <v>2</v>
      </c>
      <c r="G31" s="15">
        <v>3</v>
      </c>
      <c r="H31" s="25">
        <v>3</v>
      </c>
    </row>
    <row r="32" spans="1:8" x14ac:dyDescent="0.3">
      <c r="A32" s="8" t="s">
        <v>78</v>
      </c>
      <c r="B32" s="5" t="s">
        <v>99</v>
      </c>
      <c r="C32" s="6">
        <v>1</v>
      </c>
      <c r="D32" s="13" t="s">
        <v>100</v>
      </c>
      <c r="E32" s="19" t="s">
        <v>157</v>
      </c>
      <c r="F32" s="25">
        <v>2</v>
      </c>
      <c r="G32" s="15">
        <v>3</v>
      </c>
      <c r="H32" s="25">
        <v>3</v>
      </c>
    </row>
    <row r="33" spans="1:8" x14ac:dyDescent="0.3">
      <c r="A33" s="8" t="s">
        <v>79</v>
      </c>
      <c r="B33" s="5" t="s">
        <v>101</v>
      </c>
      <c r="C33" s="6">
        <v>1</v>
      </c>
      <c r="D33" s="13" t="s">
        <v>102</v>
      </c>
      <c r="E33" s="19" t="s">
        <v>146</v>
      </c>
      <c r="F33" s="25">
        <v>0</v>
      </c>
      <c r="G33" s="15">
        <v>0</v>
      </c>
      <c r="H33" s="25">
        <v>0</v>
      </c>
    </row>
    <row r="34" spans="1:8" x14ac:dyDescent="0.3">
      <c r="A34" s="8" t="s">
        <v>80</v>
      </c>
      <c r="B34" s="5" t="s">
        <v>103</v>
      </c>
      <c r="C34" s="6">
        <v>1</v>
      </c>
      <c r="D34" s="13" t="s">
        <v>104</v>
      </c>
      <c r="E34" s="19" t="s">
        <v>157</v>
      </c>
      <c r="F34" s="25">
        <v>2</v>
      </c>
      <c r="G34" s="15">
        <v>3</v>
      </c>
      <c r="H34" s="25">
        <v>3</v>
      </c>
    </row>
    <row r="35" spans="1:8" x14ac:dyDescent="0.3">
      <c r="A35" s="8" t="s">
        <v>81</v>
      </c>
      <c r="B35" s="5" t="s">
        <v>105</v>
      </c>
      <c r="C35" s="6">
        <v>2</v>
      </c>
      <c r="D35" s="13" t="s">
        <v>106</v>
      </c>
      <c r="E35" s="19" t="s">
        <v>158</v>
      </c>
      <c r="F35" s="25">
        <v>2</v>
      </c>
      <c r="G35" s="15">
        <v>2</v>
      </c>
      <c r="H35" s="25">
        <v>3</v>
      </c>
    </row>
    <row r="36" spans="1:8" x14ac:dyDescent="0.3">
      <c r="A36" s="8" t="s">
        <v>82</v>
      </c>
      <c r="B36" s="5" t="s">
        <v>107</v>
      </c>
      <c r="C36" s="6">
        <v>1</v>
      </c>
      <c r="D36" s="13" t="s">
        <v>108</v>
      </c>
      <c r="E36" s="19" t="s">
        <v>146</v>
      </c>
      <c r="F36" s="25">
        <v>3</v>
      </c>
      <c r="G36" s="15">
        <v>1</v>
      </c>
      <c r="H36" s="25">
        <v>2</v>
      </c>
    </row>
    <row r="37" spans="1:8" x14ac:dyDescent="0.3">
      <c r="A37" s="8" t="s">
        <v>83</v>
      </c>
      <c r="B37" s="5" t="s">
        <v>109</v>
      </c>
      <c r="C37" s="6">
        <v>3</v>
      </c>
      <c r="D37" s="13" t="s">
        <v>110</v>
      </c>
      <c r="E37" s="19" t="s">
        <v>159</v>
      </c>
      <c r="F37" s="25">
        <v>1</v>
      </c>
      <c r="G37" s="15">
        <v>2</v>
      </c>
      <c r="H37" s="25">
        <v>1</v>
      </c>
    </row>
    <row r="38" spans="1:8" x14ac:dyDescent="0.3">
      <c r="A38" s="8" t="s">
        <v>84</v>
      </c>
      <c r="B38" s="5" t="s">
        <v>111</v>
      </c>
      <c r="C38" s="6">
        <v>1</v>
      </c>
      <c r="D38" s="13" t="s">
        <v>112</v>
      </c>
      <c r="E38" s="19" t="s">
        <v>160</v>
      </c>
      <c r="F38" s="25">
        <v>1</v>
      </c>
      <c r="G38" s="15">
        <v>2</v>
      </c>
      <c r="H38" s="25">
        <v>3</v>
      </c>
    </row>
    <row r="39" spans="1:8" x14ac:dyDescent="0.3">
      <c r="A39" s="8" t="s">
        <v>85</v>
      </c>
      <c r="B39" s="5" t="s">
        <v>113</v>
      </c>
      <c r="C39" s="6">
        <v>1</v>
      </c>
      <c r="D39" s="13" t="s">
        <v>114</v>
      </c>
      <c r="E39" s="19" t="s">
        <v>165</v>
      </c>
      <c r="F39" s="25">
        <v>0</v>
      </c>
      <c r="G39" s="15">
        <v>1</v>
      </c>
      <c r="H39" s="25">
        <v>2</v>
      </c>
    </row>
    <row r="40" spans="1:8" ht="37.5" x14ac:dyDescent="0.3">
      <c r="A40" s="8" t="s">
        <v>86</v>
      </c>
      <c r="B40" s="5" t="s">
        <v>115</v>
      </c>
      <c r="C40" s="6">
        <v>1</v>
      </c>
      <c r="D40" s="13" t="s">
        <v>116</v>
      </c>
      <c r="E40" s="20" t="s">
        <v>166</v>
      </c>
      <c r="F40" s="25">
        <v>0</v>
      </c>
      <c r="G40" s="15">
        <v>0</v>
      </c>
      <c r="H40" s="25">
        <v>0</v>
      </c>
    </row>
    <row r="41" spans="1:8" x14ac:dyDescent="0.3">
      <c r="A41" s="8" t="s">
        <v>87</v>
      </c>
      <c r="B41" s="5" t="s">
        <v>117</v>
      </c>
      <c r="C41" s="6">
        <v>1</v>
      </c>
      <c r="D41" s="13" t="s">
        <v>118</v>
      </c>
      <c r="E41" s="19" t="s">
        <v>161</v>
      </c>
      <c r="F41" s="25">
        <v>3</v>
      </c>
      <c r="G41" s="15">
        <v>3</v>
      </c>
      <c r="H41" s="25">
        <v>3</v>
      </c>
    </row>
    <row r="42" spans="1:8" x14ac:dyDescent="0.3">
      <c r="A42" s="8" t="s">
        <v>88</v>
      </c>
      <c r="B42" s="5" t="s">
        <v>144</v>
      </c>
      <c r="C42" s="6">
        <v>8</v>
      </c>
      <c r="D42" s="13" t="s">
        <v>145</v>
      </c>
      <c r="E42" s="19" t="s">
        <v>162</v>
      </c>
      <c r="F42" s="25">
        <v>3</v>
      </c>
      <c r="G42" s="15">
        <v>3</v>
      </c>
      <c r="H42" s="25">
        <v>3</v>
      </c>
    </row>
    <row r="43" spans="1:8" x14ac:dyDescent="0.3">
      <c r="A43" s="8" t="s">
        <v>120</v>
      </c>
      <c r="B43" s="5" t="s">
        <v>128</v>
      </c>
      <c r="C43" s="6">
        <v>1</v>
      </c>
      <c r="D43" s="13" t="s">
        <v>129</v>
      </c>
      <c r="E43" s="19" t="s">
        <v>146</v>
      </c>
      <c r="F43" s="25">
        <v>2</v>
      </c>
      <c r="G43" s="15">
        <v>2</v>
      </c>
      <c r="H43" s="25">
        <v>2</v>
      </c>
    </row>
    <row r="44" spans="1:8" x14ac:dyDescent="0.3">
      <c r="A44" s="8" t="s">
        <v>121</v>
      </c>
      <c r="B44" s="5" t="s">
        <v>130</v>
      </c>
      <c r="C44" s="6">
        <v>4</v>
      </c>
      <c r="D44" s="13" t="s">
        <v>131</v>
      </c>
      <c r="E44" s="19" t="s">
        <v>148</v>
      </c>
      <c r="F44" s="25">
        <v>3</v>
      </c>
      <c r="G44" s="15">
        <v>2</v>
      </c>
      <c r="H44" s="25">
        <v>2</v>
      </c>
    </row>
    <row r="45" spans="1:8" x14ac:dyDescent="0.3">
      <c r="A45" s="8" t="s">
        <v>122</v>
      </c>
      <c r="B45" s="5" t="s">
        <v>132</v>
      </c>
      <c r="C45" s="6">
        <v>5</v>
      </c>
      <c r="D45" s="13" t="s">
        <v>133</v>
      </c>
      <c r="E45" s="19" t="s">
        <v>153</v>
      </c>
      <c r="F45" s="25">
        <v>3</v>
      </c>
      <c r="G45" s="15">
        <v>3</v>
      </c>
      <c r="H45" s="25">
        <v>3</v>
      </c>
    </row>
    <row r="46" spans="1:8" x14ac:dyDescent="0.3">
      <c r="A46" s="8" t="s">
        <v>123</v>
      </c>
      <c r="B46" s="5" t="s">
        <v>134</v>
      </c>
      <c r="C46" s="6">
        <v>1</v>
      </c>
      <c r="D46" s="13" t="s">
        <v>135</v>
      </c>
      <c r="E46" s="19" t="s">
        <v>146</v>
      </c>
      <c r="F46" s="25">
        <v>3</v>
      </c>
      <c r="G46" s="15">
        <v>2</v>
      </c>
      <c r="H46" s="25">
        <v>2</v>
      </c>
    </row>
    <row r="47" spans="1:8" x14ac:dyDescent="0.3">
      <c r="A47" s="8" t="s">
        <v>124</v>
      </c>
      <c r="B47" s="5" t="s">
        <v>138</v>
      </c>
      <c r="C47" s="6">
        <v>1</v>
      </c>
      <c r="D47" s="13" t="s">
        <v>139</v>
      </c>
      <c r="E47" s="19" t="s">
        <v>167</v>
      </c>
      <c r="F47" s="25">
        <v>2</v>
      </c>
      <c r="G47" s="15">
        <v>3</v>
      </c>
      <c r="H47" s="25">
        <v>2</v>
      </c>
    </row>
    <row r="48" spans="1:8" x14ac:dyDescent="0.3">
      <c r="A48" s="8" t="s">
        <v>125</v>
      </c>
      <c r="B48" s="5" t="s">
        <v>136</v>
      </c>
      <c r="C48" s="6">
        <v>1</v>
      </c>
      <c r="D48" s="13" t="s">
        <v>137</v>
      </c>
      <c r="E48" s="19" t="s">
        <v>155</v>
      </c>
      <c r="F48" s="25">
        <v>3</v>
      </c>
      <c r="G48" s="15">
        <v>2</v>
      </c>
      <c r="H48" s="25">
        <v>2</v>
      </c>
    </row>
    <row r="49" spans="1:9" x14ac:dyDescent="0.3">
      <c r="A49" s="8" t="s">
        <v>126</v>
      </c>
      <c r="B49" s="5" t="s">
        <v>140</v>
      </c>
      <c r="C49" s="6">
        <v>1</v>
      </c>
      <c r="D49" s="13" t="s">
        <v>141</v>
      </c>
      <c r="E49" s="19" t="s">
        <v>163</v>
      </c>
      <c r="F49" s="25">
        <v>3</v>
      </c>
      <c r="G49" s="15">
        <v>3</v>
      </c>
      <c r="H49" s="25">
        <v>2</v>
      </c>
    </row>
    <row r="50" spans="1:9" x14ac:dyDescent="0.3">
      <c r="A50" s="8" t="s">
        <v>127</v>
      </c>
      <c r="B50" s="5" t="s">
        <v>142</v>
      </c>
      <c r="C50" s="6">
        <v>2</v>
      </c>
      <c r="D50" s="13" t="s">
        <v>143</v>
      </c>
      <c r="E50" s="19" t="s">
        <v>155</v>
      </c>
      <c r="F50" s="25">
        <v>3</v>
      </c>
      <c r="G50" s="15">
        <v>0</v>
      </c>
      <c r="H50" s="25">
        <v>2</v>
      </c>
    </row>
    <row r="51" spans="1:9" x14ac:dyDescent="0.3">
      <c r="F51" s="47"/>
      <c r="G51" s="47"/>
      <c r="H51" s="47"/>
    </row>
    <row r="52" spans="1:9" x14ac:dyDescent="0.3">
      <c r="A52" s="44"/>
      <c r="B52" s="45"/>
      <c r="C52" s="37"/>
      <c r="D52" s="46"/>
      <c r="E52" s="45"/>
      <c r="F52" s="45"/>
      <c r="G52" s="45"/>
      <c r="H52" s="45"/>
    </row>
    <row r="53" spans="1:9" ht="21" x14ac:dyDescent="0.3">
      <c r="A53" s="44"/>
      <c r="B53" s="45"/>
      <c r="C53" s="37"/>
      <c r="D53" s="46"/>
      <c r="F53" s="54">
        <v>3</v>
      </c>
      <c r="G53" s="54">
        <v>2</v>
      </c>
      <c r="H53" s="54">
        <v>1</v>
      </c>
      <c r="I53" s="16">
        <v>0</v>
      </c>
    </row>
    <row r="54" spans="1:9" x14ac:dyDescent="0.3">
      <c r="A54" s="44"/>
      <c r="B54" s="45"/>
      <c r="C54" s="37"/>
      <c r="D54" s="46"/>
      <c r="E54" s="52" t="s">
        <v>227</v>
      </c>
      <c r="F54" s="52">
        <f>COUNTIF(G3:G50,3)</f>
        <v>15</v>
      </c>
      <c r="G54" s="52">
        <f>COUNTIF(G3:G50,2)</f>
        <v>19</v>
      </c>
      <c r="H54" s="52">
        <f>COUNTIF(G3:G50,1)</f>
        <v>7</v>
      </c>
      <c r="I54" s="52">
        <f>COUNTIF(G3:G50,0)</f>
        <v>6</v>
      </c>
    </row>
    <row r="55" spans="1:9" x14ac:dyDescent="0.3">
      <c r="E55" s="52" t="s">
        <v>228</v>
      </c>
      <c r="F55" s="52">
        <f>COUNTIF(F3:F50,3)</f>
        <v>20</v>
      </c>
      <c r="G55" s="52">
        <f>COUNTIF(F3:F50,2)</f>
        <v>13</v>
      </c>
      <c r="H55" s="52">
        <f>COUNTIF(F3:F50,1)</f>
        <v>10</v>
      </c>
      <c r="I55" s="52">
        <f>COUNTIF(F3:F50,0)</f>
        <v>5</v>
      </c>
    </row>
    <row r="56" spans="1:9" x14ac:dyDescent="0.3">
      <c r="E56" s="52" t="s">
        <v>229</v>
      </c>
      <c r="F56" s="52">
        <f>COUNTIF(H3:H50,3)</f>
        <v>17</v>
      </c>
      <c r="G56" s="52">
        <f>COUNTIF(H3:H50,2)</f>
        <v>25</v>
      </c>
      <c r="H56" s="52">
        <f>COUNTIF(H3:H50,1)</f>
        <v>3</v>
      </c>
      <c r="I56" s="52">
        <f>COUNTIF(H3:H50,0)</f>
        <v>3</v>
      </c>
    </row>
    <row r="57" spans="1:9" x14ac:dyDescent="0.3">
      <c r="E57" s="52"/>
      <c r="F57" s="53">
        <f>SUM(F54:F56)/3</f>
        <v>17.333333333333332</v>
      </c>
      <c r="G57" s="53">
        <f t="shared" ref="G57:I57" si="0">SUM(G54:G56)/3</f>
        <v>19</v>
      </c>
      <c r="H57" s="53">
        <f t="shared" si="0"/>
        <v>6.666666666666667</v>
      </c>
      <c r="I57" s="53">
        <f t="shared" si="0"/>
        <v>4.666666666666667</v>
      </c>
    </row>
    <row r="58" spans="1:9" x14ac:dyDescent="0.3">
      <c r="F58" s="24">
        <f>F57/48</f>
        <v>0.3611111111111111</v>
      </c>
      <c r="G58" s="24">
        <f t="shared" ref="G58:I58" si="1">G57/48</f>
        <v>0.39583333333333331</v>
      </c>
      <c r="H58" s="24">
        <f t="shared" si="1"/>
        <v>0.1388888888888889</v>
      </c>
      <c r="I58" s="24">
        <f t="shared" si="1"/>
        <v>9.7222222222222224E-2</v>
      </c>
    </row>
    <row r="59" spans="1:9" x14ac:dyDescent="0.3">
      <c r="F59" s="15">
        <f>F58*100</f>
        <v>36.111111111111107</v>
      </c>
      <c r="G59" s="15">
        <f t="shared" ref="G59:I59" si="2">G58*100</f>
        <v>39.583333333333329</v>
      </c>
      <c r="H59" s="15">
        <f t="shared" si="2"/>
        <v>13.888888888888889</v>
      </c>
      <c r="I59" s="15">
        <f t="shared" si="2"/>
        <v>9.7222222222222232</v>
      </c>
    </row>
    <row r="60" spans="1:9" x14ac:dyDescent="0.3">
      <c r="F60" s="81">
        <f>F59+G59</f>
        <v>75.694444444444429</v>
      </c>
      <c r="G60" s="82"/>
      <c r="H60" s="27"/>
      <c r="I60" s="55"/>
    </row>
    <row r="61" spans="1:9" x14ac:dyDescent="0.3">
      <c r="F61" s="47"/>
      <c r="G61" s="47"/>
      <c r="H61" s="47"/>
    </row>
    <row r="62" spans="1:9" x14ac:dyDescent="0.3">
      <c r="F62" s="47"/>
      <c r="G62" s="47"/>
      <c r="H62" s="47"/>
    </row>
    <row r="63" spans="1:9" x14ac:dyDescent="0.3">
      <c r="F63" s="47"/>
      <c r="G63" s="47"/>
      <c r="H63" s="47"/>
    </row>
    <row r="64" spans="1:9" x14ac:dyDescent="0.3">
      <c r="F64" s="47"/>
      <c r="G64" s="47"/>
      <c r="H64" s="47"/>
    </row>
    <row r="65" spans="6:8" x14ac:dyDescent="0.3">
      <c r="F65" s="47"/>
      <c r="G65" s="47"/>
      <c r="H65" s="47"/>
    </row>
    <row r="66" spans="6:8" x14ac:dyDescent="0.3">
      <c r="F66" s="47"/>
      <c r="G66" s="47"/>
      <c r="H66" s="47"/>
    </row>
    <row r="67" spans="6:8" x14ac:dyDescent="0.3">
      <c r="F67" s="47"/>
      <c r="G67" s="47"/>
      <c r="H67" s="47"/>
    </row>
    <row r="68" spans="6:8" x14ac:dyDescent="0.3">
      <c r="F68" s="47"/>
      <c r="G68" s="47"/>
      <c r="H68" s="47"/>
    </row>
    <row r="69" spans="6:8" x14ac:dyDescent="0.3">
      <c r="F69" s="47"/>
      <c r="G69" s="47"/>
      <c r="H69" s="47"/>
    </row>
    <row r="70" spans="6:8" x14ac:dyDescent="0.3">
      <c r="F70" s="47"/>
      <c r="G70" s="47"/>
      <c r="H70" s="47"/>
    </row>
    <row r="71" spans="6:8" x14ac:dyDescent="0.3">
      <c r="F71" s="47"/>
      <c r="G71" s="47"/>
      <c r="H71" s="47"/>
    </row>
    <row r="72" spans="6:8" x14ac:dyDescent="0.3">
      <c r="F72" s="47"/>
      <c r="G72" s="47"/>
      <c r="H72" s="47"/>
    </row>
    <row r="73" spans="6:8" x14ac:dyDescent="0.3">
      <c r="F73" s="47"/>
      <c r="G73" s="47"/>
      <c r="H73" s="47"/>
    </row>
    <row r="74" spans="6:8" x14ac:dyDescent="0.3">
      <c r="F74" s="47"/>
      <c r="G74" s="47"/>
      <c r="H74" s="47"/>
    </row>
    <row r="75" spans="6:8" x14ac:dyDescent="0.3">
      <c r="F75" s="47"/>
      <c r="G75" s="47"/>
      <c r="H75" s="47"/>
    </row>
    <row r="76" spans="6:8" x14ac:dyDescent="0.3">
      <c r="F76" s="47"/>
      <c r="G76" s="47"/>
      <c r="H76" s="47"/>
    </row>
    <row r="77" spans="6:8" x14ac:dyDescent="0.3">
      <c r="F77" s="47"/>
      <c r="G77" s="47"/>
      <c r="H77" s="47"/>
    </row>
    <row r="78" spans="6:8" x14ac:dyDescent="0.3">
      <c r="F78" s="47"/>
      <c r="G78" s="47"/>
      <c r="H78" s="47"/>
    </row>
    <row r="79" spans="6:8" x14ac:dyDescent="0.3">
      <c r="F79" s="47"/>
      <c r="G79" s="47"/>
      <c r="H79" s="47"/>
    </row>
    <row r="80" spans="6:8" x14ac:dyDescent="0.3">
      <c r="F80" s="47"/>
      <c r="G80" s="47"/>
      <c r="H80" s="47"/>
    </row>
    <row r="81" spans="6:8" x14ac:dyDescent="0.3">
      <c r="F81" s="47"/>
      <c r="G81" s="47"/>
      <c r="H81" s="47"/>
    </row>
    <row r="82" spans="6:8" x14ac:dyDescent="0.3">
      <c r="F82" s="47"/>
      <c r="G82" s="47"/>
      <c r="H82" s="47"/>
    </row>
    <row r="83" spans="6:8" x14ac:dyDescent="0.3">
      <c r="F83" s="47"/>
      <c r="G83" s="47"/>
      <c r="H83" s="47"/>
    </row>
    <row r="84" spans="6:8" x14ac:dyDescent="0.3">
      <c r="F84" s="47"/>
      <c r="G84" s="47"/>
      <c r="H84" s="47"/>
    </row>
    <row r="85" spans="6:8" x14ac:dyDescent="0.3">
      <c r="F85" s="47"/>
      <c r="G85" s="47"/>
      <c r="H85" s="47"/>
    </row>
    <row r="86" spans="6:8" x14ac:dyDescent="0.3">
      <c r="F86" s="47"/>
      <c r="G86" s="47"/>
      <c r="H86" s="47"/>
    </row>
    <row r="87" spans="6:8" x14ac:dyDescent="0.3">
      <c r="F87" s="47"/>
      <c r="G87" s="47"/>
      <c r="H87" s="47"/>
    </row>
    <row r="88" spans="6:8" x14ac:dyDescent="0.3">
      <c r="F88" s="47"/>
      <c r="G88" s="47"/>
      <c r="H88" s="47"/>
    </row>
    <row r="89" spans="6:8" x14ac:dyDescent="0.3">
      <c r="F89" s="47"/>
      <c r="G89" s="47"/>
      <c r="H89" s="47"/>
    </row>
    <row r="90" spans="6:8" x14ac:dyDescent="0.3">
      <c r="F90" s="47"/>
      <c r="G90" s="47"/>
      <c r="H90" s="47"/>
    </row>
    <row r="91" spans="6:8" x14ac:dyDescent="0.3">
      <c r="F91" s="47"/>
      <c r="G91" s="47"/>
      <c r="H91" s="47"/>
    </row>
    <row r="92" spans="6:8" x14ac:dyDescent="0.3">
      <c r="F92" s="47"/>
      <c r="G92" s="47"/>
      <c r="H92" s="47"/>
    </row>
    <row r="93" spans="6:8" x14ac:dyDescent="0.3">
      <c r="F93" s="47"/>
      <c r="G93" s="47"/>
      <c r="H93" s="47"/>
    </row>
    <row r="94" spans="6:8" x14ac:dyDescent="0.3">
      <c r="F94" s="47"/>
      <c r="G94" s="47"/>
      <c r="H94" s="47"/>
    </row>
    <row r="95" spans="6:8" x14ac:dyDescent="0.3">
      <c r="F95" s="47"/>
      <c r="G95" s="47"/>
      <c r="H95" s="47"/>
    </row>
    <row r="96" spans="6:8" x14ac:dyDescent="0.3">
      <c r="F96" s="47"/>
      <c r="G96" s="47"/>
      <c r="H96" s="47"/>
    </row>
    <row r="97" spans="6:8" x14ac:dyDescent="0.3">
      <c r="F97" s="47"/>
      <c r="G97" s="47"/>
      <c r="H97" s="47"/>
    </row>
    <row r="98" spans="6:8" x14ac:dyDescent="0.3">
      <c r="F98" s="47"/>
      <c r="G98" s="47"/>
      <c r="H98" s="47"/>
    </row>
    <row r="99" spans="6:8" x14ac:dyDescent="0.3">
      <c r="F99" s="47"/>
      <c r="G99" s="47"/>
      <c r="H99" s="47"/>
    </row>
    <row r="100" spans="6:8" x14ac:dyDescent="0.3">
      <c r="F100" s="47"/>
      <c r="G100" s="47"/>
      <c r="H100" s="47"/>
    </row>
    <row r="101" spans="6:8" x14ac:dyDescent="0.3">
      <c r="F101" s="47"/>
      <c r="G101" s="47"/>
      <c r="H101" s="47"/>
    </row>
    <row r="102" spans="6:8" x14ac:dyDescent="0.3">
      <c r="F102" s="47"/>
      <c r="G102" s="47"/>
      <c r="H102" s="47"/>
    </row>
    <row r="103" spans="6:8" x14ac:dyDescent="0.3">
      <c r="F103" s="47"/>
      <c r="G103" s="47"/>
      <c r="H103" s="47"/>
    </row>
    <row r="104" spans="6:8" x14ac:dyDescent="0.3">
      <c r="F104" s="47"/>
      <c r="G104" s="47"/>
      <c r="H104" s="47"/>
    </row>
    <row r="105" spans="6:8" x14ac:dyDescent="0.3">
      <c r="F105" s="47"/>
      <c r="G105" s="47"/>
      <c r="H105" s="47"/>
    </row>
    <row r="106" spans="6:8" x14ac:dyDescent="0.3">
      <c r="F106" s="47"/>
      <c r="G106" s="47"/>
      <c r="H106" s="47"/>
    </row>
    <row r="107" spans="6:8" x14ac:dyDescent="0.3">
      <c r="F107" s="47"/>
      <c r="G107" s="47"/>
      <c r="H107" s="47"/>
    </row>
    <row r="108" spans="6:8" x14ac:dyDescent="0.3">
      <c r="F108" s="47"/>
      <c r="G108" s="47"/>
      <c r="H108" s="47"/>
    </row>
    <row r="109" spans="6:8" x14ac:dyDescent="0.3">
      <c r="F109" s="47"/>
      <c r="G109" s="47"/>
      <c r="H109" s="47"/>
    </row>
    <row r="110" spans="6:8" x14ac:dyDescent="0.3">
      <c r="F110" s="47"/>
      <c r="G110" s="47"/>
      <c r="H110" s="47"/>
    </row>
    <row r="111" spans="6:8" x14ac:dyDescent="0.3">
      <c r="F111" s="47"/>
      <c r="G111" s="47"/>
      <c r="H111" s="47"/>
    </row>
    <row r="112" spans="6:8" x14ac:dyDescent="0.3">
      <c r="F112" s="47"/>
      <c r="G112" s="47"/>
      <c r="H112" s="47"/>
    </row>
    <row r="113" spans="6:8" x14ac:dyDescent="0.3">
      <c r="F113" s="47"/>
      <c r="G113" s="47"/>
      <c r="H113" s="47"/>
    </row>
    <row r="114" spans="6:8" x14ac:dyDescent="0.3">
      <c r="F114" s="47"/>
      <c r="G114" s="47"/>
      <c r="H114" s="47"/>
    </row>
    <row r="115" spans="6:8" x14ac:dyDescent="0.3">
      <c r="F115" s="47"/>
      <c r="G115" s="47"/>
      <c r="H115" s="47"/>
    </row>
    <row r="116" spans="6:8" x14ac:dyDescent="0.3">
      <c r="F116" s="47"/>
      <c r="G116" s="47"/>
      <c r="H116" s="47"/>
    </row>
    <row r="117" spans="6:8" x14ac:dyDescent="0.3">
      <c r="F117" s="47"/>
      <c r="G117" s="47"/>
      <c r="H117" s="47"/>
    </row>
  </sheetData>
  <mergeCells count="2">
    <mergeCell ref="A1:H1"/>
    <mergeCell ref="F60:G60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8" r:id="rId45"/>
    <hyperlink ref="B47" r:id="rId46"/>
    <hyperlink ref="B49" r:id="rId47"/>
    <hyperlink ref="B50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Labeling-Exact</vt:lpstr>
      <vt:lpstr>Labeling-Exact,specific,general</vt:lpstr>
      <vt:lpstr>Labeling Semantically Related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2020-05-26T18:08:54Z</dcterms:created>
  <dcterms:modified xsi:type="dcterms:W3CDTF">2021-10-04T12:02:04Z</dcterms:modified>
</cp:coreProperties>
</file>