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elia\OneDrive\Desktop\Folder of Folders\School\"/>
    </mc:Choice>
  </mc:AlternateContent>
  <xr:revisionPtr revIDLastSave="0" documentId="13_ncr:1_{740D444A-BE4C-454B-9455-43434756E2AF}" xr6:coauthVersionLast="47" xr6:coauthVersionMax="47" xr10:uidLastSave="{00000000-0000-0000-0000-000000000000}"/>
  <bookViews>
    <workbookView xWindow="-108" yWindow="-108" windowWidth="23256" windowHeight="12456" xr2:uid="{1BBEF12E-3D6B-45DE-A9C1-54663517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16" i="1"/>
  <c r="O8" i="1"/>
  <c r="N77" i="1"/>
  <c r="N78" i="1"/>
  <c r="D95" i="1"/>
  <c r="N74" i="1"/>
  <c r="D94" i="1"/>
  <c r="N73" i="1"/>
  <c r="D93" i="1"/>
  <c r="C95" i="1"/>
  <c r="C94" i="1"/>
  <c r="C93" i="1"/>
  <c r="B95" i="1"/>
  <c r="B94" i="1"/>
  <c r="B93" i="1"/>
  <c r="N64" i="1"/>
  <c r="N63" i="1"/>
  <c r="N62" i="1"/>
  <c r="N67" i="1"/>
  <c r="N89" i="1"/>
  <c r="N88" i="1"/>
  <c r="N87" i="1"/>
  <c r="N84" i="1"/>
  <c r="N83" i="1"/>
  <c r="N82" i="1"/>
  <c r="N79" i="1"/>
  <c r="N72" i="1"/>
  <c r="N69" i="1"/>
  <c r="N68" i="1"/>
  <c r="P4" i="1"/>
  <c r="P3" i="1"/>
  <c r="P2" i="1"/>
  <c r="N23" i="1"/>
  <c r="N22" i="1"/>
  <c r="N21" i="1"/>
  <c r="N15" i="1"/>
  <c r="N14" i="1"/>
  <c r="N13" i="1"/>
  <c r="N7" i="1"/>
  <c r="N6" i="1"/>
  <c r="N5" i="1"/>
  <c r="N20" i="1"/>
  <c r="P20" i="1" s="1"/>
  <c r="N19" i="1"/>
  <c r="P19" i="1" s="1"/>
  <c r="N18" i="1"/>
  <c r="P18" i="1" s="1"/>
  <c r="N12" i="1"/>
  <c r="P12" i="1" s="1"/>
  <c r="N11" i="1"/>
  <c r="P11" i="1" s="1"/>
  <c r="N10" i="1"/>
  <c r="P10" i="1" s="1"/>
  <c r="N4" i="1"/>
  <c r="N3" i="1"/>
  <c r="N2" i="1"/>
</calcChain>
</file>

<file path=xl/sharedStrings.xml><?xml version="1.0" encoding="utf-8"?>
<sst xmlns="http://schemas.openxmlformats.org/spreadsheetml/2006/main" count="181" uniqueCount="32">
  <si>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</si>
  <si>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</si>
  <si>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</si>
  <si>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</si>
  <si>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</si>
  <si>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</si>
  <si>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</si>
  <si>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</si>
  <si>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</si>
  <si>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</si>
  <si>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</si>
  <si>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</si>
  <si>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Pre-Covid Sentiment Analysis</t>
  </si>
  <si>
    <t>r/depression</t>
  </si>
  <si>
    <t>r/anxiety</t>
  </si>
  <si>
    <t>r/mentalhealth</t>
  </si>
  <si>
    <t>During-Covid Sentiment Analysis</t>
  </si>
  <si>
    <t>Post-Covid Sentiment Analysis</t>
  </si>
  <si>
    <t>r/anxiety and Covid-19</t>
  </si>
  <si>
    <t>Post-Covid</t>
  </si>
  <si>
    <t>Pre-Covid</t>
  </si>
  <si>
    <t>During-Covid</t>
  </si>
  <si>
    <t>r/depression and Covid-19</t>
  </si>
  <si>
    <t>r/mentalhealth and Covid-19</t>
  </si>
  <si>
    <t>r/politics</t>
  </si>
  <si>
    <t>r/relationships</t>
  </si>
  <si>
    <t>r/science</t>
  </si>
  <si>
    <t>total posts</t>
  </si>
  <si>
    <t>n/a</t>
  </si>
  <si>
    <t>Average Sentiment</t>
  </si>
  <si>
    <r>
      <t>r/</t>
    </r>
    <r>
      <rPr>
        <i/>
        <sz val="11"/>
        <color theme="1"/>
        <rFont val="Calibri"/>
        <family val="2"/>
        <scheme val="minor"/>
      </rPr>
      <t>anxiety</t>
    </r>
  </si>
  <si>
    <t>#CALCULATED OVER TOTAL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</si>
</sst>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r/depression and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Sheet1!$B$66:$M$66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Sheet1!$B$67:$M$67</c:f>
              <c:numCache>
                <c:formatCode>General</c:formatCode>
                <c:ptCount val="12"/>
                <c:pt idx="0">
                  <c:v>-0.32126410256410198</c:v>
                </c:pt>
                <c:pt idx="1">
                  <c:v>0.221299999999999</c:v>
                </c:pt>
                <c:pt idx="2">
                  <c:v>-5.5567857142857099E-2</c:v>
                </c:pt>
                <c:pt idx="3">
                  <c:v>-0.164885714285714</c:v>
                </c:pt>
                <c:pt idx="4">
                  <c:v>-0.17054074074073999</c:v>
                </c:pt>
                <c:pt idx="5">
                  <c:v>-1.91258620689655E-2</c:v>
                </c:pt>
                <c:pt idx="6">
                  <c:v>-0.14235263157894701</c:v>
                </c:pt>
                <c:pt idx="7">
                  <c:v>-0.133297368421052</c:v>
                </c:pt>
                <c:pt idx="8">
                  <c:v>-9.4020512820512797E-2</c:v>
                </c:pt>
                <c:pt idx="9">
                  <c:v>-0.159304545454545</c:v>
                </c:pt>
                <c:pt idx="10">
                  <c:v>-0.29148800000000002</c:v>
                </c:pt>
                <c:pt idx="11">
                  <c:v>-0.148352272727272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C46-9731-1553A64B7BB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Sheet1!$B$66:$M$66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Sheet1!$B$68:$M$68</c:f>
              <c:numCache>
                <c:formatCode>General</c:formatCode>
                <c:ptCount val="12"/>
                <c:pt idx="0">
                  <c:v>-0.36511153846153799</c:v>
                </c:pt>
                <c:pt idx="1">
                  <c:v>-0.19143636363636299</c:v>
                </c:pt>
                <c:pt idx="2">
                  <c:v>7.8461538461538402E-2</c:v>
                </c:pt>
                <c:pt idx="3">
                  <c:v>-0.275373076923076</c:v>
                </c:pt>
                <c:pt idx="4">
                  <c:v>1.58173076923077E-2</c:v>
                </c:pt>
                <c:pt idx="5">
                  <c:v>-5.65065217391304E-2</c:v>
                </c:pt>
                <c:pt idx="6">
                  <c:v>-0.12571538461538401</c:v>
                </c:pt>
                <c:pt idx="7">
                  <c:v>-0.150119565217391</c:v>
                </c:pt>
                <c:pt idx="8">
                  <c:v>-0.125475</c:v>
                </c:pt>
                <c:pt idx="9">
                  <c:v>-0.21498249999999999</c:v>
                </c:pt>
                <c:pt idx="10">
                  <c:v>-3.6177941176470503E-2</c:v>
                </c:pt>
                <c:pt idx="11">
                  <c:v>-0.19469399999999901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3-4C46-9731-1553A64B7BB8}"/>
            </c:ext>
          </c:extLst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Sheet1!$B$66:$M$66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Sheet1!$B$69:$M$69</c:f>
              <c:numCache>
                <c:formatCode>General</c:formatCode>
                <c:ptCount val="12"/>
                <c:pt idx="0">
                  <c:v>-0.25208421052631502</c:v>
                </c:pt>
                <c:pt idx="1">
                  <c:v>-0.36778043478260802</c:v>
                </c:pt>
                <c:pt idx="2">
                  <c:v>-0.114657142857142</c:v>
                </c:pt>
                <c:pt idx="3">
                  <c:v>-0.132351851851851</c:v>
                </c:pt>
                <c:pt idx="4">
                  <c:v>-0.336415789473684</c:v>
                </c:pt>
                <c:pt idx="5">
                  <c:v>-0.32490588235294099</c:v>
                </c:pt>
                <c:pt idx="6">
                  <c:v>-0.47280416666666603</c:v>
                </c:pt>
                <c:pt idx="7">
                  <c:v>-0.36117500000000002</c:v>
                </c:pt>
                <c:pt idx="8">
                  <c:v>-0.35934583333333298</c:v>
                </c:pt>
                <c:pt idx="9">
                  <c:v>-7.9844999999999902E-2</c:v>
                </c:pt>
                <c:pt idx="10">
                  <c:v>-0.30365833333333297</c:v>
                </c:pt>
                <c:pt idx="11">
                  <c:v>0.18132999999999899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3-4C46-9731-1553A64B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358576"/>
        <c:axId val="1254359056"/>
      </c:lineChart>
      <c:catAx>
        <c:axId val="12543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59056"/>
        <c:crosses val="autoZero"/>
        <c:auto val="1"/>
        <c:lblAlgn val="ctr"/>
        <c:lblOffset val="100"/>
        <c:noMultiLvlLbl val="0"/>
      </c:catAx>
      <c:valAx>
        <c:axId val="1254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5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r/science</a:t>
            </a:r>
            <a:r>
              <a:rPr lang="en-US" baseline="0"/>
              <a:t> and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Sheet1!$A$87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Sheet1!$B$86:$M$86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Sheet1!$B$87:$M$87</c:f>
              <c:numCache>
                <c:formatCode>General</c:formatCode>
                <c:ptCount val="12"/>
                <c:pt idx="0">
                  <c:v>0.18833333333333299</c:v>
                </c:pt>
                <c:pt idx="1">
                  <c:v>-8.4466666666666607E-2</c:v>
                </c:pt>
                <c:pt idx="2">
                  <c:v>0.17978125</c:v>
                </c:pt>
                <c:pt idx="3">
                  <c:v>-0.17791052631578899</c:v>
                </c:pt>
                <c:pt idx="4">
                  <c:v>1.4013636363636299E-2</c:v>
                </c:pt>
                <c:pt idx="5">
                  <c:v>0.105966666666666</c:v>
                </c:pt>
                <c:pt idx="6">
                  <c:v>3.4852173913043398E-2</c:v>
                </c:pt>
                <c:pt idx="7">
                  <c:v>0.147152173913043</c:v>
                </c:pt>
                <c:pt idx="8">
                  <c:v>0.146557692307692</c:v>
                </c:pt>
                <c:pt idx="9">
                  <c:v>0.210043478260869</c:v>
                </c:pt>
                <c:pt idx="10">
                  <c:v>-9.0482352941176403E-2</c:v>
                </c:pt>
                <c:pt idx="11">
                  <c:v>0.20022499999999999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666-AE6F-74FD407A4182}"/>
            </c:ext>
          </c:extLst>
        </c:ser>
        <c:ser>
          <c:idx val="1"/>
          <c:order val="1"/>
          <c:tx>
            <c:strRef>
              <c:f>Sheet1!$A$88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Sheet1!$B$86:$M$86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Sheet1!$B$88:$M$88</c:f>
              <c:numCache>
                <c:formatCode>General</c:formatCode>
                <c:ptCount val="12"/>
                <c:pt idx="0">
                  <c:v>2.03888888888888E-3</c:v>
                </c:pt>
                <c:pt idx="1">
                  <c:v>0.1512375</c:v>
                </c:pt>
                <c:pt idx="2">
                  <c:v>0.21988181818181801</c:v>
                </c:pt>
                <c:pt idx="3">
                  <c:v>0.14798999999999901</c:v>
                </c:pt>
                <c:pt idx="4">
                  <c:v>4.1016666666666597E-2</c:v>
                </c:pt>
                <c:pt idx="5">
                  <c:v>0.10435625</c:v>
                </c:pt>
                <c:pt idx="6">
                  <c:v>0.310508333333333</c:v>
                </c:pt>
                <c:pt idx="7">
                  <c:v>0.16445454545454499</c:v>
                </c:pt>
                <c:pt idx="8">
                  <c:v>0.41194999999999998</c:v>
                </c:pt>
                <c:pt idx="9">
                  <c:v>0.29348999999999997</c:v>
                </c:pt>
                <c:pt idx="10">
                  <c:v>0.60304999999999997</c:v>
                </c:pt>
                <c:pt idx="11">
                  <c:v>0.51205000000000001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666-AE6F-74FD407A4182}"/>
            </c:ext>
          </c:extLst>
        </c:ser>
        <c:ser>
          <c:idx val="2"/>
          <c:order val="2"/>
          <c:tx>
            <c:strRef>
              <c:f>Sheet1!$A$89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Sheet1!$B$86:$M$86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Sheet1!$B$89:$M$89</c:f>
              <c:numCache>
                <c:formatCode>General</c:formatCode>
                <c:ptCount val="12"/>
                <c:pt idx="0">
                  <c:v>3.0376315789473699E-2</c:v>
                </c:pt>
                <c:pt idx="1">
                  <c:v>-6.6869230769230695E-2</c:v>
                </c:pt>
                <c:pt idx="2">
                  <c:v>5.1587499999999897E-2</c:v>
                </c:pt>
                <c:pt idx="3">
                  <c:v>0.17051428571428501</c:v>
                </c:pt>
                <c:pt idx="4">
                  <c:v>-5.3705000000000003E-2</c:v>
                </c:pt>
                <c:pt idx="5">
                  <c:v>7.1862499999999996E-2</c:v>
                </c:pt>
                <c:pt idx="6">
                  <c:v>-0.34501999999999999</c:v>
                </c:pt>
                <c:pt idx="7">
                  <c:v>-7.6490909090909096E-2</c:v>
                </c:pt>
                <c:pt idx="8">
                  <c:v>-0.21922727272727199</c:v>
                </c:pt>
                <c:pt idx="9">
                  <c:v>-0.295971428571428</c:v>
                </c:pt>
                <c:pt idx="10">
                  <c:v>-0.13623750000000001</c:v>
                </c:pt>
                <c:pt idx="11">
                  <c:v>-2.3466666666666601E-2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666-AE6F-74FD407A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778224"/>
        <c:axId val="1323777744"/>
      </c:lineChart>
      <c:catAx>
        <c:axId val="13237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77744"/>
        <c:crosses val="autoZero"/>
        <c:auto val="1"/>
        <c:lblAlgn val="ctr"/>
        <c:lblOffset val="100"/>
        <c:noMultiLvlLbl val="0"/>
      </c:catAx>
      <c:valAx>
        <c:axId val="13237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r/relationships</a:t>
            </a:r>
            <a:r>
              <a:rPr lang="en-US" baseline="0"/>
              <a:t> and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Sheet1!$B$81:$M$81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Sheet1!$B$82:$M$82</c:f>
              <c:numCache>
                <c:formatCode>General</c:formatCode>
                <c:ptCount val="12"/>
                <c:pt idx="0">
                  <c:v>0.23418125000000001</c:v>
                </c:pt>
                <c:pt idx="1">
                  <c:v>0.13976363636363601</c:v>
                </c:pt>
                <c:pt idx="2">
                  <c:v>8.4836363636363599E-2</c:v>
                </c:pt>
                <c:pt idx="3">
                  <c:v>0.26128571428571401</c:v>
                </c:pt>
                <c:pt idx="4">
                  <c:v>0.28766538461538399</c:v>
                </c:pt>
                <c:pt idx="5">
                  <c:v>0.2623375</c:v>
                </c:pt>
                <c:pt idx="6">
                  <c:v>0.36904166666666599</c:v>
                </c:pt>
                <c:pt idx="7">
                  <c:v>0.35036250000000002</c:v>
                </c:pt>
                <c:pt idx="8">
                  <c:v>9.85307692307692E-2</c:v>
                </c:pt>
                <c:pt idx="9">
                  <c:v>0.155305</c:v>
                </c:pt>
                <c:pt idx="10">
                  <c:v>0.18238571428571401</c:v>
                </c:pt>
                <c:pt idx="11">
                  <c:v>0.20500416666666599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E-4C31-AFE6-779EAB0770FF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Sheet1!$B$81:$M$81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Sheet1!$B$83:$M$83</c:f>
              <c:numCache>
                <c:formatCode>General</c:formatCode>
                <c:ptCount val="12"/>
                <c:pt idx="0">
                  <c:v>0.22901538461538401</c:v>
                </c:pt>
                <c:pt idx="1">
                  <c:v>0.32006000000000001</c:v>
                </c:pt>
                <c:pt idx="2">
                  <c:v>0.25719999999999998</c:v>
                </c:pt>
                <c:pt idx="3">
                  <c:v>-0.175613636363636</c:v>
                </c:pt>
                <c:pt idx="4">
                  <c:v>8.7190000000000004E-2</c:v>
                </c:pt>
                <c:pt idx="5">
                  <c:v>0.2434125</c:v>
                </c:pt>
                <c:pt idx="6">
                  <c:v>0.128335</c:v>
                </c:pt>
                <c:pt idx="7">
                  <c:v>0.179754545454545</c:v>
                </c:pt>
                <c:pt idx="8">
                  <c:v>0.62433333333333296</c:v>
                </c:pt>
                <c:pt idx="9">
                  <c:v>0.53672500000000001</c:v>
                </c:pt>
                <c:pt idx="10">
                  <c:v>-0.18006249999999999</c:v>
                </c:pt>
                <c:pt idx="11">
                  <c:v>0.35006666666666603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E-4C31-AFE6-779EAB0770FF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Sheet1!$B$81:$M$81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Sheet1!$B$84:$M$84</c:f>
              <c:numCache>
                <c:formatCode>General</c:formatCode>
                <c:ptCount val="12"/>
                <c:pt idx="0">
                  <c:v>-1.33444444444444E-2</c:v>
                </c:pt>
                <c:pt idx="1">
                  <c:v>0.51587499999999997</c:v>
                </c:pt>
                <c:pt idx="2">
                  <c:v>-0.32865</c:v>
                </c:pt>
                <c:pt idx="3">
                  <c:v>0.34136250000000001</c:v>
                </c:pt>
                <c:pt idx="4">
                  <c:v>0.26341111111111098</c:v>
                </c:pt>
                <c:pt idx="5">
                  <c:v>0.130879999999999</c:v>
                </c:pt>
                <c:pt idx="6">
                  <c:v>0.310508333333333</c:v>
                </c:pt>
                <c:pt idx="7">
                  <c:v>0.16445454545454499</c:v>
                </c:pt>
                <c:pt idx="8">
                  <c:v>0.41194999999999998</c:v>
                </c:pt>
                <c:pt idx="9">
                  <c:v>0.29348999999999997</c:v>
                </c:pt>
                <c:pt idx="10">
                  <c:v>0.60304999999999997</c:v>
                </c:pt>
                <c:pt idx="11">
                  <c:v>0.51205000000000001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E-4C31-AFE6-779EAB07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356992"/>
        <c:axId val="1257339568"/>
      </c:lineChart>
      <c:catAx>
        <c:axId val="12543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39568"/>
        <c:crosses val="autoZero"/>
        <c:auto val="1"/>
        <c:lblAlgn val="ctr"/>
        <c:lblOffset val="100"/>
        <c:noMultiLvlLbl val="0"/>
      </c:catAx>
      <c:valAx>
        <c:axId val="1257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5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'Pre-Covid', 'During-Covid', 'Post-Covid' by 'r/anxiety and Covid-19'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Sheet1!$B$61:$M$61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Sheet1!$B$62:$M$62</c:f>
              <c:numCache>
                <c:formatCode>General</c:formatCode>
                <c:ptCount val="12"/>
                <c:pt idx="0">
                  <c:v>8.8561363636363605E-2</c:v>
                </c:pt>
                <c:pt idx="1">
                  <c:v>3.8006666666666598E-2</c:v>
                </c:pt>
                <c:pt idx="2">
                  <c:v>0.17108965517241301</c:v>
                </c:pt>
                <c:pt idx="3">
                  <c:v>3.0187499999999902E-3</c:v>
                </c:pt>
                <c:pt idx="4">
                  <c:v>0.31671891891891801</c:v>
                </c:pt>
                <c:pt idx="5">
                  <c:v>-8.2546428571428507E-2</c:v>
                </c:pt>
                <c:pt idx="6">
                  <c:v>-7.1757575757575697E-3</c:v>
                </c:pt>
                <c:pt idx="7">
                  <c:v>-0.181386666666666</c:v>
                </c:pt>
                <c:pt idx="8">
                  <c:v>-0.20640294117647001</c:v>
                </c:pt>
                <c:pt idx="9">
                  <c:v>4.9563888888888803E-2</c:v>
                </c:pt>
                <c:pt idx="10">
                  <c:v>0.35542121212121203</c:v>
                </c:pt>
                <c:pt idx="11">
                  <c:v>2.29208333333333E-2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A70-BFEC-9720C70565BF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Sheet1!$B$61:$M$61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Sheet1!$B$63:$M$63</c:f>
              <c:numCache>
                <c:formatCode>General</c:formatCode>
                <c:ptCount val="12"/>
                <c:pt idx="0">
                  <c:v>0.20869444444444399</c:v>
                </c:pt>
                <c:pt idx="1">
                  <c:v>9.1856249999999903E-2</c:v>
                </c:pt>
                <c:pt idx="2">
                  <c:v>0.151577083333333</c:v>
                </c:pt>
                <c:pt idx="3">
                  <c:v>-1.69589743589743E-2</c:v>
                </c:pt>
                <c:pt idx="4">
                  <c:v>-7.6993999999999896E-2</c:v>
                </c:pt>
                <c:pt idx="5">
                  <c:v>-0.2261</c:v>
                </c:pt>
                <c:pt idx="6">
                  <c:v>2.5936206896551701E-2</c:v>
                </c:pt>
                <c:pt idx="7">
                  <c:v>9.4878082191780802E-2</c:v>
                </c:pt>
                <c:pt idx="8">
                  <c:v>-7.7604411764705894E-2</c:v>
                </c:pt>
                <c:pt idx="9">
                  <c:v>1.95179999999999E-2</c:v>
                </c:pt>
                <c:pt idx="10">
                  <c:v>8.7181250000000002E-2</c:v>
                </c:pt>
                <c:pt idx="11">
                  <c:v>0.10348888888888801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A70-BFEC-9720C70565BF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Sheet1!$B$61:$M$61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Sheet1!$B$64:$M$64</c:f>
              <c:numCache>
                <c:formatCode>General</c:formatCode>
                <c:ptCount val="12"/>
                <c:pt idx="0">
                  <c:v>6.6420634920634894E-2</c:v>
                </c:pt>
                <c:pt idx="1">
                  <c:v>1.21439999999999E-2</c:v>
                </c:pt>
                <c:pt idx="2">
                  <c:v>0.11282564102564099</c:v>
                </c:pt>
                <c:pt idx="3">
                  <c:v>-1.6481818181818101E-2</c:v>
                </c:pt>
                <c:pt idx="4">
                  <c:v>-7.6426315789473606E-2</c:v>
                </c:pt>
                <c:pt idx="5">
                  <c:v>3.1050000000000001E-2</c:v>
                </c:pt>
                <c:pt idx="6">
                  <c:v>-0.105235483870967</c:v>
                </c:pt>
                <c:pt idx="7">
                  <c:v>-0.13797999999999999</c:v>
                </c:pt>
                <c:pt idx="8">
                  <c:v>0.28186250000000002</c:v>
                </c:pt>
                <c:pt idx="9">
                  <c:v>0.25266923076922998</c:v>
                </c:pt>
                <c:pt idx="10">
                  <c:v>-7.2142857142858401E-4</c:v>
                </c:pt>
                <c:pt idx="11">
                  <c:v>-0.24456363636363601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5-4A70-BFEC-9720C705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3311"/>
        <c:axId val="659153791"/>
      </c:lineChart>
      <c:catAx>
        <c:axId val="65915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r/anxiety and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3791"/>
        <c:crosses val="autoZero"/>
        <c:auto val="1"/>
        <c:lblAlgn val="ctr"/>
        <c:lblOffset val="100"/>
        <c:noMultiLvlLbl val="0"/>
      </c:catAx>
      <c:valAx>
        <c:axId val="6591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'Pre-Covid', 'During-Covid', 'Post-Covid' by 'r/mentalhealth and Covid-19'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Sheet1!$B$71:$M$71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Sheet1!$B$72:$M$72</c:f>
              <c:numCache>
                <c:formatCode>General</c:formatCode>
                <c:ptCount val="12"/>
                <c:pt idx="0">
                  <c:v>-0.101864705882352</c:v>
                </c:pt>
                <c:pt idx="1">
                  <c:v>0.166478125</c:v>
                </c:pt>
                <c:pt idx="2">
                  <c:v>-2.0684615384615301E-2</c:v>
                </c:pt>
                <c:pt idx="3">
                  <c:v>0.184773529411764</c:v>
                </c:pt>
                <c:pt idx="4">
                  <c:v>0.14569310344827499</c:v>
                </c:pt>
                <c:pt idx="5">
                  <c:v>5.4933333333333396E-3</c:v>
                </c:pt>
                <c:pt idx="6">
                  <c:v>2.1129166666666602E-2</c:v>
                </c:pt>
                <c:pt idx="7">
                  <c:v>0.261265625</c:v>
                </c:pt>
                <c:pt idx="8">
                  <c:v>0.17467352941176401</c:v>
                </c:pt>
                <c:pt idx="9">
                  <c:v>0.12379999999999999</c:v>
                </c:pt>
                <c:pt idx="10">
                  <c:v>-8.6487804878048802E-2</c:v>
                </c:pt>
                <c:pt idx="11">
                  <c:v>0.139116666666666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72F-8583-AF381273D595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Sheet1!$B$71:$M$71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Sheet1!$B$73:$M$73</c:f>
              <c:numCache>
                <c:formatCode>General</c:formatCode>
                <c:ptCount val="12"/>
                <c:pt idx="0">
                  <c:v>0.122591891891891</c:v>
                </c:pt>
                <c:pt idx="1">
                  <c:v>-2.6825000000000002E-2</c:v>
                </c:pt>
                <c:pt idx="2">
                  <c:v>-1.6482352941176399E-2</c:v>
                </c:pt>
                <c:pt idx="3">
                  <c:v>8.3626415094339601E-2</c:v>
                </c:pt>
                <c:pt idx="4">
                  <c:v>-4.42962264150943E-2</c:v>
                </c:pt>
                <c:pt idx="5">
                  <c:v>0.11938958333333299</c:v>
                </c:pt>
                <c:pt idx="6">
                  <c:v>3.4509375000000002E-2</c:v>
                </c:pt>
                <c:pt idx="7">
                  <c:v>-0.15770999999999999</c:v>
                </c:pt>
                <c:pt idx="8">
                  <c:v>-3.0059999999999899E-2</c:v>
                </c:pt>
                <c:pt idx="9">
                  <c:v>0.152492452830188</c:v>
                </c:pt>
                <c:pt idx="10">
                  <c:v>8.7925316455696206E-2</c:v>
                </c:pt>
                <c:pt idx="11">
                  <c:v>7.8134999999999996E-2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B-472F-8583-AF381273D595}"/>
            </c:ext>
          </c:extLst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Sheet1!$B$71:$M$71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Sheet1!$B$74:$M$74</c:f>
              <c:numCache>
                <c:formatCode>General</c:formatCode>
                <c:ptCount val="12"/>
                <c:pt idx="0">
                  <c:v>0.20675394736842101</c:v>
                </c:pt>
                <c:pt idx="1">
                  <c:v>-2.0067241379310301E-2</c:v>
                </c:pt>
                <c:pt idx="2">
                  <c:v>9.6595312500000002E-2</c:v>
                </c:pt>
                <c:pt idx="3">
                  <c:v>-0.17513709677419301</c:v>
                </c:pt>
                <c:pt idx="4">
                  <c:v>0.26747586206896501</c:v>
                </c:pt>
                <c:pt idx="5">
                  <c:v>0.134313157894736</c:v>
                </c:pt>
                <c:pt idx="6">
                  <c:v>0.10833947368421</c:v>
                </c:pt>
                <c:pt idx="7">
                  <c:v>-0.36712222222222202</c:v>
                </c:pt>
                <c:pt idx="8">
                  <c:v>-0.20171428571428501</c:v>
                </c:pt>
                <c:pt idx="9">
                  <c:v>-0.39446666666666602</c:v>
                </c:pt>
                <c:pt idx="10">
                  <c:v>-1.3296428571428501E-2</c:v>
                </c:pt>
                <c:pt idx="11">
                  <c:v>0.28566315789473601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B-472F-8583-AF381273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34943"/>
        <c:axId val="922837343"/>
      </c:lineChart>
      <c:catAx>
        <c:axId val="92283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r/mentalhealth and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7343"/>
        <c:crosses val="autoZero"/>
        <c:auto val="1"/>
        <c:lblAlgn val="ctr"/>
        <c:lblOffset val="100"/>
        <c:noMultiLvlLbl val="0"/>
      </c:catAx>
      <c:valAx>
        <c:axId val="9228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'Pre-Covid', 'During-Covid', 'Post-Covid' by 'r/politics'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Pre-Covid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Sheet1!$B$77:$M$77</c:f>
              <c:numCache>
                <c:formatCode>General</c:formatCode>
                <c:ptCount val="12"/>
                <c:pt idx="0">
                  <c:v>-0.35732222222222199</c:v>
                </c:pt>
                <c:pt idx="1">
                  <c:v>0.25834999999999902</c:v>
                </c:pt>
                <c:pt idx="2">
                  <c:v>-0.13588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-0.44224999999999998</c:v>
                </c:pt>
                <c:pt idx="8">
                  <c:v>-0.29970000000000002</c:v>
                </c:pt>
                <c:pt idx="9">
                  <c:v>-0.59884999999999999</c:v>
                </c:pt>
                <c:pt idx="10">
                  <c:v>-0.388955555555555</c:v>
                </c:pt>
                <c:pt idx="11">
                  <c:v>-2.8090909090909E-3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2-4D04-B376-D5F397154960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Sheet1!$B$78:$M$78</c:f>
              <c:numCache>
                <c:formatCode>General</c:formatCode>
                <c:ptCount val="12"/>
                <c:pt idx="0">
                  <c:v>-0.11856999999999999</c:v>
                </c:pt>
                <c:pt idx="1">
                  <c:v>0.26746153846153797</c:v>
                </c:pt>
                <c:pt idx="2">
                  <c:v>-0.197358333333333</c:v>
                </c:pt>
                <c:pt idx="3">
                  <c:v>-5.9103448275862003E-2</c:v>
                </c:pt>
                <c:pt idx="4">
                  <c:v>-0.26143913043478201</c:v>
                </c:pt>
                <c:pt idx="5">
                  <c:v>-0.182262745098039</c:v>
                </c:pt>
                <c:pt idx="6">
                  <c:v>-0.185372093023255</c:v>
                </c:pt>
                <c:pt idx="7">
                  <c:v>-0.180276086956521</c:v>
                </c:pt>
                <c:pt idx="8">
                  <c:v>-5.8678947368420997E-2</c:v>
                </c:pt>
                <c:pt idx="9">
                  <c:v>-0.109545161290322</c:v>
                </c:pt>
                <c:pt idx="10">
                  <c:v>3.4058653846153801E-2</c:v>
                </c:pt>
                <c:pt idx="11">
                  <c:v>-2.1186792452830099E-2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2-4D04-B376-D5F397154960}"/>
            </c:ext>
          </c:extLst>
        </c:ser>
        <c:ser>
          <c:idx val="2"/>
          <c:order val="2"/>
          <c:tx>
            <c:strRef>
              <c:f>Sheet1!$A$79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Sheet1!$B$79:$M$79</c:f>
              <c:numCache>
                <c:formatCode>General</c:formatCode>
                <c:ptCount val="12"/>
                <c:pt idx="0">
                  <c:v>-0.197356462585034</c:v>
                </c:pt>
                <c:pt idx="1">
                  <c:v>-4.0151351351351297E-2</c:v>
                </c:pt>
                <c:pt idx="2">
                  <c:v>-9.06346153846153E-2</c:v>
                </c:pt>
                <c:pt idx="3">
                  <c:v>-0.154529411764705</c:v>
                </c:pt>
                <c:pt idx="4">
                  <c:v>-0.30268888888888801</c:v>
                </c:pt>
                <c:pt idx="5">
                  <c:v>4.9145454545454499E-2</c:v>
                </c:pt>
                <c:pt idx="6">
                  <c:v>-0.31453999999999899</c:v>
                </c:pt>
                <c:pt idx="7">
                  <c:v>-6.3871428571428496E-2</c:v>
                </c:pt>
                <c:pt idx="8">
                  <c:v>-0.14987500000000001</c:v>
                </c:pt>
                <c:pt idx="9">
                  <c:v>-4.4600000000000001E-2</c:v>
                </c:pt>
                <c:pt idx="10">
                  <c:v>-0.36120000000000002</c:v>
                </c:pt>
                <c:pt idx="11">
                  <c:v>-0.23877499999999999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2-4D04-B376-D5F39715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33023"/>
        <c:axId val="922836383"/>
      </c:lineChart>
      <c:catAx>
        <c:axId val="92283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r/politics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6383"/>
        <c:crosses val="autoZero"/>
        <c:auto val="1"/>
        <c:lblAlgn val="ctr"/>
        <c:lblOffset val="100"/>
        <c:noMultiLvlLbl val="0"/>
      </c:catAx>
      <c:valAx>
        <c:axId val="9228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'During-Covid', 'Post-Covid' by 'r/politics'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During-Covid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Sheet1!$B$78:$M$78</c:f>
              <c:numCache>
                <c:formatCode>General</c:formatCode>
                <c:ptCount val="12"/>
                <c:pt idx="0">
                  <c:v>-0.11856999999999999</c:v>
                </c:pt>
                <c:pt idx="1">
                  <c:v>0.26746153846153797</c:v>
                </c:pt>
                <c:pt idx="2">
                  <c:v>-0.197358333333333</c:v>
                </c:pt>
                <c:pt idx="3">
                  <c:v>-5.9103448275862003E-2</c:v>
                </c:pt>
                <c:pt idx="4">
                  <c:v>-0.26143913043478201</c:v>
                </c:pt>
                <c:pt idx="5">
                  <c:v>-0.182262745098039</c:v>
                </c:pt>
                <c:pt idx="6">
                  <c:v>-0.185372093023255</c:v>
                </c:pt>
                <c:pt idx="7">
                  <c:v>-0.180276086956521</c:v>
                </c:pt>
                <c:pt idx="8">
                  <c:v>-5.8678947368420997E-2</c:v>
                </c:pt>
                <c:pt idx="9">
                  <c:v>-0.109545161290322</c:v>
                </c:pt>
                <c:pt idx="10">
                  <c:v>3.4058653846153801E-2</c:v>
                </c:pt>
                <c:pt idx="11">
                  <c:v>-2.1186792452830099E-2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9FC-89D2-815D1D471A76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Post-Covid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Sheet1!$B$79:$M$79</c:f>
              <c:numCache>
                <c:formatCode>General</c:formatCode>
                <c:ptCount val="12"/>
                <c:pt idx="0">
                  <c:v>-0.197356462585034</c:v>
                </c:pt>
                <c:pt idx="1">
                  <c:v>-4.0151351351351297E-2</c:v>
                </c:pt>
                <c:pt idx="2">
                  <c:v>-9.06346153846153E-2</c:v>
                </c:pt>
                <c:pt idx="3">
                  <c:v>-0.154529411764705</c:v>
                </c:pt>
                <c:pt idx="4">
                  <c:v>-0.30268888888888801</c:v>
                </c:pt>
                <c:pt idx="5">
                  <c:v>4.9145454545454499E-2</c:v>
                </c:pt>
                <c:pt idx="6">
                  <c:v>-0.31453999999999899</c:v>
                </c:pt>
                <c:pt idx="7">
                  <c:v>-6.3871428571428496E-2</c:v>
                </c:pt>
                <c:pt idx="8">
                  <c:v>-0.14987500000000001</c:v>
                </c:pt>
                <c:pt idx="9">
                  <c:v>-4.4600000000000001E-2</c:v>
                </c:pt>
                <c:pt idx="10">
                  <c:v>-0.36120000000000002</c:v>
                </c:pt>
                <c:pt idx="11">
                  <c:v>-0.23877499999999999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9FC-89D2-815D1D47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38783"/>
        <c:axId val="922835903"/>
      </c:lineChart>
      <c:catAx>
        <c:axId val="92283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r/politics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5903"/>
        <c:crosses val="autoZero"/>
        <c:auto val="1"/>
        <c:lblAlgn val="ctr"/>
        <c:lblOffset val="100"/>
        <c:noMultiLvlLbl val="0"/>
      </c:catAx>
      <c:valAx>
        <c:axId val="9228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307842</xdr:colOff>
      <xdr:row>24</xdr:row>
      <xdr:rowOff>144375</xdr:rowOff>
    </xdr:from>
    <xdr:to>
      <xdr:col>11</xdr:col>
      <xdr:colOff>586138</xdr:colOff>
      <xdr:row>39</xdr:row>
      <xdr:rowOff>154314</xdr:rowOff>
    </xdr:to>
    <xdr:graphicFrame macro="">
      <xdr:nvGraphicFramePr>
        <xdr:cNvPr id="2" name="Chart 1" descr="Chart type: Line. 'Pre-Covid', 'During-Covid', 'Post-Covid' by 'r/depression and Covid-19'&#10;&#10;Description automatically generated">
          <a:extLst>
            <a:ext uri="{FF2B5EF4-FFF2-40B4-BE49-F238E27FC236}">
              <a16:creationId xmlns:a16="http://schemas.microsoft.com/office/drawing/2014/main" id="{1894CD8E-9531-06D8-D1EA-1DF230025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157632</xdr:colOff>
      <xdr:row>40</xdr:row>
      <xdr:rowOff>97206</xdr:rowOff>
    </xdr:from>
    <xdr:to>
      <xdr:col>13</xdr:col>
      <xdr:colOff>435928</xdr:colOff>
      <xdr:row>55</xdr:row>
      <xdr:rowOff>107144</xdr:rowOff>
    </xdr:to>
    <xdr:graphicFrame macro="">
      <xdr:nvGraphicFramePr>
        <xdr:cNvPr id="3" name="Chart 2" descr="Chart type: Line. 'Pre-Covid', 'During-Covid', 'Post-Covid' by 'r/science'&#10;&#10;Description automatically generated">
          <a:extLst>
            <a:ext uri="{FF2B5EF4-FFF2-40B4-BE49-F238E27FC236}">
              <a16:creationId xmlns:a16="http://schemas.microsoft.com/office/drawing/2014/main" id="{780E9E52-2FA5-A235-532D-0629F6282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75086</xdr:colOff>
      <xdr:row>24</xdr:row>
      <xdr:rowOff>109280</xdr:rowOff>
    </xdr:from>
    <xdr:to>
      <xdr:col>19</xdr:col>
      <xdr:colOff>366633</xdr:colOff>
      <xdr:row>39</xdr:row>
      <xdr:rowOff>119881</xdr:rowOff>
    </xdr:to>
    <xdr:graphicFrame macro="">
      <xdr:nvGraphicFramePr>
        <xdr:cNvPr id="6" name="Chart 5" descr="Chart type: Line. 'Pre-Covid', 'During-Covid', 'Post-Covid' by 'r/relationships'&#10;&#10;Description automatically generated">
          <a:extLst>
            <a:ext uri="{FF2B5EF4-FFF2-40B4-BE49-F238E27FC236}">
              <a16:creationId xmlns:a16="http://schemas.microsoft.com/office/drawing/2014/main" id="{563E21C0-E429-2649-B75C-9DB1FDA2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297052</xdr:colOff>
      <xdr:row>24</xdr:row>
      <xdr:rowOff>162905</xdr:rowOff>
    </xdr:from>
    <xdr:to>
      <xdr:col>3</xdr:col>
      <xdr:colOff>232475</xdr:colOff>
      <xdr:row>40</xdr:row>
      <xdr:rowOff>25831</xdr:rowOff>
    </xdr:to>
    <xdr:graphicFrame macro="">
      <xdr:nvGraphicFramePr>
        <xdr:cNvPr id="4" name="Chart 3" descr="Chart type: Line. 'Pre-Covid', 'During-Covid', 'Post-Covid' by 'r/anxiety and Covid-19'&#10;&#10;Description automatically generated">
          <a:extLst>
            <a:ext uri="{FF2B5EF4-FFF2-40B4-BE49-F238E27FC236}">
              <a16:creationId xmlns:a16="http://schemas.microsoft.com/office/drawing/2014/main" id="{B1E414D9-C902-A946-E543-F9D21E8E9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277677</xdr:colOff>
      <xdr:row>40</xdr:row>
      <xdr:rowOff>98329</xdr:rowOff>
    </xdr:from>
    <xdr:to>
      <xdr:col>5</xdr:col>
      <xdr:colOff>519192</xdr:colOff>
      <xdr:row>55</xdr:row>
      <xdr:rowOff>129325</xdr:rowOff>
    </xdr:to>
    <xdr:graphicFrame macro="">
      <xdr:nvGraphicFramePr>
        <xdr:cNvPr id="5" name="Chart 4" descr="Chart type: Line. 'Pre-Covid', 'During-Covid', 'Post-Covid' by 'r/mentalhealth and Covid-19'&#10;&#10;Description automatically generated">
          <a:extLst>
            <a:ext uri="{FF2B5EF4-FFF2-40B4-BE49-F238E27FC236}">
              <a16:creationId xmlns:a16="http://schemas.microsoft.com/office/drawing/2014/main" id="{67FD3497-4F6A-68C6-2B0A-EB7A20EEE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5597</xdr:colOff>
      <xdr:row>41</xdr:row>
      <xdr:rowOff>72497</xdr:rowOff>
    </xdr:from>
    <xdr:to>
      <xdr:col>21</xdr:col>
      <xdr:colOff>331061</xdr:colOff>
      <xdr:row>56</xdr:row>
      <xdr:rowOff>103493</xdr:rowOff>
    </xdr:to>
    <xdr:graphicFrame macro="">
      <xdr:nvGraphicFramePr>
        <xdr:cNvPr id="7" name="Chart 6" descr="Chart type: Line. 'Pre-Covid', 'During-Covid', 'Post-Covid' by 'r/politics'&#10;&#10;Description automatically generated">
          <a:extLst>
            <a:ext uri="{FF2B5EF4-FFF2-40B4-BE49-F238E27FC236}">
              <a16:creationId xmlns:a16="http://schemas.microsoft.com/office/drawing/2014/main" id="{27C2D4A1-16BE-FC6E-2522-42BC5877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406829</xdr:colOff>
      <xdr:row>57</xdr:row>
      <xdr:rowOff>169362</xdr:rowOff>
    </xdr:from>
    <xdr:to>
      <xdr:col>24</xdr:col>
      <xdr:colOff>21096</xdr:colOff>
      <xdr:row>72</xdr:row>
      <xdr:rowOff>25831</xdr:rowOff>
    </xdr:to>
    <xdr:graphicFrame macro="">
      <xdr:nvGraphicFramePr>
        <xdr:cNvPr id="8" name="Chart 7" descr="Chart type: Line. 'During-Covid', 'Post-Covid' by 'r/politics'&#10;&#10;Description automatically generated">
          <a:extLst>
            <a:ext uri="{FF2B5EF4-FFF2-40B4-BE49-F238E27FC236}">
              <a16:creationId xmlns:a16="http://schemas.microsoft.com/office/drawing/2014/main" id="{3BB59B25-2E80-2AC5-0574-3EBB0215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B702-BB7F-4A77-A74C-DB53E812D6FC}">
  <dimension ref="A1:P100"/>
  <sheetViews>
    <sheetView tabSelected="1" zoomScale="70" zoomScaleNormal="70" workbookViewId="0">
      <selection activeCell="M7" sqref="M7"/>
    </sheetView>
  </sheetViews>
  <sheetFormatPr defaultRowHeight="14.4" x14ac:dyDescent="0.3"/>
  <cols>
    <col min="1" max="1" width="27.77734375" customWidth="1"/>
    <col min="2" max="2" width="12.33203125" customWidth="1"/>
    <col min="3" max="3" width="12.77734375" customWidth="1"/>
    <col min="4" max="4" width="13.6640625" customWidth="1"/>
    <col min="5" max="5" width="12.77734375" customWidth="1"/>
    <col min="6" max="6" width="14" customWidth="1"/>
    <col min="7" max="7" width="12.21875" customWidth="1"/>
  </cols>
  <sheetData>
    <row r="1" spans="1:1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27</v>
      </c>
    </row>
    <row r="2" spans="1:16" x14ac:dyDescent="0.3">
      <c r="A2" t="s">
        <v>14</v>
      </c>
      <c r="B2">
        <v>8.8561363636363605E-2</v>
      </c>
      <c r="C2">
        <v>3.8006666666666598E-2</v>
      </c>
      <c r="D2">
        <v>0.17108965517241301</v>
      </c>
      <c r="E2">
        <v>3.0187499999999902E-3</v>
      </c>
      <c r="F2">
        <v>0.31671891891891801</v>
      </c>
      <c r="G2">
        <v>-8.2546428571428507E-2</v>
      </c>
      <c r="H2">
        <v>-7.1757575757575697E-3</v>
      </c>
      <c r="I2">
        <v>-0.181386666666666</v>
      </c>
      <c r="J2">
        <v>-0.20640294117647001</v>
      </c>
      <c r="K2">
        <v>4.9563888888888803E-2</v>
      </c>
      <c r="L2">
        <v>0.35542121212121203</v>
      </c>
      <c r="M2">
        <v>2.29208333333333E-2</v>
      </c>
      <c r="N2">
        <f t="shared" ref="N2:N7" si="0">SUM(B2:M2)</f>
        <v>0.56778949474747331</v>
      </c>
      <c r="O2">
        <v>228</v>
      </c>
      <c r="P2">
        <f>N2/O2</f>
        <v>2.4903048015240056E-3</v>
      </c>
    </row>
    <row r="3" spans="1:16" x14ac:dyDescent="0.3">
      <c r="A3" t="s">
        <v>13</v>
      </c>
      <c r="B3">
        <v>-0.32126410256410198</v>
      </c>
      <c r="C3">
        <v>0.221299999999999</v>
      </c>
      <c r="D3">
        <v>-5.5567857142857099E-2</v>
      </c>
      <c r="E3">
        <v>-0.164885714285714</v>
      </c>
      <c r="F3">
        <v>-0.17054074074073999</v>
      </c>
      <c r="G3">
        <v>-1.91258620689655E-2</v>
      </c>
      <c r="H3">
        <v>-0.14235263157894701</v>
      </c>
      <c r="I3">
        <v>-0.133297368421052</v>
      </c>
      <c r="J3">
        <v>-9.4020512820512797E-2</v>
      </c>
      <c r="K3">
        <v>-0.159304545454545</v>
      </c>
      <c r="L3">
        <v>-0.29148800000000002</v>
      </c>
      <c r="M3">
        <v>-0.148352272727272</v>
      </c>
      <c r="N3">
        <f t="shared" si="0"/>
        <v>-1.4788996078047083</v>
      </c>
      <c r="O3">
        <v>262</v>
      </c>
      <c r="P3">
        <f>N3/O3</f>
        <v>-5.6446549916210238E-3</v>
      </c>
    </row>
    <row r="4" spans="1:16" x14ac:dyDescent="0.3">
      <c r="A4" t="s">
        <v>15</v>
      </c>
      <c r="B4">
        <v>-0.101864705882352</v>
      </c>
      <c r="C4">
        <v>0.166478125</v>
      </c>
      <c r="D4">
        <v>-2.0684615384615301E-2</v>
      </c>
      <c r="E4">
        <v>0.184773529411764</v>
      </c>
      <c r="F4">
        <v>0.14569310344827499</v>
      </c>
      <c r="G4">
        <v>5.4933333333333396E-3</v>
      </c>
      <c r="H4">
        <v>2.1129166666666602E-2</v>
      </c>
      <c r="I4">
        <v>0.261265625</v>
      </c>
      <c r="J4">
        <v>0.17467352941176401</v>
      </c>
      <c r="K4">
        <v>0.12379999999999999</v>
      </c>
      <c r="L4">
        <v>-8.6487804878048802E-2</v>
      </c>
      <c r="M4">
        <v>0.139116666666666</v>
      </c>
      <c r="N4">
        <f t="shared" si="0"/>
        <v>1.013385952793453</v>
      </c>
      <c r="O4">
        <v>207</v>
      </c>
      <c r="P4">
        <f>N4/O4</f>
        <v>4.8955843130118505E-3</v>
      </c>
    </row>
    <row r="5" spans="1:16" x14ac:dyDescent="0.3">
      <c r="A5" t="s">
        <v>24</v>
      </c>
      <c r="B5">
        <v>-0.35732222222222199</v>
      </c>
      <c r="C5">
        <v>0.25834999999999902</v>
      </c>
      <c r="D5">
        <v>-0.13588</v>
      </c>
      <c r="E5" t="s">
        <v>28</v>
      </c>
      <c r="F5" t="s">
        <v>28</v>
      </c>
      <c r="G5">
        <v>0</v>
      </c>
      <c r="H5" t="s">
        <v>28</v>
      </c>
      <c r="I5">
        <v>-0.44224999999999998</v>
      </c>
      <c r="J5">
        <v>-0.29970000000000002</v>
      </c>
      <c r="K5">
        <v>-0.59884999999999999</v>
      </c>
      <c r="L5">
        <v>-0.388955555555555</v>
      </c>
      <c r="M5">
        <v>-2.8090909090909E-3</v>
      </c>
      <c r="N5">
        <f t="shared" si="0"/>
        <v>-1.9674168686868692</v>
      </c>
      <c r="O5">
        <v>47</v>
      </c>
    </row>
    <row r="6" spans="1:16" x14ac:dyDescent="0.3">
      <c r="A6" t="s">
        <v>25</v>
      </c>
      <c r="B6">
        <v>0.23418125000000001</v>
      </c>
      <c r="C6">
        <v>0.13976363636363601</v>
      </c>
      <c r="D6">
        <v>8.4836363636363599E-2</v>
      </c>
      <c r="E6">
        <v>0.26128571428571401</v>
      </c>
      <c r="F6">
        <v>0.28766538461538399</v>
      </c>
      <c r="G6">
        <v>0.2623375</v>
      </c>
      <c r="H6">
        <v>0.36904166666666599</v>
      </c>
      <c r="I6">
        <v>0.35036250000000002</v>
      </c>
      <c r="J6">
        <v>9.85307692307692E-2</v>
      </c>
      <c r="K6">
        <v>0.155305</v>
      </c>
      <c r="L6">
        <v>0.18238571428571401</v>
      </c>
      <c r="M6">
        <v>0.20500416666666599</v>
      </c>
      <c r="N6">
        <f t="shared" si="0"/>
        <v>2.630699665750913</v>
      </c>
      <c r="O6">
        <v>132</v>
      </c>
    </row>
    <row r="7" spans="1:16" x14ac:dyDescent="0.3">
      <c r="A7" t="s">
        <v>26</v>
      </c>
      <c r="B7">
        <v>0.18833333333333299</v>
      </c>
      <c r="C7">
        <v>-8.4466666666666607E-2</v>
      </c>
      <c r="D7">
        <v>0.17978125</v>
      </c>
      <c r="E7">
        <v>-0.17791052631578899</v>
      </c>
      <c r="F7">
        <v>1.4013636363636299E-2</v>
      </c>
      <c r="G7">
        <v>0.105966666666666</v>
      </c>
      <c r="H7">
        <v>3.4852173913043398E-2</v>
      </c>
      <c r="I7">
        <v>0.147152173913043</v>
      </c>
      <c r="J7">
        <v>0.146557692307692</v>
      </c>
      <c r="K7">
        <v>0.210043478260869</v>
      </c>
      <c r="L7">
        <v>-9.0482352941176403E-2</v>
      </c>
      <c r="M7">
        <v>0.20022499999999999</v>
      </c>
      <c r="N7">
        <f t="shared" si="0"/>
        <v>0.87406585883465071</v>
      </c>
      <c r="O7">
        <v>234</v>
      </c>
    </row>
    <row r="8" spans="1:16" x14ac:dyDescent="0.3">
      <c r="O8">
        <f>SUM(O2:O7)</f>
        <v>1110</v>
      </c>
    </row>
    <row r="9" spans="1:16" x14ac:dyDescent="0.3">
      <c r="A9" t="s">
        <v>16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</row>
    <row r="10" spans="1:16" x14ac:dyDescent="0.3">
      <c r="A10" t="s">
        <v>14</v>
      </c>
      <c r="B10">
        <v>0.20869444444444399</v>
      </c>
      <c r="C10">
        <v>9.1856249999999903E-2</v>
      </c>
      <c r="D10">
        <v>0.151577083333333</v>
      </c>
      <c r="E10">
        <v>-1.69589743589743E-2</v>
      </c>
      <c r="F10">
        <v>-7.6993999999999896E-2</v>
      </c>
      <c r="G10">
        <v>-0.2261</v>
      </c>
      <c r="H10">
        <v>2.5936206896551701E-2</v>
      </c>
      <c r="I10">
        <v>9.4878082191780802E-2</v>
      </c>
      <c r="J10">
        <v>-7.7604411764705894E-2</v>
      </c>
      <c r="K10">
        <v>1.95179999999999E-2</v>
      </c>
      <c r="L10">
        <v>8.7181250000000002E-2</v>
      </c>
      <c r="M10">
        <v>0.10348888888888801</v>
      </c>
      <c r="N10">
        <f t="shared" ref="N10:N15" si="1">SUM(B10:M10)</f>
        <v>0.38547281963131724</v>
      </c>
      <c r="O10">
        <v>338</v>
      </c>
      <c r="P10">
        <f>N10/O10</f>
        <v>1.1404521290867373E-3</v>
      </c>
    </row>
    <row r="11" spans="1:16" x14ac:dyDescent="0.3">
      <c r="A11" t="s">
        <v>13</v>
      </c>
      <c r="B11">
        <v>-0.36511153846153799</v>
      </c>
      <c r="C11">
        <v>-0.19143636363636299</v>
      </c>
      <c r="D11">
        <v>7.8461538461538402E-2</v>
      </c>
      <c r="E11">
        <v>-0.275373076923076</v>
      </c>
      <c r="F11">
        <v>1.58173076923077E-2</v>
      </c>
      <c r="G11">
        <v>-5.65065217391304E-2</v>
      </c>
      <c r="H11">
        <v>-0.12571538461538401</v>
      </c>
      <c r="I11">
        <v>-0.150119565217391</v>
      </c>
      <c r="J11">
        <v>-0.125475</v>
      </c>
      <c r="K11">
        <v>-0.21498249999999999</v>
      </c>
      <c r="L11">
        <v>-3.6177941176470503E-2</v>
      </c>
      <c r="M11">
        <v>-0.19469399999999901</v>
      </c>
      <c r="N11">
        <f t="shared" si="1"/>
        <v>-1.6413130456155058</v>
      </c>
      <c r="O11">
        <v>295</v>
      </c>
      <c r="P11">
        <f>N11/O11</f>
        <v>-5.5637730359847657E-3</v>
      </c>
    </row>
    <row r="12" spans="1:16" x14ac:dyDescent="0.3">
      <c r="A12" t="s">
        <v>15</v>
      </c>
      <c r="B12">
        <v>0.122591891891891</v>
      </c>
      <c r="C12">
        <v>-2.6825000000000002E-2</v>
      </c>
      <c r="D12">
        <v>-1.6482352941176399E-2</v>
      </c>
      <c r="E12">
        <v>8.3626415094339601E-2</v>
      </c>
      <c r="F12">
        <v>-4.42962264150943E-2</v>
      </c>
      <c r="G12">
        <v>0.11938958333333299</v>
      </c>
      <c r="H12">
        <v>3.4509375000000002E-2</v>
      </c>
      <c r="I12">
        <v>-0.15770999999999999</v>
      </c>
      <c r="J12">
        <v>-3.0059999999999899E-2</v>
      </c>
      <c r="K12">
        <v>0.152492452830188</v>
      </c>
      <c r="L12">
        <v>8.7925316455696206E-2</v>
      </c>
      <c r="M12">
        <v>7.8134999999999996E-2</v>
      </c>
      <c r="N12">
        <f t="shared" si="1"/>
        <v>0.40329645524917723</v>
      </c>
      <c r="O12">
        <v>329</v>
      </c>
      <c r="P12">
        <f>N12/O12</f>
        <v>1.2258250919427878E-3</v>
      </c>
    </row>
    <row r="13" spans="1:16" x14ac:dyDescent="0.3">
      <c r="A13" t="s">
        <v>24</v>
      </c>
      <c r="B13">
        <v>-0.11856999999999999</v>
      </c>
      <c r="C13">
        <v>0.26746153846153797</v>
      </c>
      <c r="D13">
        <v>-0.197358333333333</v>
      </c>
      <c r="E13">
        <v>-5.9103448275862003E-2</v>
      </c>
      <c r="F13">
        <v>-0.26143913043478201</v>
      </c>
      <c r="G13">
        <v>-0.182262745098039</v>
      </c>
      <c r="H13">
        <v>-0.185372093023255</v>
      </c>
      <c r="I13">
        <v>-0.180276086956521</v>
      </c>
      <c r="J13">
        <v>-5.8678947368420997E-2</v>
      </c>
      <c r="K13">
        <v>-0.109545161290322</v>
      </c>
      <c r="L13">
        <v>3.4058653846153801E-2</v>
      </c>
      <c r="M13">
        <v>-2.1186792452830099E-2</v>
      </c>
      <c r="N13">
        <f t="shared" si="1"/>
        <v>-1.0722725459256732</v>
      </c>
      <c r="O13">
        <v>492</v>
      </c>
    </row>
    <row r="14" spans="1:16" x14ac:dyDescent="0.3">
      <c r="A14" t="s">
        <v>25</v>
      </c>
      <c r="B14">
        <v>0.22901538461538401</v>
      </c>
      <c r="C14">
        <v>0.32006000000000001</v>
      </c>
      <c r="D14">
        <v>0.25719999999999998</v>
      </c>
      <c r="E14">
        <v>-0.175613636363636</v>
      </c>
      <c r="F14">
        <v>8.7190000000000004E-2</v>
      </c>
      <c r="G14">
        <v>0.2434125</v>
      </c>
      <c r="H14">
        <v>0.128335</v>
      </c>
      <c r="I14">
        <v>0.179754545454545</v>
      </c>
      <c r="J14">
        <v>0.62433333333333296</v>
      </c>
      <c r="K14">
        <v>0.53672500000000001</v>
      </c>
      <c r="L14">
        <v>-0.18006249999999999</v>
      </c>
      <c r="M14">
        <v>0.35006666666666603</v>
      </c>
      <c r="N14">
        <f t="shared" si="1"/>
        <v>2.6004162937062918</v>
      </c>
      <c r="O14">
        <v>91</v>
      </c>
    </row>
    <row r="15" spans="1:16" x14ac:dyDescent="0.3">
      <c r="A15" t="s">
        <v>26</v>
      </c>
      <c r="B15">
        <v>2.03888888888888E-3</v>
      </c>
      <c r="C15">
        <v>0.1512375</v>
      </c>
      <c r="D15">
        <v>0.21988181818181801</v>
      </c>
      <c r="E15">
        <v>0.14798999999999901</v>
      </c>
      <c r="F15">
        <v>4.1016666666666597E-2</v>
      </c>
      <c r="G15">
        <v>0.10435625</v>
      </c>
      <c r="H15">
        <v>0.310508333333333</v>
      </c>
      <c r="I15">
        <v>0.16445454545454499</v>
      </c>
      <c r="J15">
        <v>0.41194999999999998</v>
      </c>
      <c r="K15">
        <v>0.29348999999999997</v>
      </c>
      <c r="L15">
        <v>0.60304999999999997</v>
      </c>
      <c r="M15">
        <v>0.51205000000000001</v>
      </c>
      <c r="N15">
        <f t="shared" si="1"/>
        <v>2.9620240025252502</v>
      </c>
      <c r="O15">
        <v>230</v>
      </c>
    </row>
    <row r="16" spans="1:16" x14ac:dyDescent="0.3">
      <c r="O16">
        <f>SUM(O10:O15)</f>
        <v>1775</v>
      </c>
    </row>
    <row r="17" spans="1:16" x14ac:dyDescent="0.3">
      <c r="A17" t="s">
        <v>17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</row>
    <row r="18" spans="1:16" x14ac:dyDescent="0.3">
      <c r="A18" t="s">
        <v>14</v>
      </c>
      <c r="B18">
        <v>6.6420634920634894E-2</v>
      </c>
      <c r="C18">
        <v>1.21439999999999E-2</v>
      </c>
      <c r="D18">
        <v>0.11282564102564099</v>
      </c>
      <c r="E18">
        <v>-1.6481818181818101E-2</v>
      </c>
      <c r="F18">
        <v>-7.6426315789473606E-2</v>
      </c>
      <c r="G18">
        <v>3.1050000000000001E-2</v>
      </c>
      <c r="H18">
        <v>-0.105235483870967</v>
      </c>
      <c r="I18">
        <v>-0.13797999999999999</v>
      </c>
      <c r="J18">
        <v>0.28186250000000002</v>
      </c>
      <c r="K18">
        <v>0.25266923076922998</v>
      </c>
      <c r="L18">
        <v>-7.2142857142858401E-4</v>
      </c>
      <c r="M18">
        <v>-0.24456363636363601</v>
      </c>
      <c r="N18">
        <f t="shared" ref="N18:N23" si="2">SUM(B18:M18)</f>
        <v>0.1755633239381825</v>
      </c>
      <c r="O18">
        <v>210</v>
      </c>
      <c r="P18">
        <f>N18/O18</f>
        <v>8.3601582827705953E-4</v>
      </c>
    </row>
    <row r="19" spans="1:16" x14ac:dyDescent="0.3">
      <c r="A19" t="s">
        <v>13</v>
      </c>
      <c r="B19">
        <v>-0.25208421052631502</v>
      </c>
      <c r="C19">
        <v>-0.36778043478260802</v>
      </c>
      <c r="D19">
        <v>-0.114657142857142</v>
      </c>
      <c r="E19">
        <v>-0.132351851851851</v>
      </c>
      <c r="F19">
        <v>-0.336415789473684</v>
      </c>
      <c r="G19">
        <v>-0.32490588235294099</v>
      </c>
      <c r="H19">
        <v>-0.47280416666666603</v>
      </c>
      <c r="I19">
        <v>-0.36117500000000002</v>
      </c>
      <c r="J19">
        <v>-0.35934583333333298</v>
      </c>
      <c r="K19">
        <v>-7.9844999999999902E-2</v>
      </c>
      <c r="L19">
        <v>-0.30365833333333297</v>
      </c>
      <c r="M19">
        <v>0.18132999999999899</v>
      </c>
      <c r="N19">
        <f t="shared" si="2"/>
        <v>-2.9236936451778734</v>
      </c>
      <c r="O19">
        <v>192</v>
      </c>
      <c r="P19">
        <f>N19/O19</f>
        <v>-1.5227571068634758E-2</v>
      </c>
    </row>
    <row r="20" spans="1:16" x14ac:dyDescent="0.3">
      <c r="A20" t="s">
        <v>15</v>
      </c>
      <c r="B20">
        <v>0.20675394736842101</v>
      </c>
      <c r="C20">
        <v>-2.0067241379310301E-2</v>
      </c>
      <c r="D20">
        <v>9.6595312500000002E-2</v>
      </c>
      <c r="E20">
        <v>-0.17513709677419301</v>
      </c>
      <c r="F20">
        <v>0.26747586206896501</v>
      </c>
      <c r="G20">
        <v>0.134313157894736</v>
      </c>
      <c r="H20">
        <v>0.10833947368421</v>
      </c>
      <c r="I20">
        <v>-0.36712222222222202</v>
      </c>
      <c r="J20">
        <v>-0.20171428571428501</v>
      </c>
      <c r="K20">
        <v>-0.39446666666666602</v>
      </c>
      <c r="L20">
        <v>-1.3296428571428501E-2</v>
      </c>
      <c r="M20">
        <v>0.28566315789473601</v>
      </c>
      <c r="N20">
        <f t="shared" si="2"/>
        <v>-7.266302991703677E-2</v>
      </c>
      <c r="O20">
        <v>260</v>
      </c>
      <c r="P20">
        <f>N20/O20</f>
        <v>-2.7947319198860294E-4</v>
      </c>
    </row>
    <row r="21" spans="1:16" x14ac:dyDescent="0.3">
      <c r="A21" t="s">
        <v>24</v>
      </c>
      <c r="B21">
        <v>-0.197356462585034</v>
      </c>
      <c r="C21">
        <v>-4.0151351351351297E-2</v>
      </c>
      <c r="D21">
        <v>-9.06346153846153E-2</v>
      </c>
      <c r="E21">
        <v>-0.154529411764705</v>
      </c>
      <c r="F21">
        <v>-0.30268888888888801</v>
      </c>
      <c r="G21">
        <v>4.9145454545454499E-2</v>
      </c>
      <c r="H21">
        <v>-0.31453999999999899</v>
      </c>
      <c r="I21">
        <v>-6.3871428571428496E-2</v>
      </c>
      <c r="J21">
        <v>-0.14987500000000001</v>
      </c>
      <c r="K21">
        <v>-4.4600000000000001E-2</v>
      </c>
      <c r="L21">
        <v>-0.36120000000000002</v>
      </c>
      <c r="M21">
        <v>-0.23877499999999999</v>
      </c>
      <c r="N21">
        <f t="shared" si="2"/>
        <v>-1.9090767040005665</v>
      </c>
      <c r="O21">
        <v>281</v>
      </c>
    </row>
    <row r="22" spans="1:16" x14ac:dyDescent="0.3">
      <c r="A22" t="s">
        <v>25</v>
      </c>
      <c r="B22">
        <v>-1.33444444444444E-2</v>
      </c>
      <c r="C22">
        <v>0.51587499999999997</v>
      </c>
      <c r="D22">
        <v>-0.32865</v>
      </c>
      <c r="E22">
        <v>0.34136250000000001</v>
      </c>
      <c r="F22">
        <v>0.26341111111111098</v>
      </c>
      <c r="G22">
        <v>0.130879999999999</v>
      </c>
      <c r="H22">
        <v>0.310508333333333</v>
      </c>
      <c r="I22">
        <v>0.16445454545454499</v>
      </c>
      <c r="J22">
        <v>0.41194999999999998</v>
      </c>
      <c r="K22">
        <v>0.29348999999999997</v>
      </c>
      <c r="L22">
        <v>0.60304999999999997</v>
      </c>
      <c r="M22">
        <v>0.51205000000000001</v>
      </c>
      <c r="N22">
        <f t="shared" si="2"/>
        <v>3.2050370454545436</v>
      </c>
      <c r="O22">
        <v>67</v>
      </c>
    </row>
    <row r="23" spans="1:16" x14ac:dyDescent="0.3">
      <c r="A23" t="s">
        <v>26</v>
      </c>
      <c r="B23">
        <v>3.0376315789473699E-2</v>
      </c>
      <c r="C23">
        <v>-6.6869230769230695E-2</v>
      </c>
      <c r="D23">
        <v>5.1587499999999897E-2</v>
      </c>
      <c r="E23">
        <v>0.17051428571428501</v>
      </c>
      <c r="F23">
        <v>-5.3705000000000003E-2</v>
      </c>
      <c r="G23">
        <v>7.1862499999999996E-2</v>
      </c>
      <c r="H23">
        <v>-0.34501999999999999</v>
      </c>
      <c r="I23">
        <v>-7.6490909090909096E-2</v>
      </c>
      <c r="J23">
        <v>-0.21922727272727199</v>
      </c>
      <c r="K23">
        <v>-0.295971428571428</v>
      </c>
      <c r="L23">
        <v>-0.13623750000000001</v>
      </c>
      <c r="M23">
        <v>-2.3466666666666601E-2</v>
      </c>
      <c r="N23">
        <f t="shared" si="2"/>
        <v>-0.89264740632174788</v>
      </c>
      <c r="O23">
        <v>202</v>
      </c>
    </row>
    <row r="24" spans="1:16" x14ac:dyDescent="0.3">
      <c r="O24">
        <f>SUM(O18:O23)</f>
        <v>1212</v>
      </c>
    </row>
    <row r="61" spans="1:14" x14ac:dyDescent="0.3">
      <c r="A61" t="s">
        <v>18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 t="s">
        <v>10</v>
      </c>
      <c r="M61" t="s">
        <v>11</v>
      </c>
      <c r="N61" t="s">
        <v>29</v>
      </c>
    </row>
    <row r="62" spans="1:14" x14ac:dyDescent="0.3">
      <c r="A62" t="s">
        <v>20</v>
      </c>
      <c r="B62">
        <v>8.8561363636363605E-2</v>
      </c>
      <c r="C62">
        <v>3.8006666666666598E-2</v>
      </c>
      <c r="D62">
        <v>0.17108965517241301</v>
      </c>
      <c r="E62">
        <v>3.0187499999999902E-3</v>
      </c>
      <c r="F62">
        <v>0.31671891891891801</v>
      </c>
      <c r="G62">
        <v>-8.2546428571428507E-2</v>
      </c>
      <c r="H62">
        <v>-7.1757575757575697E-3</v>
      </c>
      <c r="I62">
        <v>-0.181386666666666</v>
      </c>
      <c r="J62">
        <v>-0.20640294117647001</v>
      </c>
      <c r="K62">
        <v>4.9563888888888803E-2</v>
      </c>
      <c r="L62">
        <v>0.35542121212121203</v>
      </c>
      <c r="M62">
        <v>2.29208333333333E-2</v>
      </c>
      <c r="N62">
        <f>SUM(B62:M62)/12</f>
        <v>4.7315791228956107E-2</v>
      </c>
    </row>
    <row r="63" spans="1:14" x14ac:dyDescent="0.3">
      <c r="A63" t="s">
        <v>21</v>
      </c>
      <c r="B63">
        <v>0.20869444444444399</v>
      </c>
      <c r="C63">
        <v>9.1856249999999903E-2</v>
      </c>
      <c r="D63">
        <v>0.151577083333333</v>
      </c>
      <c r="E63">
        <v>-1.69589743589743E-2</v>
      </c>
      <c r="F63">
        <v>-7.6993999999999896E-2</v>
      </c>
      <c r="G63">
        <v>-0.2261</v>
      </c>
      <c r="H63">
        <v>2.5936206896551701E-2</v>
      </c>
      <c r="I63">
        <v>9.4878082191780802E-2</v>
      </c>
      <c r="J63">
        <v>-7.7604411764705894E-2</v>
      </c>
      <c r="K63">
        <v>1.95179999999999E-2</v>
      </c>
      <c r="L63">
        <v>8.7181250000000002E-2</v>
      </c>
      <c r="M63">
        <v>0.10348888888888801</v>
      </c>
      <c r="N63">
        <f>SUM(B63:M63)/12</f>
        <v>3.2122734969276437E-2</v>
      </c>
    </row>
    <row r="64" spans="1:14" x14ac:dyDescent="0.3">
      <c r="A64" t="s">
        <v>19</v>
      </c>
      <c r="B64">
        <v>6.6420634920634894E-2</v>
      </c>
      <c r="C64">
        <v>1.21439999999999E-2</v>
      </c>
      <c r="D64">
        <v>0.11282564102564099</v>
      </c>
      <c r="E64">
        <v>-1.6481818181818101E-2</v>
      </c>
      <c r="F64">
        <v>-7.6426315789473606E-2</v>
      </c>
      <c r="G64">
        <v>3.1050000000000001E-2</v>
      </c>
      <c r="H64">
        <v>-0.105235483870967</v>
      </c>
      <c r="I64">
        <v>-0.13797999999999999</v>
      </c>
      <c r="J64">
        <v>0.28186250000000002</v>
      </c>
      <c r="K64">
        <v>0.25266923076922998</v>
      </c>
      <c r="L64">
        <v>-7.2142857142858401E-4</v>
      </c>
      <c r="M64">
        <v>-0.24456363636363601</v>
      </c>
      <c r="N64">
        <f>SUM(B64:M64)/12</f>
        <v>1.4630276994848541E-2</v>
      </c>
    </row>
    <row r="66" spans="1:14" x14ac:dyDescent="0.3">
      <c r="A66" t="s">
        <v>22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29</v>
      </c>
    </row>
    <row r="67" spans="1:14" x14ac:dyDescent="0.3">
      <c r="A67" t="s">
        <v>20</v>
      </c>
      <c r="B67">
        <v>-0.32126410256410198</v>
      </c>
      <c r="C67">
        <v>0.221299999999999</v>
      </c>
      <c r="D67">
        <v>-5.5567857142857099E-2</v>
      </c>
      <c r="E67">
        <v>-0.164885714285714</v>
      </c>
      <c r="F67">
        <v>-0.17054074074073999</v>
      </c>
      <c r="G67">
        <v>-1.91258620689655E-2</v>
      </c>
      <c r="H67">
        <v>-0.14235263157894701</v>
      </c>
      <c r="I67">
        <v>-0.133297368421052</v>
      </c>
      <c r="J67">
        <v>-9.4020512820512797E-2</v>
      </c>
      <c r="K67">
        <v>-0.159304545454545</v>
      </c>
      <c r="L67">
        <v>-0.29148800000000002</v>
      </c>
      <c r="M67">
        <v>-0.148352272727272</v>
      </c>
      <c r="N67">
        <f>SUM(B67:M67)/12</f>
        <v>-0.12324163398372569</v>
      </c>
    </row>
    <row r="68" spans="1:14" x14ac:dyDescent="0.3">
      <c r="A68" t="s">
        <v>21</v>
      </c>
      <c r="B68">
        <v>-0.36511153846153799</v>
      </c>
      <c r="C68">
        <v>-0.19143636363636299</v>
      </c>
      <c r="D68">
        <v>7.8461538461538402E-2</v>
      </c>
      <c r="E68">
        <v>-0.275373076923076</v>
      </c>
      <c r="F68">
        <v>1.58173076923077E-2</v>
      </c>
      <c r="G68">
        <v>-5.65065217391304E-2</v>
      </c>
      <c r="H68">
        <v>-0.12571538461538401</v>
      </c>
      <c r="I68">
        <v>-0.150119565217391</v>
      </c>
      <c r="J68">
        <v>-0.125475</v>
      </c>
      <c r="K68">
        <v>-0.21498249999999999</v>
      </c>
      <c r="L68">
        <v>-3.6177941176470503E-2</v>
      </c>
      <c r="M68">
        <v>-0.19469399999999901</v>
      </c>
      <c r="N68">
        <f>SUM(B68:M68)/12</f>
        <v>-0.1367760871346255</v>
      </c>
    </row>
    <row r="69" spans="1:14" x14ac:dyDescent="0.3">
      <c r="A69" t="s">
        <v>19</v>
      </c>
      <c r="B69">
        <v>-0.25208421052631502</v>
      </c>
      <c r="C69">
        <v>-0.36778043478260802</v>
      </c>
      <c r="D69">
        <v>-0.114657142857142</v>
      </c>
      <c r="E69">
        <v>-0.132351851851851</v>
      </c>
      <c r="F69">
        <v>-0.336415789473684</v>
      </c>
      <c r="G69">
        <v>-0.32490588235294099</v>
      </c>
      <c r="H69">
        <v>-0.47280416666666603</v>
      </c>
      <c r="I69">
        <v>-0.36117500000000002</v>
      </c>
      <c r="J69">
        <v>-0.35934583333333298</v>
      </c>
      <c r="K69">
        <v>-7.9844999999999902E-2</v>
      </c>
      <c r="L69">
        <v>-0.30365833333333297</v>
      </c>
      <c r="M69">
        <v>0.18132999999999899</v>
      </c>
      <c r="N69">
        <f>SUM(B69:M69)/12</f>
        <v>-0.24364113709815613</v>
      </c>
    </row>
    <row r="71" spans="1:14" x14ac:dyDescent="0.3">
      <c r="A71" t="s">
        <v>23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29</v>
      </c>
    </row>
    <row r="72" spans="1:14" x14ac:dyDescent="0.3">
      <c r="A72" t="s">
        <v>20</v>
      </c>
      <c r="B72">
        <v>-0.101864705882352</v>
      </c>
      <c r="C72">
        <v>0.166478125</v>
      </c>
      <c r="D72">
        <v>-2.0684615384615301E-2</v>
      </c>
      <c r="E72">
        <v>0.184773529411764</v>
      </c>
      <c r="F72">
        <v>0.14569310344827499</v>
      </c>
      <c r="G72">
        <v>5.4933333333333396E-3</v>
      </c>
      <c r="H72">
        <v>2.1129166666666602E-2</v>
      </c>
      <c r="I72">
        <v>0.261265625</v>
      </c>
      <c r="J72">
        <v>0.17467352941176401</v>
      </c>
      <c r="K72">
        <v>0.12379999999999999</v>
      </c>
      <c r="L72">
        <v>-8.6487804878048802E-2</v>
      </c>
      <c r="M72">
        <v>0.139116666666666</v>
      </c>
      <c r="N72">
        <f>SUM(B72:M72)/12</f>
        <v>8.4448829399454417E-2</v>
      </c>
    </row>
    <row r="73" spans="1:14" x14ac:dyDescent="0.3">
      <c r="A73" t="s">
        <v>21</v>
      </c>
      <c r="B73">
        <v>0.122591891891891</v>
      </c>
      <c r="C73">
        <v>-2.6825000000000002E-2</v>
      </c>
      <c r="D73">
        <v>-1.6482352941176399E-2</v>
      </c>
      <c r="E73">
        <v>8.3626415094339601E-2</v>
      </c>
      <c r="F73">
        <v>-4.42962264150943E-2</v>
      </c>
      <c r="G73">
        <v>0.11938958333333299</v>
      </c>
      <c r="H73">
        <v>3.4509375000000002E-2</v>
      </c>
      <c r="I73">
        <v>-0.15770999999999999</v>
      </c>
      <c r="J73">
        <v>-3.0059999999999899E-2</v>
      </c>
      <c r="K73">
        <v>0.152492452830188</v>
      </c>
      <c r="L73">
        <v>8.7925316455696206E-2</v>
      </c>
      <c r="M73">
        <v>7.8134999999999996E-2</v>
      </c>
      <c r="N73">
        <f>SUM(B73:M73)/12</f>
        <v>3.3608037937431438E-2</v>
      </c>
    </row>
    <row r="74" spans="1:14" x14ac:dyDescent="0.3">
      <c r="A74" t="s">
        <v>19</v>
      </c>
      <c r="B74">
        <v>0.20675394736842101</v>
      </c>
      <c r="C74">
        <v>-2.0067241379310301E-2</v>
      </c>
      <c r="D74">
        <v>9.6595312500000002E-2</v>
      </c>
      <c r="E74">
        <v>-0.17513709677419301</v>
      </c>
      <c r="F74">
        <v>0.26747586206896501</v>
      </c>
      <c r="G74">
        <v>0.134313157894736</v>
      </c>
      <c r="H74">
        <v>0.10833947368421</v>
      </c>
      <c r="I74">
        <v>-0.36712222222222202</v>
      </c>
      <c r="J74">
        <v>-0.20171428571428501</v>
      </c>
      <c r="K74">
        <v>-0.39446666666666602</v>
      </c>
      <c r="L74">
        <v>-1.3296428571428501E-2</v>
      </c>
      <c r="M74">
        <v>0.28566315789473601</v>
      </c>
      <c r="N74">
        <f>SUM(B74:M74)/12</f>
        <v>-6.0552524930863978E-3</v>
      </c>
    </row>
    <row r="76" spans="1:14" x14ac:dyDescent="0.3">
      <c r="A76" t="s">
        <v>24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 t="s">
        <v>10</v>
      </c>
      <c r="M76" t="s">
        <v>11</v>
      </c>
      <c r="N76" t="s">
        <v>29</v>
      </c>
    </row>
    <row r="77" spans="1:14" x14ac:dyDescent="0.3">
      <c r="A77" t="s">
        <v>20</v>
      </c>
      <c r="B77">
        <v>-0.35732222222222199</v>
      </c>
      <c r="C77">
        <v>0.25834999999999902</v>
      </c>
      <c r="D77">
        <v>-0.13588</v>
      </c>
      <c r="E77">
        <v>0</v>
      </c>
      <c r="F77">
        <v>0</v>
      </c>
      <c r="G77">
        <v>0</v>
      </c>
      <c r="H77">
        <v>0</v>
      </c>
      <c r="I77">
        <v>-0.44224999999999998</v>
      </c>
      <c r="J77">
        <v>-0.29970000000000002</v>
      </c>
      <c r="K77">
        <v>-0.59884999999999999</v>
      </c>
      <c r="L77">
        <v>-0.388955555555555</v>
      </c>
      <c r="M77">
        <v>-2.8090909090909E-3</v>
      </c>
      <c r="N77">
        <f>SUM(B77:M77)/9</f>
        <v>-0.21860187429854103</v>
      </c>
    </row>
    <row r="78" spans="1:14" x14ac:dyDescent="0.3">
      <c r="A78" t="s">
        <v>21</v>
      </c>
      <c r="B78">
        <v>-0.11856999999999999</v>
      </c>
      <c r="C78">
        <v>0.26746153846153797</v>
      </c>
      <c r="D78">
        <v>-0.197358333333333</v>
      </c>
      <c r="E78">
        <v>-5.9103448275862003E-2</v>
      </c>
      <c r="F78">
        <v>-0.26143913043478201</v>
      </c>
      <c r="G78">
        <v>-0.182262745098039</v>
      </c>
      <c r="H78">
        <v>-0.185372093023255</v>
      </c>
      <c r="I78">
        <v>-0.180276086956521</v>
      </c>
      <c r="J78">
        <v>-5.8678947368420997E-2</v>
      </c>
      <c r="K78">
        <v>-0.109545161290322</v>
      </c>
      <c r="L78">
        <v>3.4058653846153801E-2</v>
      </c>
      <c r="M78">
        <v>-2.1186792452830099E-2</v>
      </c>
      <c r="N78">
        <f>SUM(B78:M78)/12</f>
        <v>-8.9356045493806102E-2</v>
      </c>
    </row>
    <row r="79" spans="1:14" x14ac:dyDescent="0.3">
      <c r="A79" t="s">
        <v>19</v>
      </c>
      <c r="B79">
        <v>-0.197356462585034</v>
      </c>
      <c r="C79">
        <v>-4.0151351351351297E-2</v>
      </c>
      <c r="D79">
        <v>-9.06346153846153E-2</v>
      </c>
      <c r="E79">
        <v>-0.154529411764705</v>
      </c>
      <c r="F79">
        <v>-0.30268888888888801</v>
      </c>
      <c r="G79">
        <v>4.9145454545454499E-2</v>
      </c>
      <c r="H79">
        <v>-0.31453999999999899</v>
      </c>
      <c r="I79">
        <v>-6.3871428571428496E-2</v>
      </c>
      <c r="J79">
        <v>-0.14987500000000001</v>
      </c>
      <c r="K79">
        <v>-4.4600000000000001E-2</v>
      </c>
      <c r="L79">
        <v>-0.36120000000000002</v>
      </c>
      <c r="M79">
        <v>-0.23877499999999999</v>
      </c>
      <c r="N79">
        <f>SUM(B79:M79)/12</f>
        <v>-0.15908972533338053</v>
      </c>
    </row>
    <row r="81" spans="1:14" x14ac:dyDescent="0.3">
      <c r="A81" t="s">
        <v>25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  <c r="M81" t="s">
        <v>11</v>
      </c>
      <c r="N81" t="s">
        <v>29</v>
      </c>
    </row>
    <row r="82" spans="1:14" x14ac:dyDescent="0.3">
      <c r="A82" t="s">
        <v>20</v>
      </c>
      <c r="B82">
        <v>0.23418125000000001</v>
      </c>
      <c r="C82">
        <v>0.13976363636363601</v>
      </c>
      <c r="D82">
        <v>8.4836363636363599E-2</v>
      </c>
      <c r="E82">
        <v>0.26128571428571401</v>
      </c>
      <c r="F82">
        <v>0.28766538461538399</v>
      </c>
      <c r="G82">
        <v>0.2623375</v>
      </c>
      <c r="H82">
        <v>0.36904166666666599</v>
      </c>
      <c r="I82">
        <v>0.35036250000000002</v>
      </c>
      <c r="J82">
        <v>9.85307692307692E-2</v>
      </c>
      <c r="K82">
        <v>0.155305</v>
      </c>
      <c r="L82">
        <v>0.18238571428571401</v>
      </c>
      <c r="M82">
        <v>0.20500416666666599</v>
      </c>
      <c r="N82">
        <f>SUM(B82:M82)/12</f>
        <v>0.21922497214590941</v>
      </c>
    </row>
    <row r="83" spans="1:14" x14ac:dyDescent="0.3">
      <c r="A83" t="s">
        <v>21</v>
      </c>
      <c r="B83">
        <v>0.22901538461538401</v>
      </c>
      <c r="C83">
        <v>0.32006000000000001</v>
      </c>
      <c r="D83">
        <v>0.25719999999999998</v>
      </c>
      <c r="E83">
        <v>-0.175613636363636</v>
      </c>
      <c r="F83">
        <v>8.7190000000000004E-2</v>
      </c>
      <c r="G83">
        <v>0.2434125</v>
      </c>
      <c r="H83">
        <v>0.128335</v>
      </c>
      <c r="I83">
        <v>0.179754545454545</v>
      </c>
      <c r="J83">
        <v>0.62433333333333296</v>
      </c>
      <c r="K83">
        <v>0.53672500000000001</v>
      </c>
      <c r="L83">
        <v>-0.18006249999999999</v>
      </c>
      <c r="M83">
        <v>0.35006666666666603</v>
      </c>
      <c r="N83">
        <f>SUM(B83:M83)/12</f>
        <v>0.21670135780885766</v>
      </c>
    </row>
    <row r="84" spans="1:14" x14ac:dyDescent="0.3">
      <c r="A84" t="s">
        <v>19</v>
      </c>
      <c r="B84">
        <v>-1.33444444444444E-2</v>
      </c>
      <c r="C84">
        <v>0.51587499999999997</v>
      </c>
      <c r="D84">
        <v>-0.32865</v>
      </c>
      <c r="E84">
        <v>0.34136250000000001</v>
      </c>
      <c r="F84">
        <v>0.26341111111111098</v>
      </c>
      <c r="G84">
        <v>0.130879999999999</v>
      </c>
      <c r="H84">
        <v>0.310508333333333</v>
      </c>
      <c r="I84">
        <v>0.16445454545454499</v>
      </c>
      <c r="J84">
        <v>0.41194999999999998</v>
      </c>
      <c r="K84">
        <v>0.29348999999999997</v>
      </c>
      <c r="L84">
        <v>0.60304999999999997</v>
      </c>
      <c r="M84">
        <v>0.51205000000000001</v>
      </c>
      <c r="N84">
        <f>SUM(B84:M84)/12</f>
        <v>0.26708642045454528</v>
      </c>
    </row>
    <row r="86" spans="1:14" x14ac:dyDescent="0.3">
      <c r="A86" t="s">
        <v>26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29</v>
      </c>
    </row>
    <row r="87" spans="1:14" x14ac:dyDescent="0.3">
      <c r="A87" t="s">
        <v>20</v>
      </c>
      <c r="B87">
        <v>0.18833333333333299</v>
      </c>
      <c r="C87">
        <v>-8.4466666666666607E-2</v>
      </c>
      <c r="D87">
        <v>0.17978125</v>
      </c>
      <c r="E87">
        <v>-0.17791052631578899</v>
      </c>
      <c r="F87">
        <v>1.4013636363636299E-2</v>
      </c>
      <c r="G87">
        <v>0.105966666666666</v>
      </c>
      <c r="H87">
        <v>3.4852173913043398E-2</v>
      </c>
      <c r="I87">
        <v>0.147152173913043</v>
      </c>
      <c r="J87">
        <v>0.146557692307692</v>
      </c>
      <c r="K87">
        <v>0.210043478260869</v>
      </c>
      <c r="L87">
        <v>-9.0482352941176403E-2</v>
      </c>
      <c r="M87">
        <v>0.20022499999999999</v>
      </c>
      <c r="N87">
        <f>SUM(B87:M87)/12</f>
        <v>7.2838821569554221E-2</v>
      </c>
    </row>
    <row r="88" spans="1:14" x14ac:dyDescent="0.3">
      <c r="A88" t="s">
        <v>21</v>
      </c>
      <c r="B88">
        <v>2.03888888888888E-3</v>
      </c>
      <c r="C88">
        <v>0.1512375</v>
      </c>
      <c r="D88">
        <v>0.21988181818181801</v>
      </c>
      <c r="E88">
        <v>0.14798999999999901</v>
      </c>
      <c r="F88">
        <v>4.1016666666666597E-2</v>
      </c>
      <c r="G88">
        <v>0.10435625</v>
      </c>
      <c r="H88">
        <v>0.310508333333333</v>
      </c>
      <c r="I88">
        <v>0.16445454545454499</v>
      </c>
      <c r="J88">
        <v>0.41194999999999998</v>
      </c>
      <c r="K88">
        <v>0.29348999999999997</v>
      </c>
      <c r="L88">
        <v>0.60304999999999997</v>
      </c>
      <c r="M88">
        <v>0.51205000000000001</v>
      </c>
      <c r="N88">
        <f>SUM(B88:M88)/12</f>
        <v>0.24683533354377085</v>
      </c>
    </row>
    <row r="89" spans="1:14" x14ac:dyDescent="0.3">
      <c r="A89" t="s">
        <v>19</v>
      </c>
      <c r="B89">
        <v>3.0376315789473699E-2</v>
      </c>
      <c r="C89">
        <v>-6.6869230769230695E-2</v>
      </c>
      <c r="D89">
        <v>5.1587499999999897E-2</v>
      </c>
      <c r="E89">
        <v>0.17051428571428501</v>
      </c>
      <c r="F89">
        <v>-5.3705000000000003E-2</v>
      </c>
      <c r="G89">
        <v>7.1862499999999996E-2</v>
      </c>
      <c r="H89">
        <v>-0.34501999999999999</v>
      </c>
      <c r="I89">
        <v>-7.6490909090909096E-2</v>
      </c>
      <c r="J89">
        <v>-0.21922727272727199</v>
      </c>
      <c r="K89">
        <v>-0.295971428571428</v>
      </c>
      <c r="L89">
        <v>-0.13623750000000001</v>
      </c>
      <c r="M89">
        <v>-2.3466666666666601E-2</v>
      </c>
      <c r="N89">
        <f>SUM(B89:M89)/12</f>
        <v>-7.4387283860145662E-2</v>
      </c>
    </row>
    <row r="92" spans="1:14" x14ac:dyDescent="0.3">
      <c r="B92" t="s">
        <v>30</v>
      </c>
      <c r="C92" t="s">
        <v>13</v>
      </c>
      <c r="D92" t="s">
        <v>15</v>
      </c>
      <c r="E92" t="s">
        <v>24</v>
      </c>
    </row>
    <row r="93" spans="1:14" x14ac:dyDescent="0.3">
      <c r="A93" t="s">
        <v>20</v>
      </c>
      <c r="B93">
        <f>SUM(B62:M62)/12</f>
        <v>4.7315791228956107E-2</v>
      </c>
      <c r="C93">
        <f>SUM(B67:M67)/12</f>
        <v>-0.12324163398372569</v>
      </c>
      <c r="D93">
        <f>SUM(B72:M72)/12</f>
        <v>8.4448829399454417E-2</v>
      </c>
    </row>
    <row r="94" spans="1:14" x14ac:dyDescent="0.3">
      <c r="A94" t="s">
        <v>21</v>
      </c>
      <c r="B94">
        <f>SUM(B63:M63)/12</f>
        <v>3.2122734969276437E-2</v>
      </c>
      <c r="C94">
        <f>SUM(B68:M68)/12</f>
        <v>-0.1367760871346255</v>
      </c>
      <c r="D94">
        <f>SUM(B73:M73)/12</f>
        <v>3.3608037937431438E-2</v>
      </c>
    </row>
    <row r="95" spans="1:14" x14ac:dyDescent="0.3">
      <c r="A95" t="s">
        <v>19</v>
      </c>
      <c r="B95">
        <f>SUM(B64:M64)/12</f>
        <v>1.4630276994848541E-2</v>
      </c>
      <c r="C95">
        <f>SUM(B69:M69)/12</f>
        <v>-0.24364113709815613</v>
      </c>
      <c r="D95">
        <f>SUM(B74:M74)/12</f>
        <v>-6.0552524930863978E-3</v>
      </c>
    </row>
    <row r="96" spans="1:14" x14ac:dyDescent="0.3">
      <c r="A96" t="s">
        <v>31</v>
      </c>
    </row>
    <row r="97" spans="1:7" x14ac:dyDescent="0.3">
      <c r="A97" t="s">
        <v>29</v>
      </c>
      <c r="B97" t="s">
        <v>30</v>
      </c>
      <c r="C97" t="s">
        <v>13</v>
      </c>
      <c r="D97" t="s">
        <v>15</v>
      </c>
      <c r="E97" t="s">
        <v>24</v>
      </c>
      <c r="F97" t="s">
        <v>25</v>
      </c>
      <c r="G97" t="s">
        <v>26</v>
      </c>
    </row>
    <row r="98" spans="1:7" x14ac:dyDescent="0.3">
      <c r="A98" t="s">
        <v>20</v>
      </c>
      <c r="B98">
        <v>5.3511794871794797E-2</v>
      </c>
      <c r="C98">
        <v>-0.14783961538461499</v>
      </c>
      <c r="D98">
        <v>8.8661578947368397E-2</v>
      </c>
      <c r="E98">
        <v>-0.24979999999999999</v>
      </c>
      <c r="F98">
        <v>0.221709541984732</v>
      </c>
      <c r="G98">
        <v>6.3375536480686695E-2</v>
      </c>
    </row>
    <row r="99" spans="1:7" x14ac:dyDescent="0.3">
      <c r="A99" t="s">
        <v>21</v>
      </c>
      <c r="B99">
        <v>2.3652215189873399E-2</v>
      </c>
      <c r="C99">
        <v>-0.12645180102915901</v>
      </c>
      <c r="D99">
        <v>3.2785846153846103E-2</v>
      </c>
      <c r="E99">
        <v>-8.7996456692913394E-2</v>
      </c>
      <c r="F99">
        <v>0.180072777777777</v>
      </c>
      <c r="G99">
        <v>4.1589999999999898E-2</v>
      </c>
    </row>
    <row r="100" spans="1:7" x14ac:dyDescent="0.3">
      <c r="A100" t="s">
        <v>19</v>
      </c>
      <c r="B100">
        <v>1.48454314720812E-2</v>
      </c>
      <c r="C100">
        <v>-0.25643700787401502</v>
      </c>
      <c r="D100">
        <v>5.0757558139534802E-2</v>
      </c>
      <c r="E100">
        <v>-0.151579298245614</v>
      </c>
      <c r="F100">
        <v>0.21841908396946499</v>
      </c>
      <c r="G100">
        <v>-2.7196534653465301E-2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Krumm</dc:creator>
  <cp:lastModifiedBy>Melissa Krumm</cp:lastModifiedBy>
  <dcterms:created xsi:type="dcterms:W3CDTF">2023-03-25T18:08:46Z</dcterms:created>
  <dcterms:modified xsi:type="dcterms:W3CDTF">2023-04-26T20:03:35Z</dcterms:modified>
</cp:coreProperties>
</file>