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11916" windowHeight="10632"/>
  </bookViews>
  <sheets>
    <sheet name="Sheet1" sheetId="1" r:id="rId1"/>
  </sheets>
  <definedNames>
    <definedName name="solver_adj" localSheetId="0" hidden="1">Sheet1!$C$2,Sheet1!$C$3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C51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C50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C1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4" i="1"/>
  <c r="D3" i="1"/>
  <c r="D2" i="1"/>
  <c r="D4" i="1" l="1"/>
  <c r="D5" i="1"/>
  <c r="C5" i="1"/>
  <c r="C4" i="1"/>
  <c r="E9" i="1" l="1"/>
  <c r="F9" i="1" s="1"/>
  <c r="E8" i="1"/>
  <c r="F8" i="1" s="1"/>
  <c r="E10" i="1"/>
  <c r="F10" i="1" s="1"/>
  <c r="E7" i="1"/>
  <c r="E11" i="1" l="1"/>
  <c r="F7" i="1"/>
  <c r="B13" i="1" s="1"/>
</calcChain>
</file>

<file path=xl/sharedStrings.xml><?xml version="1.0" encoding="utf-8"?>
<sst xmlns="http://schemas.openxmlformats.org/spreadsheetml/2006/main" count="13" uniqueCount="11">
  <si>
    <t>n</t>
  </si>
  <si>
    <t>logit pcap</t>
  </si>
  <si>
    <t>logit surv</t>
  </si>
  <si>
    <t>pcap</t>
  </si>
  <si>
    <t>surv</t>
  </si>
  <si>
    <t>T</t>
  </si>
  <si>
    <t>nll</t>
  </si>
  <si>
    <t>R1</t>
  </si>
  <si>
    <t>R2</t>
  </si>
  <si>
    <t>p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</si>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</sst>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Sheet1!$A$14:$A$49</c:f>
              <c:numCache>
                <c:formatCode>General</c:formatCode>
                <c:ptCount val="36"/>
                <c:pt idx="0">
                  <c:v>0.4</c:v>
                </c:pt>
                <c:pt idx="1">
                  <c:v>0.40500000000000003</c:v>
                </c:pt>
                <c:pt idx="2">
                  <c:v>0.41</c:v>
                </c:pt>
                <c:pt idx="3">
                  <c:v>0.41499999999999998</c:v>
                </c:pt>
                <c:pt idx="4">
                  <c:v>0.42</c:v>
                </c:pt>
                <c:pt idx="5">
                  <c:v>0.42499999999999999</c:v>
                </c:pt>
                <c:pt idx="6">
                  <c:v>0.43</c:v>
                </c:pt>
                <c:pt idx="7">
                  <c:v>0.435</c:v>
                </c:pt>
                <c:pt idx="8">
                  <c:v>0.44</c:v>
                </c:pt>
                <c:pt idx="9">
                  <c:v>0.44500000000000001</c:v>
                </c:pt>
                <c:pt idx="10">
                  <c:v>0.45</c:v>
                </c:pt>
                <c:pt idx="11">
                  <c:v>0.45500000000000002</c:v>
                </c:pt>
                <c:pt idx="12">
                  <c:v>0.46</c:v>
                </c:pt>
                <c:pt idx="13">
                  <c:v>0.46500000000000002</c:v>
                </c:pt>
                <c:pt idx="14">
                  <c:v>0.47</c:v>
                </c:pt>
                <c:pt idx="15">
                  <c:v>0.47499999999999998</c:v>
                </c:pt>
                <c:pt idx="16">
                  <c:v>0.48</c:v>
                </c:pt>
                <c:pt idx="17">
                  <c:v>0.48499999999999999</c:v>
                </c:pt>
                <c:pt idx="18">
                  <c:v>0.49</c:v>
                </c:pt>
                <c:pt idx="19">
                  <c:v>0.495</c:v>
                </c:pt>
                <c:pt idx="20">
                  <c:v>0.5</c:v>
                </c:pt>
                <c:pt idx="21">
                  <c:v>0.505</c:v>
                </c:pt>
                <c:pt idx="22">
                  <c:v>0.51</c:v>
                </c:pt>
                <c:pt idx="23">
                  <c:v>0.51500000000000001</c:v>
                </c:pt>
                <c:pt idx="24">
                  <c:v>0.52</c:v>
                </c:pt>
                <c:pt idx="25">
                  <c:v>0.52500000000000002</c:v>
                </c:pt>
                <c:pt idx="26">
                  <c:v>0.53</c:v>
                </c:pt>
                <c:pt idx="27">
                  <c:v>0.53500000000000003</c:v>
                </c:pt>
                <c:pt idx="28">
                  <c:v>0.54</c:v>
                </c:pt>
                <c:pt idx="29">
                  <c:v>0.54500000000000004</c:v>
                </c:pt>
                <c:pt idx="30">
                  <c:v>0.55000000000000004</c:v>
                </c:pt>
                <c:pt idx="31">
                  <c:v>0.55500000000000005</c:v>
                </c:pt>
                <c:pt idx="32">
                  <c:v>0.56000000000000005</c:v>
                </c:pt>
                <c:pt idx="33">
                  <c:v>0.56499999999999995</c:v>
                </c:pt>
                <c:pt idx="34">
                  <c:v>0.56999999999999995</c:v>
                </c:pt>
                <c:pt idx="35">
                  <c:v>0.57499999999999996</c:v>
                </c:pt>
              </c:numCache>
            </c:numRef>
          </c:xVal>
          <c:yVal>
            <c:numRef>
              <c:f>Sheet1!$AN$14:$AN$49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0.99999999999999556</c:v>
                </c:pt>
                <c:pt idx="10">
                  <c:v>0.99999999999970379</c:v>
                </c:pt>
                <c:pt idx="11">
                  <c:v>0.99999999998549383</c:v>
                </c:pt>
                <c:pt idx="12">
                  <c:v>0.99999999947325313</c:v>
                </c:pt>
                <c:pt idx="13">
                  <c:v>0.99999998576595706</c:v>
                </c:pt>
                <c:pt idx="14">
                  <c:v>0.9999997126499397</c:v>
                </c:pt>
                <c:pt idx="15">
                  <c:v>0.99999564901147364</c:v>
                </c:pt>
                <c:pt idx="16">
                  <c:v>0.99995037529856268</c:v>
                </c:pt>
                <c:pt idx="17">
                  <c:v>0.99957169765128218</c:v>
                </c:pt>
                <c:pt idx="18">
                  <c:v>0.99718795011680195</c:v>
                </c:pt>
                <c:pt idx="19">
                  <c:v>0.98586774356438656</c:v>
                </c:pt>
                <c:pt idx="20">
                  <c:v>0.94521397208075897</c:v>
                </c:pt>
                <c:pt idx="21">
                  <c:v>0.83448820964451498</c:v>
                </c:pt>
                <c:pt idx="22">
                  <c:v>0.60447160566719338</c:v>
                </c:pt>
                <c:pt idx="23">
                  <c:v>0.22508861898603061</c:v>
                </c:pt>
                <c:pt idx="24">
                  <c:v>0</c:v>
                </c:pt>
                <c:pt idx="25">
                  <c:v>0.50884499021260976</c:v>
                </c:pt>
                <c:pt idx="26">
                  <c:v>0.77954716858767448</c:v>
                </c:pt>
                <c:pt idx="27">
                  <c:v>0.92074796223820532</c:v>
                </c:pt>
                <c:pt idx="28">
                  <c:v>0.97752169047157778</c:v>
                </c:pt>
                <c:pt idx="29">
                  <c:v>0.99501363025852663</c:v>
                </c:pt>
                <c:pt idx="30">
                  <c:v>0.99913985238934022</c:v>
                </c:pt>
                <c:pt idx="31">
                  <c:v>0.99988507836637519</c:v>
                </c:pt>
                <c:pt idx="32">
                  <c:v>0.99998814131771552</c:v>
                </c:pt>
                <c:pt idx="33">
                  <c:v>0.99999905688502111</c:v>
                </c:pt>
                <c:pt idx="34">
                  <c:v>0.99999994228527744</c:v>
                </c:pt>
                <c:pt idx="35">
                  <c:v>0.99999999728579725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22384"/>
        <c:axId val="304567576"/>
      </c:scatterChart>
      <c:valAx>
        <c:axId val="295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67576"/>
        <c:crosses val="autoZero"/>
        <c:crossBetween val="midCat"/>
      </c:valAx>
      <c:valAx>
        <c:axId val="3045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2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Sheet1!$C$13:$AL$13</c:f>
              <c:numCache>
                <c:formatCode>General</c:formatCode>
                <c:ptCount val="36"/>
                <c:pt idx="0">
                  <c:v>-0.40546510810816427</c:v>
                </c:pt>
                <c:pt idx="1">
                  <c:v>-0.3846743384390906</c:v>
                </c:pt>
                <c:pt idx="2">
                  <c:v>-0.36396537720141192</c:v>
                </c:pt>
                <c:pt idx="3">
                  <c:v>-0.34333332700115815</c:v>
                </c:pt>
                <c:pt idx="4">
                  <c:v>-0.32277339226305118</c:v>
                </c:pt>
                <c:pt idx="5">
                  <c:v>-0.30228087187293351</c:v>
                </c:pt>
                <c:pt idx="6">
                  <c:v>-0.28185115214098788</c:v>
                </c:pt>
                <c:pt idx="7">
                  <c:v>-0.26147970005775673</c:v>
                </c:pt>
                <c:pt idx="8">
                  <c:v>-0.2411620568168881</c:v>
                </c:pt>
                <c:pt idx="9">
                  <c:v>-0.22089383158019413</c:v>
                </c:pt>
                <c:pt idx="10">
                  <c:v>-0.20067069546215124</c:v>
                </c:pt>
                <c:pt idx="11">
                  <c:v>-0.18048837571229354</c:v>
                </c:pt>
                <c:pt idx="12">
                  <c:v>-0.16034265007517937</c:v>
                </c:pt>
                <c:pt idx="13">
                  <c:v>-0.14022934130865</c:v>
                </c:pt>
                <c:pt idx="14">
                  <c:v>-0.12014431184206334</c:v>
                </c:pt>
                <c:pt idx="15">
                  <c:v>-0.10008345855698265</c:v>
                </c:pt>
                <c:pt idx="16">
                  <c:v>-8.0042707673536495E-2</c:v>
                </c:pt>
                <c:pt idx="17">
                  <c:v>-6.0018009726253041E-2</c:v>
                </c:pt>
                <c:pt idx="18">
                  <c:v>-4.0005334613699248E-2</c:v>
                </c:pt>
                <c:pt idx="19">
                  <c:v>-2.0000666706669543E-2</c:v>
                </c:pt>
                <c:pt idx="20">
                  <c:v>0</c:v>
                </c:pt>
                <c:pt idx="21">
                  <c:v>2.0000666706669435E-2</c:v>
                </c:pt>
                <c:pt idx="22">
                  <c:v>4.0005334613699206E-2</c:v>
                </c:pt>
                <c:pt idx="23">
                  <c:v>6.0018009726252951E-2</c:v>
                </c:pt>
                <c:pt idx="24">
                  <c:v>8.0042707673536564E-2</c:v>
                </c:pt>
                <c:pt idx="25">
                  <c:v>0.10008345855698263</c:v>
                </c:pt>
                <c:pt idx="26">
                  <c:v>0.12014431184206341</c:v>
                </c:pt>
                <c:pt idx="27">
                  <c:v>0.14022934130865031</c:v>
                </c:pt>
                <c:pt idx="28">
                  <c:v>0.16034265007517948</c:v>
                </c:pt>
                <c:pt idx="29">
                  <c:v>0.18048837571229381</c:v>
                </c:pt>
                <c:pt idx="30">
                  <c:v>0.20067069546215141</c:v>
                </c:pt>
                <c:pt idx="31">
                  <c:v>0.22089383158019443</c:v>
                </c:pt>
                <c:pt idx="32">
                  <c:v>0.24116205681688824</c:v>
                </c:pt>
                <c:pt idx="33">
                  <c:v>0.26147970005775656</c:v>
                </c:pt>
                <c:pt idx="34">
                  <c:v>0.28185115214098749</c:v>
                </c:pt>
                <c:pt idx="35">
                  <c:v>0.30228087187293351</c:v>
                </c:pt>
              </c:numCache>
            </c:numRef>
          </c:xVal>
          <c:yVal>
            <c:numRef>
              <c:f>Sheet1!$C$51:$AL$51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0.99999999999999911</c:v>
                </c:pt>
                <c:pt idx="4">
                  <c:v>0.9999999999999728</c:v>
                </c:pt>
                <c:pt idx="5">
                  <c:v>0.99999999999929956</c:v>
                </c:pt>
                <c:pt idx="6">
                  <c:v>0.99999999998527211</c:v>
                </c:pt>
                <c:pt idx="7">
                  <c:v>0.99999999974612142</c:v>
                </c:pt>
                <c:pt idx="8">
                  <c:v>0.99999999639634252</c:v>
                </c:pt>
                <c:pt idx="9">
                  <c:v>0.99999995769625805</c:v>
                </c:pt>
                <c:pt idx="10">
                  <c:v>0.99999958753129603</c:v>
                </c:pt>
                <c:pt idx="11">
                  <c:v>0.99999664554345646</c:v>
                </c:pt>
                <c:pt idx="12">
                  <c:v>0.9999771487139042</c:v>
                </c:pt>
                <c:pt idx="13">
                  <c:v>0.99986904921993836</c:v>
                </c:pt>
                <c:pt idx="14">
                  <c:v>0.99936598257188847</c:v>
                </c:pt>
                <c:pt idx="15">
                  <c:v>0.99739480504623268</c:v>
                </c:pt>
                <c:pt idx="16">
                  <c:v>0.99087196708742864</c:v>
                </c:pt>
                <c:pt idx="17">
                  <c:v>0.97258941942498345</c:v>
                </c:pt>
                <c:pt idx="18">
                  <c:v>0.92905888492595123</c:v>
                </c:pt>
                <c:pt idx="19">
                  <c:v>0.84074483056204941</c:v>
                </c:pt>
                <c:pt idx="20">
                  <c:v>0.68751132095659639</c:v>
                </c:pt>
                <c:pt idx="21">
                  <c:v>0.45845183861394079</c:v>
                </c:pt>
                <c:pt idx="22">
                  <c:v>0.14664083801573746</c:v>
                </c:pt>
                <c:pt idx="23">
                  <c:v>0</c:v>
                </c:pt>
                <c:pt idx="24">
                  <c:v>0.39382547391842104</c:v>
                </c:pt>
                <c:pt idx="25">
                  <c:v>0.63694164037874401</c:v>
                </c:pt>
                <c:pt idx="26">
                  <c:v>0.80513602426779574</c:v>
                </c:pt>
                <c:pt idx="27">
                  <c:v>0.90698500466440901</c:v>
                </c:pt>
                <c:pt idx="28">
                  <c:v>0.96066669066584442</c:v>
                </c:pt>
                <c:pt idx="29">
                  <c:v>0.98529878632983137</c:v>
                </c:pt>
                <c:pt idx="30">
                  <c:v>0.99515001527956137</c:v>
                </c:pt>
                <c:pt idx="31">
                  <c:v>0.99858874280493182</c:v>
                </c:pt>
                <c:pt idx="32">
                  <c:v>0.99963790302562572</c:v>
                </c:pt>
                <c:pt idx="33">
                  <c:v>0.99991807744190686</c:v>
                </c:pt>
                <c:pt idx="34">
                  <c:v>0.99998365288837876</c:v>
                </c:pt>
                <c:pt idx="35">
                  <c:v>0.99999712194336066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56312"/>
        <c:axId val="304257488"/>
      </c:scatterChart>
      <c:valAx>
        <c:axId val="30425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57488"/>
        <c:crosses val="autoZero"/>
        <c:crossBetween val="midCat"/>
      </c:valAx>
      <c:valAx>
        <c:axId val="3042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5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320040</xdr:colOff>
      <xdr:row>22</xdr:row>
      <xdr:rowOff>118110</xdr:rowOff>
    </xdr:from>
    <xdr:to>
      <xdr:col>36</xdr:col>
      <xdr:colOff>15240</xdr:colOff>
      <xdr:row>37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350520</xdr:colOff>
      <xdr:row>5</xdr:row>
      <xdr:rowOff>64770</xdr:rowOff>
    </xdr:from>
    <xdr:to>
      <xdr:col>36</xdr:col>
      <xdr:colOff>45720</xdr:colOff>
      <xdr:row>20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topLeftCell="S4" workbookViewId="0">
      <selection activeCell="C13" activeCellId="1" sqref="C51:AL51 C13:AL13"/>
    </sheetView>
  </sheetViews>
  <sheetFormatPr defaultRowHeight="14.4" x14ac:dyDescent="0.3"/>
  <sheetData>
    <row r="1" spans="1:40" x14ac:dyDescent="0.3">
      <c r="C1" t="s">
        <v>7</v>
      </c>
      <c r="D1" t="s">
        <v>8</v>
      </c>
    </row>
    <row r="2" spans="1:40" x14ac:dyDescent="0.3">
      <c r="B2" t="s">
        <v>1</v>
      </c>
      <c r="C2">
        <v>4.111453481664795E-4</v>
      </c>
      <c r="D2">
        <f>C2</f>
        <v>4.111453481664795E-4</v>
      </c>
    </row>
    <row r="3" spans="1:40" x14ac:dyDescent="0.3">
      <c r="B3" t="s">
        <v>2</v>
      </c>
      <c r="C3">
        <v>8.1870491626945405</v>
      </c>
      <c r="D3">
        <f>C3</f>
        <v>8.1870491626945405</v>
      </c>
    </row>
    <row r="4" spans="1:40" x14ac:dyDescent="0.3">
      <c r="B4" t="s">
        <v>3</v>
      </c>
      <c r="C4">
        <f>EXP(C2)/(1+EXP(C2))</f>
        <v>0.50010278633559369</v>
      </c>
      <c r="D4">
        <f>EXP(D2)/(1+EXP(D2))</f>
        <v>0.50010278633559369</v>
      </c>
    </row>
    <row r="5" spans="1:40" x14ac:dyDescent="0.3">
      <c r="B5" t="s">
        <v>4</v>
      </c>
      <c r="C5">
        <f>EXP(C3)/(1+EXP(C3))</f>
        <v>0.99972184369600603</v>
      </c>
      <c r="D5">
        <f>EXP(D3)/(1+EXP(D3))</f>
        <v>0.99972184369600603</v>
      </c>
    </row>
    <row r="6" spans="1:40" x14ac:dyDescent="0.3">
      <c r="A6" t="s">
        <v>0</v>
      </c>
      <c r="B6" t="s">
        <v>5</v>
      </c>
      <c r="C6" t="s">
        <v>7</v>
      </c>
      <c r="D6" t="s">
        <v>8</v>
      </c>
      <c r="E6" t="s">
        <v>9</v>
      </c>
      <c r="F6" t="s">
        <v>10</v>
      </c>
    </row>
    <row r="7" spans="1:40" x14ac:dyDescent="0.3">
      <c r="A7">
        <v>7</v>
      </c>
      <c r="B7">
        <v>1</v>
      </c>
      <c r="C7">
        <v>1</v>
      </c>
      <c r="D7">
        <v>1</v>
      </c>
      <c r="E7">
        <f>C5*C4*D5*D4</f>
        <v>0.24996368091210144</v>
      </c>
      <c r="F7">
        <f>A7*LN(E7)</f>
        <v>-9.7050775361758141</v>
      </c>
    </row>
    <row r="8" spans="1:40" x14ac:dyDescent="0.3">
      <c r="A8">
        <v>17</v>
      </c>
      <c r="B8">
        <v>1</v>
      </c>
      <c r="C8">
        <v>1</v>
      </c>
      <c r="D8">
        <v>0</v>
      </c>
      <c r="E8">
        <f>C4*C5*(D5*(1-D4)+(1-D5))</f>
        <v>0.24999999868082806</v>
      </c>
      <c r="F8">
        <f t="shared" ref="F8:F10" si="0">A8*LN(E8)</f>
        <v>-23.56700422874183</v>
      </c>
    </row>
    <row r="9" spans="1:40" x14ac:dyDescent="0.3">
      <c r="A9">
        <v>7</v>
      </c>
      <c r="B9">
        <v>1</v>
      </c>
      <c r="C9">
        <v>0</v>
      </c>
      <c r="D9">
        <v>1</v>
      </c>
      <c r="E9">
        <f>(C5*(1-C4))*D5*D4</f>
        <v>0.24986093063158124</v>
      </c>
      <c r="F9">
        <f t="shared" si="0"/>
        <v>-9.7079555536129778</v>
      </c>
    </row>
    <row r="10" spans="1:40" x14ac:dyDescent="0.3">
      <c r="A10">
        <v>69</v>
      </c>
      <c r="B10">
        <v>1</v>
      </c>
      <c r="C10">
        <v>0</v>
      </c>
      <c r="D10">
        <v>0</v>
      </c>
      <c r="E10">
        <f>(1-C5)+(C5*(1-C4)*(1-D5))+(C5*(1-C4)*D5*(1-D4))</f>
        <v>0.25017538977548925</v>
      </c>
      <c r="F10">
        <f t="shared" si="0"/>
        <v>-95.605920311688251</v>
      </c>
    </row>
    <row r="11" spans="1:40" x14ac:dyDescent="0.3">
      <c r="E11">
        <f>SUM(E7:E10)</f>
        <v>1</v>
      </c>
    </row>
    <row r="12" spans="1:40" x14ac:dyDescent="0.3">
      <c r="C12">
        <v>0.4</v>
      </c>
      <c r="D12">
        <v>0.40500000000000003</v>
      </c>
      <c r="E12">
        <v>0.41</v>
      </c>
      <c r="F12">
        <v>0.41499999999999998</v>
      </c>
      <c r="G12">
        <v>0.42</v>
      </c>
      <c r="H12">
        <v>0.42499999999999999</v>
      </c>
      <c r="I12">
        <v>0.43</v>
      </c>
      <c r="J12">
        <v>0.435</v>
      </c>
      <c r="K12">
        <v>0.44</v>
      </c>
      <c r="L12">
        <v>0.44500000000000001</v>
      </c>
      <c r="M12">
        <v>0.45</v>
      </c>
      <c r="N12">
        <v>0.45500000000000002</v>
      </c>
      <c r="O12">
        <v>0.46</v>
      </c>
      <c r="P12">
        <v>0.46500000000000002</v>
      </c>
      <c r="Q12">
        <v>0.47</v>
      </c>
      <c r="R12">
        <v>0.47499999999999998</v>
      </c>
      <c r="S12">
        <v>0.48</v>
      </c>
      <c r="T12">
        <v>0.48499999999999999</v>
      </c>
      <c r="U12">
        <v>0.49</v>
      </c>
      <c r="V12">
        <v>0.495</v>
      </c>
      <c r="W12">
        <v>0.5</v>
      </c>
      <c r="X12">
        <v>0.505</v>
      </c>
      <c r="Y12">
        <v>0.51</v>
      </c>
      <c r="Z12">
        <v>0.51500000000000001</v>
      </c>
      <c r="AA12">
        <v>0.52</v>
      </c>
      <c r="AB12">
        <v>0.52500000000000002</v>
      </c>
      <c r="AC12">
        <v>0.53</v>
      </c>
      <c r="AD12">
        <v>0.53500000000000003</v>
      </c>
      <c r="AE12">
        <v>0.54</v>
      </c>
      <c r="AF12">
        <v>0.54500000000000004</v>
      </c>
      <c r="AG12">
        <v>0.55000000000000004</v>
      </c>
      <c r="AH12">
        <v>0.55500000000000005</v>
      </c>
      <c r="AI12">
        <v>0.56000000000000005</v>
      </c>
      <c r="AJ12">
        <v>0.56499999999999995</v>
      </c>
      <c r="AK12">
        <v>0.56999999999999995</v>
      </c>
      <c r="AL12">
        <v>0.57499999999999996</v>
      </c>
    </row>
    <row r="13" spans="1:40" x14ac:dyDescent="0.3">
      <c r="A13" t="s">
        <v>6</v>
      </c>
      <c r="B13">
        <f>-SUM(F7:F10)</f>
        <v>138.58595763021887</v>
      </c>
      <c r="C13">
        <f>LN(C12/(1-C12))</f>
        <v>-0.40546510810816427</v>
      </c>
      <c r="D13">
        <f t="shared" ref="D13:AL13" si="1">LN(D12/(1-D12))</f>
        <v>-0.3846743384390906</v>
      </c>
      <c r="E13">
        <f t="shared" si="1"/>
        <v>-0.36396537720141192</v>
      </c>
      <c r="F13">
        <f t="shared" si="1"/>
        <v>-0.34333332700115815</v>
      </c>
      <c r="G13">
        <f t="shared" si="1"/>
        <v>-0.32277339226305118</v>
      </c>
      <c r="H13">
        <f t="shared" si="1"/>
        <v>-0.30228087187293351</v>
      </c>
      <c r="I13">
        <f t="shared" si="1"/>
        <v>-0.28185115214098788</v>
      </c>
      <c r="J13">
        <f t="shared" si="1"/>
        <v>-0.26147970005775673</v>
      </c>
      <c r="K13">
        <f t="shared" si="1"/>
        <v>-0.2411620568168881</v>
      </c>
      <c r="L13">
        <f t="shared" si="1"/>
        <v>-0.22089383158019413</v>
      </c>
      <c r="M13">
        <f t="shared" si="1"/>
        <v>-0.20067069546215124</v>
      </c>
      <c r="N13">
        <f t="shared" si="1"/>
        <v>-0.18048837571229354</v>
      </c>
      <c r="O13">
        <f t="shared" si="1"/>
        <v>-0.16034265007517937</v>
      </c>
      <c r="P13">
        <f t="shared" si="1"/>
        <v>-0.14022934130865</v>
      </c>
      <c r="Q13">
        <f t="shared" si="1"/>
        <v>-0.12014431184206334</v>
      </c>
      <c r="R13">
        <f t="shared" si="1"/>
        <v>-0.10008345855698265</v>
      </c>
      <c r="S13">
        <f t="shared" si="1"/>
        <v>-8.0042707673536495E-2</v>
      </c>
      <c r="T13">
        <f t="shared" si="1"/>
        <v>-6.0018009726253041E-2</v>
      </c>
      <c r="U13">
        <f t="shared" si="1"/>
        <v>-4.0005334613699248E-2</v>
      </c>
      <c r="V13">
        <f t="shared" si="1"/>
        <v>-2.0000666706669543E-2</v>
      </c>
      <c r="W13">
        <f t="shared" si="1"/>
        <v>0</v>
      </c>
      <c r="X13">
        <f t="shared" si="1"/>
        <v>2.0000666706669435E-2</v>
      </c>
      <c r="Y13">
        <f t="shared" si="1"/>
        <v>4.0005334613699206E-2</v>
      </c>
      <c r="Z13">
        <f t="shared" si="1"/>
        <v>6.0018009726252951E-2</v>
      </c>
      <c r="AA13">
        <f t="shared" si="1"/>
        <v>8.0042707673536564E-2</v>
      </c>
      <c r="AB13">
        <f t="shared" si="1"/>
        <v>0.10008345855698263</v>
      </c>
      <c r="AC13">
        <f t="shared" si="1"/>
        <v>0.12014431184206341</v>
      </c>
      <c r="AD13">
        <f t="shared" si="1"/>
        <v>0.14022934130865031</v>
      </c>
      <c r="AE13">
        <f t="shared" si="1"/>
        <v>0.16034265007517948</v>
      </c>
      <c r="AF13">
        <f t="shared" si="1"/>
        <v>0.18048837571229381</v>
      </c>
      <c r="AG13">
        <f t="shared" si="1"/>
        <v>0.20067069546215141</v>
      </c>
      <c r="AH13">
        <f t="shared" si="1"/>
        <v>0.22089383158019443</v>
      </c>
      <c r="AI13">
        <f t="shared" si="1"/>
        <v>0.24116205681688824</v>
      </c>
      <c r="AJ13">
        <f t="shared" si="1"/>
        <v>0.26147970005775656</v>
      </c>
      <c r="AK13">
        <f t="shared" si="1"/>
        <v>0.28185115214098749</v>
      </c>
      <c r="AL13">
        <f t="shared" si="1"/>
        <v>0.30228087187293351</v>
      </c>
    </row>
    <row r="14" spans="1:40" x14ac:dyDescent="0.3">
      <c r="A14">
        <v>0.4</v>
      </c>
      <c r="B14">
        <f>LN(A14/(1-A14))</f>
        <v>-0.40546510810816427</v>
      </c>
      <c r="C14">
        <f t="dataTable" ref="C14:AL49" dt2D="1" dtr="1" r1="C2" r2="C3"/>
        <v>97.850960550334051</v>
      </c>
      <c r="D14">
        <v>97.66384084693432</v>
      </c>
      <c r="E14">
        <v>97.482914054824619</v>
      </c>
      <c r="F14">
        <v>97.308045735960363</v>
      </c>
      <c r="G14">
        <v>97.139106700123492</v>
      </c>
      <c r="H14">
        <v>96.975972773596055</v>
      </c>
      <c r="I14">
        <v>96.818524582132198</v>
      </c>
      <c r="J14">
        <v>96.666647347277063</v>
      </c>
      <c r="K14">
        <v>96.520230695159384</v>
      </c>
      <c r="L14">
        <v>96.379168476956593</v>
      </c>
      <c r="M14">
        <v>96.243358600296375</v>
      </c>
      <c r="N14">
        <v>96.112702870918667</v>
      </c>
      <c r="O14">
        <v>95.987106843976875</v>
      </c>
      <c r="P14">
        <v>95.866479684407508</v>
      </c>
      <c r="Q14">
        <v>95.750734035843607</v>
      </c>
      <c r="R14">
        <v>95.63978589758986</v>
      </c>
      <c r="S14">
        <v>95.533554509217055</v>
      </c>
      <c r="T14">
        <v>95.431962242369224</v>
      </c>
      <c r="U14">
        <v>95.334934499411389</v>
      </c>
      <c r="V14">
        <v>95.242399618576087</v>
      </c>
      <c r="W14">
        <v>95.154288785297538</v>
      </c>
      <c r="X14">
        <v>95.070535949447773</v>
      </c>
      <c r="Y14">
        <v>94.99107774821637</v>
      </c>
      <c r="Z14">
        <v>94.915853434398443</v>
      </c>
      <c r="AA14">
        <v>94.844804809878326</v>
      </c>
      <c r="AB14">
        <v>94.777876164118851</v>
      </c>
      <c r="AC14">
        <v>94.715014217485191</v>
      </c>
      <c r="AD14">
        <v>94.656168069253468</v>
      </c>
      <c r="AE14">
        <v>94.601289150171979</v>
      </c>
      <c r="AF14">
        <v>94.550331179461878</v>
      </c>
      <c r="AG14">
        <v>94.503250126162271</v>
      </c>
      <c r="AH14">
        <v>94.460004174740959</v>
      </c>
      <c r="AI14">
        <v>94.420553694910865</v>
      </c>
      <c r="AJ14">
        <v>94.384861215608368</v>
      </c>
      <c r="AK14">
        <v>94.352891403106952</v>
      </c>
      <c r="AL14">
        <v>94.32461104325742</v>
      </c>
      <c r="AM14">
        <f>SUM(C14:AL14)</f>
        <v>3442.671841731421</v>
      </c>
      <c r="AN14" t="b">
        <f>C51=1-CHIDIST(2*(AM14-MIN($AM$14:$AM$49)),1)</f>
        <v>1</v>
      </c>
    </row>
    <row r="15" spans="1:40" x14ac:dyDescent="0.3">
      <c r="A15">
        <v>0.40500000000000003</v>
      </c>
      <c r="B15">
        <f t="shared" ref="B15:B49" si="2">LN(A15/(1-A15))</f>
        <v>-0.3846743384390906</v>
      </c>
      <c r="C15">
        <v>97.588251988501767</v>
      </c>
      <c r="D15">
        <v>97.404934394213797</v>
      </c>
      <c r="E15">
        <v>97.227809949086577</v>
      </c>
      <c r="F15">
        <v>97.056744116509549</v>
      </c>
      <c r="G15">
        <v>96.891607606769526</v>
      </c>
      <c r="H15">
        <v>96.732276145723816</v>
      </c>
      <c r="I15">
        <v>96.578630257771664</v>
      </c>
      <c r="J15">
        <v>96.430555062173028</v>
      </c>
      <c r="K15">
        <v>96.287940081840958</v>
      </c>
      <c r="L15">
        <v>96.150679063806905</v>
      </c>
      <c r="M15">
        <v>96.018669810622413</v>
      </c>
      <c r="N15">
        <v>95.891814022021606</v>
      </c>
      <c r="O15">
        <v>95.770017146223097</v>
      </c>
      <c r="P15">
        <v>95.65318824030031</v>
      </c>
      <c r="Q15">
        <v>95.541239839096022</v>
      </c>
      <c r="R15">
        <v>95.4340878321986</v>
      </c>
      <c r="S15">
        <v>95.331651348537889</v>
      </c>
      <c r="T15">
        <v>95.233852648193974</v>
      </c>
      <c r="U15">
        <v>95.140617021046651</v>
      </c>
      <c r="V15">
        <v>95.051872691924117</v>
      </c>
      <c r="W15">
        <v>94.967550731939241</v>
      </c>
      <c r="X15">
        <v>94.887584975728203</v>
      </c>
      <c r="Y15">
        <v>94.811911944333019</v>
      </c>
      <c r="Z15">
        <v>94.740470773492177</v>
      </c>
      <c r="AA15">
        <v>94.673203147127808</v>
      </c>
      <c r="AB15">
        <v>94.610053235838052</v>
      </c>
      <c r="AC15">
        <v>94.550967640224698</v>
      </c>
      <c r="AD15">
        <v>94.495895338905655</v>
      </c>
      <c r="AE15">
        <v>94.444787641080154</v>
      </c>
      <c r="AF15">
        <v>94.397598143534083</v>
      </c>
      <c r="AG15">
        <v>94.354282691989397</v>
      </c>
      <c r="AH15">
        <v>94.314799346720065</v>
      </c>
      <c r="AI15">
        <v>94.279108352373441</v>
      </c>
      <c r="AJ15">
        <v>94.2471721119542</v>
      </c>
      <c r="AK15">
        <v>94.218955164943651</v>
      </c>
      <c r="AL15">
        <v>94.194424169545925</v>
      </c>
      <c r="AM15">
        <f t="shared" ref="AM15:AM49" si="3">SUM(C15:AL15)</f>
        <v>3435.6052046762925</v>
      </c>
      <c r="AN15">
        <f t="shared" ref="AN15:AN49" si="4">1-CHIDIST(2*(AM15-MIN($AM$14:$AM$49)),1)</f>
        <v>1</v>
      </c>
    </row>
    <row r="16" spans="1:40" x14ac:dyDescent="0.3">
      <c r="A16">
        <v>0.41</v>
      </c>
      <c r="B16">
        <f t="shared" si="2"/>
        <v>-0.36396537720141192</v>
      </c>
      <c r="C16">
        <v>97.334491832767995</v>
      </c>
      <c r="D16">
        <v>97.155010391881348</v>
      </c>
      <c r="E16">
        <v>96.981722485686277</v>
      </c>
      <c r="F16">
        <v>96.814493476301223</v>
      </c>
      <c r="G16">
        <v>96.65319397176215</v>
      </c>
      <c r="H16">
        <v>96.497699594694652</v>
      </c>
      <c r="I16">
        <v>96.347890765284887</v>
      </c>
      <c r="J16">
        <v>96.203652497597915</v>
      </c>
      <c r="K16">
        <v>96.064874208369773</v>
      </c>
      <c r="L16">
        <v>95.93144953747256</v>
      </c>
      <c r="M16">
        <v>95.803276179316427</v>
      </c>
      <c r="N16">
        <v>95.680255724512293</v>
      </c>
      <c r="O16">
        <v>95.562293511174104</v>
      </c>
      <c r="P16">
        <v>95.449298485290043</v>
      </c>
      <c r="Q16">
        <v>95.341183069637765</v>
      </c>
      <c r="R16">
        <v>95.237863040761908</v>
      </c>
      <c r="S16">
        <v>95.139257413571187</v>
      </c>
      <c r="T16">
        <v>95.04528833314869</v>
      </c>
      <c r="U16">
        <v>94.955880973403168</v>
      </c>
      <c r="V16">
        <v>94.870963442219676</v>
      </c>
      <c r="W16">
        <v>94.79046669279802</v>
      </c>
      <c r="X16">
        <v>94.714324440893932</v>
      </c>
      <c r="Y16">
        <v>94.642473087704246</v>
      </c>
      <c r="Z16">
        <v>94.57485164816039</v>
      </c>
      <c r="AA16">
        <v>94.511401684418942</v>
      </c>
      <c r="AB16">
        <v>94.452067244357266</v>
      </c>
      <c r="AC16">
        <v>94.396794804904985</v>
      </c>
      <c r="AD16">
        <v>94.34553322006029</v>
      </c>
      <c r="AE16">
        <v>94.298233673459563</v>
      </c>
      <c r="AF16">
        <v>94.254849635387103</v>
      </c>
      <c r="AG16">
        <v>94.215336824129395</v>
      </c>
      <c r="AH16">
        <v>94.179653171596058</v>
      </c>
      <c r="AI16">
        <v>94.147758793146778</v>
      </c>
      <c r="AJ16">
        <v>94.119615961580706</v>
      </c>
      <c r="AK16">
        <v>94.095189085261836</v>
      </c>
      <c r="AL16">
        <v>94.074444690371649</v>
      </c>
      <c r="AM16">
        <f t="shared" si="3"/>
        <v>3428.8830335930843</v>
      </c>
      <c r="AN16">
        <f t="shared" si="4"/>
        <v>1</v>
      </c>
    </row>
    <row r="17" spans="1:40" x14ac:dyDescent="0.3">
      <c r="A17">
        <v>0.41499999999999998</v>
      </c>
      <c r="B17">
        <f t="shared" si="2"/>
        <v>-0.34333332700115815</v>
      </c>
      <c r="C17">
        <v>97.08953309354311</v>
      </c>
      <c r="D17">
        <v>96.91392237164365</v>
      </c>
      <c r="E17">
        <v>96.744505724698158</v>
      </c>
      <c r="F17">
        <v>96.581148410817306</v>
      </c>
      <c r="G17">
        <v>96.423720932996162</v>
      </c>
      <c r="H17">
        <v>96.272098807785255</v>
      </c>
      <c r="I17">
        <v>96.126162348260664</v>
      </c>
      <c r="J17">
        <v>95.98579646034149</v>
      </c>
      <c r="K17">
        <v>95.850890451581662</v>
      </c>
      <c r="L17">
        <v>95.721337851634701</v>
      </c>
      <c r="M17">
        <v>95.597036243655452</v>
      </c>
      <c r="N17">
        <v>95.477887105963021</v>
      </c>
      <c r="O17">
        <v>95.363795663343382</v>
      </c>
      <c r="P17">
        <v>95.254670747421116</v>
      </c>
      <c r="Q17">
        <v>95.150424665575301</v>
      </c>
      <c r="R17">
        <v>95.050973077918087</v>
      </c>
      <c r="S17">
        <v>94.95623488189301</v>
      </c>
      <c r="T17">
        <v>94.866132104086745</v>
      </c>
      <c r="U17">
        <v>94.78058979888192</v>
      </c>
      <c r="V17">
        <v>94.699535953609939</v>
      </c>
      <c r="W17">
        <v>94.622901399891418</v>
      </c>
      <c r="X17">
        <v>94.550619730879873</v>
      </c>
      <c r="Y17">
        <v>94.482627224149439</v>
      </c>
      <c r="Z17">
        <v>94.418862769991676</v>
      </c>
      <c r="AA17">
        <v>94.359267804908868</v>
      </c>
      <c r="AB17">
        <v>94.303786250113589</v>
      </c>
      <c r="AC17">
        <v>94.252364454863653</v>
      </c>
      <c r="AD17">
        <v>94.204951144482735</v>
      </c>
      <c r="AE17">
        <v>94.161497372934107</v>
      </c>
      <c r="AF17">
        <v>94.121956479835262</v>
      </c>
      <c r="AG17">
        <v>94.086284051816918</v>
      </c>
      <c r="AH17">
        <v>94.054437888149465</v>
      </c>
      <c r="AI17">
        <v>94.026377970575282</v>
      </c>
      <c r="AJ17">
        <v>94.002066437304137</v>
      </c>
      <c r="AK17">
        <v>93.981467561144825</v>
      </c>
      <c r="AL17">
        <v>93.964547731764156</v>
      </c>
      <c r="AM17">
        <f t="shared" si="3"/>
        <v>3422.5004129684562</v>
      </c>
      <c r="AN17">
        <f t="shared" si="4"/>
        <v>1</v>
      </c>
    </row>
    <row r="18" spans="1:40" x14ac:dyDescent="0.3">
      <c r="A18">
        <v>0.42</v>
      </c>
      <c r="B18">
        <f t="shared" si="2"/>
        <v>-0.32277339226305118</v>
      </c>
      <c r="C18">
        <v>96.853235064041129</v>
      </c>
      <c r="D18">
        <v>96.681530158717536</v>
      </c>
      <c r="E18">
        <v>96.516020030645294</v>
      </c>
      <c r="F18">
        <v>96.356569831159888</v>
      </c>
      <c r="G18">
        <v>96.203049955392643</v>
      </c>
      <c r="H18">
        <v>96.055335810940164</v>
      </c>
      <c r="I18">
        <v>95.913307600833463</v>
      </c>
      <c r="J18">
        <v>95.776850119854473</v>
      </c>
      <c r="K18">
        <v>95.645852563327082</v>
      </c>
      <c r="L18">
        <v>95.520208347581388</v>
      </c>
      <c r="M18">
        <v>95.399814941355118</v>
      </c>
      <c r="N18">
        <v>95.284573707456445</v>
      </c>
      <c r="O18">
        <v>95.174389754066894</v>
      </c>
      <c r="P18">
        <v>95.069171795113107</v>
      </c>
      <c r="Q18">
        <v>94.968832019183651</v>
      </c>
      <c r="R18">
        <v>94.87328596650832</v>
      </c>
      <c r="S18">
        <v>94.782452413557493</v>
      </c>
      <c r="T18">
        <v>94.696253264855272</v>
      </c>
      <c r="U18">
        <v>94.614613451633858</v>
      </c>
      <c r="V18">
        <v>94.537460836988203</v>
      </c>
      <c r="W18">
        <v>94.464726127218597</v>
      </c>
      <c r="X18">
        <v>94.396342789076812</v>
      </c>
      <c r="Y18">
        <v>94.332246972656392</v>
      </c>
      <c r="Z18">
        <v>94.272377439692434</v>
      </c>
      <c r="AA18">
        <v>94.216675497058134</v>
      </c>
      <c r="AB18">
        <v>94.16508493526797</v>
      </c>
      <c r="AC18">
        <v>94.117551971816397</v>
      </c>
      <c r="AD18">
        <v>94.074025199202623</v>
      </c>
      <c r="AE18">
        <v>94.034455537508961</v>
      </c>
      <c r="AF18">
        <v>93.998796191419956</v>
      </c>
      <c r="AG18">
        <v>93.96700261158685</v>
      </c>
      <c r="AH18">
        <v>93.939032460259142</v>
      </c>
      <c r="AI18">
        <v>93.914845581122947</v>
      </c>
      <c r="AJ18">
        <v>93.894403973302332</v>
      </c>
      <c r="AK18">
        <v>93.877671769497553</v>
      </c>
      <c r="AL18">
        <v>93.864615218250862</v>
      </c>
      <c r="AM18">
        <f t="shared" si="3"/>
        <v>3416.4526619081489</v>
      </c>
      <c r="AN18">
        <f t="shared" si="4"/>
        <v>1</v>
      </c>
    </row>
    <row r="19" spans="1:40" x14ac:dyDescent="0.3">
      <c r="A19">
        <v>0.42499999999999999</v>
      </c>
      <c r="B19">
        <f t="shared" si="2"/>
        <v>-0.30228087187293351</v>
      </c>
      <c r="C19">
        <v>96.625463043836248</v>
      </c>
      <c r="D19">
        <v>96.457699595667805</v>
      </c>
      <c r="E19">
        <v>96.296131796627023</v>
      </c>
      <c r="F19">
        <v>96.140624688477772</v>
      </c>
      <c r="G19">
        <v>95.991048555632773</v>
      </c>
      <c r="H19">
        <v>95.847278693821835</v>
      </c>
      <c r="I19">
        <v>95.709195193059159</v>
      </c>
      <c r="J19">
        <v>95.576682733958862</v>
      </c>
      <c r="K19">
        <v>95.449630396524839</v>
      </c>
      <c r="L19">
        <v>95.327931480614424</v>
      </c>
      <c r="M19">
        <v>95.211483337339089</v>
      </c>
      <c r="N19">
        <v>95.100187210727086</v>
      </c>
      <c r="O19">
        <v>94.993948089025963</v>
      </c>
      <c r="P19">
        <v>94.892674565074984</v>
      </c>
      <c r="Q19">
        <v>94.796278705221965</v>
      </c>
      <c r="R19">
        <v>94.704675926303352</v>
      </c>
      <c r="S19">
        <v>94.617784880244471</v>
      </c>
      <c r="T19">
        <v>94.535527345873987</v>
      </c>
      <c r="U19">
        <v>94.457828127579688</v>
      </c>
      <c r="V19">
        <v>94.384614960464859</v>
      </c>
      <c r="W19">
        <v>94.315818421692967</v>
      </c>
      <c r="X19">
        <v>94.251371847736038</v>
      </c>
      <c r="Y19">
        <v>94.191211257267724</v>
      </c>
      <c r="Z19">
        <v>94.135275279465901</v>
      </c>
      <c r="AA19">
        <v>94.083505087512606</v>
      </c>
      <c r="AB19">
        <v>94.0358443371005</v>
      </c>
      <c r="AC19">
        <v>93.992239109775866</v>
      </c>
      <c r="AD19">
        <v>93.952637860967272</v>
      </c>
      <c r="AE19">
        <v>93.916991372568617</v>
      </c>
      <c r="AF19">
        <v>93.885252709963197</v>
      </c>
      <c r="AG19">
        <v>93.857377183393339</v>
      </c>
      <c r="AH19">
        <v>93.833322313597591</v>
      </c>
      <c r="AI19">
        <v>93.813047801655159</v>
      </c>
      <c r="AJ19">
        <v>93.7965155029935</v>
      </c>
      <c r="AK19">
        <v>93.783689405533281</v>
      </c>
      <c r="AL19">
        <v>93.774535611961326</v>
      </c>
      <c r="AM19">
        <f t="shared" si="3"/>
        <v>3410.7353244292608</v>
      </c>
      <c r="AN19">
        <f t="shared" si="4"/>
        <v>1</v>
      </c>
    </row>
    <row r="20" spans="1:40" x14ac:dyDescent="0.3">
      <c r="A20">
        <v>0.43</v>
      </c>
      <c r="B20">
        <f t="shared" si="2"/>
        <v>-0.28185115214098788</v>
      </c>
      <c r="C20">
        <v>96.406088079129972</v>
      </c>
      <c r="D20">
        <v>96.242302282964985</v>
      </c>
      <c r="E20">
        <v>96.084713185176327</v>
      </c>
      <c r="F20">
        <v>95.933185715131899</v>
      </c>
      <c r="G20">
        <v>95.787590043641032</v>
      </c>
      <c r="H20">
        <v>95.647801351620643</v>
      </c>
      <c r="I20">
        <v>95.513699613061007</v>
      </c>
      <c r="J20">
        <v>95.385169391339431</v>
      </c>
      <c r="K20">
        <v>95.262099648009098</v>
      </c>
      <c r="L20">
        <v>95.144383563261414</v>
      </c>
      <c r="M20">
        <v>95.031918367326028</v>
      </c>
      <c r="N20">
        <v>94.924605182132822</v>
      </c>
      <c r="O20">
        <v>94.822348872614157</v>
      </c>
      <c r="P20">
        <v>94.725057907077087</v>
      </c>
      <c r="Q20">
        <v>94.632644226120618</v>
      </c>
      <c r="R20">
        <v>94.545023119616033</v>
      </c>
      <c r="S20">
        <v>94.462113111308099</v>
      </c>
      <c r="T20">
        <v>94.383835850630362</v>
      </c>
      <c r="U20">
        <v>94.310116011362439</v>
      </c>
      <c r="V20">
        <v>94.24088119678791</v>
      </c>
      <c r="W20">
        <v>94.176061851041055</v>
      </c>
      <c r="X20">
        <v>94.115591176357356</v>
      </c>
      <c r="Y20">
        <v>94.05940505596925</v>
      </c>
      <c r="Z20">
        <v>94.007441982411493</v>
      </c>
      <c r="AA20">
        <v>93.959642991024523</v>
      </c>
      <c r="AB20">
        <v>93.915951598464375</v>
      </c>
      <c r="AC20">
        <v>93.87631374604959</v>
      </c>
      <c r="AD20">
        <v>93.84067774779416</v>
      </c>
      <c r="AE20">
        <v>93.808994242995396</v>
      </c>
      <c r="AF20">
        <v>93.781216153262676</v>
      </c>
      <c r="AG20">
        <v>93.757298643892824</v>
      </c>
      <c r="AH20">
        <v>93.737199089512842</v>
      </c>
      <c r="AI20">
        <v>93.720877043930585</v>
      </c>
      <c r="AJ20">
        <v>93.708294214148935</v>
      </c>
      <c r="AK20">
        <v>93.699414438517778</v>
      </c>
      <c r="AL20">
        <v>93.6942036690143</v>
      </c>
      <c r="AM20">
        <f t="shared" si="3"/>
        <v>3405.3441603626979</v>
      </c>
      <c r="AN20">
        <f t="shared" si="4"/>
        <v>1</v>
      </c>
    </row>
    <row r="21" spans="1:40" x14ac:dyDescent="0.3">
      <c r="A21">
        <v>0.435</v>
      </c>
      <c r="B21">
        <f t="shared" si="2"/>
        <v>-0.26147970005775673</v>
      </c>
      <c r="C21">
        <v>96.194986718588311</v>
      </c>
      <c r="D21">
        <v>96.03521533512226</v>
      </c>
      <c r="E21">
        <v>95.881641884705559</v>
      </c>
      <c r="F21">
        <v>95.734131181459816</v>
      </c>
      <c r="G21">
        <v>95.592553279677304</v>
      </c>
      <c r="H21">
        <v>95.456783242484718</v>
      </c>
      <c r="I21">
        <v>95.326700924806858</v>
      </c>
      <c r="J21">
        <v>95.202190769678481</v>
      </c>
      <c r="K21">
        <v>95.083141617031345</v>
      </c>
      <c r="L21">
        <v>94.969446524155217</v>
      </c>
      <c r="M21">
        <v>94.861002597096757</v>
      </c>
      <c r="N21">
        <v>94.757710832320669</v>
      </c>
      <c r="O21">
        <v>94.659475968011265</v>
      </c>
      <c r="P21">
        <v>94.566206344444396</v>
      </c>
      <c r="Q21">
        <v>94.477813772904625</v>
      </c>
      <c r="R21">
        <v>94.39421341266592</v>
      </c>
      <c r="S21">
        <v>94.315323655593176</v>
      </c>
      <c r="T21">
        <v>94.241066017958588</v>
      </c>
      <c r="U21">
        <v>94.171365039100081</v>
      </c>
      <c r="V21">
        <v>94.106148186580526</v>
      </c>
      <c r="W21">
        <v>94.045345767536418</v>
      </c>
      <c r="X21">
        <v>93.988890845930527</v>
      </c>
      <c r="Y21">
        <v>93.9367191654501</v>
      </c>
      <c r="Z21">
        <v>93.888769077815155</v>
      </c>
      <c r="AA21">
        <v>93.844981476284914</v>
      </c>
      <c r="AB21">
        <v>93.805299734171342</v>
      </c>
      <c r="AC21">
        <v>93.769669648190032</v>
      </c>
      <c r="AD21">
        <v>93.738039386497476</v>
      </c>
      <c r="AE21">
        <v>93.710359441283572</v>
      </c>
      <c r="AF21">
        <v>93.686582585805596</v>
      </c>
      <c r="AG21">
        <v>93.666663835768901</v>
      </c>
      <c r="AH21">
        <v>93.650560414975871</v>
      </c>
      <c r="AI21">
        <v>93.638231725182649</v>
      </c>
      <c r="AJ21">
        <v>93.62963932012039</v>
      </c>
      <c r="AK21">
        <v>93.624746883654154</v>
      </c>
      <c r="AL21">
        <v>93.623520212071128</v>
      </c>
      <c r="AM21">
        <f t="shared" si="3"/>
        <v>3400.2751368251243</v>
      </c>
      <c r="AN21">
        <f t="shared" si="4"/>
        <v>1</v>
      </c>
    </row>
    <row r="22" spans="1:40" x14ac:dyDescent="0.3">
      <c r="A22">
        <v>0.44</v>
      </c>
      <c r="B22">
        <f t="shared" si="2"/>
        <v>-0.2411620568168881</v>
      </c>
      <c r="C22">
        <v>95.992040783697846</v>
      </c>
      <c r="D22">
        <v>95.836321151360934</v>
      </c>
      <c r="E22">
        <v>95.686800880491091</v>
      </c>
      <c r="F22">
        <v>95.543344667088988</v>
      </c>
      <c r="G22">
        <v>95.405822445989116</v>
      </c>
      <c r="H22">
        <v>95.274109159520805</v>
      </c>
      <c r="I22">
        <v>95.148084540469256</v>
      </c>
      <c r="J22">
        <v>95.027632908385101</v>
      </c>
      <c r="K22">
        <v>94.91264297836959</v>
      </c>
      <c r="L22">
        <v>94.803007681533614</v>
      </c>
      <c r="M22">
        <v>94.698623996395241</v>
      </c>
      <c r="N22">
        <v>94.599392790539611</v>
      </c>
      <c r="O22">
        <v>94.50521867191955</v>
      </c>
      <c r="P22">
        <v>94.416009849226967</v>
      </c>
      <c r="Q22">
        <v>94.331678000809532</v>
      </c>
      <c r="R22">
        <v>94.252138151651536</v>
      </c>
      <c r="S22">
        <v>94.177308557975664</v>
      </c>
      <c r="T22">
        <v>94.107110599059979</v>
      </c>
      <c r="U22">
        <v>94.041468675897221</v>
      </c>
      <c r="V22">
        <v>93.980310116355597</v>
      </c>
      <c r="W22">
        <v>93.923565086528825</v>
      </c>
      <c r="X22">
        <v>93.871166507990992</v>
      </c>
      <c r="Y22">
        <v>93.823049980697107</v>
      </c>
      <c r="Z22">
        <v>93.779153711294086</v>
      </c>
      <c r="AA22">
        <v>93.739418446630381</v>
      </c>
      <c r="AB22">
        <v>93.703787412273115</v>
      </c>
      <c r="AC22">
        <v>93.672206255862761</v>
      </c>
      <c r="AD22">
        <v>93.644622995154876</v>
      </c>
      <c r="AE22">
        <v>93.620987970617293</v>
      </c>
      <c r="AF22">
        <v>93.601253802469387</v>
      </c>
      <c r="AG22">
        <v>93.585375352068269</v>
      </c>
      <c r="AH22">
        <v>93.573309687564034</v>
      </c>
      <c r="AI22">
        <v>93.565016053762761</v>
      </c>
      <c r="AJ22">
        <v>93.560455846154824</v>
      </c>
      <c r="AK22">
        <v>93.559592589081447</v>
      </c>
      <c r="AL22">
        <v>93.562391918030627</v>
      </c>
      <c r="AM22">
        <f t="shared" si="3"/>
        <v>3395.5244202229187</v>
      </c>
      <c r="AN22">
        <f t="shared" si="4"/>
        <v>1</v>
      </c>
    </row>
    <row r="23" spans="1:40" x14ac:dyDescent="0.3">
      <c r="A23">
        <v>0.44500000000000001</v>
      </c>
      <c r="B23">
        <f t="shared" si="2"/>
        <v>-0.22089383158019413</v>
      </c>
      <c r="C23">
        <v>95.797137152674921</v>
      </c>
      <c r="D23">
        <v>95.645507199839045</v>
      </c>
      <c r="E23">
        <v>95.500078239231257</v>
      </c>
      <c r="F23">
        <v>95.360714845834451</v>
      </c>
      <c r="G23">
        <v>95.227286832059377</v>
      </c>
      <c r="H23">
        <v>95.099669016402672</v>
      </c>
      <c r="I23">
        <v>94.977741006404699</v>
      </c>
      <c r="J23">
        <v>94.86138699495659</v>
      </c>
      <c r="K23">
        <v>94.75049556908273</v>
      </c>
      <c r="L23">
        <v>94.644959530397756</v>
      </c>
      <c r="M23">
        <v>94.544675726502277</v>
      </c>
      <c r="N23">
        <v>94.449544892640944</v>
      </c>
      <c r="O23">
        <v>94.359471503002069</v>
      </c>
      <c r="P23">
        <v>94.27436363108788</v>
      </c>
      <c r="Q23">
        <v>94.194132818630649</v>
      </c>
      <c r="R23">
        <v>94.118693952573153</v>
      </c>
      <c r="S23">
        <v>94.047965149670546</v>
      </c>
      <c r="T23">
        <v>93.981867648307741</v>
      </c>
      <c r="U23">
        <v>93.920325707159336</v>
      </c>
      <c r="V23">
        <v>93.863266510351679</v>
      </c>
      <c r="W23">
        <v>93.81062007881421</v>
      </c>
      <c r="X23">
        <v>93.762319187536278</v>
      </c>
      <c r="Y23">
        <v>93.718299288469893</v>
      </c>
      <c r="Z23">
        <v>93.67849843884342</v>
      </c>
      <c r="AA23">
        <v>93.642857234674153</v>
      </c>
      <c r="AB23">
        <v>93.611318749289126</v>
      </c>
      <c r="AC23">
        <v>93.583828476683479</v>
      </c>
      <c r="AD23">
        <v>93.560334279566746</v>
      </c>
      <c r="AE23">
        <v>93.540786341964662</v>
      </c>
      <c r="AF23">
        <v>93.525137126263814</v>
      </c>
      <c r="AG23">
        <v>93.513341334603609</v>
      </c>
      <c r="AH23">
        <v>93.505355874537429</v>
      </c>
      <c r="AI23">
        <v>93.501139828902723</v>
      </c>
      <c r="AJ23">
        <v>93.500654429856255</v>
      </c>
      <c r="AK23">
        <v>93.503863037048447</v>
      </c>
      <c r="AL23">
        <v>93.510731119927442</v>
      </c>
      <c r="AM23">
        <f t="shared" si="3"/>
        <v>3391.0883687537907</v>
      </c>
      <c r="AN23">
        <f t="shared" si="4"/>
        <v>0.99999999999999556</v>
      </c>
    </row>
    <row r="24" spans="1:40" x14ac:dyDescent="0.3">
      <c r="A24">
        <v>0.45</v>
      </c>
      <c r="B24">
        <f t="shared" si="2"/>
        <v>-0.20067069546215124</v>
      </c>
      <c r="C24">
        <v>95.610167557037471</v>
      </c>
      <c r="D24">
        <v>95.46266581455302</v>
      </c>
      <c r="E24">
        <v>95.321366906288489</v>
      </c>
      <c r="F24">
        <v>95.186135283291719</v>
      </c>
      <c r="G24">
        <v>95.056840632560821</v>
      </c>
      <c r="H24">
        <v>94.933357645698109</v>
      </c>
      <c r="I24">
        <v>94.815565801864807</v>
      </c>
      <c r="J24">
        <v>94.703349164084514</v>
      </c>
      <c r="K24">
        <v>94.596596188023028</v>
      </c>
      <c r="L24">
        <v>94.495199542442705</v>
      </c>
      <c r="M24">
        <v>94.399055940595645</v>
      </c>
      <c r="N24">
        <v>94.308065981880091</v>
      </c>
      <c r="O24">
        <v>94.222134003138123</v>
      </c>
      <c r="P24">
        <v>94.141167939024626</v>
      </c>
      <c r="Q24">
        <v>94.065079190922532</v>
      </c>
      <c r="R24">
        <v>93.993782503922489</v>
      </c>
      <c r="S24">
        <v>93.927195851424543</v>
      </c>
      <c r="T24">
        <v>93.865240326955586</v>
      </c>
      <c r="U24">
        <v>93.807840042829739</v>
      </c>
      <c r="V24">
        <v>93.75492203531121</v>
      </c>
      <c r="W24">
        <v>93.706416175967036</v>
      </c>
      <c r="X24">
        <v>93.662255088925463</v>
      </c>
      <c r="Y24">
        <v>93.622374073780691</v>
      </c>
      <c r="Z24">
        <v>93.586711033909296</v>
      </c>
      <c r="AA24">
        <v>93.555206409985701</v>
      </c>
      <c r="AB24">
        <v>93.527803118506142</v>
      </c>
      <c r="AC24">
        <v>93.5044464951512</v>
      </c>
      <c r="AD24">
        <v>93.485084242836223</v>
      </c>
      <c r="AE24">
        <v>93.469666384318089</v>
      </c>
      <c r="AF24">
        <v>93.458145219245097</v>
      </c>
      <c r="AG24">
        <v>93.450475285554575</v>
      </c>
      <c r="AH24">
        <v>93.446613325140646</v>
      </c>
      <c r="AI24">
        <v>93.446518253731</v>
      </c>
      <c r="AJ24">
        <v>93.450151134929584</v>
      </c>
      <c r="AK24">
        <v>93.45747515839868</v>
      </c>
      <c r="AL24">
        <v>93.468455622171788</v>
      </c>
      <c r="AM24">
        <f t="shared" si="3"/>
        <v>3386.9635253744009</v>
      </c>
      <c r="AN24">
        <f t="shared" si="4"/>
        <v>0.99999999999970379</v>
      </c>
    </row>
    <row r="25" spans="1:40" x14ac:dyDescent="0.3">
      <c r="A25">
        <v>0.45500000000000002</v>
      </c>
      <c r="B25">
        <f t="shared" si="2"/>
        <v>-0.18048837571229354</v>
      </c>
      <c r="C25">
        <v>95.431028390019151</v>
      </c>
      <c r="D25">
        <v>95.287694004092501</v>
      </c>
      <c r="E25">
        <v>95.150564514795434</v>
      </c>
      <c r="F25">
        <v>95.0195042463058</v>
      </c>
      <c r="G25">
        <v>94.89438275719894</v>
      </c>
      <c r="H25">
        <v>94.775074609097317</v>
      </c>
      <c r="I25">
        <v>94.661459149621152</v>
      </c>
      <c r="J25">
        <v>94.553420308688288</v>
      </c>
      <c r="K25">
        <v>94.450846407290342</v>
      </c>
      <c r="L25">
        <v>94.353629977944138</v>
      </c>
      <c r="M25">
        <v>94.261667596082077</v>
      </c>
      <c r="N25">
        <v>94.174859721705872</v>
      </c>
      <c r="O25">
        <v>94.093110550682397</v>
      </c>
      <c r="P25">
        <v>94.01632787511079</v>
      </c>
      <c r="Q25">
        <v>93.944422952236167</v>
      </c>
      <c r="R25">
        <v>93.877310381428515</v>
      </c>
      <c r="S25">
        <v>93.814907988783531</v>
      </c>
      <c r="T25">
        <v>93.757136718939833</v>
      </c>
      <c r="U25">
        <v>93.703920533739677</v>
      </c>
      <c r="V25">
        <v>93.655186317392122</v>
      </c>
      <c r="W25">
        <v>93.610863787827</v>
      </c>
      <c r="X25">
        <v>93.570885413954642</v>
      </c>
      <c r="Y25">
        <v>93.535186338572501</v>
      </c>
      <c r="Z25">
        <v>93.503704306683787</v>
      </c>
      <c r="AA25">
        <v>93.476379599015957</v>
      </c>
      <c r="AB25">
        <v>93.453154970547871</v>
      </c>
      <c r="AC25">
        <v>93.433975593876113</v>
      </c>
      <c r="AD25">
        <v>93.418789007269638</v>
      </c>
      <c r="AE25">
        <v>93.407545067281404</v>
      </c>
      <c r="AF25">
        <v>93.400195905803542</v>
      </c>
      <c r="AG25">
        <v>93.396695891470927</v>
      </c>
      <c r="AH25">
        <v>93.397001595335183</v>
      </c>
      <c r="AI25">
        <v>93.401071760748579</v>
      </c>
      <c r="AJ25">
        <v>93.408867277414132</v>
      </c>
      <c r="AK25">
        <v>93.420351159576072</v>
      </c>
      <c r="AL25">
        <v>93.435488528341239</v>
      </c>
      <c r="AM25">
        <f t="shared" si="3"/>
        <v>3383.146611204872</v>
      </c>
      <c r="AN25">
        <f t="shared" si="4"/>
        <v>0.99999999998549383</v>
      </c>
    </row>
    <row r="26" spans="1:40" x14ac:dyDescent="0.3">
      <c r="A26">
        <v>0.46</v>
      </c>
      <c r="B26">
        <f t="shared" si="2"/>
        <v>-0.16034265007517937</v>
      </c>
      <c r="C26">
        <v>95.259620526068659</v>
      </c>
      <c r="D26">
        <v>95.120493271491355</v>
      </c>
      <c r="E26">
        <v>94.987573205869353</v>
      </c>
      <c r="F26">
        <v>94.860724523559981</v>
      </c>
      <c r="G26">
        <v>94.739816651687221</v>
      </c>
      <c r="H26">
        <v>94.624724018786253</v>
      </c>
      <c r="I26">
        <v>94.515325837749558</v>
      </c>
      <c r="J26">
        <v>94.411505902122229</v>
      </c>
      <c r="K26">
        <v>94.313152394874436</v>
      </c>
      <c r="L26">
        <v>94.220157708848888</v>
      </c>
      <c r="M26">
        <v>94.132418278148108</v>
      </c>
      <c r="N26">
        <v>94.049834419785128</v>
      </c>
      <c r="O26">
        <v>93.97231018497655</v>
      </c>
      <c r="P26">
        <v>93.899753219507687</v>
      </c>
      <c r="Q26">
        <v>93.832074632644265</v>
      </c>
      <c r="R26">
        <v>93.76918887410983</v>
      </c>
      <c r="S26">
        <v>93.711013618685669</v>
      </c>
      <c r="T26">
        <v>93.657469658027381</v>
      </c>
      <c r="U26">
        <v>93.608480799325179</v>
      </c>
      <c r="V26">
        <v>93.563973770467697</v>
      </c>
      <c r="W26">
        <v>93.523878131396231</v>
      </c>
      <c r="X26">
        <v>93.488126191365851</v>
      </c>
      <c r="Y26">
        <v>93.456652931853682</v>
      </c>
      <c r="Z26">
        <v>93.429395934879636</v>
      </c>
      <c r="AA26">
        <v>93.406295316527391</v>
      </c>
      <c r="AB26">
        <v>93.387293665474886</v>
      </c>
      <c r="AC26">
        <v>93.372335986364192</v>
      </c>
      <c r="AD26">
        <v>93.361369647860428</v>
      </c>
      <c r="AE26">
        <v>93.354344335268038</v>
      </c>
      <c r="AF26">
        <v>93.351212007591457</v>
      </c>
      <c r="AG26">
        <v>93.351926858944395</v>
      </c>
      <c r="AH26">
        <v>93.356445284230418</v>
      </c>
      <c r="AI26">
        <v>93.364725849033988</v>
      </c>
      <c r="AJ26">
        <v>93.376729263678243</v>
      </c>
      <c r="AK26">
        <v>93.392418361423665</v>
      </c>
      <c r="AL26">
        <v>93.411758080798649</v>
      </c>
      <c r="AM26">
        <f t="shared" si="3"/>
        <v>3379.6345193434277</v>
      </c>
      <c r="AN26">
        <f t="shared" si="4"/>
        <v>0.99999999947325313</v>
      </c>
    </row>
    <row r="27" spans="1:40" x14ac:dyDescent="0.3">
      <c r="A27">
        <v>0.46500000000000002</v>
      </c>
      <c r="B27">
        <f t="shared" si="2"/>
        <v>-0.14022934130865</v>
      </c>
      <c r="C27">
        <v>95.095849150735219</v>
      </c>
      <c r="D27">
        <v>94.960969444476689</v>
      </c>
      <c r="E27">
        <v>94.832299459236268</v>
      </c>
      <c r="F27">
        <v>94.709703256587616</v>
      </c>
      <c r="G27">
        <v>94.593050129158627</v>
      </c>
      <c r="H27">
        <v>94.482214369270508</v>
      </c>
      <c r="I27">
        <v>94.377075051878251</v>
      </c>
      <c r="J27">
        <v>94.277515830861276</v>
      </c>
      <c r="K27">
        <v>94.183424747791136</v>
      </c>
      <c r="L27">
        <v>94.094694052374692</v>
      </c>
      <c r="M27">
        <v>94.011220033837432</v>
      </c>
      <c r="N27">
        <v>93.932902862570714</v>
      </c>
      <c r="O27">
        <v>93.85964644142166</v>
      </c>
      <c r="P27">
        <v>93.791358266055369</v>
      </c>
      <c r="Q27">
        <v>93.72794929386454</v>
      </c>
      <c r="R27">
        <v>93.669333820944729</v>
      </c>
      <c r="S27">
        <v>93.615429366692879</v>
      </c>
      <c r="T27">
        <v>93.56615656562272</v>
      </c>
      <c r="U27">
        <v>93.521439066024641</v>
      </c>
      <c r="V27">
        <v>93.48120343512916</v>
      </c>
      <c r="W27">
        <v>93.445379070461712</v>
      </c>
      <c r="X27">
        <v>93.413898117104509</v>
      </c>
      <c r="Y27">
        <v>93.386695390606121</v>
      </c>
      <c r="Z27">
        <v>93.363708305304201</v>
      </c>
      <c r="AA27">
        <v>93.344876807848806</v>
      </c>
      <c r="AB27">
        <v>93.330143315735853</v>
      </c>
      <c r="AC27">
        <v>93.319452660680497</v>
      </c>
      <c r="AD27">
        <v>93.312752036680138</v>
      </c>
      <c r="AE27">
        <v>93.309990952635488</v>
      </c>
      <c r="AF27">
        <v>93.311121189416255</v>
      </c>
      <c r="AG27">
        <v>93.316096761276668</v>
      </c>
      <c r="AH27">
        <v>93.32487388154243</v>
      </c>
      <c r="AI27">
        <v>93.337410932508845</v>
      </c>
      <c r="AJ27">
        <v>93.353668439506606</v>
      </c>
      <c r="AK27">
        <v>93.373609049108978</v>
      </c>
      <c r="AL27">
        <v>93.397197511471447</v>
      </c>
      <c r="AM27">
        <f t="shared" si="3"/>
        <v>3376.4243090664222</v>
      </c>
      <c r="AN27">
        <f t="shared" si="4"/>
        <v>0.99999998576595706</v>
      </c>
    </row>
    <row r="28" spans="1:40" x14ac:dyDescent="0.3">
      <c r="A28">
        <v>0.47</v>
      </c>
      <c r="B28">
        <f t="shared" si="2"/>
        <v>-0.12014431184206334</v>
      </c>
      <c r="C28">
        <v>94.939623600294027</v>
      </c>
      <c r="D28">
        <v>94.809032515470079</v>
      </c>
      <c r="E28">
        <v>94.684653933620211</v>
      </c>
      <c r="F28">
        <v>94.566351780561661</v>
      </c>
      <c r="G28">
        <v>94.453995211368323</v>
      </c>
      <c r="H28">
        <v>94.347458379003896</v>
      </c>
      <c r="I28">
        <v>94.246620217256222</v>
      </c>
      <c r="J28">
        <v>94.151364237022278</v>
      </c>
      <c r="K28">
        <v>94.061578335070294</v>
      </c>
      <c r="L28">
        <v>93.977154614478422</v>
      </c>
      <c r="M28">
        <v>93.897989216013116</v>
      </c>
      <c r="N28">
        <v>93.82398215977237</v>
      </c>
      <c r="O28">
        <v>93.755037196471875</v>
      </c>
      <c r="P28">
        <v>93.691061667803751</v>
      </c>
      <c r="Q28">
        <v>93.631966375343353</v>
      </c>
      <c r="R28">
        <v>93.577665457522016</v>
      </c>
      <c r="S28">
        <v>93.528076274223622</v>
      </c>
      <c r="T28">
        <v>93.483119298598396</v>
      </c>
      <c r="U28">
        <v>93.442718015721809</v>
      </c>
      <c r="V28">
        <v>93.406798827757328</v>
      </c>
      <c r="W28">
        <v>93.375290965311365</v>
      </c>
      <c r="X28">
        <v>93.348126404695449</v>
      </c>
      <c r="Y28">
        <v>93.325239790836932</v>
      </c>
      <c r="Z28">
        <v>93.306568365603255</v>
      </c>
      <c r="AA28">
        <v>93.292051901327369</v>
      </c>
      <c r="AB28">
        <v>93.281632639343968</v>
      </c>
      <c r="AC28">
        <v>93.275255233366252</v>
      </c>
      <c r="AD28">
        <v>93.272866697552757</v>
      </c>
      <c r="AE28">
        <v>93.274416359133056</v>
      </c>
      <c r="AF28">
        <v>93.279855815478726</v>
      </c>
      <c r="AG28">
        <v>93.289138895524616</v>
      </c>
      <c r="AH28">
        <v>93.302221625462465</v>
      </c>
      <c r="AI28">
        <v>93.319062198646265</v>
      </c>
      <c r="AJ28">
        <v>93.339620949665971</v>
      </c>
      <c r="AK28">
        <v>93.363860332563391</v>
      </c>
      <c r="AL28">
        <v>93.391744903181348</v>
      </c>
      <c r="AM28">
        <f t="shared" si="3"/>
        <v>3373.5132003910667</v>
      </c>
      <c r="AN28">
        <f t="shared" si="4"/>
        <v>0.9999997126499397</v>
      </c>
    </row>
    <row r="29" spans="1:40" x14ac:dyDescent="0.3">
      <c r="A29">
        <v>0.47499999999999998</v>
      </c>
      <c r="B29">
        <f t="shared" si="2"/>
        <v>-0.10008345855698265</v>
      </c>
      <c r="C29">
        <v>94.790857210515242</v>
      </c>
      <c r="D29">
        <v>94.664596490744202</v>
      </c>
      <c r="E29">
        <v>94.544551316301011</v>
      </c>
      <c r="F29">
        <v>94.430585474266579</v>
      </c>
      <c r="G29">
        <v>94.32256797909298</v>
      </c>
      <c r="H29">
        <v>94.220372841229221</v>
      </c>
      <c r="I29">
        <v>94.123878850048754</v>
      </c>
      <c r="J29">
        <v>94.032969370128072</v>
      </c>
      <c r="K29">
        <v>93.9475321500029</v>
      </c>
      <c r="L29">
        <v>93.867459142600808</v>
      </c>
      <c r="M29">
        <v>93.792646336614638</v>
      </c>
      <c r="N29">
        <v>93.722993598140789</v>
      </c>
      <c r="O29">
        <v>93.658404521960776</v>
      </c>
      <c r="P29">
        <v>93.598786291896261</v>
      </c>
      <c r="Q29">
        <v>93.544049549711957</v>
      </c>
      <c r="R29">
        <v>93.494108272085711</v>
      </c>
      <c r="S29">
        <v>93.44887965520212</v>
      </c>
      <c r="T29">
        <v>93.408284006564429</v>
      </c>
      <c r="U29">
        <v>93.372244643651896</v>
      </c>
      <c r="V29">
        <v>93.340687799081408</v>
      </c>
      <c r="W29">
        <v>93.313542531961929</v>
      </c>
      <c r="X29">
        <v>93.29074064515676</v>
      </c>
      <c r="Y29">
        <v>93.272216608194981</v>
      </c>
      <c r="Z29">
        <v>93.257907485596803</v>
      </c>
      <c r="AA29">
        <v>93.247752870400817</v>
      </c>
      <c r="AB29">
        <v>93.241694822702854</v>
      </c>
      <c r="AC29">
        <v>93.239677813035655</v>
      </c>
      <c r="AD29">
        <v>93.24164867043956</v>
      </c>
      <c r="AE29">
        <v>93.247556535092585</v>
      </c>
      <c r="AF29">
        <v>93.25735281538654</v>
      </c>
      <c r="AG29">
        <v>93.270991149354174</v>
      </c>
      <c r="AH29">
        <v>93.288427370369106</v>
      </c>
      <c r="AI29">
        <v>93.309619477058817</v>
      </c>
      <c r="AJ29">
        <v>93.334527607386079</v>
      </c>
      <c r="AK29">
        <v>93.363114016873993</v>
      </c>
      <c r="AL29">
        <v>93.395343060964535</v>
      </c>
      <c r="AM29">
        <f t="shared" si="3"/>
        <v>3370.8985689798142</v>
      </c>
      <c r="AN29">
        <f t="shared" si="4"/>
        <v>0.99999564901147364</v>
      </c>
    </row>
    <row r="30" spans="1:40" x14ac:dyDescent="0.3">
      <c r="A30">
        <v>0.48</v>
      </c>
      <c r="B30">
        <f t="shared" si="2"/>
        <v>-8.0042707673536495E-2</v>
      </c>
      <c r="C30">
        <v>94.649467174022575</v>
      </c>
      <c r="D30">
        <v>94.527579248183187</v>
      </c>
      <c r="E30">
        <v>94.411910181288903</v>
      </c>
      <c r="F30">
        <v>94.302323618701521</v>
      </c>
      <c r="G30">
        <v>94.19868843117635</v>
      </c>
      <c r="H30">
        <v>94.10087848347986</v>
      </c>
      <c r="I30">
        <v>94.008772417309657</v>
      </c>
      <c r="J30">
        <v>93.92225344756568</v>
      </c>
      <c r="K30">
        <v>93.841209171099436</v>
      </c>
      <c r="L30">
        <v>93.765531387140243</v>
      </c>
      <c r="M30">
        <v>93.695115928662545</v>
      </c>
      <c r="N30">
        <v>93.629862504018448</v>
      </c>
      <c r="O30">
        <v>93.569674548214351</v>
      </c>
      <c r="P30">
        <v>93.514459083260931</v>
      </c>
      <c r="Q30">
        <v>93.464126587072201</v>
      </c>
      <c r="R30">
        <v>93.41859087043143</v>
      </c>
      <c r="S30">
        <v>93.377768961581907</v>
      </c>
      <c r="T30">
        <v>93.341580998036051</v>
      </c>
      <c r="U30">
        <v>93.309950125230344</v>
      </c>
      <c r="V30">
        <v>93.282802401685871</v>
      </c>
      <c r="W30">
        <v>93.260066710361357</v>
      </c>
      <c r="X30">
        <v>93.241674675915164</v>
      </c>
      <c r="Y30">
        <v>93.227560587616878</v>
      </c>
      <c r="Z30">
        <v>93.217661327673511</v>
      </c>
      <c r="AA30">
        <v>93.211916304758304</v>
      </c>
      <c r="AB30">
        <v>93.210267392551572</v>
      </c>
      <c r="AC30">
        <v>93.212658873123246</v>
      </c>
      <c r="AD30">
        <v>93.219037385007113</v>
      </c>
      <c r="AE30">
        <v>93.229351875835135</v>
      </c>
      <c r="AF30">
        <v>93.243553559418444</v>
      </c>
      <c r="AG30">
        <v>93.261595877180241</v>
      </c>
      <c r="AH30">
        <v>93.283434463862378</v>
      </c>
      <c r="AI30">
        <v>93.309027117445353</v>
      </c>
      <c r="AJ30">
        <v>93.338333773238219</v>
      </c>
      <c r="AK30">
        <v>93.371316482112121</v>
      </c>
      <c r="AL30">
        <v>93.407939392869011</v>
      </c>
      <c r="AM30">
        <f t="shared" si="3"/>
        <v>3368.5779413671303</v>
      </c>
      <c r="AN30">
        <f t="shared" si="4"/>
        <v>0.99995037529856268</v>
      </c>
    </row>
    <row r="31" spans="1:40" x14ac:dyDescent="0.3">
      <c r="A31">
        <v>0.48499999999999999</v>
      </c>
      <c r="B31">
        <f t="shared" si="2"/>
        <v>-6.0018009726253041E-2</v>
      </c>
      <c r="C31">
        <v>94.51537440573108</v>
      </c>
      <c r="D31">
        <v>94.397902403134779</v>
      </c>
      <c r="E31">
        <v>94.286652855605865</v>
      </c>
      <c r="F31">
        <v>94.181489263804423</v>
      </c>
      <c r="G31">
        <v>94.082280351710807</v>
      </c>
      <c r="H31">
        <v>93.988899835234037</v>
      </c>
      <c r="I31">
        <v>93.901226205123251</v>
      </c>
      <c r="J31">
        <v>93.819142523230596</v>
      </c>
      <c r="K31">
        <v>93.742536231252757</v>
      </c>
      <c r="L31">
        <v>93.671298971149866</v>
      </c>
      <c r="M31">
        <v>93.605326416505619</v>
      </c>
      <c r="N31">
        <v>93.544518114153604</v>
      </c>
      <c r="O31">
        <v>93.48877733544785</v>
      </c>
      <c r="P31">
        <v>93.438010936607284</v>
      </c>
      <c r="Q31">
        <v>93.392129227609786</v>
      </c>
      <c r="R31">
        <v>93.351045849153735</v>
      </c>
      <c r="S31">
        <v>93.314677657244758</v>
      </c>
      <c r="T31">
        <v>93.282944615001341</v>
      </c>
      <c r="U31">
        <v>93.255769691307393</v>
      </c>
      <c r="V31">
        <v>93.233078765970035</v>
      </c>
      <c r="W31">
        <v>93.214800541071455</v>
      </c>
      <c r="X31">
        <v>93.200866458229868</v>
      </c>
      <c r="Y31">
        <v>93.191210621510649</v>
      </c>
      <c r="Z31">
        <v>93.185769725753005</v>
      </c>
      <c r="AA31">
        <v>93.184482990099923</v>
      </c>
      <c r="AB31">
        <v>93.187292096540475</v>
      </c>
      <c r="AC31">
        <v>93.194141133295147</v>
      </c>
      <c r="AD31">
        <v>93.204976542893206</v>
      </c>
      <c r="AE31">
        <v>93.219747074810869</v>
      </c>
      <c r="AF31">
        <v>93.238403742557239</v>
      </c>
      <c r="AG31">
        <v>93.260899785112713</v>
      </c>
      <c r="AH31">
        <v>93.287190632642051</v>
      </c>
      <c r="AI31">
        <v>93.317233876421469</v>
      </c>
      <c r="AJ31">
        <v>93.350989242936848</v>
      </c>
      <c r="AK31">
        <v>93.388418572126298</v>
      </c>
      <c r="AL31">
        <v>93.429485799758623</v>
      </c>
      <c r="AM31">
        <f t="shared" si="3"/>
        <v>3366.5489904907395</v>
      </c>
      <c r="AN31">
        <f t="shared" si="4"/>
        <v>0.99957169765128218</v>
      </c>
    </row>
    <row r="32" spans="1:40" x14ac:dyDescent="0.3">
      <c r="A32">
        <v>0.49</v>
      </c>
      <c r="B32">
        <f t="shared" si="2"/>
        <v>-4.0005334613699248E-2</v>
      </c>
      <c r="C32">
        <v>94.38850341588892</v>
      </c>
      <c r="D32">
        <v>94.275491181881222</v>
      </c>
      <c r="E32">
        <v>94.16870529319975</v>
      </c>
      <c r="F32">
        <v>94.068009102824817</v>
      </c>
      <c r="G32">
        <v>93.973271184883984</v>
      </c>
      <c r="H32">
        <v>93.88436510325036</v>
      </c>
      <c r="I32">
        <v>93.80116919444454</v>
      </c>
      <c r="J32">
        <v>93.723566363888139</v>
      </c>
      <c r="K32">
        <v>93.651443894636571</v>
      </c>
      <c r="L32">
        <v>93.584693267789561</v>
      </c>
      <c r="M32">
        <v>93.523209993843437</v>
      </c>
      <c r="N32">
        <v>93.466893454310167</v>
      </c>
      <c r="O32">
        <v>93.415646752980706</v>
      </c>
      <c r="P32">
        <v>93.369376576263392</v>
      </c>
      <c r="Q32">
        <v>93.327993062072011</v>
      </c>
      <c r="R32">
        <v>93.291409676782095</v>
      </c>
      <c r="S32">
        <v>93.259543099812859</v>
      </c>
      <c r="T32">
        <v>93.232313115428951</v>
      </c>
      <c r="U32">
        <v>93.209642511389205</v>
      </c>
      <c r="V32">
        <v>93.191456984101649</v>
      </c>
      <c r="W32">
        <v>93.177685049973263</v>
      </c>
      <c r="X32">
        <v>93.168257962669131</v>
      </c>
      <c r="Y32">
        <v>93.163109636022881</v>
      </c>
      <c r="Z32">
        <v>93.162176572363137</v>
      </c>
      <c r="AA32">
        <v>93.165397796043948</v>
      </c>
      <c r="AB32">
        <v>93.172714791988511</v>
      </c>
      <c r="AC32">
        <v>93.184071449076555</v>
      </c>
      <c r="AD32">
        <v>93.199414008224466</v>
      </c>
      <c r="AE32">
        <v>93.21869101502736</v>
      </c>
      <c r="AF32">
        <v>93.241853276849369</v>
      </c>
      <c r="AG32">
        <v>93.268853824267524</v>
      </c>
      <c r="AH32">
        <v>93.299647876791042</v>
      </c>
      <c r="AI32">
        <v>93.334192812795749</v>
      </c>
      <c r="AJ32">
        <v>93.372448143630123</v>
      </c>
      <c r="AK32">
        <v>93.414375491867204</v>
      </c>
      <c r="AL32">
        <v>93.45993857369298</v>
      </c>
      <c r="AM32">
        <f t="shared" si="3"/>
        <v>3364.8095315109545</v>
      </c>
      <c r="AN32">
        <f t="shared" si="4"/>
        <v>0.99718795011680195</v>
      </c>
    </row>
    <row r="33" spans="1:40" x14ac:dyDescent="0.3">
      <c r="A33">
        <v>0.495</v>
      </c>
      <c r="B33">
        <f t="shared" si="2"/>
        <v>-2.0000666706669543E-2</v>
      </c>
      <c r="C33">
        <v>94.268782190284213</v>
      </c>
      <c r="D33">
        <v>94.160274302289736</v>
      </c>
      <c r="E33">
        <v>94.057996956053884</v>
      </c>
      <c r="F33">
        <v>93.961813353907687</v>
      </c>
      <c r="G33">
        <v>93.871591917052712</v>
      </c>
      <c r="H33">
        <v>93.787206054148342</v>
      </c>
      <c r="I33">
        <v>93.708533944202813</v>
      </c>
      <c r="J33">
        <v>93.635458332816569</v>
      </c>
      <c r="K33">
        <v>93.567866340905027</v>
      </c>
      <c r="L33">
        <v>93.505649285099778</v>
      </c>
      <c r="M33">
        <v>93.448702509091959</v>
      </c>
      <c r="N33">
        <v>93.396925225242796</v>
      </c>
      <c r="O33">
        <v>93.350220365839192</v>
      </c>
      <c r="P33">
        <v>93.308494443424777</v>
      </c>
      <c r="Q33">
        <v>93.271657419681077</v>
      </c>
      <c r="R33">
        <v>93.239622582377777</v>
      </c>
      <c r="S33">
        <v>93.212306429948995</v>
      </c>
      <c r="T33">
        <v>93.189628563290057</v>
      </c>
      <c r="U33">
        <v>93.171511584401998</v>
      </c>
      <c r="V33">
        <v>93.157881001542989</v>
      </c>
      <c r="W33">
        <v>93.14866514057482</v>
      </c>
      <c r="X33">
        <v>93.143795062220178</v>
      </c>
      <c r="Y33">
        <v>93.143204484971335</v>
      </c>
      <c r="Z33">
        <v>93.146829713415855</v>
      </c>
      <c r="AA33">
        <v>93.154609571767054</v>
      </c>
      <c r="AB33">
        <v>93.166485342408592</v>
      </c>
      <c r="AC33">
        <v>93.1824007092833</v>
      </c>
      <c r="AD33">
        <v>93.202301705975913</v>
      </c>
      <c r="AE33">
        <v>93.22613666835835</v>
      </c>
      <c r="AF33">
        <v>93.253856191684463</v>
      </c>
      <c r="AG33">
        <v>93.285413092038738</v>
      </c>
      <c r="AH33">
        <v>93.320762372061893</v>
      </c>
      <c r="AI33">
        <v>93.359861190892275</v>
      </c>
      <c r="AJ33">
        <v>93.402668838280064</v>
      </c>
      <c r="AK33">
        <v>93.449146712848034</v>
      </c>
      <c r="AL33">
        <v>93.499258304490212</v>
      </c>
      <c r="AM33">
        <f t="shared" si="3"/>
        <v>3363.3575179028735</v>
      </c>
      <c r="AN33">
        <f t="shared" si="4"/>
        <v>0.98586774356438656</v>
      </c>
    </row>
    <row r="34" spans="1:40" x14ac:dyDescent="0.3">
      <c r="A34">
        <v>0.5</v>
      </c>
      <c r="B34">
        <f t="shared" si="2"/>
        <v>0</v>
      </c>
      <c r="C34">
        <v>94.156142077209523</v>
      </c>
      <c r="D34">
        <v>94.052183861235591</v>
      </c>
      <c r="E34">
        <v>93.954460702084802</v>
      </c>
      <c r="F34">
        <v>93.862835648482417</v>
      </c>
      <c r="G34">
        <v>93.777176965639811</v>
      </c>
      <c r="H34">
        <v>93.697357903829655</v>
      </c>
      <c r="I34">
        <v>93.623256481264605</v>
      </c>
      <c r="J34">
        <v>93.55475528032936</v>
      </c>
      <c r="K34">
        <v>93.491741256292343</v>
      </c>
      <c r="L34">
        <v>93.434105557696256</v>
      </c>
      <c r="M34">
        <v>93.381743357691633</v>
      </c>
      <c r="N34">
        <v>93.334553695637538</v>
      </c>
      <c r="O34">
        <v>93.292439328348593</v>
      </c>
      <c r="P34">
        <v>93.255306590417206</v>
      </c>
      <c r="Q34">
        <v>93.223065263087392</v>
      </c>
      <c r="R34">
        <v>93.19562845119745</v>
      </c>
      <c r="S34">
        <v>93.172912467750066</v>
      </c>
      <c r="T34">
        <v>93.154836725702879</v>
      </c>
      <c r="U34">
        <v>93.141323636607993</v>
      </c>
      <c r="V34">
        <v>93.132298515758777</v>
      </c>
      <c r="W34">
        <v>93.127689493532699</v>
      </c>
      <c r="X34">
        <v>93.127427432645419</v>
      </c>
      <c r="Y34">
        <v>93.131445851057322</v>
      </c>
      <c r="Z34">
        <v>93.13968085029785</v>
      </c>
      <c r="AA34">
        <v>93.152071048995012</v>
      </c>
      <c r="AB34">
        <v>93.168557521420553</v>
      </c>
      <c r="AC34">
        <v>93.189083740879596</v>
      </c>
      <c r="AD34">
        <v>93.213595527795562</v>
      </c>
      <c r="AE34">
        <v>93.242041002358192</v>
      </c>
      <c r="AF34">
        <v>93.274370541622147</v>
      </c>
      <c r="AG34">
        <v>93.310536740960771</v>
      </c>
      <c r="AH34">
        <v>93.350494379797198</v>
      </c>
      <c r="AI34">
        <v>93.394200391552886</v>
      </c>
      <c r="AJ34">
        <v>93.441613837769594</v>
      </c>
      <c r="AK34">
        <v>93.492695886379266</v>
      </c>
      <c r="AL34">
        <v>93.547409794112781</v>
      </c>
      <c r="AM34">
        <f t="shared" si="3"/>
        <v>3362.1910378074404</v>
      </c>
      <c r="AN34">
        <f t="shared" si="4"/>
        <v>0.94521397208075897</v>
      </c>
    </row>
    <row r="35" spans="1:40" x14ac:dyDescent="0.3">
      <c r="A35">
        <v>0.505</v>
      </c>
      <c r="B35">
        <f t="shared" si="2"/>
        <v>2.0000666706669435E-2</v>
      </c>
      <c r="C35">
        <v>94.050517680804774</v>
      </c>
      <c r="D35">
        <v>93.951155228420177</v>
      </c>
      <c r="E35">
        <v>93.858032679451782</v>
      </c>
      <c r="F35">
        <v>93.771012926080601</v>
      </c>
      <c r="G35">
        <v>93.689964074477643</v>
      </c>
      <c r="H35">
        <v>93.61475921336509</v>
      </c>
      <c r="I35">
        <v>93.545276196881986</v>
      </c>
      <c r="J35">
        <v>93.481397440803221</v>
      </c>
      <c r="K35">
        <v>93.423009731239063</v>
      </c>
      <c r="L35">
        <v>93.370004045013815</v>
      </c>
      <c r="M35">
        <v>93.322275380988117</v>
      </c>
      <c r="N35">
        <v>93.279722601648928</v>
      </c>
      <c r="O35">
        <v>93.242248284346374</v>
      </c>
      <c r="P35">
        <v>93.209758581606621</v>
      </c>
      <c r="Q35">
        <v>93.182163089996479</v>
      </c>
      <c r="R35">
        <v>93.159374727058093</v>
      </c>
      <c r="S35">
        <v>93.141309615871279</v>
      </c>
      <c r="T35">
        <v>93.12788697683726</v>
      </c>
      <c r="U35">
        <v>93.119029026311921</v>
      </c>
      <c r="V35">
        <v>93.114660881747241</v>
      </c>
      <c r="W35">
        <v>93.114710473029334</v>
      </c>
      <c r="X35">
        <v>93.119108459728736</v>
      </c>
      <c r="Y35">
        <v>93.127788154003895</v>
      </c>
      <c r="Z35">
        <v>93.140685448923065</v>
      </c>
      <c r="AA35">
        <v>93.157738751992781</v>
      </c>
      <c r="AB35">
        <v>93.17888892370226</v>
      </c>
      <c r="AC35">
        <v>93.204079220913741</v>
      </c>
      <c r="AD35">
        <v>93.233255244948609</v>
      </c>
      <c r="AE35">
        <v>93.266364894237995</v>
      </c>
      <c r="AF35">
        <v>93.303358321424753</v>
      </c>
      <c r="AG35">
        <v>93.344187894821516</v>
      </c>
      <c r="AH35">
        <v>93.388808164147676</v>
      </c>
      <c r="AI35">
        <v>93.437175830484108</v>
      </c>
      <c r="AJ35">
        <v>93.489249720403251</v>
      </c>
      <c r="AK35">
        <v>93.544990764247842</v>
      </c>
      <c r="AL35">
        <v>93.60436197854969</v>
      </c>
      <c r="AM35">
        <f t="shared" si="3"/>
        <v>3361.3083106285098</v>
      </c>
      <c r="AN35">
        <f t="shared" si="4"/>
        <v>0.83448820964451498</v>
      </c>
    </row>
    <row r="36" spans="1:40" x14ac:dyDescent="0.3">
      <c r="A36">
        <v>0.51</v>
      </c>
      <c r="B36">
        <f t="shared" si="2"/>
        <v>4.0005334613699206E-2</v>
      </c>
      <c r="C36">
        <v>93.951846760428623</v>
      </c>
      <c r="D36">
        <v>93.85712694623345</v>
      </c>
      <c r="E36">
        <v>93.768652226927941</v>
      </c>
      <c r="F36">
        <v>93.686285335233748</v>
      </c>
      <c r="G36">
        <v>93.609894215250151</v>
      </c>
      <c r="H36">
        <v>93.539351790999817</v>
      </c>
      <c r="I36">
        <v>93.474535749279795</v>
      </c>
      <c r="J36">
        <v>93.415328335866477</v>
      </c>
      <c r="K36">
        <v>93.361616164201195</v>
      </c>
      <c r="L36">
        <v>93.313290035755855</v>
      </c>
      <c r="M36">
        <v>93.270244771342433</v>
      </c>
      <c r="N36">
        <v>93.232379052691215</v>
      </c>
      <c r="O36">
        <v>93.199595273675953</v>
      </c>
      <c r="P36">
        <v>93.171799400616095</v>
      </c>
      <c r="Q36">
        <v>93.148900841131166</v>
      </c>
      <c r="R36">
        <v>93.130812321066031</v>
      </c>
      <c r="S36">
        <v>93.11744976904447</v>
      </c>
      <c r="T36">
        <v>93.108732208244817</v>
      </c>
      <c r="U36">
        <v>93.104581655026024</v>
      </c>
      <c r="V36">
        <v>93.104923024062458</v>
      </c>
      <c r="W36">
        <v>93.109684039676466</v>
      </c>
      <c r="X36">
        <v>93.118795153083624</v>
      </c>
      <c r="Y36">
        <v>93.132189465292186</v>
      </c>
      <c r="Z36">
        <v>93.149802655422121</v>
      </c>
      <c r="AA36">
        <v>93.171572914231177</v>
      </c>
      <c r="AB36">
        <v>93.197440882658228</v>
      </c>
      <c r="AC36">
        <v>93.227349595213198</v>
      </c>
      <c r="AD36">
        <v>93.26124442806416</v>
      </c>
      <c r="AE36">
        <v>93.299073051689589</v>
      </c>
      <c r="AF36">
        <v>93.340785387983232</v>
      </c>
      <c r="AG36">
        <v>93.386333571716378</v>
      </c>
      <c r="AH36">
        <v>93.435671916279617</v>
      </c>
      <c r="AI36">
        <v>93.488756883644271</v>
      </c>
      <c r="AJ36">
        <v>93.545547058499679</v>
      </c>
      <c r="AK36">
        <v>93.606003126540855</v>
      </c>
      <c r="AL36">
        <v>93.670087856897339</v>
      </c>
      <c r="AM36">
        <f t="shared" si="3"/>
        <v>3360.7076838639691</v>
      </c>
      <c r="AN36">
        <f t="shared" si="4"/>
        <v>0.60447160566719338</v>
      </c>
    </row>
    <row r="37" spans="1:40" x14ac:dyDescent="0.3">
      <c r="A37">
        <v>0.51500000000000001</v>
      </c>
      <c r="B37">
        <f t="shared" si="2"/>
        <v>6.0018009726252951E-2</v>
      </c>
      <c r="C37">
        <v>93.860070135730993</v>
      </c>
      <c r="D37">
        <v>93.770040635335249</v>
      </c>
      <c r="E37">
        <v>93.686261780008351</v>
      </c>
      <c r="F37">
        <v>93.608596140126622</v>
      </c>
      <c r="G37">
        <v>93.536911494710665</v>
      </c>
      <c r="H37">
        <v>93.471080599954377</v>
      </c>
      <c r="I37">
        <v>93.410980972059903</v>
      </c>
      <c r="J37">
        <v>93.356494683426575</v>
      </c>
      <c r="K37">
        <v>93.307508171321444</v>
      </c>
      <c r="L37">
        <v>93.263912058230233</v>
      </c>
      <c r="M37">
        <v>93.225600983152844</v>
      </c>
      <c r="N37">
        <v>93.192473443168012</v>
      </c>
      <c r="O37">
        <v>93.16443164464556</v>
      </c>
      <c r="P37">
        <v>93.141381363536681</v>
      </c>
      <c r="Q37">
        <v>93.123231814216709</v>
      </c>
      <c r="R37">
        <v>93.109895526399555</v>
      </c>
      <c r="S37">
        <v>93.101288229681231</v>
      </c>
      <c r="T37">
        <v>93.097328745306399</v>
      </c>
      <c r="U37">
        <v>93.097938884785648</v>
      </c>
      <c r="V37">
        <v>93.103043355022919</v>
      </c>
      <c r="W37">
        <v>93.112569669641019</v>
      </c>
      <c r="X37">
        <v>93.126448066221116</v>
      </c>
      <c r="Y37">
        <v>93.144611429197141</v>
      </c>
      <c r="Z37">
        <v>93.166995218170612</v>
      </c>
      <c r="AA37">
        <v>93.193537401433872</v>
      </c>
      <c r="AB37">
        <v>93.224178394511014</v>
      </c>
      <c r="AC37">
        <v>93.258861003547082</v>
      </c>
      <c r="AD37">
        <v>93.297530373394949</v>
      </c>
      <c r="AE37">
        <v>93.340133940268871</v>
      </c>
      <c r="AF37">
        <v>93.386621388851609</v>
      </c>
      <c r="AG37">
        <v>93.436944613760048</v>
      </c>
      <c r="AH37">
        <v>93.491057685291793</v>
      </c>
      <c r="AI37">
        <v>93.548916819392417</v>
      </c>
      <c r="AJ37">
        <v>93.610480351799993</v>
      </c>
      <c r="AK37">
        <v>93.675708716341276</v>
      </c>
      <c r="AL37">
        <v>93.744564427370463</v>
      </c>
      <c r="AM37">
        <f t="shared" si="3"/>
        <v>3360.3876301600135</v>
      </c>
      <c r="AN37">
        <f t="shared" si="4"/>
        <v>0.22508861898603061</v>
      </c>
    </row>
    <row r="38" spans="1:40" x14ac:dyDescent="0.3">
      <c r="A38">
        <v>0.52</v>
      </c>
      <c r="B38">
        <f t="shared" si="2"/>
        <v>8.0042707673536564E-2</v>
      </c>
      <c r="C38">
        <v>93.77513159712494</v>
      </c>
      <c r="D38">
        <v>93.689840905653256</v>
      </c>
      <c r="E38">
        <v>93.610806782453494</v>
      </c>
      <c r="F38">
        <v>93.537891632705524</v>
      </c>
      <c r="G38">
        <v>93.470963067374683</v>
      </c>
      <c r="H38">
        <v>93.409893671722827</v>
      </c>
      <c r="I38">
        <v>93.354560788124729</v>
      </c>
      <c r="J38">
        <v>93.304846312240159</v>
      </c>
      <c r="K38">
        <v>93.260636501667321</v>
      </c>
      <c r="L38">
        <v>93.221821796277482</v>
      </c>
      <c r="M38">
        <v>93.188296649495058</v>
      </c>
      <c r="N38">
        <v>93.159959369846945</v>
      </c>
      <c r="O38">
        <v>93.136711972160725</v>
      </c>
      <c r="P38">
        <v>93.118460037841018</v>
      </c>
      <c r="Q38">
        <v>93.105112583699409</v>
      </c>
      <c r="R38">
        <v>93.096581938856588</v>
      </c>
      <c r="S38">
        <v>93.092783629274507</v>
      </c>
      <c r="T38">
        <v>93.093636269512245</v>
      </c>
      <c r="U38">
        <v>93.099061461333434</v>
      </c>
      <c r="V38">
        <v>93.108983698824858</v>
      </c>
      <c r="W38">
        <v>93.123330279713755</v>
      </c>
      <c r="X38">
        <v>93.142031222600352</v>
      </c>
      <c r="Y38">
        <v>93.16501918984595</v>
      </c>
      <c r="Z38">
        <v>93.192229415882821</v>
      </c>
      <c r="AA38">
        <v>93.223599640733013</v>
      </c>
      <c r="AB38">
        <v>93.259070048546562</v>
      </c>
      <c r="AC38">
        <v>93.298583210988411</v>
      </c>
      <c r="AD38">
        <v>93.342084035324746</v>
      </c>
      <c r="AE38">
        <v>93.389519717076723</v>
      </c>
      <c r="AF38">
        <v>93.440839697129221</v>
      </c>
      <c r="AG38">
        <v>93.495995623199349</v>
      </c>
      <c r="AH38">
        <v>93.554941315587058</v>
      </c>
      <c r="AI38">
        <v>93.617632737147886</v>
      </c>
      <c r="AJ38">
        <v>93.684027967444422</v>
      </c>
      <c r="AK38">
        <v>93.754087181050451</v>
      </c>
      <c r="AL38">
        <v>93.827772629999671</v>
      </c>
      <c r="AM38">
        <f t="shared" si="3"/>
        <v>3360.3467445784599</v>
      </c>
      <c r="AN38">
        <f t="shared" si="4"/>
        <v>0</v>
      </c>
    </row>
    <row r="39" spans="1:40" x14ac:dyDescent="0.3">
      <c r="A39">
        <v>0.52500000000000002</v>
      </c>
      <c r="B39">
        <f t="shared" si="2"/>
        <v>0.10008345855698263</v>
      </c>
      <c r="C39">
        <v>93.696977821374944</v>
      </c>
      <c r="D39">
        <v>93.616475272516908</v>
      </c>
      <c r="E39">
        <v>93.542235602988114</v>
      </c>
      <c r="F39">
        <v>93.474121049962349</v>
      </c>
      <c r="G39">
        <v>93.411999053410213</v>
      </c>
      <c r="H39">
        <v>93.355742024589759</v>
      </c>
      <c r="I39">
        <v>93.305227128843271</v>
      </c>
      <c r="J39">
        <v>93.260336081750069</v>
      </c>
      <c r="K39">
        <v>93.220954957761336</v>
      </c>
      <c r="L39">
        <v>93.186974010516977</v>
      </c>
      <c r="M39">
        <v>93.158287504107847</v>
      </c>
      <c r="N39">
        <v>93.134793554608905</v>
      </c>
      <c r="O39">
        <v>93.116393981261027</v>
      </c>
      <c r="P39">
        <v>93.102994166732088</v>
      </c>
      <c r="Q39">
        <v>93.094502925932417</v>
      </c>
      <c r="R39">
        <v>93.090832382903088</v>
      </c>
      <c r="S39">
        <v>93.091897855335091</v>
      </c>
      <c r="T39">
        <v>93.097617746313006</v>
      </c>
      <c r="U39">
        <v>93.107913442911325</v>
      </c>
      <c r="V39">
        <v>93.122709221302387</v>
      </c>
      <c r="W39">
        <v>93.141932158064705</v>
      </c>
      <c r="X39">
        <v>93.165512047406551</v>
      </c>
      <c r="Y39">
        <v>93.19338132404711</v>
      </c>
      <c r="Z39">
        <v>93.225474991519675</v>
      </c>
      <c r="AA39">
        <v>93.261730555685304</v>
      </c>
      <c r="AB39">
        <v>93.302087963266871</v>
      </c>
      <c r="AC39">
        <v>93.346489545233041</v>
      </c>
      <c r="AD39">
        <v>93.394879964882733</v>
      </c>
      <c r="AE39">
        <v>93.44720617049839</v>
      </c>
      <c r="AF39">
        <v>93.503417352455486</v>
      </c>
      <c r="AG39">
        <v>93.563464904693149</v>
      </c>
      <c r="AH39">
        <v>93.627302390468131</v>
      </c>
      <c r="AI39">
        <v>93.694885512332576</v>
      </c>
      <c r="AJ39">
        <v>93.766172086291633</v>
      </c>
      <c r="AK39">
        <v>93.841122020115705</v>
      </c>
      <c r="AL39">
        <v>93.919697295798272</v>
      </c>
      <c r="AM39">
        <f t="shared" si="3"/>
        <v>3360.5837420678808</v>
      </c>
      <c r="AN39">
        <f t="shared" si="4"/>
        <v>0.50884499021260976</v>
      </c>
    </row>
    <row r="40" spans="1:40" x14ac:dyDescent="0.3">
      <c r="A40">
        <v>0.53</v>
      </c>
      <c r="B40">
        <f t="shared" si="2"/>
        <v>0.12014431184206341</v>
      </c>
      <c r="C40">
        <v>93.625558292041205</v>
      </c>
      <c r="D40">
        <v>93.549894077666039</v>
      </c>
      <c r="E40">
        <v>93.480499456895203</v>
      </c>
      <c r="F40">
        <v>93.41723649613543</v>
      </c>
      <c r="G40">
        <v>93.359972461466597</v>
      </c>
      <c r="H40">
        <v>93.308579587109975</v>
      </c>
      <c r="I40">
        <v>93.262934858203622</v>
      </c>
      <c r="J40">
        <v>93.22291980693376</v>
      </c>
      <c r="K40">
        <v>93.188420321149394</v>
      </c>
      <c r="L40">
        <v>93.15932646465896</v>
      </c>
      <c r="M40">
        <v>93.135532308473557</v>
      </c>
      <c r="N40">
        <v>93.116935772321426</v>
      </c>
      <c r="O40">
        <v>93.10343847581187</v>
      </c>
      <c r="P40">
        <v>93.094945598679374</v>
      </c>
      <c r="Q40">
        <v>93.09136574958255</v>
      </c>
      <c r="R40">
        <v>93.092610842977109</v>
      </c>
      <c r="S40">
        <v>93.098595983620172</v>
      </c>
      <c r="T40">
        <v>93.1092393583003</v>
      </c>
      <c r="U40">
        <v>93.124462134420909</v>
      </c>
      <c r="V40">
        <v>93.144188365096298</v>
      </c>
      <c r="W40">
        <v>93.168344900448915</v>
      </c>
      <c r="X40">
        <v>93.196861304823358</v>
      </c>
      <c r="Y40">
        <v>93.22966977965838</v>
      </c>
      <c r="Z40">
        <v>93.266705091782569</v>
      </c>
      <c r="AA40">
        <v>93.307904506921474</v>
      </c>
      <c r="AB40">
        <v>93.353207728226039</v>
      </c>
      <c r="AC40">
        <v>93.402556839652732</v>
      </c>
      <c r="AD40">
        <v>93.455896254044987</v>
      </c>
      <c r="AE40">
        <v>93.513172665784992</v>
      </c>
      <c r="AF40">
        <v>93.574335007902988</v>
      </c>
      <c r="AG40">
        <v>93.639334413549051</v>
      </c>
      <c r="AH40">
        <v>93.708124181750094</v>
      </c>
      <c r="AI40">
        <v>93.780659747391297</v>
      </c>
      <c r="AJ40">
        <v>93.856898655380036</v>
      </c>
      <c r="AK40">
        <v>93.936800538964988</v>
      </c>
      <c r="AL40">
        <v>94.020327102203311</v>
      </c>
      <c r="AM40">
        <f t="shared" si="3"/>
        <v>3361.0974551300296</v>
      </c>
      <c r="AN40">
        <f t="shared" si="4"/>
        <v>0.77954716858767448</v>
      </c>
    </row>
    <row r="41" spans="1:40" x14ac:dyDescent="0.3">
      <c r="A41">
        <v>0.53500000000000003</v>
      </c>
      <c r="B41">
        <f t="shared" si="2"/>
        <v>0.14022934130865031</v>
      </c>
      <c r="C41">
        <v>93.560825224535662</v>
      </c>
      <c r="D41">
        <v>93.49005041489194</v>
      </c>
      <c r="E41">
        <v>93.425552332263777</v>
      </c>
      <c r="F41">
        <v>93.36719286958585</v>
      </c>
      <c r="G41">
        <v>93.314839116202364</v>
      </c>
      <c r="H41">
        <v>93.268363126310831</v>
      </c>
      <c r="I41">
        <v>93.22764170171375</v>
      </c>
      <c r="J41">
        <v>93.192556187926982</v>
      </c>
      <c r="K41">
        <v>93.162992282771398</v>
      </c>
      <c r="L41">
        <v>93.13883985664792</v>
      </c>
      <c r="M41">
        <v>93.119992783759372</v>
      </c>
      <c r="N41">
        <v>93.106348783604332</v>
      </c>
      <c r="O41">
        <v>93.09780927212131</v>
      </c>
      <c r="P41">
        <v>93.094279221913837</v>
      </c>
      <c r="Q41">
        <v>93.095667031031013</v>
      </c>
      <c r="R41">
        <v>93.101884399823348</v>
      </c>
      <c r="S41">
        <v>93.112846215430409</v>
      </c>
      <c r="T41">
        <v>93.128470443495175</v>
      </c>
      <c r="U41">
        <v>93.148678026733009</v>
      </c>
      <c r="V41">
        <v>93.173392790014049</v>
      </c>
      <c r="W41">
        <v>93.202541351647795</v>
      </c>
      <c r="X41">
        <v>93.236053040585631</v>
      </c>
      <c r="Y41">
        <v>93.273859819282592</v>
      </c>
      <c r="Z41">
        <v>93.315896211983599</v>
      </c>
      <c r="AA41">
        <v>93.362099238222811</v>
      </c>
      <c r="AB41">
        <v>93.412408351345277</v>
      </c>
      <c r="AC41">
        <v>93.466765381881544</v>
      </c>
      <c r="AD41">
        <v>93.525114485625096</v>
      </c>
      <c r="AE41">
        <v>93.587402096281437</v>
      </c>
      <c r="AF41">
        <v>93.653576882576175</v>
      </c>
      <c r="AG41">
        <v>93.723589709727108</v>
      </c>
      <c r="AH41">
        <v>93.797393605202771</v>
      </c>
      <c r="AI41">
        <v>93.874943728707791</v>
      </c>
      <c r="AJ41">
        <v>93.956197346351189</v>
      </c>
      <c r="AK41">
        <v>94.041113808972895</v>
      </c>
      <c r="AL41">
        <v>94.12965453461905</v>
      </c>
      <c r="AM41">
        <f t="shared" si="3"/>
        <v>3361.8868316737899</v>
      </c>
      <c r="AN41">
        <f t="shared" si="4"/>
        <v>0.92074796223820532</v>
      </c>
    </row>
    <row r="42" spans="1:40" x14ac:dyDescent="0.3">
      <c r="A42">
        <v>0.54</v>
      </c>
      <c r="B42">
        <f t="shared" si="2"/>
        <v>0.16034265007517948</v>
      </c>
      <c r="C42">
        <v>93.502733495564044</v>
      </c>
      <c r="D42">
        <v>93.436900060085293</v>
      </c>
      <c r="E42">
        <v>93.377350920665464</v>
      </c>
      <c r="F42">
        <v>93.32394779412617</v>
      </c>
      <c r="G42">
        <v>93.276557590289798</v>
      </c>
      <c r="H42">
        <v>93.235052180396764</v>
      </c>
      <c r="I42">
        <v>93.199308179831107</v>
      </c>
      <c r="J42">
        <v>93.169206744203223</v>
      </c>
      <c r="K42">
        <v>93.144633377917103</v>
      </c>
      <c r="L42">
        <v>93.125477754420785</v>
      </c>
      <c r="M42">
        <v>93.111633547405148</v>
      </c>
      <c r="N42">
        <v>93.102998272274633</v>
      </c>
      <c r="O42">
        <v>93.099473137269854</v>
      </c>
      <c r="P42">
        <v>93.100962903671217</v>
      </c>
      <c r="Q42">
        <v>93.107375754559342</v>
      </c>
      <c r="R42">
        <v>93.118623171651336</v>
      </c>
      <c r="S42">
        <v>93.134619819770052</v>
      </c>
      <c r="T42">
        <v>93.155283438540877</v>
      </c>
      <c r="U42">
        <v>93.180534740944069</v>
      </c>
      <c r="V42">
        <v>93.210297318381706</v>
      </c>
      <c r="W42">
        <v>93.244497551947944</v>
      </c>
      <c r="X42">
        <v>93.283064529618144</v>
      </c>
      <c r="Y42">
        <v>93.325929969098652</v>
      </c>
      <c r="Z42">
        <v>93.373028146102172</v>
      </c>
      <c r="AA42">
        <v>93.424295827837412</v>
      </c>
      <c r="AB42">
        <v>93.479672211522669</v>
      </c>
      <c r="AC42">
        <v>93.539098867753452</v>
      </c>
      <c r="AD42">
        <v>93.602519688574489</v>
      </c>
      <c r="AE42">
        <v>93.669880840124875</v>
      </c>
      <c r="AF42">
        <v>93.741130719743637</v>
      </c>
      <c r="AG42">
        <v>93.816219917440989</v>
      </c>
      <c r="AH42">
        <v>93.895101181657779</v>
      </c>
      <c r="AI42">
        <v>93.977729389253085</v>
      </c>
      <c r="AJ42">
        <v>94.064061519677054</v>
      </c>
      <c r="AK42">
        <v>94.154056633303142</v>
      </c>
      <c r="AL42">
        <v>94.247675853911545</v>
      </c>
      <c r="AM42">
        <f t="shared" si="3"/>
        <v>3362.9509330495343</v>
      </c>
      <c r="AN42">
        <f t="shared" si="4"/>
        <v>0.97752169047157778</v>
      </c>
    </row>
    <row r="43" spans="1:40" x14ac:dyDescent="0.3">
      <c r="A43">
        <v>0.54500000000000004</v>
      </c>
      <c r="B43">
        <f t="shared" si="2"/>
        <v>0.18048837571229381</v>
      </c>
      <c r="C43">
        <v>93.451240576743331</v>
      </c>
      <c r="D43">
        <v>93.390401405481938</v>
      </c>
      <c r="E43">
        <v>93.335854552052069</v>
      </c>
      <c r="F43">
        <v>93.287461554593946</v>
      </c>
      <c r="G43">
        <v>93.245089140689487</v>
      </c>
      <c r="H43">
        <v>93.20860899575051</v>
      </c>
      <c r="I43">
        <v>93.177897545715894</v>
      </c>
      <c r="J43">
        <v>93.152835753106459</v>
      </c>
      <c r="K43">
        <v>93.133308925564876</v>
      </c>
      <c r="L43">
        <v>93.119206536079815</v>
      </c>
      <c r="M43">
        <v>93.110422054158505</v>
      </c>
      <c r="N43">
        <v>93.106852787272857</v>
      </c>
      <c r="O43">
        <v>93.108399731957419</v>
      </c>
      <c r="P43">
        <v>93.11496743398969</v>
      </c>
      <c r="Q43">
        <v>93.126463857128044</v>
      </c>
      <c r="R43">
        <v>93.142800259926219</v>
      </c>
      <c r="S43">
        <v>93.163891080181926</v>
      </c>
      <c r="T43">
        <v>93.189653826613963</v>
      </c>
      <c r="U43">
        <v>93.220008977395949</v>
      </c>
      <c r="V43">
        <v>93.25487988520554</v>
      </c>
      <c r="W43">
        <v>93.294192688478546</v>
      </c>
      <c r="X43">
        <v>93.337876228582701</v>
      </c>
      <c r="Y43">
        <v>93.385861972653373</v>
      </c>
      <c r="Z43">
        <v>93.43808394185649</v>
      </c>
      <c r="AA43">
        <v>93.494478644866689</v>
      </c>
      <c r="AB43">
        <v>93.55498501637102</v>
      </c>
      <c r="AC43">
        <v>93.619544360428009</v>
      </c>
      <c r="AD43">
        <v>93.688100298532774</v>
      </c>
      <c r="AE43">
        <v>93.760598722256702</v>
      </c>
      <c r="AF43">
        <v>93.836987750349209</v>
      </c>
      <c r="AG43">
        <v>93.917217690206911</v>
      </c>
      <c r="AH43">
        <v>94.0012410036326</v>
      </c>
      <c r="AI43">
        <v>94.089012276824349</v>
      </c>
      <c r="AJ43">
        <v>94.180488194551515</v>
      </c>
      <c r="AK43">
        <v>94.2756275184923</v>
      </c>
      <c r="AL43">
        <v>94.374391069724268</v>
      </c>
      <c r="AM43">
        <f t="shared" si="3"/>
        <v>3364.288932257416</v>
      </c>
      <c r="AN43">
        <f t="shared" si="4"/>
        <v>0.99501363025852663</v>
      </c>
    </row>
    <row r="44" spans="1:40" x14ac:dyDescent="0.3">
      <c r="A44">
        <v>0.55000000000000004</v>
      </c>
      <c r="B44">
        <f t="shared" si="2"/>
        <v>0.20067069546215141</v>
      </c>
      <c r="C44">
        <v>93.406306472199461</v>
      </c>
      <c r="D44">
        <v>93.350515397911423</v>
      </c>
      <c r="E44">
        <v>93.301025133680113</v>
      </c>
      <c r="F44">
        <v>93.257697036477765</v>
      </c>
      <c r="G44">
        <v>93.220397649003559</v>
      </c>
      <c r="H44">
        <v>93.188998468040197</v>
      </c>
      <c r="I44">
        <v>93.163375727119927</v>
      </c>
      <c r="J44">
        <v>93.143410192548984</v>
      </c>
      <c r="K44">
        <v>93.128986971917627</v>
      </c>
      <c r="L44">
        <v>93.119995334295226</v>
      </c>
      <c r="M44">
        <v>93.116328541374344</v>
      </c>
      <c r="N44">
        <v>93.117883688889378</v>
      </c>
      <c r="O44">
        <v>93.124561557687599</v>
      </c>
      <c r="P44">
        <v>93.13626647388358</v>
      </c>
      <c r="Q44">
        <v>93.152906177572135</v>
      </c>
      <c r="R44">
        <v>93.174391699618667</v>
      </c>
      <c r="S44">
        <v>93.200637246084753</v>
      </c>
      <c r="T44">
        <v>93.231560089883203</v>
      </c>
      <c r="U44">
        <v>93.267080469290818</v>
      </c>
      <c r="V44">
        <v>93.307121492977956</v>
      </c>
      <c r="W44">
        <v>93.351609051243841</v>
      </c>
      <c r="X44">
        <v>93.400471733173134</v>
      </c>
      <c r="Y44">
        <v>93.453640749455573</v>
      </c>
      <c r="Z44">
        <v>93.511049860634174</v>
      </c>
      <c r="AA44">
        <v>93.572635310570107</v>
      </c>
      <c r="AB44">
        <v>93.638335764934567</v>
      </c>
      <c r="AC44">
        <v>93.708092254557627</v>
      </c>
      <c r="AD44">
        <v>93.781848123484593</v>
      </c>
      <c r="AE44">
        <v>93.859548981608597</v>
      </c>
      <c r="AF44">
        <v>93.941142661767188</v>
      </c>
      <c r="AG44">
        <v>94.026579181207694</v>
      </c>
      <c r="AH44">
        <v>94.115810707344721</v>
      </c>
      <c r="AI44">
        <v>94.208791527749213</v>
      </c>
      <c r="AJ44">
        <v>94.305478024326874</v>
      </c>
      <c r="AK44">
        <v>94.405828651659633</v>
      </c>
      <c r="AL44">
        <v>94.509803919502673</v>
      </c>
      <c r="AM44">
        <f t="shared" si="3"/>
        <v>3365.9001123236767</v>
      </c>
      <c r="AN44">
        <f t="shared" si="4"/>
        <v>0.99913985238934022</v>
      </c>
    </row>
    <row r="45" spans="1:40" x14ac:dyDescent="0.3">
      <c r="A45">
        <v>0.55500000000000005</v>
      </c>
      <c r="B45">
        <f t="shared" si="2"/>
        <v>0.22089383158019443</v>
      </c>
      <c r="C45">
        <v>93.367893659963087</v>
      </c>
      <c r="D45">
        <v>93.317205480867955</v>
      </c>
      <c r="E45">
        <v>93.272827092882707</v>
      </c>
      <c r="F45">
        <v>93.234619669416688</v>
      </c>
      <c r="G45">
        <v>93.202449565730291</v>
      </c>
      <c r="H45">
        <v>93.176188087257032</v>
      </c>
      <c r="I45">
        <v>93.155711272235706</v>
      </c>
      <c r="J45">
        <v>93.140899687701463</v>
      </c>
      <c r="K45">
        <v>93.13163823796333</v>
      </c>
      <c r="L45">
        <v>93.127815984767253</v>
      </c>
      <c r="M45">
        <v>93.129325978409256</v>
      </c>
      <c r="N45">
        <v>93.136065099123428</v>
      </c>
      <c r="O45">
        <v>93.14793390812369</v>
      </c>
      <c r="P45">
        <v>93.164836507729518</v>
      </c>
      <c r="Q45">
        <v>93.186680410051196</v>
      </c>
      <c r="R45">
        <v>93.213376413753451</v>
      </c>
      <c r="S45">
        <v>93.244838488455372</v>
      </c>
      <c r="T45">
        <v>93.280983666360953</v>
      </c>
      <c r="U45">
        <v>93.321731940748293</v>
      </c>
      <c r="V45">
        <v>93.367006170977064</v>
      </c>
      <c r="W45">
        <v>93.416731993702669</v>
      </c>
      <c r="X45">
        <v>93.470837740013252</v>
      </c>
      <c r="Y45">
        <v>93.529254358230915</v>
      </c>
      <c r="Z45">
        <v>93.591915342143011</v>
      </c>
      <c r="AA45">
        <v>93.658756664451715</v>
      </c>
      <c r="AB45">
        <v>93.729716715251797</v>
      </c>
      <c r="AC45">
        <v>93.804736245367422</v>
      </c>
      <c r="AD45">
        <v>93.88375831439771</v>
      </c>
      <c r="AE45">
        <v>93.966728243340668</v>
      </c>
      <c r="AF45">
        <v>94.05359357168247</v>
      </c>
      <c r="AG45">
        <v>94.144304018857923</v>
      </c>
      <c r="AH45">
        <v>94.238811450004448</v>
      </c>
      <c r="AI45">
        <v>94.337069845950197</v>
      </c>
      <c r="AJ45">
        <v>94.439035277393089</v>
      </c>
      <c r="AK45">
        <v>94.5446658832455</v>
      </c>
      <c r="AL45">
        <v>94.653921853136524</v>
      </c>
      <c r="AM45">
        <f t="shared" si="3"/>
        <v>3367.7838648396873</v>
      </c>
      <c r="AN45">
        <f t="shared" si="4"/>
        <v>0.99988507836637519</v>
      </c>
    </row>
    <row r="46" spans="1:40" x14ac:dyDescent="0.3">
      <c r="A46">
        <v>0.56000000000000005</v>
      </c>
      <c r="B46">
        <f t="shared" si="2"/>
        <v>0.24116205681688824</v>
      </c>
      <c r="C46">
        <v>93.335967036995072</v>
      </c>
      <c r="D46">
        <v>93.290437540235672</v>
      </c>
      <c r="E46">
        <v>93.25122732352213</v>
      </c>
      <c r="F46">
        <v>93.218197374408092</v>
      </c>
      <c r="G46">
        <v>93.191213858255679</v>
      </c>
      <c r="H46">
        <v>93.170147886519999</v>
      </c>
      <c r="I46">
        <v>93.154875299344184</v>
      </c>
      <c r="J46">
        <v>93.145276461514513</v>
      </c>
      <c r="K46">
        <v>93.141236070901954</v>
      </c>
      <c r="L46">
        <v>93.142642978590459</v>
      </c>
      <c r="M46">
        <v>93.149390019956044</v>
      </c>
      <c r="N46">
        <v>93.161373856021314</v>
      </c>
      <c r="O46">
        <v>93.178494824464877</v>
      </c>
      <c r="P46">
        <v>93.200656799715603</v>
      </c>
      <c r="Q46">
        <v>93.227767061607068</v>
      </c>
      <c r="R46">
        <v>93.259736172111843</v>
      </c>
      <c r="S46">
        <v>93.296477859712937</v>
      </c>
      <c r="T46">
        <v>93.337908911006835</v>
      </c>
      <c r="U46">
        <v>93.383949069166675</v>
      </c>
      <c r="V46">
        <v>93.434520938924749</v>
      </c>
      <c r="W46">
        <v>93.489549897762984</v>
      </c>
      <c r="X46">
        <v>93.548964013027742</v>
      </c>
      <c r="Y46">
        <v>93.612693964710203</v>
      </c>
      <c r="Z46">
        <v>93.680672973658318</v>
      </c>
      <c r="AA46">
        <v>93.752836735008458</v>
      </c>
      <c r="AB46">
        <v>93.829123356647273</v>
      </c>
      <c r="AC46">
        <v>93.909473302533769</v>
      </c>
      <c r="AD46">
        <v>93.993829340732219</v>
      </c>
      <c r="AE46">
        <v>94.082136496025228</v>
      </c>
      <c r="AF46">
        <v>94.174342006994081</v>
      </c>
      <c r="AG46">
        <v>94.270395287472084</v>
      </c>
      <c r="AH46">
        <v>94.370247892293705</v>
      </c>
      <c r="AI46">
        <v>94.473853487279769</v>
      </c>
      <c r="AJ46">
        <v>94.581167823416024</v>
      </c>
      <c r="AK46">
        <v>94.69214871519948</v>
      </c>
      <c r="AL46">
        <v>94.806756023144715</v>
      </c>
      <c r="AM46">
        <f t="shared" si="3"/>
        <v>3369.9396886588816</v>
      </c>
      <c r="AN46">
        <f t="shared" si="4"/>
        <v>0.99998814131771552</v>
      </c>
    </row>
    <row r="47" spans="1:40" x14ac:dyDescent="0.3">
      <c r="A47">
        <v>0.56499999999999995</v>
      </c>
      <c r="B47">
        <f t="shared" si="2"/>
        <v>0.26147970005775656</v>
      </c>
      <c r="C47">
        <v>93.310493867684471</v>
      </c>
      <c r="D47">
        <v>93.270179853512985</v>
      </c>
      <c r="E47">
        <v>93.236195135968742</v>
      </c>
      <c r="F47">
        <v>93.208400514570414</v>
      </c>
      <c r="G47">
        <v>93.18666196243008</v>
      </c>
      <c r="H47">
        <v>93.17085039449691</v>
      </c>
      <c r="I47">
        <v>93.160841450112116</v>
      </c>
      <c r="J47">
        <v>93.156515288924354</v>
      </c>
      <c r="K47">
        <v>93.157756399292481</v>
      </c>
      <c r="L47">
        <v>93.164453418375743</v>
      </c>
      <c r="M47">
        <v>93.176498963175476</v>
      </c>
      <c r="N47">
        <v>93.193789471853037</v>
      </c>
      <c r="O47">
        <v>93.216225054703813</v>
      </c>
      <c r="P47">
        <v>93.243709354216477</v>
      </c>
      <c r="Q47">
        <v>93.276149413694029</v>
      </c>
      <c r="R47">
        <v>93.313455553955336</v>
      </c>
      <c r="S47">
        <v>93.355541257674929</v>
      </c>
      <c r="T47">
        <v>93.402323060955894</v>
      </c>
      <c r="U47">
        <v>93.453720451763729</v>
      </c>
      <c r="V47">
        <v>93.509655774881011</v>
      </c>
      <c r="W47">
        <v>93.570054143071559</v>
      </c>
      <c r="X47">
        <v>93.634843354169959</v>
      </c>
      <c r="Y47">
        <v>93.703953813838496</v>
      </c>
      <c r="Z47">
        <v>93.777318463756913</v>
      </c>
      <c r="AA47">
        <v>93.854872715033935</v>
      </c>
      <c r="AB47">
        <v>93.93655438665013</v>
      </c>
      <c r="AC47">
        <v>94.022303648763284</v>
      </c>
      <c r="AD47">
        <v>94.112062970726186</v>
      </c>
      <c r="AE47">
        <v>94.205777073686477</v>
      </c>
      <c r="AF47">
        <v>94.303392887655889</v>
      </c>
      <c r="AG47">
        <v>94.404859512954559</v>
      </c>
      <c r="AH47">
        <v>94.51012818595342</v>
      </c>
      <c r="AI47">
        <v>94.619152249054508</v>
      </c>
      <c r="AJ47">
        <v>94.731887124867541</v>
      </c>
      <c r="AK47">
        <v>94.848290294556165</v>
      </c>
      <c r="AL47">
        <v>94.968321280347197</v>
      </c>
      <c r="AM47">
        <f t="shared" si="3"/>
        <v>3372.367188747327</v>
      </c>
      <c r="AN47">
        <f t="shared" si="4"/>
        <v>0.99999905688502111</v>
      </c>
    </row>
    <row r="48" spans="1:40" x14ac:dyDescent="0.3">
      <c r="A48">
        <v>0.56999999999999995</v>
      </c>
      <c r="B48">
        <f t="shared" si="2"/>
        <v>0.28185115214098749</v>
      </c>
      <c r="C48">
        <v>93.291443735673724</v>
      </c>
      <c r="D48">
        <v>93.256403042390957</v>
      </c>
      <c r="E48">
        <v>93.227702210462596</v>
      </c>
      <c r="F48">
        <v>93.20520184931857</v>
      </c>
      <c r="G48">
        <v>93.188767737588861</v>
      </c>
      <c r="H48">
        <v>93.178270591302947</v>
      </c>
      <c r="I48">
        <v>93.173585846401011</v>
      </c>
      <c r="J48">
        <v>93.17459345460631</v>
      </c>
      <c r="K48">
        <v>93.181177691785649</v>
      </c>
      <c r="L48">
        <v>93.193226977997824</v>
      </c>
      <c r="M48">
        <v>93.210633708494598</v>
      </c>
      <c r="N48">
        <v>93.233294094998712</v>
      </c>
      <c r="O48">
        <v>93.261108016638744</v>
      </c>
      <c r="P48">
        <v>93.293978879970282</v>
      </c>
      <c r="Q48">
        <v>93.331813487560055</v>
      </c>
      <c r="R48">
        <v>93.374521914651169</v>
      </c>
      <c r="S48">
        <v>93.422017393468408</v>
      </c>
      <c r="T48">
        <v>93.474216204757198</v>
      </c>
      <c r="U48">
        <v>93.53103757618527</v>
      </c>
      <c r="V48">
        <v>93.592403587266261</v>
      </c>
      <c r="W48">
        <v>93.658239080494155</v>
      </c>
      <c r="X48">
        <v>93.728471578404822</v>
      </c>
      <c r="Y48">
        <v>93.803031206306201</v>
      </c>
      <c r="Z48">
        <v>93.881850620443288</v>
      </c>
      <c r="AA48">
        <v>93.964864941386168</v>
      </c>
      <c r="AB48">
        <v>94.0520116924516</v>
      </c>
      <c r="AC48">
        <v>94.143230742988649</v>
      </c>
      <c r="AD48">
        <v>94.238464256378847</v>
      </c>
      <c r="AE48">
        <v>94.337656642620402</v>
      </c>
      <c r="AF48">
        <v>94.440754515383858</v>
      </c>
      <c r="AG48">
        <v>94.547706653445246</v>
      </c>
      <c r="AH48">
        <v>94.658463966419035</v>
      </c>
      <c r="AI48">
        <v>94.772979464732387</v>
      </c>
      <c r="AJ48">
        <v>94.891208233796931</v>
      </c>
      <c r="AK48">
        <v>95.013107412354032</v>
      </c>
      <c r="AL48">
        <v>95.138636174984498</v>
      </c>
      <c r="AM48">
        <f t="shared" si="3"/>
        <v>3375.0660751841101</v>
      </c>
      <c r="AN48">
        <f t="shared" si="4"/>
        <v>0.99999994228527744</v>
      </c>
    </row>
    <row r="49" spans="1:40" x14ac:dyDescent="0.3">
      <c r="A49">
        <v>0.57499999999999996</v>
      </c>
      <c r="B49">
        <f t="shared" si="2"/>
        <v>0.30228087187293351</v>
      </c>
      <c r="C49">
        <v>93.278788498875755</v>
      </c>
      <c r="D49">
        <v>93.249080028552271</v>
      </c>
      <c r="E49">
        <v>93.225722553725504</v>
      </c>
      <c r="F49">
        <v>93.208576491821361</v>
      </c>
      <c r="G49">
        <v>93.197507424888187</v>
      </c>
      <c r="H49">
        <v>93.192385867748229</v>
      </c>
      <c r="I49">
        <v>93.193087050461656</v>
      </c>
      <c r="J49">
        <v>93.199490714151707</v>
      </c>
      <c r="K49">
        <v>93.211480919319456</v>
      </c>
      <c r="L49">
        <v>93.228945865846711</v>
      </c>
      <c r="M49">
        <v>93.251777723952515</v>
      </c>
      <c r="N49">
        <v>93.279872475427453</v>
      </c>
      <c r="O49">
        <v>93.313129764525769</v>
      </c>
      <c r="P49">
        <v>93.351452757944799</v>
      </c>
      <c r="Q49">
        <v>93.394748013368257</v>
      </c>
      <c r="R49">
        <v>93.442925356092076</v>
      </c>
      <c r="S49">
        <v>93.495897763290998</v>
      </c>
      <c r="T49">
        <v>93.553581255520584</v>
      </c>
      <c r="U49">
        <v>93.615894795082824</v>
      </c>
      <c r="V49">
        <v>93.682760190915346</v>
      </c>
      <c r="W49">
        <v>93.754102009692801</v>
      </c>
      <c r="X49">
        <v>93.829847492856828</v>
      </c>
      <c r="Y49">
        <v>93.909926479316482</v>
      </c>
      <c r="Z49">
        <v>93.994271333585004</v>
      </c>
      <c r="AA49">
        <v>94.082816879141404</v>
      </c>
      <c r="AB49">
        <v>94.175500336827497</v>
      </c>
      <c r="AC49">
        <v>94.272261268111066</v>
      </c>
      <c r="AD49">
        <v>94.373041523065339</v>
      </c>
      <c r="AE49">
        <v>94.477785192934789</v>
      </c>
      <c r="AF49">
        <v>94.586438567174767</v>
      </c>
      <c r="AG49">
        <v>94.698950094870469</v>
      </c>
      <c r="AH49">
        <v>94.815270350458832</v>
      </c>
      <c r="AI49">
        <v>94.935352003693424</v>
      </c>
      <c r="AJ49">
        <v>95.059149793810235</v>
      </c>
      <c r="AK49">
        <v>95.186620507869137</v>
      </c>
      <c r="AL49">
        <v>95.317722963262952</v>
      </c>
      <c r="AM49">
        <f t="shared" si="3"/>
        <v>3378.0361623081822</v>
      </c>
      <c r="AN49">
        <f t="shared" si="4"/>
        <v>0.99999999728579725</v>
      </c>
    </row>
    <row r="50" spans="1:40" x14ac:dyDescent="0.3">
      <c r="C50">
        <f>SUM(C14:C49)</f>
        <v>3414.3033988606603</v>
      </c>
      <c r="D50">
        <f t="shared" ref="D50:AL50" si="5">SUM(D14:D49)</f>
        <v>3410.2408725556538</v>
      </c>
      <c r="E50">
        <f t="shared" si="5"/>
        <v>3406.4030193394638</v>
      </c>
      <c r="F50">
        <f t="shared" si="5"/>
        <v>3402.7849169555984</v>
      </c>
      <c r="G50">
        <f t="shared" si="5"/>
        <v>3399.3818309473418</v>
      </c>
      <c r="H50">
        <f t="shared" si="5"/>
        <v>3396.189206325183</v>
      </c>
      <c r="I50">
        <f t="shared" si="5"/>
        <v>3393.2026597491754</v>
      </c>
      <c r="J50">
        <f t="shared" si="5"/>
        <v>3390.4179721920041</v>
      </c>
      <c r="K50">
        <f t="shared" si="5"/>
        <v>3387.8310820513084</v>
      </c>
      <c r="L50">
        <f t="shared" si="5"/>
        <v>3385.4380786824549</v>
      </c>
      <c r="M50">
        <f t="shared" si="5"/>
        <v>3383.2351963252372</v>
      </c>
      <c r="N50">
        <f t="shared" si="5"/>
        <v>3381.2188084002019</v>
      </c>
      <c r="O50">
        <f t="shared" si="5"/>
        <v>3379.3854221522347</v>
      </c>
      <c r="P50">
        <f t="shared" si="5"/>
        <v>3377.7316736208622</v>
      </c>
      <c r="Q50">
        <f t="shared" si="5"/>
        <v>3376.2543229183989</v>
      </c>
      <c r="R50">
        <f t="shared" si="5"/>
        <v>3374.9502497985873</v>
      </c>
      <c r="S50">
        <f t="shared" si="5"/>
        <v>3373.8164494998164</v>
      </c>
      <c r="T50">
        <f t="shared" si="5"/>
        <v>3372.850028848301</v>
      </c>
      <c r="U50">
        <f t="shared" si="5"/>
        <v>3372.0482026078043</v>
      </c>
      <c r="V50">
        <f t="shared" si="5"/>
        <v>3371.4082900636577</v>
      </c>
      <c r="W50">
        <f t="shared" si="5"/>
        <v>3370.9277118298137</v>
      </c>
      <c r="X50">
        <f t="shared" si="5"/>
        <v>3370.6039868687567</v>
      </c>
      <c r="Y50">
        <f t="shared" si="5"/>
        <v>3370.4347297148743</v>
      </c>
      <c r="Z50">
        <f t="shared" si="5"/>
        <v>3370.4176478929098</v>
      </c>
      <c r="AA50">
        <f t="shared" si="5"/>
        <v>3370.5505395238047</v>
      </c>
      <c r="AB50">
        <f t="shared" si="5"/>
        <v>3370.8312911111284</v>
      </c>
      <c r="AC50">
        <f t="shared" si="5"/>
        <v>3371.2578755019217</v>
      </c>
      <c r="AD50">
        <f t="shared" si="5"/>
        <v>3371.8283500165976</v>
      </c>
      <c r="AE50">
        <f t="shared" si="5"/>
        <v>3372.5408547431389</v>
      </c>
      <c r="AF50">
        <f t="shared" si="5"/>
        <v>3373.3936109915307</v>
      </c>
      <c r="AG50">
        <f t="shared" si="5"/>
        <v>3374.3849199050201</v>
      </c>
      <c r="AH50">
        <f t="shared" si="5"/>
        <v>3375.5131612253799</v>
      </c>
      <c r="AI50">
        <f t="shared" si="5"/>
        <v>3376.7767922100361</v>
      </c>
      <c r="AJ50">
        <f t="shared" si="5"/>
        <v>3378.174346699469</v>
      </c>
      <c r="AK50">
        <f t="shared" si="5"/>
        <v>3379.704434333983</v>
      </c>
      <c r="AL50">
        <f t="shared" si="5"/>
        <v>3381.3657399194994</v>
      </c>
    </row>
    <row r="51" spans="1:40" x14ac:dyDescent="0.3">
      <c r="C51">
        <f>1-CHIDIST(2*(C50-MIN($C$50:$AL$50)),1)</f>
        <v>1</v>
      </c>
      <c r="D51">
        <f t="shared" ref="D51:AL51" si="6">1-CHIDIST(2*(D50-MIN($C$50:$AL$50)),1)</f>
        <v>1</v>
      </c>
      <c r="E51">
        <f t="shared" si="6"/>
        <v>1</v>
      </c>
      <c r="F51">
        <f t="shared" si="6"/>
        <v>0.99999999999999911</v>
      </c>
      <c r="G51">
        <f t="shared" si="6"/>
        <v>0.9999999999999728</v>
      </c>
      <c r="H51">
        <f t="shared" si="6"/>
        <v>0.99999999999929956</v>
      </c>
      <c r="I51">
        <f t="shared" si="6"/>
        <v>0.99999999998527211</v>
      </c>
      <c r="J51">
        <f t="shared" si="6"/>
        <v>0.99999999974612142</v>
      </c>
      <c r="K51">
        <f t="shared" si="6"/>
        <v>0.99999999639634252</v>
      </c>
      <c r="L51">
        <f t="shared" si="6"/>
        <v>0.99999995769625805</v>
      </c>
      <c r="M51">
        <f t="shared" si="6"/>
        <v>0.99999958753129603</v>
      </c>
      <c r="N51">
        <f t="shared" si="6"/>
        <v>0.99999664554345646</v>
      </c>
      <c r="O51">
        <f t="shared" si="6"/>
        <v>0.9999771487139042</v>
      </c>
      <c r="P51">
        <f t="shared" si="6"/>
        <v>0.99986904921993836</v>
      </c>
      <c r="Q51">
        <f t="shared" si="6"/>
        <v>0.99936598257188847</v>
      </c>
      <c r="R51">
        <f t="shared" si="6"/>
        <v>0.99739480504623268</v>
      </c>
      <c r="S51">
        <f t="shared" si="6"/>
        <v>0.99087196708742864</v>
      </c>
      <c r="T51">
        <f t="shared" si="6"/>
        <v>0.97258941942498345</v>
      </c>
      <c r="U51">
        <f t="shared" si="6"/>
        <v>0.92905888492595123</v>
      </c>
      <c r="V51">
        <f t="shared" si="6"/>
        <v>0.84074483056204941</v>
      </c>
      <c r="W51">
        <f t="shared" si="6"/>
        <v>0.68751132095659639</v>
      </c>
      <c r="X51">
        <f t="shared" si="6"/>
        <v>0.45845183861394079</v>
      </c>
      <c r="Y51">
        <f t="shared" si="6"/>
        <v>0.14664083801573746</v>
      </c>
      <c r="Z51">
        <f t="shared" si="6"/>
        <v>0</v>
      </c>
      <c r="AA51">
        <f t="shared" si="6"/>
        <v>0.39382547391842104</v>
      </c>
      <c r="AB51">
        <f t="shared" si="6"/>
        <v>0.63694164037874401</v>
      </c>
      <c r="AC51">
        <f t="shared" si="6"/>
        <v>0.80513602426779574</v>
      </c>
      <c r="AD51">
        <f t="shared" si="6"/>
        <v>0.90698500466440901</v>
      </c>
      <c r="AE51">
        <f t="shared" si="6"/>
        <v>0.96066669066584442</v>
      </c>
      <c r="AF51">
        <f t="shared" si="6"/>
        <v>0.98529878632983137</v>
      </c>
      <c r="AG51">
        <f t="shared" si="6"/>
        <v>0.99515001527956137</v>
      </c>
      <c r="AH51">
        <f t="shared" si="6"/>
        <v>0.99858874280493182</v>
      </c>
      <c r="AI51">
        <f t="shared" si="6"/>
        <v>0.99963790302562572</v>
      </c>
      <c r="AJ51">
        <f t="shared" si="6"/>
        <v>0.99991807744190686</v>
      </c>
      <c r="AK51">
        <f t="shared" si="6"/>
        <v>0.99998365288837876</v>
      </c>
      <c r="AL51">
        <f t="shared" si="6"/>
        <v>0.99999712194336066</v>
      </c>
    </row>
  </sheetData>
  <conditionalFormatting sqref="C14:AL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2017-11-01T19:10:05Z</dcterms:created>
  <dcterms:modified xsi:type="dcterms:W3CDTF">2017-11-01T20:45:19Z</dcterms:modified>
</cp:coreProperties>
</file>