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592" tabRatio="500"/>
  </bookViews>
  <sheets>
    <sheet name="Juv. Survival" sheetId="2" r:id="rId1"/>
    <sheet name="Age Structure" sheetId="1" r:id="rId2"/>
    <sheet name="Sheet1" sheetId="3" r:id="rId3"/>
  </sheets>
  <definedNames>
    <definedName name="a" localSheetId="1">'Age Structure'!$B$5</definedName>
    <definedName name="a">'Juv. Survival'!$B$7</definedName>
    <definedName name="a_1">'Age Structure'!$B$5</definedName>
    <definedName name="as" localSheetId="1">'Age Structure'!$B$1</definedName>
    <definedName name="as">'Juv. Survival'!$B$1</definedName>
    <definedName name="as_1">'Age Structure'!$B$1</definedName>
    <definedName name="br" localSheetId="1">'Age Structure'!$B$3</definedName>
    <definedName name="br">'Juv. Survival'!$B$5</definedName>
    <definedName name="br_1">'Age Structure'!$B$3</definedName>
    <definedName name="brslop" localSheetId="1">'Age Structure'!$B$4</definedName>
    <definedName name="brslop">'Juv. Survival'!$B$6</definedName>
    <definedName name="brslop_1">'Age Structure'!$B$4</definedName>
    <definedName name="DeltaN">'Age Structure'!$B$11</definedName>
    <definedName name="eprh">'Age Structure'!$C$16</definedName>
    <definedName name="epro">'Age Structure'!$C$14</definedName>
    <definedName name="fecundity">'Age Structure'!$F$4:$AI$4</definedName>
    <definedName name="h" localSheetId="1">'Age Structure'!$B$6</definedName>
    <definedName name="h">'Juv. Survival'!$B$8</definedName>
    <definedName name="h_1">'Age Structure'!$B$6</definedName>
    <definedName name="hr">'Age Structure'!$C$13</definedName>
    <definedName name="hr_1">'Age Structure'!$B$7</definedName>
    <definedName name="js" localSheetId="1">'Age Structure'!$B$2</definedName>
    <definedName name="js">'Juv. Survival'!$B$2</definedName>
    <definedName name="js_1">'Age Structure'!$B$2</definedName>
    <definedName name="Length">'Age Structure'!$F$2:$AI$2</definedName>
    <definedName name="lmat50">'Age Structure'!$C$9</definedName>
    <definedName name="lmatsd">'Age Structure'!$C$10</definedName>
    <definedName name="lwa">'Age Structure'!$C$7</definedName>
    <definedName name="lwb">'Age Structure'!$C$8</definedName>
    <definedName name="maxsj">'Age Structure'!$C$2</definedName>
    <definedName name="N">'Age Structure'!$B$9</definedName>
    <definedName name="N_1">'Age Structure'!$B$10</definedName>
    <definedName name="No">'Age Structure'!#REF!</definedName>
    <definedName name="page">'Age Structure'!$F$10:$AI$10</definedName>
    <definedName name="pagehr">'Age Structure'!$F$11:$AI$11</definedName>
    <definedName name="pmature">'Age Structure'!$F$5:$AI$5</definedName>
    <definedName name="req">'Age Structure'!$C$17</definedName>
    <definedName name="ro">'Age Structure'!$C$15</definedName>
    <definedName name="sa">'Age Structure'!$C$1</definedName>
    <definedName name="sjscale">'Age Structure'!$C$3</definedName>
    <definedName name="solver_adj" localSheetId="0" hidden="1">'Juv. Survival'!$B$7,'Juv. Survival'!$B$8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'Juv. Survival'!$B$3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S">'Juv. Survival'!$B$3</definedName>
    <definedName name="Sum_of_Squares">'Juv. Survival'!$B$4</definedName>
    <definedName name="survival">'Age Structure'!$F$6:$AI$6</definedName>
    <definedName name="survivalhr">'Age Structure'!$F$7:$AI$7</definedName>
    <definedName name="survship">'Age Structure'!$F$8:$AI$8</definedName>
    <definedName name="survshiphr">'Age Structure'!$F$9:$AI$9</definedName>
    <definedName name="vbk">'Age Structure'!$C$5</definedName>
    <definedName name="vblinf">'Age Structure'!$C$4</definedName>
    <definedName name="vbto">'Age Structure'!$C$6</definedName>
    <definedName name="vul">'Age Structure'!$F$12:$AI$12</definedName>
    <definedName name="vul50_">'Age Structure'!$C$11</definedName>
    <definedName name="vulsd">'Age Structure'!$C$12</definedName>
    <definedName name="Weight">'Age Structure'!$F$3:$AI$3</definedName>
    <definedName name="yeq">'Age Structure'!$C$19</definedName>
    <definedName name="yprh">'Age Structure'!$C$18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3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B9" i="1"/>
  <c r="B10" i="1"/>
  <c r="I1" i="1"/>
  <c r="B1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3" i="2"/>
  <c r="E4" i="2"/>
  <c r="E5" i="2"/>
  <c r="E6" i="2"/>
  <c r="E7" i="2"/>
  <c r="E8" i="2"/>
  <c r="E9" i="2"/>
  <c r="E10" i="2"/>
  <c r="E2" i="2"/>
  <c r="F2" i="2"/>
  <c r="G2" i="2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B4" i="2"/>
  <c r="B3" i="2"/>
</calcChain>
</file>

<file path=xl/sharedStrings.xml><?xml version="1.0" encoding="utf-8"?>
<sst xmlns="http://schemas.openxmlformats.org/spreadsheetml/2006/main" count="30" uniqueCount="29">
  <si>
    <t>Predicted Survival</t>
  </si>
  <si>
    <t>SS</t>
  </si>
  <si>
    <t>Calves  Born/ km^2</t>
  </si>
  <si>
    <t>Apparent Calf Kill / km2</t>
  </si>
  <si>
    <t>Deviation</t>
  </si>
  <si>
    <t>Deviations Squared</t>
  </si>
  <si>
    <t>Sum of Squares</t>
  </si>
  <si>
    <t xml:space="preserve">br </t>
  </si>
  <si>
    <t>a</t>
  </si>
  <si>
    <t>h</t>
  </si>
  <si>
    <t>brslop</t>
  </si>
  <si>
    <t>as</t>
  </si>
  <si>
    <t>js</t>
  </si>
  <si>
    <t>Time</t>
  </si>
  <si>
    <t>Population</t>
  </si>
  <si>
    <t>as_1</t>
  </si>
  <si>
    <t>js_1</t>
  </si>
  <si>
    <t>br_1</t>
  </si>
  <si>
    <t>brslop_1</t>
  </si>
  <si>
    <t>a_1</t>
  </si>
  <si>
    <t>h_1</t>
  </si>
  <si>
    <t>hr_1</t>
  </si>
  <si>
    <t>Calves Born</t>
  </si>
  <si>
    <t xml:space="preserve">Calves Killed </t>
  </si>
  <si>
    <t>N</t>
  </si>
  <si>
    <t>N+1</t>
  </si>
  <si>
    <t>DeltaN</t>
  </si>
  <si>
    <t xml:space="preserve">Population with Control </t>
  </si>
  <si>
    <t xml:space="preserve">Population without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</si>
</sst>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'Juv. Survival'!$D$1</c:f>
              <c:strCache>
                <c:ptCount val="1"/>
                <c:pt idx="0">
                  <c:v>Apparent Calf Kill / km2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'Juv. Survival'!$C$2:$C$10</c:f>
              <c:numCache>
                <c:formatCode>General</c:formatCode>
                <c:ptCount val="9"/>
                <c:pt idx="0">
                  <c:v>0.08</c:v>
                </c:pt>
                <c:pt idx="1">
                  <c:v>0.14000000000000001</c:v>
                </c:pt>
                <c:pt idx="2">
                  <c:v>0.2</c:v>
                </c:pt>
                <c:pt idx="3">
                  <c:v>0.25</c:v>
                </c:pt>
                <c:pt idx="4">
                  <c:v>0.4</c:v>
                </c:pt>
                <c:pt idx="5">
                  <c:v>0.46</c:v>
                </c:pt>
                <c:pt idx="6">
                  <c:v>0.8</c:v>
                </c:pt>
                <c:pt idx="7">
                  <c:v>1.08</c:v>
                </c:pt>
                <c:pt idx="8">
                  <c:v>1.35</c:v>
                </c:pt>
              </c:numCache>
            </c:numRef>
          </c:xVal>
          <c:yVal>
            <c:numRef>
              <c:f>'Juv. Survival'!$D$2:$D$10</c:f>
              <c:numCache>
                <c:formatCode>General</c:formatCode>
                <c:ptCount val="9"/>
                <c:pt idx="0">
                  <c:v>4.4999999999999998E-2</c:v>
                </c:pt>
                <c:pt idx="1">
                  <c:v>8.5000000000000006E-2</c:v>
                </c:pt>
                <c:pt idx="2">
                  <c:v>0.11</c:v>
                </c:pt>
                <c:pt idx="3">
                  <c:v>0.125</c:v>
                </c:pt>
                <c:pt idx="4">
                  <c:v>0.14499999999999999</c:v>
                </c:pt>
                <c:pt idx="5">
                  <c:v>0.16</c:v>
                </c:pt>
                <c:pt idx="6">
                  <c:v>0.185</c:v>
                </c:pt>
                <c:pt idx="7">
                  <c:v>0.2</c:v>
                </c:pt>
                <c:pt idx="8">
                  <c:v>0.21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'Juv. Survival'!$E$1</c:f>
              <c:strCache>
                <c:ptCount val="1"/>
                <c:pt idx="0">
                  <c:v>Predicted Survival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'Juv. Survival'!$C$2:$C$10</c:f>
              <c:numCache>
                <c:formatCode>General</c:formatCode>
                <c:ptCount val="9"/>
                <c:pt idx="0">
                  <c:v>0.08</c:v>
                </c:pt>
                <c:pt idx="1">
                  <c:v>0.14000000000000001</c:v>
                </c:pt>
                <c:pt idx="2">
                  <c:v>0.2</c:v>
                </c:pt>
                <c:pt idx="3">
                  <c:v>0.25</c:v>
                </c:pt>
                <c:pt idx="4">
                  <c:v>0.4</c:v>
                </c:pt>
                <c:pt idx="5">
                  <c:v>0.46</c:v>
                </c:pt>
                <c:pt idx="6">
                  <c:v>0.8</c:v>
                </c:pt>
                <c:pt idx="7">
                  <c:v>1.08</c:v>
                </c:pt>
                <c:pt idx="8">
                  <c:v>1.35</c:v>
                </c:pt>
              </c:numCache>
            </c:numRef>
          </c:xVal>
          <c:yVal>
            <c:numRef>
              <c:f>'Juv. Survival'!$E$2:$E$10</c:f>
              <c:numCache>
                <c:formatCode>0.00E+00</c:formatCode>
                <c:ptCount val="9"/>
                <c:pt idx="0">
                  <c:v>5.62247230114407E-2</c:v>
                </c:pt>
                <c:pt idx="1">
                  <c:v>8.4326661510877463E-2</c:v>
                </c:pt>
                <c:pt idx="2">
                  <c:v>0.10539855743338594</c:v>
                </c:pt>
                <c:pt idx="3">
                  <c:v>0.11931181913106331</c:v>
                </c:pt>
                <c:pt idx="4">
                  <c:v>0.14876957583557546</c:v>
                </c:pt>
                <c:pt idx="5">
                  <c:v>0.15720741819247774</c:v>
                </c:pt>
                <c:pt idx="6">
                  <c:v>0.18730770189536566</c:v>
                </c:pt>
                <c:pt idx="7">
                  <c:v>0.2007929587637553</c:v>
                </c:pt>
                <c:pt idx="8">
                  <c:v>0.20940802994824487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034984"/>
        <c:axId val="233739648"/>
      </c:scatterChart>
      <c:valAx>
        <c:axId val="23203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739648"/>
        <c:crosses val="autoZero"/>
        <c:crossBetween val="midCat"/>
      </c:valAx>
      <c:valAx>
        <c:axId val="23373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4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47885680956548"/>
          <c:y val="1.4383125911873497E-2"/>
          <c:w val="0.93387206807482404"/>
          <c:h val="0.86019480277731242"/>
        </c:manualLayout>
      </c:layou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'Age Structure'!$I$2:$I$206</c:f>
              <c:numCache>
                <c:formatCode>General</c:formatCode>
                <c:ptCount val="205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  <c:pt idx="21">
                  <c:v>1.55</c:v>
                </c:pt>
                <c:pt idx="22">
                  <c:v>1.6</c:v>
                </c:pt>
                <c:pt idx="23">
                  <c:v>1.65</c:v>
                </c:pt>
                <c:pt idx="24">
                  <c:v>1.7</c:v>
                </c:pt>
                <c:pt idx="25">
                  <c:v>1.75</c:v>
                </c:pt>
                <c:pt idx="26">
                  <c:v>1.8</c:v>
                </c:pt>
                <c:pt idx="27">
                  <c:v>1.85</c:v>
                </c:pt>
                <c:pt idx="28">
                  <c:v>1.9</c:v>
                </c:pt>
                <c:pt idx="29">
                  <c:v>1.95</c:v>
                </c:pt>
                <c:pt idx="30">
                  <c:v>2</c:v>
                </c:pt>
                <c:pt idx="31">
                  <c:v>2.0499999999999998</c:v>
                </c:pt>
                <c:pt idx="32">
                  <c:v>2.1</c:v>
                </c:pt>
                <c:pt idx="33">
                  <c:v>2.15</c:v>
                </c:pt>
                <c:pt idx="34">
                  <c:v>2.2000000000000002</c:v>
                </c:pt>
                <c:pt idx="35">
                  <c:v>2.25</c:v>
                </c:pt>
                <c:pt idx="36">
                  <c:v>2.2999999999999998</c:v>
                </c:pt>
                <c:pt idx="37">
                  <c:v>2.35</c:v>
                </c:pt>
                <c:pt idx="38">
                  <c:v>2.4</c:v>
                </c:pt>
                <c:pt idx="39">
                  <c:v>2.4500000000000002</c:v>
                </c:pt>
                <c:pt idx="40">
                  <c:v>2.5</c:v>
                </c:pt>
                <c:pt idx="41">
                  <c:v>2.5499999999999998</c:v>
                </c:pt>
                <c:pt idx="42">
                  <c:v>2.6</c:v>
                </c:pt>
                <c:pt idx="43">
                  <c:v>2.65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2.85</c:v>
                </c:pt>
                <c:pt idx="48">
                  <c:v>2.9</c:v>
                </c:pt>
                <c:pt idx="49">
                  <c:v>2.95</c:v>
                </c:pt>
                <c:pt idx="50">
                  <c:v>3</c:v>
                </c:pt>
                <c:pt idx="51">
                  <c:v>3.05</c:v>
                </c:pt>
                <c:pt idx="52">
                  <c:v>3.1</c:v>
                </c:pt>
                <c:pt idx="53">
                  <c:v>3.15</c:v>
                </c:pt>
                <c:pt idx="54">
                  <c:v>3.2</c:v>
                </c:pt>
                <c:pt idx="55">
                  <c:v>3.25</c:v>
                </c:pt>
                <c:pt idx="56">
                  <c:v>3.3</c:v>
                </c:pt>
                <c:pt idx="57">
                  <c:v>3.35</c:v>
                </c:pt>
                <c:pt idx="58">
                  <c:v>3.4</c:v>
                </c:pt>
                <c:pt idx="59">
                  <c:v>3.45</c:v>
                </c:pt>
                <c:pt idx="60">
                  <c:v>3.5</c:v>
                </c:pt>
                <c:pt idx="61">
                  <c:v>3.55</c:v>
                </c:pt>
                <c:pt idx="62">
                  <c:v>3.6</c:v>
                </c:pt>
                <c:pt idx="63">
                  <c:v>3.65</c:v>
                </c:pt>
                <c:pt idx="64">
                  <c:v>3.7</c:v>
                </c:pt>
                <c:pt idx="65">
                  <c:v>3.75</c:v>
                </c:pt>
                <c:pt idx="66">
                  <c:v>3.8</c:v>
                </c:pt>
                <c:pt idx="67">
                  <c:v>3.85</c:v>
                </c:pt>
                <c:pt idx="68">
                  <c:v>3.9</c:v>
                </c:pt>
                <c:pt idx="69">
                  <c:v>3.95</c:v>
                </c:pt>
                <c:pt idx="70">
                  <c:v>4</c:v>
                </c:pt>
                <c:pt idx="71">
                  <c:v>4.05</c:v>
                </c:pt>
                <c:pt idx="72">
                  <c:v>4.0999999999999996</c:v>
                </c:pt>
                <c:pt idx="73">
                  <c:v>4.1500000000000004</c:v>
                </c:pt>
                <c:pt idx="74">
                  <c:v>4.2</c:v>
                </c:pt>
                <c:pt idx="75">
                  <c:v>4.25</c:v>
                </c:pt>
                <c:pt idx="76">
                  <c:v>4.3</c:v>
                </c:pt>
                <c:pt idx="77">
                  <c:v>4.3499999999999996</c:v>
                </c:pt>
                <c:pt idx="78">
                  <c:v>4.4000000000000004</c:v>
                </c:pt>
                <c:pt idx="79">
                  <c:v>4.45</c:v>
                </c:pt>
                <c:pt idx="80">
                  <c:v>4.5</c:v>
                </c:pt>
                <c:pt idx="81">
                  <c:v>4.55</c:v>
                </c:pt>
                <c:pt idx="82">
                  <c:v>4.5999999999999996</c:v>
                </c:pt>
                <c:pt idx="83">
                  <c:v>4.6500000000000004</c:v>
                </c:pt>
                <c:pt idx="84">
                  <c:v>4.7</c:v>
                </c:pt>
                <c:pt idx="85">
                  <c:v>4.75</c:v>
                </c:pt>
                <c:pt idx="86">
                  <c:v>4.8</c:v>
                </c:pt>
                <c:pt idx="87">
                  <c:v>4.8499999999999996</c:v>
                </c:pt>
                <c:pt idx="88">
                  <c:v>4.9000000000000004</c:v>
                </c:pt>
                <c:pt idx="89">
                  <c:v>4.95</c:v>
                </c:pt>
                <c:pt idx="90">
                  <c:v>5</c:v>
                </c:pt>
                <c:pt idx="91">
                  <c:v>5.05</c:v>
                </c:pt>
                <c:pt idx="92">
                  <c:v>5.0999999999999996</c:v>
                </c:pt>
                <c:pt idx="93">
                  <c:v>5.15</c:v>
                </c:pt>
                <c:pt idx="94">
                  <c:v>5.2</c:v>
                </c:pt>
                <c:pt idx="95">
                  <c:v>5.25</c:v>
                </c:pt>
                <c:pt idx="96">
                  <c:v>5.3</c:v>
                </c:pt>
                <c:pt idx="97">
                  <c:v>5.35</c:v>
                </c:pt>
                <c:pt idx="98">
                  <c:v>5.4</c:v>
                </c:pt>
                <c:pt idx="99">
                  <c:v>5.45</c:v>
                </c:pt>
                <c:pt idx="100">
                  <c:v>5.5</c:v>
                </c:pt>
                <c:pt idx="101">
                  <c:v>5.55</c:v>
                </c:pt>
                <c:pt idx="102">
                  <c:v>5.6</c:v>
                </c:pt>
                <c:pt idx="103">
                  <c:v>5.65</c:v>
                </c:pt>
                <c:pt idx="104">
                  <c:v>5.7</c:v>
                </c:pt>
                <c:pt idx="105">
                  <c:v>5.75</c:v>
                </c:pt>
                <c:pt idx="106">
                  <c:v>5.8</c:v>
                </c:pt>
                <c:pt idx="107">
                  <c:v>5.85</c:v>
                </c:pt>
                <c:pt idx="108">
                  <c:v>5.9</c:v>
                </c:pt>
                <c:pt idx="109">
                  <c:v>5.95</c:v>
                </c:pt>
                <c:pt idx="110">
                  <c:v>6.0000000000000098</c:v>
                </c:pt>
                <c:pt idx="111">
                  <c:v>6.0500000000000096</c:v>
                </c:pt>
                <c:pt idx="112">
                  <c:v>6.1</c:v>
                </c:pt>
                <c:pt idx="113">
                  <c:v>6.15</c:v>
                </c:pt>
                <c:pt idx="114">
                  <c:v>6.2</c:v>
                </c:pt>
                <c:pt idx="115">
                  <c:v>6.2500000000000098</c:v>
                </c:pt>
                <c:pt idx="116">
                  <c:v>6.3000000000000096</c:v>
                </c:pt>
                <c:pt idx="117">
                  <c:v>6.35</c:v>
                </c:pt>
                <c:pt idx="118">
                  <c:v>6.4000000000000101</c:v>
                </c:pt>
                <c:pt idx="119">
                  <c:v>6.4500000000000099</c:v>
                </c:pt>
                <c:pt idx="120">
                  <c:v>6.5000000000000098</c:v>
                </c:pt>
                <c:pt idx="121">
                  <c:v>6.5500000000000096</c:v>
                </c:pt>
                <c:pt idx="122">
                  <c:v>6.6</c:v>
                </c:pt>
                <c:pt idx="123">
                  <c:v>6.6500000000000101</c:v>
                </c:pt>
                <c:pt idx="124">
                  <c:v>6.7000000000000099</c:v>
                </c:pt>
                <c:pt idx="125">
                  <c:v>6.7500000000000098</c:v>
                </c:pt>
                <c:pt idx="126">
                  <c:v>6.8000000000000096</c:v>
                </c:pt>
                <c:pt idx="127">
                  <c:v>6.8500000000000103</c:v>
                </c:pt>
                <c:pt idx="128">
                  <c:v>6.9000000000000101</c:v>
                </c:pt>
                <c:pt idx="129">
                  <c:v>6.9500000000000099</c:v>
                </c:pt>
                <c:pt idx="130">
                  <c:v>7.0000000000000098</c:v>
                </c:pt>
                <c:pt idx="131">
                  <c:v>7.0500000000000096</c:v>
                </c:pt>
                <c:pt idx="132">
                  <c:v>7.1000000000000103</c:v>
                </c:pt>
                <c:pt idx="133">
                  <c:v>7.1500000000000101</c:v>
                </c:pt>
                <c:pt idx="134">
                  <c:v>7.2000000000000099</c:v>
                </c:pt>
                <c:pt idx="135">
                  <c:v>7.2500000000000098</c:v>
                </c:pt>
                <c:pt idx="136">
                  <c:v>7.3000000000000096</c:v>
                </c:pt>
                <c:pt idx="137">
                  <c:v>7.3500000000000103</c:v>
                </c:pt>
                <c:pt idx="138">
                  <c:v>7.4000000000000101</c:v>
                </c:pt>
                <c:pt idx="139">
                  <c:v>7.4500000000000099</c:v>
                </c:pt>
                <c:pt idx="140">
                  <c:v>7.5000000000000098</c:v>
                </c:pt>
                <c:pt idx="141">
                  <c:v>7.5500000000000096</c:v>
                </c:pt>
                <c:pt idx="142">
                  <c:v>7.6000000000000103</c:v>
                </c:pt>
                <c:pt idx="143">
                  <c:v>7.6500000000000101</c:v>
                </c:pt>
                <c:pt idx="144">
                  <c:v>7.7000000000000099</c:v>
                </c:pt>
                <c:pt idx="145">
                  <c:v>7.7500000000000098</c:v>
                </c:pt>
                <c:pt idx="146">
                  <c:v>7.8000000000000096</c:v>
                </c:pt>
                <c:pt idx="147">
                  <c:v>7.8500000000000103</c:v>
                </c:pt>
                <c:pt idx="148">
                  <c:v>7.9000000000000101</c:v>
                </c:pt>
                <c:pt idx="149">
                  <c:v>7.9500000000000099</c:v>
                </c:pt>
                <c:pt idx="150">
                  <c:v>8.0000000000000107</c:v>
                </c:pt>
                <c:pt idx="151">
                  <c:v>8.0500000000000096</c:v>
                </c:pt>
                <c:pt idx="152">
                  <c:v>8.1000000000000103</c:v>
                </c:pt>
                <c:pt idx="153">
                  <c:v>8.1500000000000092</c:v>
                </c:pt>
                <c:pt idx="154">
                  <c:v>8.2000000000000099</c:v>
                </c:pt>
                <c:pt idx="155">
                  <c:v>8.2500000000000107</c:v>
                </c:pt>
                <c:pt idx="156">
                  <c:v>8.3000000000000096</c:v>
                </c:pt>
                <c:pt idx="157">
                  <c:v>8.3500000000000103</c:v>
                </c:pt>
                <c:pt idx="158">
                  <c:v>8.4000000000000092</c:v>
                </c:pt>
                <c:pt idx="159">
                  <c:v>8.4500000000000099</c:v>
                </c:pt>
                <c:pt idx="160">
                  <c:v>8.5000000000000107</c:v>
                </c:pt>
                <c:pt idx="161">
                  <c:v>8.5500000000000096</c:v>
                </c:pt>
                <c:pt idx="162">
                  <c:v>8.6000000000000103</c:v>
                </c:pt>
                <c:pt idx="163">
                  <c:v>8.6500000000000092</c:v>
                </c:pt>
                <c:pt idx="164">
                  <c:v>8.7000000000000099</c:v>
                </c:pt>
                <c:pt idx="165">
                  <c:v>8.7500000000000107</c:v>
                </c:pt>
                <c:pt idx="166">
                  <c:v>8.8000000000000096</c:v>
                </c:pt>
                <c:pt idx="167">
                  <c:v>8.8500000000000103</c:v>
                </c:pt>
                <c:pt idx="168">
                  <c:v>8.9000000000000092</c:v>
                </c:pt>
                <c:pt idx="169">
                  <c:v>8.9500000000000099</c:v>
                </c:pt>
                <c:pt idx="170">
                  <c:v>9.0000000000000107</c:v>
                </c:pt>
                <c:pt idx="171">
                  <c:v>9.0500000000000096</c:v>
                </c:pt>
                <c:pt idx="172">
                  <c:v>9.1000000000000103</c:v>
                </c:pt>
                <c:pt idx="173">
                  <c:v>9.1500000000000092</c:v>
                </c:pt>
                <c:pt idx="174">
                  <c:v>9.2000000000000099</c:v>
                </c:pt>
                <c:pt idx="175">
                  <c:v>9.2500000000000107</c:v>
                </c:pt>
                <c:pt idx="176">
                  <c:v>9.3000000000000096</c:v>
                </c:pt>
                <c:pt idx="177">
                  <c:v>9.3500000000000103</c:v>
                </c:pt>
                <c:pt idx="178">
                  <c:v>9.4000000000000092</c:v>
                </c:pt>
                <c:pt idx="179">
                  <c:v>9.4500000000000099</c:v>
                </c:pt>
                <c:pt idx="180">
                  <c:v>9.5000000000000107</c:v>
                </c:pt>
                <c:pt idx="181">
                  <c:v>9.5500000000000096</c:v>
                </c:pt>
                <c:pt idx="182">
                  <c:v>9.6000000000000103</c:v>
                </c:pt>
                <c:pt idx="183">
                  <c:v>9.6500000000000092</c:v>
                </c:pt>
                <c:pt idx="184">
                  <c:v>9.7000000000000099</c:v>
                </c:pt>
                <c:pt idx="185">
                  <c:v>9.7500000000000107</c:v>
                </c:pt>
                <c:pt idx="186">
                  <c:v>9.8000000000000096</c:v>
                </c:pt>
                <c:pt idx="187">
                  <c:v>9.8500000000000103</c:v>
                </c:pt>
                <c:pt idx="188">
                  <c:v>9.9000000000000092</c:v>
                </c:pt>
                <c:pt idx="189">
                  <c:v>9.9500000000000099</c:v>
                </c:pt>
                <c:pt idx="190">
                  <c:v>10</c:v>
                </c:pt>
                <c:pt idx="191">
                  <c:v>10.050000000000001</c:v>
                </c:pt>
                <c:pt idx="192">
                  <c:v>10.1</c:v>
                </c:pt>
                <c:pt idx="193">
                  <c:v>10.15</c:v>
                </c:pt>
                <c:pt idx="194">
                  <c:v>10.199999999999999</c:v>
                </c:pt>
                <c:pt idx="195">
                  <c:v>10.25</c:v>
                </c:pt>
                <c:pt idx="196">
                  <c:v>10.3</c:v>
                </c:pt>
                <c:pt idx="197">
                  <c:v>10.35</c:v>
                </c:pt>
                <c:pt idx="198">
                  <c:v>10.4</c:v>
                </c:pt>
                <c:pt idx="199">
                  <c:v>10.45</c:v>
                </c:pt>
                <c:pt idx="200">
                  <c:v>10.5</c:v>
                </c:pt>
                <c:pt idx="201">
                  <c:v>10.55</c:v>
                </c:pt>
                <c:pt idx="202">
                  <c:v>10.6</c:v>
                </c:pt>
                <c:pt idx="203">
                  <c:v>10.65</c:v>
                </c:pt>
                <c:pt idx="204">
                  <c:v>10.7</c:v>
                </c:pt>
              </c:numCache>
            </c:numRef>
          </c:cat>
          <c:val>
            <c:numRef>
              <c:f>'Age Structure'!$J$1:$J$232</c:f>
              <c:numCache>
                <c:formatCode>General</c:formatCode>
                <c:ptCount val="232"/>
                <c:pt idx="0">
                  <c:v>0</c:v>
                </c:pt>
                <c:pt idx="1">
                  <c:v>-5.411480293855131E-3</c:v>
                </c:pt>
                <c:pt idx="2">
                  <c:v>-3.7720665743594672E-3</c:v>
                </c:pt>
                <c:pt idx="3">
                  <c:v>-1.9181465336591819E-3</c:v>
                </c:pt>
                <c:pt idx="4">
                  <c:v>1.2395979061030626E-4</c:v>
                </c:pt>
                <c:pt idx="5">
                  <c:v>2.3312380175056768E-3</c:v>
                </c:pt>
                <c:pt idx="6">
                  <c:v>4.6834762708914957E-3</c:v>
                </c:pt>
                <c:pt idx="7">
                  <c:v>7.1628512140854417E-3</c:v>
                </c:pt>
                <c:pt idx="8">
                  <c:v>9.7535853566517172E-3</c:v>
                </c:pt>
                <c:pt idx="9">
                  <c:v>1.2441661716658725E-2</c:v>
                </c:pt>
                <c:pt idx="10">
                  <c:v>1.5214584943024079E-2</c:v>
                </c:pt>
                <c:pt idx="11">
                  <c:v>1.8061180305459779E-2</c:v>
                </c:pt>
                <c:pt idx="12">
                  <c:v>2.0971423728924909E-2</c:v>
                </c:pt>
                <c:pt idx="13">
                  <c:v>2.3936297419267172E-2</c:v>
                </c:pt>
                <c:pt idx="14">
                  <c:v>2.6947666694720152E-2</c:v>
                </c:pt>
                <c:pt idx="15">
                  <c:v>2.9998174476229655E-2</c:v>
                </c:pt>
                <c:pt idx="16">
                  <c:v>3.3081150551812932E-2</c:v>
                </c:pt>
                <c:pt idx="17">
                  <c:v>3.6190533256467594E-2</c:v>
                </c:pt>
                <c:pt idx="18">
                  <c:v>3.9320801629835422E-2</c:v>
                </c:pt>
                <c:pt idx="19">
                  <c:v>4.2466916451946668E-2</c:v>
                </c:pt>
                <c:pt idx="20">
                  <c:v>4.5624268830522619E-2</c:v>
                </c:pt>
                <c:pt idx="21">
                  <c:v>4.8788635235110345E-2</c:v>
                </c:pt>
                <c:pt idx="22">
                  <c:v>5.1956138054224832E-2</c:v>
                </c:pt>
                <c:pt idx="23">
                  <c:v>5.5123210899952424E-2</c:v>
                </c:pt>
                <c:pt idx="24">
                  <c:v>5.8286568006463257E-2</c:v>
                </c:pt>
                <c:pt idx="25">
                  <c:v>6.144317716973946E-2</c:v>
                </c:pt>
                <c:pt idx="26">
                  <c:v>6.4590235759469428E-2</c:v>
                </c:pt>
                <c:pt idx="27">
                  <c:v>6.7725149403760287E-2</c:v>
                </c:pt>
                <c:pt idx="28">
                  <c:v>7.0845513005550087E-2</c:v>
                </c:pt>
                <c:pt idx="29">
                  <c:v>7.3949093798476362E-2</c:v>
                </c:pt>
                <c:pt idx="30">
                  <c:v>7.7033816191077298E-2</c:v>
                </c:pt>
                <c:pt idx="31">
                  <c:v>8.0097748182929251E-2</c:v>
                </c:pt>
                <c:pt idx="32">
                  <c:v>8.3139089165746416E-2</c:v>
                </c:pt>
                <c:pt idx="33">
                  <c:v>8.6156158947451988E-2</c:v>
                </c:pt>
                <c:pt idx="34">
                  <c:v>8.9147387858536931E-2</c:v>
                </c:pt>
                <c:pt idx="35">
                  <c:v>9.211130781821586E-2</c:v>
                </c:pt>
                <c:pt idx="36">
                  <c:v>9.5046544253477805E-2</c:v>
                </c:pt>
                <c:pt idx="37">
                  <c:v>9.7951808777525962E-2</c:v>
                </c:pt>
                <c:pt idx="38">
                  <c:v>0.10082589254564356</c:v>
                </c:pt>
                <c:pt idx="39">
                  <c:v>0.10366766021646212</c:v>
                </c:pt>
                <c:pt idx="40">
                  <c:v>0.10647604445525127</c:v>
                </c:pt>
                <c:pt idx="41">
                  <c:v>0.10925004092330237</c:v>
                </c:pt>
                <c:pt idx="42">
                  <c:v>0.11198870370398373</c:v>
                </c:pt>
                <c:pt idx="43">
                  <c:v>0.11469114112171264</c:v>
                </c:pt>
                <c:pt idx="44">
                  <c:v>0.11735651191501839</c:v>
                </c:pt>
                <c:pt idx="45">
                  <c:v>0.11998402172920475</c:v>
                </c:pt>
                <c:pt idx="46">
                  <c:v>0.1225729198978911</c:v>
                </c:pt>
                <c:pt idx="47">
                  <c:v>0.12512249648606533</c:v>
                </c:pt>
                <c:pt idx="48">
                  <c:v>0.12763207957018086</c:v>
                </c:pt>
                <c:pt idx="49">
                  <c:v>0.13010103273342599</c:v>
                </c:pt>
                <c:pt idx="50">
                  <c:v>0.13252875275656573</c:v>
                </c:pt>
                <c:pt idx="51">
                  <c:v>0.13491466748677095</c:v>
                </c:pt>
                <c:pt idx="52">
                  <c:v>0.13725823386863478</c:v>
                </c:pt>
                <c:pt idx="53">
                  <c:v>0.1395589361231595</c:v>
                </c:pt>
                <c:pt idx="54">
                  <c:v>0.14181628406189573</c:v>
                </c:pt>
                <c:pt idx="55">
                  <c:v>0.14402981152468941</c:v>
                </c:pt>
                <c:pt idx="56">
                  <c:v>0.1461990749305766</c:v>
                </c:pt>
                <c:pt idx="57">
                  <c:v>0.14832365193239427</c:v>
                </c:pt>
                <c:pt idx="58">
                  <c:v>0.15040314016654577</c:v>
                </c:pt>
                <c:pt idx="59">
                  <c:v>0.15243715609015807</c:v>
                </c:pt>
                <c:pt idx="60">
                  <c:v>0.15442533389859436</c:v>
                </c:pt>
                <c:pt idx="61">
                  <c:v>0.15636732451691859</c:v>
                </c:pt>
                <c:pt idx="62">
                  <c:v>0.15826279465948101</c:v>
                </c:pt>
                <c:pt idx="63">
                  <c:v>0.16011142595232331</c:v>
                </c:pt>
                <c:pt idx="64">
                  <c:v>0.16191291411355868</c:v>
                </c:pt>
                <c:pt idx="65">
                  <c:v>0.16366696818731441</c:v>
                </c:pt>
                <c:pt idx="66">
                  <c:v>0.16537330982719656</c:v>
                </c:pt>
                <c:pt idx="67">
                  <c:v>0.16703167262557761</c:v>
                </c:pt>
                <c:pt idx="68">
                  <c:v>0.16864180148533725</c:v>
                </c:pt>
                <c:pt idx="69">
                  <c:v>0.17020345203094722</c:v>
                </c:pt>
                <c:pt idx="70">
                  <c:v>0.17171639005606121</c:v>
                </c:pt>
                <c:pt idx="71">
                  <c:v>0.17318039100499316</c:v>
                </c:pt>
                <c:pt idx="72">
                  <c:v>0.17459523948569533</c:v>
                </c:pt>
                <c:pt idx="73">
                  <c:v>0.17596072881201774</c:v>
                </c:pt>
                <c:pt idx="74">
                  <c:v>0.17727666057321834</c:v>
                </c:pt>
                <c:pt idx="75">
                  <c:v>0.17854284422885947</c:v>
                </c:pt>
                <c:pt idx="76">
                  <c:v>0.17975909672735568</c:v>
                </c:pt>
                <c:pt idx="77">
                  <c:v>0.18092524214657768</c:v>
                </c:pt>
                <c:pt idx="78">
                  <c:v>0.18204111135504686</c:v>
                </c:pt>
                <c:pt idx="79">
                  <c:v>0.18310654169235896</c:v>
                </c:pt>
                <c:pt idx="80">
                  <c:v>0.1841213766675649</c:v>
                </c:pt>
                <c:pt idx="81">
                  <c:v>0.18508546567436834</c:v>
                </c:pt>
                <c:pt idx="82">
                  <c:v>0.18599866372202722</c:v>
                </c:pt>
                <c:pt idx="83">
                  <c:v>0.18686083118098828</c:v>
                </c:pt>
                <c:pt idx="84">
                  <c:v>0.18767183354230976</c:v>
                </c:pt>
                <c:pt idx="85">
                  <c:v>0.18843154119000527</c:v>
                </c:pt>
                <c:pt idx="86">
                  <c:v>0.18913982918552819</c:v>
                </c:pt>
                <c:pt idx="87">
                  <c:v>0.18979657706361941</c:v>
                </c:pt>
                <c:pt idx="88">
                  <c:v>0.19040166863886654</c:v>
                </c:pt>
                <c:pt idx="89">
                  <c:v>0.19095499182228171</c:v>
                </c:pt>
                <c:pt idx="90">
                  <c:v>0.19145643844734384</c:v>
                </c:pt>
                <c:pt idx="91">
                  <c:v>0.19190590410490582</c:v>
                </c:pt>
                <c:pt idx="92">
                  <c:v>0.19230328798647012</c:v>
                </c:pt>
                <c:pt idx="93">
                  <c:v>0.19264849273533446</c:v>
                </c:pt>
                <c:pt idx="94">
                  <c:v>0.19294142430514949</c:v>
                </c:pt>
                <c:pt idx="95">
                  <c:v>0.19318199182547424</c:v>
                </c:pt>
                <c:pt idx="96">
                  <c:v>0.19337010747391936</c:v>
                </c:pt>
                <c:pt idx="97">
                  <c:v>0.19350568635450838</c:v>
                </c:pt>
                <c:pt idx="98">
                  <c:v>0.19358864638192586</c:v>
                </c:pt>
                <c:pt idx="99">
                  <c:v>0.19361890817128913</c:v>
                </c:pt>
                <c:pt idx="100">
                  <c:v>0.19359639493318426</c:v>
                </c:pt>
                <c:pt idx="101">
                  <c:v>0.19352103237364116</c:v>
                </c:pt>
                <c:pt idx="102">
                  <c:v>0.19339274859880629</c:v>
                </c:pt>
                <c:pt idx="103">
                  <c:v>0.19321147402403582</c:v>
                </c:pt>
                <c:pt idx="104">
                  <c:v>0.19297714128720322</c:v>
                </c:pt>
                <c:pt idx="105">
                  <c:v>0.19268968516596896</c:v>
                </c:pt>
                <c:pt idx="106">
                  <c:v>0.19234904249882501</c:v>
                </c:pt>
                <c:pt idx="107">
                  <c:v>0.1919551521097036</c:v>
                </c:pt>
                <c:pt idx="108">
                  <c:v>0.19150795473597793</c:v>
                </c:pt>
                <c:pt idx="109">
                  <c:v>0.19100739295967184</c:v>
                </c:pt>
                <c:pt idx="110">
                  <c:v>0.19045341114171954</c:v>
                </c:pt>
                <c:pt idx="111">
                  <c:v>0.18984595535911541</c:v>
                </c:pt>
                <c:pt idx="112">
                  <c:v>0.18918497334482076</c:v>
                </c:pt>
                <c:pt idx="113">
                  <c:v>0.18847041443027734</c:v>
                </c:pt>
                <c:pt idx="114">
                  <c:v>0.18770222949040516</c:v>
                </c:pt>
                <c:pt idx="115">
                  <c:v>0.18688037089096632</c:v>
                </c:pt>
                <c:pt idx="116">
                  <c:v>0.1860047924381707</c:v>
                </c:pt>
                <c:pt idx="117">
                  <c:v>0.18507544933041942</c:v>
                </c:pt>
                <c:pt idx="118">
                  <c:v>0.18409229811208938</c:v>
                </c:pt>
                <c:pt idx="119">
                  <c:v>0.18305529662925757</c:v>
                </c:pt>
                <c:pt idx="120">
                  <c:v>0.1819644039872621</c:v>
                </c:pt>
                <c:pt idx="121">
                  <c:v>0.18081958051003788</c:v>
                </c:pt>
                <c:pt idx="122">
                  <c:v>0.17962078770112466</c:v>
                </c:pt>
                <c:pt idx="123">
                  <c:v>0.17836798820627564</c:v>
                </c:pt>
                <c:pt idx="124">
                  <c:v>0.17706114577759724</c:v>
                </c:pt>
                <c:pt idx="125">
                  <c:v>0.1757002252391473</c:v>
                </c:pt>
                <c:pt idx="126">
                  <c:v>0.17428519245392771</c:v>
                </c:pt>
                <c:pt idx="127">
                  <c:v>0.17281601429220395</c:v>
                </c:pt>
                <c:pt idx="128">
                  <c:v>0.17129265860109921</c:v>
                </c:pt>
                <c:pt idx="129">
                  <c:v>0.16971509417540354</c:v>
                </c:pt>
                <c:pt idx="130">
                  <c:v>0.16808329072954997</c:v>
                </c:pt>
                <c:pt idx="131">
                  <c:v>0.16639721887069303</c:v>
                </c:pt>
                <c:pt idx="132">
                  <c:v>0.16465685007285646</c:v>
                </c:pt>
                <c:pt idx="133">
                  <c:v>0.16286215665210779</c:v>
                </c:pt>
                <c:pt idx="134">
                  <c:v>0.16101311174269561</c:v>
                </c:pt>
                <c:pt idx="135">
                  <c:v>0.15910968927412839</c:v>
                </c:pt>
                <c:pt idx="136">
                  <c:v>0.15715186394915204</c:v>
                </c:pt>
                <c:pt idx="137">
                  <c:v>0.15513961122257847</c:v>
                </c:pt>
                <c:pt idx="138">
                  <c:v>0.15307290728094447</c:v>
                </c:pt>
                <c:pt idx="139">
                  <c:v>0.15095172902296206</c:v>
                </c:pt>
                <c:pt idx="140">
                  <c:v>0.14877605404071925</c:v>
                </c:pt>
                <c:pt idx="141">
                  <c:v>0.146545860601619</c:v>
                </c:pt>
                <c:pt idx="142">
                  <c:v>0.14426112763101262</c:v>
                </c:pt>
                <c:pt idx="143">
                  <c:v>0.14192183469550645</c:v>
                </c:pt>
                <c:pt idx="144">
                  <c:v>0.13952796198691519</c:v>
                </c:pt>
                <c:pt idx="145">
                  <c:v>0.13707949030684041</c:v>
                </c:pt>
                <c:pt idx="146">
                  <c:v>0.1345764010518371</c:v>
                </c:pt>
                <c:pt idx="147">
                  <c:v>0.13201867619917262</c:v>
                </c:pt>
                <c:pt idx="148">
                  <c:v>0.12940629829312211</c:v>
                </c:pt>
                <c:pt idx="149">
                  <c:v>0.12673925043181011</c:v>
                </c:pt>
                <c:pt idx="150">
                  <c:v>0.12401751625456292</c:v>
                </c:pt>
                <c:pt idx="151">
                  <c:v>0.1212410799297583</c:v>
                </c:pt>
                <c:pt idx="152">
                  <c:v>0.11840992614314949</c:v>
                </c:pt>
                <c:pt idx="153">
                  <c:v>0.1155240400866635</c:v>
                </c:pt>
                <c:pt idx="154">
                  <c:v>0.11258340744762307</c:v>
                </c:pt>
                <c:pt idx="155">
                  <c:v>0.10958801439843313</c:v>
                </c:pt>
                <c:pt idx="156">
                  <c:v>0.10653784758664742</c:v>
                </c:pt>
                <c:pt idx="157">
                  <c:v>0.10343289412546497</c:v>
                </c:pt>
                <c:pt idx="158">
                  <c:v>0.10027314158460143</c:v>
                </c:pt>
                <c:pt idx="159">
                  <c:v>9.7058577981549377E-2</c:v>
                </c:pt>
                <c:pt idx="160">
                  <c:v>9.3789191773192115E-2</c:v>
                </c:pt>
                <c:pt idx="161">
                  <c:v>9.046497184778346E-2</c:v>
                </c:pt>
                <c:pt idx="162">
                  <c:v>8.7085907517257866E-2</c:v>
                </c:pt>
                <c:pt idx="163">
                  <c:v>8.3651988509892306E-2</c:v>
                </c:pt>
                <c:pt idx="164">
                  <c:v>8.0163204963275447E-2</c:v>
                </c:pt>
                <c:pt idx="165">
                  <c:v>7.6619547417596578E-2</c:v>
                </c:pt>
                <c:pt idx="166">
                  <c:v>7.302100680924184E-2</c:v>
                </c:pt>
                <c:pt idx="167">
                  <c:v>6.9367574464697768E-2</c:v>
                </c:pt>
                <c:pt idx="168">
                  <c:v>6.5659242094721293E-2</c:v>
                </c:pt>
                <c:pt idx="169">
                  <c:v>6.1896001788813493E-2</c:v>
                </c:pt>
                <c:pt idx="170">
                  <c:v>5.8077846009961576E-2</c:v>
                </c:pt>
                <c:pt idx="171">
                  <c:v>5.4204767589652647E-2</c:v>
                </c:pt>
                <c:pt idx="172">
                  <c:v>5.0276759723137943E-2</c:v>
                </c:pt>
                <c:pt idx="173">
                  <c:v>4.6293815964974172E-2</c:v>
                </c:pt>
                <c:pt idx="174">
                  <c:v>4.2255930224794014E-2</c:v>
                </c:pt>
                <c:pt idx="175">
                  <c:v>3.8163096763350168E-2</c:v>
                </c:pt>
                <c:pt idx="176">
                  <c:v>3.4015310188765469E-2</c:v>
                </c:pt>
                <c:pt idx="177">
                  <c:v>2.9812565453051221E-2</c:v>
                </c:pt>
                <c:pt idx="178">
                  <c:v>2.5554857848840484E-2</c:v>
                </c:pt>
                <c:pt idx="179">
                  <c:v>2.124218300635583E-2</c:v>
                </c:pt>
                <c:pt idx="180">
                  <c:v>1.6874536890600922E-2</c:v>
                </c:pt>
                <c:pt idx="181">
                  <c:v>1.2451915798765256E-2</c:v>
                </c:pt>
                <c:pt idx="182">
                  <c:v>7.9743163578704923E-3</c:v>
                </c:pt>
                <c:pt idx="183">
                  <c:v>3.4417355225979662E-3</c:v>
                </c:pt>
                <c:pt idx="184">
                  <c:v>-1.1458294266333269E-3</c:v>
                </c:pt>
                <c:pt idx="185">
                  <c:v>-5.788380885419997E-3</c:v>
                </c:pt>
                <c:pt idx="186">
                  <c:v>-1.0485920926875281E-2</c:v>
                </c:pt>
                <c:pt idx="187">
                  <c:v>-1.5238451302954203E-2</c:v>
                </c:pt>
                <c:pt idx="188">
                  <c:v>-2.0045973445572685E-2</c:v>
                </c:pt>
                <c:pt idx="189">
                  <c:v>-2.4908488467493939E-2</c:v>
                </c:pt>
                <c:pt idx="190">
                  <c:v>-2.9825997163056783E-2</c:v>
                </c:pt>
                <c:pt idx="191">
                  <c:v>-3.4798500008653477E-2</c:v>
                </c:pt>
                <c:pt idx="192">
                  <c:v>-3.9825997163054794E-2</c:v>
                </c:pt>
                <c:pt idx="193">
                  <c:v>-4.4908488467493513E-2</c:v>
                </c:pt>
                <c:pt idx="194">
                  <c:v>-5.0045973445572045E-2</c:v>
                </c:pt>
                <c:pt idx="195">
                  <c:v>-5.5238451302953351E-2</c:v>
                </c:pt>
                <c:pt idx="196">
                  <c:v>-6.0485920926874215E-2</c:v>
                </c:pt>
                <c:pt idx="197">
                  <c:v>-6.5788380885418718E-2</c:v>
                </c:pt>
                <c:pt idx="198">
                  <c:v>-7.1145829426633611E-2</c:v>
                </c:pt>
                <c:pt idx="199">
                  <c:v>-7.6558264477400328E-2</c:v>
                </c:pt>
                <c:pt idx="200">
                  <c:v>-8.2025683642129366E-2</c:v>
                </c:pt>
                <c:pt idx="201">
                  <c:v>-8.7548084201232612E-2</c:v>
                </c:pt>
                <c:pt idx="202">
                  <c:v>-9.3125463109400286E-2</c:v>
                </c:pt>
                <c:pt idx="203">
                  <c:v>-9.8757816993643388E-2</c:v>
                </c:pt>
                <c:pt idx="204">
                  <c:v>-0.10444514215115852</c:v>
                </c:pt>
                <c:pt idx="205">
                  <c:v>-0.11018743454694757</c:v>
                </c:pt>
                <c:pt idx="206">
                  <c:v>-0.11598468981123311</c:v>
                </c:pt>
                <c:pt idx="207">
                  <c:v>-0.12183690323664997</c:v>
                </c:pt>
                <c:pt idx="208">
                  <c:v>-0.12774406977520414</c:v>
                </c:pt>
                <c:pt idx="209">
                  <c:v>-0.13370618403502732</c:v>
                </c:pt>
                <c:pt idx="210">
                  <c:v>-0.13972324027686156</c:v>
                </c:pt>
                <c:pt idx="211">
                  <c:v>-0.14579523241034664</c:v>
                </c:pt>
                <c:pt idx="212">
                  <c:v>-0.1519221539900375</c:v>
                </c:pt>
                <c:pt idx="213">
                  <c:v>-0.15810399821118537</c:v>
                </c:pt>
                <c:pt idx="214">
                  <c:v>-0.16434075790527913</c:v>
                </c:pt>
                <c:pt idx="215">
                  <c:v>-0.17063242553530067</c:v>
                </c:pt>
                <c:pt idx="216">
                  <c:v>-0.17697899319075638</c:v>
                </c:pt>
                <c:pt idx="217">
                  <c:v>-0.18338045258240321</c:v>
                </c:pt>
                <c:pt idx="218">
                  <c:v>-0.18983679503672413</c:v>
                </c:pt>
                <c:pt idx="219">
                  <c:v>-0.19634801149010706</c:v>
                </c:pt>
                <c:pt idx="220">
                  <c:v>-0.20291409248274128</c:v>
                </c:pt>
                <c:pt idx="221">
                  <c:v>-0.20953502815221725</c:v>
                </c:pt>
                <c:pt idx="222">
                  <c:v>-0.21621080822680661</c:v>
                </c:pt>
                <c:pt idx="223">
                  <c:v>-0.22294142201845091</c:v>
                </c:pt>
                <c:pt idx="224">
                  <c:v>-0.22972685841539686</c:v>
                </c:pt>
                <c:pt idx="225">
                  <c:v>-0.23656710587453489</c:v>
                </c:pt>
                <c:pt idx="226">
                  <c:v>-0.24346215241335045</c:v>
                </c:pt>
                <c:pt idx="227">
                  <c:v>-0.2504119856015663</c:v>
                </c:pt>
                <c:pt idx="228">
                  <c:v>-0.25741659255237614</c:v>
                </c:pt>
                <c:pt idx="229">
                  <c:v>-0.26447595991333728</c:v>
                </c:pt>
                <c:pt idx="230">
                  <c:v>-0.2715900738568493</c:v>
                </c:pt>
                <c:pt idx="231">
                  <c:v>-0.27875892007024028</c:v>
                </c:pt>
              </c:numCache>
            </c:numRef>
          </c:val>
          <c:smooth val="0"/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'Age Structure'!$I$2:$I$206</c:f>
              <c:numCache>
                <c:formatCode>General</c:formatCode>
                <c:ptCount val="205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  <c:pt idx="21">
                  <c:v>1.55</c:v>
                </c:pt>
                <c:pt idx="22">
                  <c:v>1.6</c:v>
                </c:pt>
                <c:pt idx="23">
                  <c:v>1.65</c:v>
                </c:pt>
                <c:pt idx="24">
                  <c:v>1.7</c:v>
                </c:pt>
                <c:pt idx="25">
                  <c:v>1.75</c:v>
                </c:pt>
                <c:pt idx="26">
                  <c:v>1.8</c:v>
                </c:pt>
                <c:pt idx="27">
                  <c:v>1.85</c:v>
                </c:pt>
                <c:pt idx="28">
                  <c:v>1.9</c:v>
                </c:pt>
                <c:pt idx="29">
                  <c:v>1.95</c:v>
                </c:pt>
                <c:pt idx="30">
                  <c:v>2</c:v>
                </c:pt>
                <c:pt idx="31">
                  <c:v>2.0499999999999998</c:v>
                </c:pt>
                <c:pt idx="32">
                  <c:v>2.1</c:v>
                </c:pt>
                <c:pt idx="33">
                  <c:v>2.15</c:v>
                </c:pt>
                <c:pt idx="34">
                  <c:v>2.2000000000000002</c:v>
                </c:pt>
                <c:pt idx="35">
                  <c:v>2.25</c:v>
                </c:pt>
                <c:pt idx="36">
                  <c:v>2.2999999999999998</c:v>
                </c:pt>
                <c:pt idx="37">
                  <c:v>2.35</c:v>
                </c:pt>
                <c:pt idx="38">
                  <c:v>2.4</c:v>
                </c:pt>
                <c:pt idx="39">
                  <c:v>2.4500000000000002</c:v>
                </c:pt>
                <c:pt idx="40">
                  <c:v>2.5</c:v>
                </c:pt>
                <c:pt idx="41">
                  <c:v>2.5499999999999998</c:v>
                </c:pt>
                <c:pt idx="42">
                  <c:v>2.6</c:v>
                </c:pt>
                <c:pt idx="43">
                  <c:v>2.65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2.85</c:v>
                </c:pt>
                <c:pt idx="48">
                  <c:v>2.9</c:v>
                </c:pt>
                <c:pt idx="49">
                  <c:v>2.95</c:v>
                </c:pt>
                <c:pt idx="50">
                  <c:v>3</c:v>
                </c:pt>
                <c:pt idx="51">
                  <c:v>3.05</c:v>
                </c:pt>
                <c:pt idx="52">
                  <c:v>3.1</c:v>
                </c:pt>
                <c:pt idx="53">
                  <c:v>3.15</c:v>
                </c:pt>
                <c:pt idx="54">
                  <c:v>3.2</c:v>
                </c:pt>
                <c:pt idx="55">
                  <c:v>3.25</c:v>
                </c:pt>
                <c:pt idx="56">
                  <c:v>3.3</c:v>
                </c:pt>
                <c:pt idx="57">
                  <c:v>3.35</c:v>
                </c:pt>
                <c:pt idx="58">
                  <c:v>3.4</c:v>
                </c:pt>
                <c:pt idx="59">
                  <c:v>3.45</c:v>
                </c:pt>
                <c:pt idx="60">
                  <c:v>3.5</c:v>
                </c:pt>
                <c:pt idx="61">
                  <c:v>3.55</c:v>
                </c:pt>
                <c:pt idx="62">
                  <c:v>3.6</c:v>
                </c:pt>
                <c:pt idx="63">
                  <c:v>3.65</c:v>
                </c:pt>
                <c:pt idx="64">
                  <c:v>3.7</c:v>
                </c:pt>
                <c:pt idx="65">
                  <c:v>3.75</c:v>
                </c:pt>
                <c:pt idx="66">
                  <c:v>3.8</c:v>
                </c:pt>
                <c:pt idx="67">
                  <c:v>3.85</c:v>
                </c:pt>
                <c:pt idx="68">
                  <c:v>3.9</c:v>
                </c:pt>
                <c:pt idx="69">
                  <c:v>3.95</c:v>
                </c:pt>
                <c:pt idx="70">
                  <c:v>4</c:v>
                </c:pt>
                <c:pt idx="71">
                  <c:v>4.05</c:v>
                </c:pt>
                <c:pt idx="72">
                  <c:v>4.0999999999999996</c:v>
                </c:pt>
                <c:pt idx="73">
                  <c:v>4.1500000000000004</c:v>
                </c:pt>
                <c:pt idx="74">
                  <c:v>4.2</c:v>
                </c:pt>
                <c:pt idx="75">
                  <c:v>4.25</c:v>
                </c:pt>
                <c:pt idx="76">
                  <c:v>4.3</c:v>
                </c:pt>
                <c:pt idx="77">
                  <c:v>4.3499999999999996</c:v>
                </c:pt>
                <c:pt idx="78">
                  <c:v>4.4000000000000004</c:v>
                </c:pt>
                <c:pt idx="79">
                  <c:v>4.45</c:v>
                </c:pt>
                <c:pt idx="80">
                  <c:v>4.5</c:v>
                </c:pt>
                <c:pt idx="81">
                  <c:v>4.55</c:v>
                </c:pt>
                <c:pt idx="82">
                  <c:v>4.5999999999999996</c:v>
                </c:pt>
                <c:pt idx="83">
                  <c:v>4.6500000000000004</c:v>
                </c:pt>
                <c:pt idx="84">
                  <c:v>4.7</c:v>
                </c:pt>
                <c:pt idx="85">
                  <c:v>4.75</c:v>
                </c:pt>
                <c:pt idx="86">
                  <c:v>4.8</c:v>
                </c:pt>
                <c:pt idx="87">
                  <c:v>4.8499999999999996</c:v>
                </c:pt>
                <c:pt idx="88">
                  <c:v>4.9000000000000004</c:v>
                </c:pt>
                <c:pt idx="89">
                  <c:v>4.95</c:v>
                </c:pt>
                <c:pt idx="90">
                  <c:v>5</c:v>
                </c:pt>
                <c:pt idx="91">
                  <c:v>5.05</c:v>
                </c:pt>
                <c:pt idx="92">
                  <c:v>5.0999999999999996</c:v>
                </c:pt>
                <c:pt idx="93">
                  <c:v>5.15</c:v>
                </c:pt>
                <c:pt idx="94">
                  <c:v>5.2</c:v>
                </c:pt>
                <c:pt idx="95">
                  <c:v>5.25</c:v>
                </c:pt>
                <c:pt idx="96">
                  <c:v>5.3</c:v>
                </c:pt>
                <c:pt idx="97">
                  <c:v>5.35</c:v>
                </c:pt>
                <c:pt idx="98">
                  <c:v>5.4</c:v>
                </c:pt>
                <c:pt idx="99">
                  <c:v>5.45</c:v>
                </c:pt>
                <c:pt idx="100">
                  <c:v>5.5</c:v>
                </c:pt>
                <c:pt idx="101">
                  <c:v>5.55</c:v>
                </c:pt>
                <c:pt idx="102">
                  <c:v>5.6</c:v>
                </c:pt>
                <c:pt idx="103">
                  <c:v>5.65</c:v>
                </c:pt>
                <c:pt idx="104">
                  <c:v>5.7</c:v>
                </c:pt>
                <c:pt idx="105">
                  <c:v>5.75</c:v>
                </c:pt>
                <c:pt idx="106">
                  <c:v>5.8</c:v>
                </c:pt>
                <c:pt idx="107">
                  <c:v>5.85</c:v>
                </c:pt>
                <c:pt idx="108">
                  <c:v>5.9</c:v>
                </c:pt>
                <c:pt idx="109">
                  <c:v>5.95</c:v>
                </c:pt>
                <c:pt idx="110">
                  <c:v>6.0000000000000098</c:v>
                </c:pt>
                <c:pt idx="111">
                  <c:v>6.0500000000000096</c:v>
                </c:pt>
                <c:pt idx="112">
                  <c:v>6.1</c:v>
                </c:pt>
                <c:pt idx="113">
                  <c:v>6.15</c:v>
                </c:pt>
                <c:pt idx="114">
                  <c:v>6.2</c:v>
                </c:pt>
                <c:pt idx="115">
                  <c:v>6.2500000000000098</c:v>
                </c:pt>
                <c:pt idx="116">
                  <c:v>6.3000000000000096</c:v>
                </c:pt>
                <c:pt idx="117">
                  <c:v>6.35</c:v>
                </c:pt>
                <c:pt idx="118">
                  <c:v>6.4000000000000101</c:v>
                </c:pt>
                <c:pt idx="119">
                  <c:v>6.4500000000000099</c:v>
                </c:pt>
                <c:pt idx="120">
                  <c:v>6.5000000000000098</c:v>
                </c:pt>
                <c:pt idx="121">
                  <c:v>6.5500000000000096</c:v>
                </c:pt>
                <c:pt idx="122">
                  <c:v>6.6</c:v>
                </c:pt>
                <c:pt idx="123">
                  <c:v>6.6500000000000101</c:v>
                </c:pt>
                <c:pt idx="124">
                  <c:v>6.7000000000000099</c:v>
                </c:pt>
                <c:pt idx="125">
                  <c:v>6.7500000000000098</c:v>
                </c:pt>
                <c:pt idx="126">
                  <c:v>6.8000000000000096</c:v>
                </c:pt>
                <c:pt idx="127">
                  <c:v>6.8500000000000103</c:v>
                </c:pt>
                <c:pt idx="128">
                  <c:v>6.9000000000000101</c:v>
                </c:pt>
                <c:pt idx="129">
                  <c:v>6.9500000000000099</c:v>
                </c:pt>
                <c:pt idx="130">
                  <c:v>7.0000000000000098</c:v>
                </c:pt>
                <c:pt idx="131">
                  <c:v>7.0500000000000096</c:v>
                </c:pt>
                <c:pt idx="132">
                  <c:v>7.1000000000000103</c:v>
                </c:pt>
                <c:pt idx="133">
                  <c:v>7.1500000000000101</c:v>
                </c:pt>
                <c:pt idx="134">
                  <c:v>7.2000000000000099</c:v>
                </c:pt>
                <c:pt idx="135">
                  <c:v>7.2500000000000098</c:v>
                </c:pt>
                <c:pt idx="136">
                  <c:v>7.3000000000000096</c:v>
                </c:pt>
                <c:pt idx="137">
                  <c:v>7.3500000000000103</c:v>
                </c:pt>
                <c:pt idx="138">
                  <c:v>7.4000000000000101</c:v>
                </c:pt>
                <c:pt idx="139">
                  <c:v>7.4500000000000099</c:v>
                </c:pt>
                <c:pt idx="140">
                  <c:v>7.5000000000000098</c:v>
                </c:pt>
                <c:pt idx="141">
                  <c:v>7.5500000000000096</c:v>
                </c:pt>
                <c:pt idx="142">
                  <c:v>7.6000000000000103</c:v>
                </c:pt>
                <c:pt idx="143">
                  <c:v>7.6500000000000101</c:v>
                </c:pt>
                <c:pt idx="144">
                  <c:v>7.7000000000000099</c:v>
                </c:pt>
                <c:pt idx="145">
                  <c:v>7.7500000000000098</c:v>
                </c:pt>
                <c:pt idx="146">
                  <c:v>7.8000000000000096</c:v>
                </c:pt>
                <c:pt idx="147">
                  <c:v>7.8500000000000103</c:v>
                </c:pt>
                <c:pt idx="148">
                  <c:v>7.9000000000000101</c:v>
                </c:pt>
                <c:pt idx="149">
                  <c:v>7.9500000000000099</c:v>
                </c:pt>
                <c:pt idx="150">
                  <c:v>8.0000000000000107</c:v>
                </c:pt>
                <c:pt idx="151">
                  <c:v>8.0500000000000096</c:v>
                </c:pt>
                <c:pt idx="152">
                  <c:v>8.1000000000000103</c:v>
                </c:pt>
                <c:pt idx="153">
                  <c:v>8.1500000000000092</c:v>
                </c:pt>
                <c:pt idx="154">
                  <c:v>8.2000000000000099</c:v>
                </c:pt>
                <c:pt idx="155">
                  <c:v>8.2500000000000107</c:v>
                </c:pt>
                <c:pt idx="156">
                  <c:v>8.3000000000000096</c:v>
                </c:pt>
                <c:pt idx="157">
                  <c:v>8.3500000000000103</c:v>
                </c:pt>
                <c:pt idx="158">
                  <c:v>8.4000000000000092</c:v>
                </c:pt>
                <c:pt idx="159">
                  <c:v>8.4500000000000099</c:v>
                </c:pt>
                <c:pt idx="160">
                  <c:v>8.5000000000000107</c:v>
                </c:pt>
                <c:pt idx="161">
                  <c:v>8.5500000000000096</c:v>
                </c:pt>
                <c:pt idx="162">
                  <c:v>8.6000000000000103</c:v>
                </c:pt>
                <c:pt idx="163">
                  <c:v>8.6500000000000092</c:v>
                </c:pt>
                <c:pt idx="164">
                  <c:v>8.7000000000000099</c:v>
                </c:pt>
                <c:pt idx="165">
                  <c:v>8.7500000000000107</c:v>
                </c:pt>
                <c:pt idx="166">
                  <c:v>8.8000000000000096</c:v>
                </c:pt>
                <c:pt idx="167">
                  <c:v>8.8500000000000103</c:v>
                </c:pt>
                <c:pt idx="168">
                  <c:v>8.9000000000000092</c:v>
                </c:pt>
                <c:pt idx="169">
                  <c:v>8.9500000000000099</c:v>
                </c:pt>
                <c:pt idx="170">
                  <c:v>9.0000000000000107</c:v>
                </c:pt>
                <c:pt idx="171">
                  <c:v>9.0500000000000096</c:v>
                </c:pt>
                <c:pt idx="172">
                  <c:v>9.1000000000000103</c:v>
                </c:pt>
                <c:pt idx="173">
                  <c:v>9.1500000000000092</c:v>
                </c:pt>
                <c:pt idx="174">
                  <c:v>9.2000000000000099</c:v>
                </c:pt>
                <c:pt idx="175">
                  <c:v>9.2500000000000107</c:v>
                </c:pt>
                <c:pt idx="176">
                  <c:v>9.3000000000000096</c:v>
                </c:pt>
                <c:pt idx="177">
                  <c:v>9.3500000000000103</c:v>
                </c:pt>
                <c:pt idx="178">
                  <c:v>9.4000000000000092</c:v>
                </c:pt>
                <c:pt idx="179">
                  <c:v>9.4500000000000099</c:v>
                </c:pt>
                <c:pt idx="180">
                  <c:v>9.5000000000000107</c:v>
                </c:pt>
                <c:pt idx="181">
                  <c:v>9.5500000000000096</c:v>
                </c:pt>
                <c:pt idx="182">
                  <c:v>9.6000000000000103</c:v>
                </c:pt>
                <c:pt idx="183">
                  <c:v>9.6500000000000092</c:v>
                </c:pt>
                <c:pt idx="184">
                  <c:v>9.7000000000000099</c:v>
                </c:pt>
                <c:pt idx="185">
                  <c:v>9.7500000000000107</c:v>
                </c:pt>
                <c:pt idx="186">
                  <c:v>9.8000000000000096</c:v>
                </c:pt>
                <c:pt idx="187">
                  <c:v>9.8500000000000103</c:v>
                </c:pt>
                <c:pt idx="188">
                  <c:v>9.9000000000000092</c:v>
                </c:pt>
                <c:pt idx="189">
                  <c:v>9.9500000000000099</c:v>
                </c:pt>
                <c:pt idx="190">
                  <c:v>10</c:v>
                </c:pt>
                <c:pt idx="191">
                  <c:v>10.050000000000001</c:v>
                </c:pt>
                <c:pt idx="192">
                  <c:v>10.1</c:v>
                </c:pt>
                <c:pt idx="193">
                  <c:v>10.15</c:v>
                </c:pt>
                <c:pt idx="194">
                  <c:v>10.199999999999999</c:v>
                </c:pt>
                <c:pt idx="195">
                  <c:v>10.25</c:v>
                </c:pt>
                <c:pt idx="196">
                  <c:v>10.3</c:v>
                </c:pt>
                <c:pt idx="197">
                  <c:v>10.35</c:v>
                </c:pt>
                <c:pt idx="198">
                  <c:v>10.4</c:v>
                </c:pt>
                <c:pt idx="199">
                  <c:v>10.45</c:v>
                </c:pt>
                <c:pt idx="200">
                  <c:v>10.5</c:v>
                </c:pt>
                <c:pt idx="201">
                  <c:v>10.55</c:v>
                </c:pt>
                <c:pt idx="202">
                  <c:v>10.6</c:v>
                </c:pt>
                <c:pt idx="203">
                  <c:v>10.65</c:v>
                </c:pt>
                <c:pt idx="204">
                  <c:v>10.7</c:v>
                </c:pt>
              </c:numCache>
            </c:numRef>
          </c:cat>
          <c:val>
            <c:numRef>
              <c:f>'Age Structure'!$K$1:$K$232</c:f>
              <c:numCache>
                <c:formatCode>General</c:formatCode>
                <c:ptCount val="232"/>
                <c:pt idx="0">
                  <c:v>0.01</c:v>
                </c:pt>
                <c:pt idx="1">
                  <c:v>-9.911480293855135E-3</c:v>
                </c:pt>
                <c:pt idx="2">
                  <c:v>-8.7220665743594772E-3</c:v>
                </c:pt>
                <c:pt idx="3">
                  <c:v>-7.3181465336591422E-3</c:v>
                </c:pt>
                <c:pt idx="4">
                  <c:v>-5.7260402093897156E-3</c:v>
                </c:pt>
                <c:pt idx="5">
                  <c:v>-3.9687619824942955E-3</c:v>
                </c:pt>
                <c:pt idx="6">
                  <c:v>-2.0665237291085381E-3</c:v>
                </c:pt>
                <c:pt idx="7">
                  <c:v>-3.7148785914542515E-5</c:v>
                </c:pt>
                <c:pt idx="8">
                  <c:v>2.1035853566516716E-3</c:v>
                </c:pt>
                <c:pt idx="9">
                  <c:v>4.341661716658729E-3</c:v>
                </c:pt>
                <c:pt idx="10">
                  <c:v>6.6645849430240212E-3</c:v>
                </c:pt>
                <c:pt idx="11">
                  <c:v>9.0611803054598816E-3</c:v>
                </c:pt>
                <c:pt idx="12">
                  <c:v>1.1521423728924951E-2</c:v>
                </c:pt>
                <c:pt idx="13">
                  <c:v>1.4036297419267152E-2</c:v>
                </c:pt>
                <c:pt idx="14">
                  <c:v>1.659766669472007E-2</c:v>
                </c:pt>
                <c:pt idx="15">
                  <c:v>1.9198174476229735E-2</c:v>
                </c:pt>
                <c:pt idx="16">
                  <c:v>2.183115055181295E-2</c:v>
                </c:pt>
                <c:pt idx="17">
                  <c:v>2.449053325646755E-2</c:v>
                </c:pt>
                <c:pt idx="18">
                  <c:v>2.7170801629835317E-2</c:v>
                </c:pt>
                <c:pt idx="19">
                  <c:v>2.9866916451946723E-2</c:v>
                </c:pt>
                <c:pt idx="20">
                  <c:v>3.2574268830522612E-2</c:v>
                </c:pt>
                <c:pt idx="21">
                  <c:v>3.5288635235110277E-2</c:v>
                </c:pt>
                <c:pt idx="22">
                  <c:v>3.8006138054224925E-2</c:v>
                </c:pt>
                <c:pt idx="23">
                  <c:v>4.0723210899952456E-2</c:v>
                </c:pt>
                <c:pt idx="24">
                  <c:v>4.3436568006463228E-2</c:v>
                </c:pt>
                <c:pt idx="25">
                  <c:v>4.6143177169739369E-2</c:v>
                </c:pt>
                <c:pt idx="26">
                  <c:v>4.8840235759469497E-2</c:v>
                </c:pt>
                <c:pt idx="27">
                  <c:v>5.1525149403760295E-2</c:v>
                </c:pt>
                <c:pt idx="28">
                  <c:v>5.4195513005550033E-2</c:v>
                </c:pt>
                <c:pt idx="29">
                  <c:v>5.6849093798476247E-2</c:v>
                </c:pt>
                <c:pt idx="30">
                  <c:v>5.9483816191077343E-2</c:v>
                </c:pt>
                <c:pt idx="31">
                  <c:v>6.2097748182929458E-2</c:v>
                </c:pt>
                <c:pt idx="32">
                  <c:v>6.4689089165746338E-2</c:v>
                </c:pt>
                <c:pt idx="33">
                  <c:v>6.7256158947451627E-2</c:v>
                </c:pt>
                <c:pt idx="34">
                  <c:v>6.979738785853673E-2</c:v>
                </c:pt>
                <c:pt idx="35">
                  <c:v>7.231130781821582E-2</c:v>
                </c:pt>
                <c:pt idx="36">
                  <c:v>7.4796544253477926E-2</c:v>
                </c:pt>
                <c:pt idx="37">
                  <c:v>7.7251808777526243E-2</c:v>
                </c:pt>
                <c:pt idx="38">
                  <c:v>7.9675892545643556E-2</c:v>
                </c:pt>
                <c:pt idx="39">
                  <c:v>8.2067660216462279E-2</c:v>
                </c:pt>
                <c:pt idx="40">
                  <c:v>8.4426044455251148E-2</c:v>
                </c:pt>
                <c:pt idx="41">
                  <c:v>8.6750040923302407E-2</c:v>
                </c:pt>
                <c:pt idx="42">
                  <c:v>8.9038703703983924E-2</c:v>
                </c:pt>
                <c:pt idx="43">
                  <c:v>9.1291141121712549E-2</c:v>
                </c:pt>
                <c:pt idx="44">
                  <c:v>9.3506511915018464E-2</c:v>
                </c:pt>
                <c:pt idx="45">
                  <c:v>9.5684021729204538E-2</c:v>
                </c:pt>
                <c:pt idx="46">
                  <c:v>9.7822919897891047E-2</c:v>
                </c:pt>
                <c:pt idx="47">
                  <c:v>9.9922496486065437E-2</c:v>
                </c:pt>
                <c:pt idx="48">
                  <c:v>0.10198207957018068</c:v>
                </c:pt>
                <c:pt idx="49">
                  <c:v>0.10400103273342598</c:v>
                </c:pt>
                <c:pt idx="50">
                  <c:v>0.10597875275656587</c:v>
                </c:pt>
                <c:pt idx="51">
                  <c:v>0.10791466748677081</c:v>
                </c:pt>
                <c:pt idx="52">
                  <c:v>0.10980823386863481</c:v>
                </c:pt>
                <c:pt idx="53">
                  <c:v>0.11165893612315969</c:v>
                </c:pt>
                <c:pt idx="54">
                  <c:v>0.11346628406189563</c:v>
                </c:pt>
                <c:pt idx="55">
                  <c:v>0.11522981152468947</c:v>
                </c:pt>
                <c:pt idx="56">
                  <c:v>0.11694907493057638</c:v>
                </c:pt>
                <c:pt idx="57">
                  <c:v>0.11862365193239421</c:v>
                </c:pt>
                <c:pt idx="58">
                  <c:v>0.12025314016654587</c:v>
                </c:pt>
                <c:pt idx="59">
                  <c:v>0.12183715609015788</c:v>
                </c:pt>
                <c:pt idx="60">
                  <c:v>0.12337533389859434</c:v>
                </c:pt>
                <c:pt idx="61">
                  <c:v>0.12486732451691873</c:v>
                </c:pt>
                <c:pt idx="62">
                  <c:v>0.12631279465948086</c:v>
                </c:pt>
                <c:pt idx="63">
                  <c:v>0.12771142595232332</c:v>
                </c:pt>
                <c:pt idx="64">
                  <c:v>0.12906291411355886</c:v>
                </c:pt>
                <c:pt idx="65">
                  <c:v>0.13036696818731475</c:v>
                </c:pt>
                <c:pt idx="66">
                  <c:v>0.13162330982719705</c:v>
                </c:pt>
                <c:pt idx="67">
                  <c:v>0.13283167262557738</c:v>
                </c:pt>
                <c:pt idx="68">
                  <c:v>0.13399180148533718</c:v>
                </c:pt>
                <c:pt idx="69">
                  <c:v>0.13510345203094731</c:v>
                </c:pt>
                <c:pt idx="70">
                  <c:v>0.13616639005606057</c:v>
                </c:pt>
                <c:pt idx="71">
                  <c:v>0.13718039100499269</c:v>
                </c:pt>
                <c:pt idx="72">
                  <c:v>0.1381452394856959</c:v>
                </c:pt>
                <c:pt idx="73">
                  <c:v>0.13906072881201759</c:v>
                </c:pt>
                <c:pt idx="74">
                  <c:v>0.13992666057321834</c:v>
                </c:pt>
                <c:pt idx="75">
                  <c:v>0.14074284422885963</c:v>
                </c:pt>
                <c:pt idx="76">
                  <c:v>0.14150909672735601</c:v>
                </c:pt>
                <c:pt idx="77">
                  <c:v>0.14222524214657728</c:v>
                </c:pt>
                <c:pt idx="78">
                  <c:v>0.14289111135504662</c:v>
                </c:pt>
                <c:pt idx="79">
                  <c:v>0.14350654169235888</c:v>
                </c:pt>
                <c:pt idx="80">
                  <c:v>0.14407137666756498</c:v>
                </c:pt>
                <c:pt idx="81">
                  <c:v>0.14458546567436859</c:v>
                </c:pt>
                <c:pt idx="82">
                  <c:v>0.14504866372202763</c:v>
                </c:pt>
                <c:pt idx="83">
                  <c:v>0.14546083118098796</c:v>
                </c:pt>
                <c:pt idx="84">
                  <c:v>0.1458218335423096</c:v>
                </c:pt>
                <c:pt idx="85">
                  <c:v>0.14613154119000615</c:v>
                </c:pt>
                <c:pt idx="86">
                  <c:v>0.14638982918552834</c:v>
                </c:pt>
                <c:pt idx="87">
                  <c:v>0.14659657706361973</c:v>
                </c:pt>
                <c:pt idx="88">
                  <c:v>0.14675166863886613</c:v>
                </c:pt>
                <c:pt idx="89">
                  <c:v>0.14685499182228146</c:v>
                </c:pt>
                <c:pt idx="90">
                  <c:v>0.14690643844734375</c:v>
                </c:pt>
                <c:pt idx="91">
                  <c:v>0.14690590410490589</c:v>
                </c:pt>
                <c:pt idx="92">
                  <c:v>0.14685328798647035</c:v>
                </c:pt>
                <c:pt idx="93">
                  <c:v>0.14674849273533486</c:v>
                </c:pt>
                <c:pt idx="94">
                  <c:v>0.14659142430514915</c:v>
                </c:pt>
                <c:pt idx="95">
                  <c:v>0.14638199182547407</c:v>
                </c:pt>
                <c:pt idx="96">
                  <c:v>0.14612010747391935</c:v>
                </c:pt>
                <c:pt idx="97">
                  <c:v>0.14580568635450852</c:v>
                </c:pt>
                <c:pt idx="98">
                  <c:v>0.14543864638192616</c:v>
                </c:pt>
                <c:pt idx="99">
                  <c:v>0.14501890817128871</c:v>
                </c:pt>
                <c:pt idx="100">
                  <c:v>0.144546394933184</c:v>
                </c:pt>
                <c:pt idx="101">
                  <c:v>0.14402103237364106</c:v>
                </c:pt>
                <c:pt idx="102">
                  <c:v>0.14344274859880635</c:v>
                </c:pt>
                <c:pt idx="103">
                  <c:v>0.14281147402403604</c:v>
                </c:pt>
                <c:pt idx="104">
                  <c:v>0.14212714128720449</c:v>
                </c:pt>
                <c:pt idx="105">
                  <c:v>0.14138968516596861</c:v>
                </c:pt>
                <c:pt idx="106">
                  <c:v>0.14059904249882482</c:v>
                </c:pt>
                <c:pt idx="107">
                  <c:v>0.13975515210970268</c:v>
                </c:pt>
                <c:pt idx="108">
                  <c:v>0.13885795473597806</c:v>
                </c:pt>
                <c:pt idx="109">
                  <c:v>0.13790739295967214</c:v>
                </c:pt>
                <c:pt idx="110">
                  <c:v>0.13690341114171911</c:v>
                </c:pt>
                <c:pt idx="111">
                  <c:v>0.13584595535911514</c:v>
                </c:pt>
                <c:pt idx="112">
                  <c:v>0.13473497334482065</c:v>
                </c:pt>
                <c:pt idx="113">
                  <c:v>0.1335704144302774</c:v>
                </c:pt>
                <c:pt idx="114">
                  <c:v>0.13235222949040448</c:v>
                </c:pt>
                <c:pt idx="115">
                  <c:v>0.13108037089096669</c:v>
                </c:pt>
                <c:pt idx="116">
                  <c:v>0.12975479243817034</c:v>
                </c:pt>
                <c:pt idx="117">
                  <c:v>0.12837544933041833</c:v>
                </c:pt>
                <c:pt idx="118">
                  <c:v>0.12694229811208935</c:v>
                </c:pt>
                <c:pt idx="119">
                  <c:v>0.1254552966292577</c:v>
                </c:pt>
                <c:pt idx="120">
                  <c:v>0.12391440398726239</c:v>
                </c:pt>
                <c:pt idx="121">
                  <c:v>0.12231958051003744</c:v>
                </c:pt>
                <c:pt idx="122">
                  <c:v>0.12067078770112438</c:v>
                </c:pt>
                <c:pt idx="123">
                  <c:v>0.11896798820627552</c:v>
                </c:pt>
                <c:pt idx="124">
                  <c:v>0.11721114577759728</c:v>
                </c:pt>
                <c:pt idx="125">
                  <c:v>0.1154002252391475</c:v>
                </c:pt>
                <c:pt idx="126">
                  <c:v>0.11353519245392718</c:v>
                </c:pt>
                <c:pt idx="127">
                  <c:v>0.11161601429220358</c:v>
                </c:pt>
                <c:pt idx="128">
                  <c:v>0.10964265860109901</c:v>
                </c:pt>
                <c:pt idx="129">
                  <c:v>0.10761509417540349</c:v>
                </c:pt>
                <c:pt idx="130">
                  <c:v>0.10553329072955009</c:v>
                </c:pt>
                <c:pt idx="131">
                  <c:v>0.10339721887069242</c:v>
                </c:pt>
                <c:pt idx="132">
                  <c:v>0.10120685007285601</c:v>
                </c:pt>
                <c:pt idx="133">
                  <c:v>9.8962156652107502E-2</c:v>
                </c:pt>
                <c:pt idx="134">
                  <c:v>9.6663111742695484E-2</c:v>
                </c:pt>
                <c:pt idx="135">
                  <c:v>9.4309689274128417E-2</c:v>
                </c:pt>
                <c:pt idx="136">
                  <c:v>9.1901863949153118E-2</c:v>
                </c:pt>
                <c:pt idx="137">
                  <c:v>8.9439611222577931E-2</c:v>
                </c:pt>
                <c:pt idx="138">
                  <c:v>8.6922907280944095E-2</c:v>
                </c:pt>
                <c:pt idx="139">
                  <c:v>8.4351729022961841E-2</c:v>
                </c:pt>
                <c:pt idx="140">
                  <c:v>8.1726054040719198E-2</c:v>
                </c:pt>
                <c:pt idx="141">
                  <c:v>7.9045860601619111E-2</c:v>
                </c:pt>
                <c:pt idx="142">
                  <c:v>7.6311127631012887E-2</c:v>
                </c:pt>
                <c:pt idx="143">
                  <c:v>7.3521834695505994E-2</c:v>
                </c:pt>
                <c:pt idx="144">
                  <c:v>7.0677961986914895E-2</c:v>
                </c:pt>
                <c:pt idx="145">
                  <c:v>6.7779490306840273E-2</c:v>
                </c:pt>
                <c:pt idx="146">
                  <c:v>6.4826401051837124E-2</c:v>
                </c:pt>
                <c:pt idx="147">
                  <c:v>6.1818676199172806E-2</c:v>
                </c:pt>
                <c:pt idx="148">
                  <c:v>5.8756298293121567E-2</c:v>
                </c:pt>
                <c:pt idx="149">
                  <c:v>5.5639250431809728E-2</c:v>
                </c:pt>
                <c:pt idx="150">
                  <c:v>5.2467516254562696E-2</c:v>
                </c:pt>
                <c:pt idx="151">
                  <c:v>4.9241079929757348E-2</c:v>
                </c:pt>
                <c:pt idx="152">
                  <c:v>4.5959926143149588E-2</c:v>
                </c:pt>
                <c:pt idx="153">
                  <c:v>4.2624040086662873E-2</c:v>
                </c:pt>
                <c:pt idx="154">
                  <c:v>3.9233407447623492E-2</c:v>
                </c:pt>
                <c:pt idx="155">
                  <c:v>3.5788014398432821E-2</c:v>
                </c:pt>
                <c:pt idx="156">
                  <c:v>3.2287847586648155E-2</c:v>
                </c:pt>
                <c:pt idx="157">
                  <c:v>2.8732894125464981E-2</c:v>
                </c:pt>
                <c:pt idx="158">
                  <c:v>2.5123141584600717E-2</c:v>
                </c:pt>
                <c:pt idx="159">
                  <c:v>2.1458577981547933E-2</c:v>
                </c:pt>
                <c:pt idx="160">
                  <c:v>1.773919177319172E-2</c:v>
                </c:pt>
                <c:pt idx="161">
                  <c:v>1.3964971847782337E-2</c:v>
                </c:pt>
                <c:pt idx="162">
                  <c:v>1.0135907517257792E-2</c:v>
                </c:pt>
                <c:pt idx="163">
                  <c:v>6.2519885098932804E-3</c:v>
                </c:pt>
                <c:pt idx="164">
                  <c:v>2.3132049632756946E-3</c:v>
                </c:pt>
                <c:pt idx="165">
                  <c:v>-1.6804525824039018E-3</c:v>
                </c:pt>
                <c:pt idx="166">
                  <c:v>-5.7289931907575919E-3</c:v>
                </c:pt>
                <c:pt idx="167">
                  <c:v>-9.8324255353023915E-3</c:v>
                </c:pt>
                <c:pt idx="168">
                  <c:v>-1.3990757905279594E-2</c:v>
                </c:pt>
                <c:pt idx="169">
                  <c:v>-1.8203998211186345E-2</c:v>
                </c:pt>
                <c:pt idx="170">
                  <c:v>-2.247215399003899E-2</c:v>
                </c:pt>
                <c:pt idx="171">
                  <c:v>-2.679523241034687E-2</c:v>
                </c:pt>
                <c:pt idx="172">
                  <c:v>-3.1173240276862302E-2</c:v>
                </c:pt>
                <c:pt idx="173">
                  <c:v>-3.56061840350268E-2</c:v>
                </c:pt>
                <c:pt idx="174">
                  <c:v>-4.0094069775205909E-2</c:v>
                </c:pt>
                <c:pt idx="175">
                  <c:v>-4.4636903236650483E-2</c:v>
                </c:pt>
                <c:pt idx="176">
                  <c:v>-4.9234689811234134E-2</c:v>
                </c:pt>
                <c:pt idx="177">
                  <c:v>-5.3887434546949109E-2</c:v>
                </c:pt>
                <c:pt idx="178">
                  <c:v>-5.8595142151160573E-2</c:v>
                </c:pt>
                <c:pt idx="179">
                  <c:v>-6.3357816993644178E-2</c:v>
                </c:pt>
                <c:pt idx="180">
                  <c:v>-6.8175463109401591E-2</c:v>
                </c:pt>
                <c:pt idx="181">
                  <c:v>-7.3048084201234431E-2</c:v>
                </c:pt>
                <c:pt idx="182">
                  <c:v>-7.7975683642129923E-2</c:v>
                </c:pt>
                <c:pt idx="183">
                  <c:v>-8.2958264477399624E-2</c:v>
                </c:pt>
                <c:pt idx="184">
                  <c:v>-8.7995829426633421E-2</c:v>
                </c:pt>
                <c:pt idx="185">
                  <c:v>-9.3088380885420818E-2</c:v>
                </c:pt>
                <c:pt idx="186">
                  <c:v>-9.8235920926875053E-2</c:v>
                </c:pt>
                <c:pt idx="187">
                  <c:v>-0.1034384513029547</c:v>
                </c:pt>
                <c:pt idx="188">
                  <c:v>-0.10869597344557214</c:v>
                </c:pt>
                <c:pt idx="189">
                  <c:v>-0.11400848846749412</c:v>
                </c:pt>
                <c:pt idx="190">
                  <c:v>-0.11937599716305769</c:v>
                </c:pt>
                <c:pt idx="191">
                  <c:v>-0.12479850000865333</c:v>
                </c:pt>
                <c:pt idx="192">
                  <c:v>-0.13027599716305538</c:v>
                </c:pt>
                <c:pt idx="193">
                  <c:v>-0.13580848846749305</c:v>
                </c:pt>
                <c:pt idx="194">
                  <c:v>-0.14139597344557231</c:v>
                </c:pt>
                <c:pt idx="195">
                  <c:v>-0.14703845130295257</c:v>
                </c:pt>
                <c:pt idx="196">
                  <c:v>-0.15273592092687416</c:v>
                </c:pt>
                <c:pt idx="197">
                  <c:v>-0.15848838088541939</c:v>
                </c:pt>
                <c:pt idx="198">
                  <c:v>-0.16429582942663323</c:v>
                </c:pt>
                <c:pt idx="199">
                  <c:v>-0.1701582644773989</c:v>
                </c:pt>
                <c:pt idx="200">
                  <c:v>-0.17607568364212867</c:v>
                </c:pt>
                <c:pt idx="201">
                  <c:v>-0.18204808420123264</c:v>
                </c:pt>
                <c:pt idx="202">
                  <c:v>-0.18807546310940104</c:v>
                </c:pt>
                <c:pt idx="203">
                  <c:v>-0.1941578169936431</c:v>
                </c:pt>
                <c:pt idx="204">
                  <c:v>-0.20029514215115896</c:v>
                </c:pt>
                <c:pt idx="205">
                  <c:v>-0.20648743454694696</c:v>
                </c:pt>
                <c:pt idx="206">
                  <c:v>-0.21273468981123322</c:v>
                </c:pt>
                <c:pt idx="207">
                  <c:v>-0.21903690323665082</c:v>
                </c:pt>
                <c:pt idx="208">
                  <c:v>-0.22539406977520393</c:v>
                </c:pt>
                <c:pt idx="209">
                  <c:v>-0.23180618403502784</c:v>
                </c:pt>
                <c:pt idx="210">
                  <c:v>-0.23827324027686103</c:v>
                </c:pt>
                <c:pt idx="211">
                  <c:v>-0.24479523241034684</c:v>
                </c:pt>
                <c:pt idx="212">
                  <c:v>-0.25137215399003843</c:v>
                </c:pt>
                <c:pt idx="213">
                  <c:v>-0.25800399821118525</c:v>
                </c:pt>
                <c:pt idx="214">
                  <c:v>-0.26469075790527974</c:v>
                </c:pt>
                <c:pt idx="215">
                  <c:v>-0.27143242553530023</c:v>
                </c:pt>
                <c:pt idx="216">
                  <c:v>-0.27822899319075667</c:v>
                </c:pt>
                <c:pt idx="217">
                  <c:v>-0.28508045258240244</c:v>
                </c:pt>
                <c:pt idx="218">
                  <c:v>-0.29198679503672231</c:v>
                </c:pt>
                <c:pt idx="219">
                  <c:v>-0.29894801149010775</c:v>
                </c:pt>
                <c:pt idx="220">
                  <c:v>-0.30596409248274092</c:v>
                </c:pt>
                <c:pt idx="221">
                  <c:v>-0.31303502815221762</c:v>
                </c:pt>
                <c:pt idx="222">
                  <c:v>-0.32016080822680593</c:v>
                </c:pt>
                <c:pt idx="223">
                  <c:v>-0.32734142201845096</c:v>
                </c:pt>
                <c:pt idx="224">
                  <c:v>-0.33457685841539764</c:v>
                </c:pt>
                <c:pt idx="225">
                  <c:v>-0.34186710587453462</c:v>
                </c:pt>
                <c:pt idx="226">
                  <c:v>-0.34921215241335091</c:v>
                </c:pt>
                <c:pt idx="227">
                  <c:v>-0.35661198560156571</c:v>
                </c:pt>
                <c:pt idx="228">
                  <c:v>-0.36406659255237628</c:v>
                </c:pt>
                <c:pt idx="229">
                  <c:v>-0.37157595991333814</c:v>
                </c:pt>
                <c:pt idx="230">
                  <c:v>-0.37914007385684911</c:v>
                </c:pt>
                <c:pt idx="231">
                  <c:v>-0.38675892007024082</c:v>
                </c:pt>
              </c:numCache>
            </c:numRef>
          </c:val>
          <c:smooth val="0"/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'Age Structure'!$I$2:$I$206</c:f>
              <c:numCache>
                <c:formatCode>General</c:formatCode>
                <c:ptCount val="205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  <c:pt idx="21">
                  <c:v>1.55</c:v>
                </c:pt>
                <c:pt idx="22">
                  <c:v>1.6</c:v>
                </c:pt>
                <c:pt idx="23">
                  <c:v>1.65</c:v>
                </c:pt>
                <c:pt idx="24">
                  <c:v>1.7</c:v>
                </c:pt>
                <c:pt idx="25">
                  <c:v>1.75</c:v>
                </c:pt>
                <c:pt idx="26">
                  <c:v>1.8</c:v>
                </c:pt>
                <c:pt idx="27">
                  <c:v>1.85</c:v>
                </c:pt>
                <c:pt idx="28">
                  <c:v>1.9</c:v>
                </c:pt>
                <c:pt idx="29">
                  <c:v>1.95</c:v>
                </c:pt>
                <c:pt idx="30">
                  <c:v>2</c:v>
                </c:pt>
                <c:pt idx="31">
                  <c:v>2.0499999999999998</c:v>
                </c:pt>
                <c:pt idx="32">
                  <c:v>2.1</c:v>
                </c:pt>
                <c:pt idx="33">
                  <c:v>2.15</c:v>
                </c:pt>
                <c:pt idx="34">
                  <c:v>2.2000000000000002</c:v>
                </c:pt>
                <c:pt idx="35">
                  <c:v>2.25</c:v>
                </c:pt>
                <c:pt idx="36">
                  <c:v>2.2999999999999998</c:v>
                </c:pt>
                <c:pt idx="37">
                  <c:v>2.35</c:v>
                </c:pt>
                <c:pt idx="38">
                  <c:v>2.4</c:v>
                </c:pt>
                <c:pt idx="39">
                  <c:v>2.4500000000000002</c:v>
                </c:pt>
                <c:pt idx="40">
                  <c:v>2.5</c:v>
                </c:pt>
                <c:pt idx="41">
                  <c:v>2.5499999999999998</c:v>
                </c:pt>
                <c:pt idx="42">
                  <c:v>2.6</c:v>
                </c:pt>
                <c:pt idx="43">
                  <c:v>2.65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2.85</c:v>
                </c:pt>
                <c:pt idx="48">
                  <c:v>2.9</c:v>
                </c:pt>
                <c:pt idx="49">
                  <c:v>2.95</c:v>
                </c:pt>
                <c:pt idx="50">
                  <c:v>3</c:v>
                </c:pt>
                <c:pt idx="51">
                  <c:v>3.05</c:v>
                </c:pt>
                <c:pt idx="52">
                  <c:v>3.1</c:v>
                </c:pt>
                <c:pt idx="53">
                  <c:v>3.15</c:v>
                </c:pt>
                <c:pt idx="54">
                  <c:v>3.2</c:v>
                </c:pt>
                <c:pt idx="55">
                  <c:v>3.25</c:v>
                </c:pt>
                <c:pt idx="56">
                  <c:v>3.3</c:v>
                </c:pt>
                <c:pt idx="57">
                  <c:v>3.35</c:v>
                </c:pt>
                <c:pt idx="58">
                  <c:v>3.4</c:v>
                </c:pt>
                <c:pt idx="59">
                  <c:v>3.45</c:v>
                </c:pt>
                <c:pt idx="60">
                  <c:v>3.5</c:v>
                </c:pt>
                <c:pt idx="61">
                  <c:v>3.55</c:v>
                </c:pt>
                <c:pt idx="62">
                  <c:v>3.6</c:v>
                </c:pt>
                <c:pt idx="63">
                  <c:v>3.65</c:v>
                </c:pt>
                <c:pt idx="64">
                  <c:v>3.7</c:v>
                </c:pt>
                <c:pt idx="65">
                  <c:v>3.75</c:v>
                </c:pt>
                <c:pt idx="66">
                  <c:v>3.8</c:v>
                </c:pt>
                <c:pt idx="67">
                  <c:v>3.85</c:v>
                </c:pt>
                <c:pt idx="68">
                  <c:v>3.9</c:v>
                </c:pt>
                <c:pt idx="69">
                  <c:v>3.95</c:v>
                </c:pt>
                <c:pt idx="70">
                  <c:v>4</c:v>
                </c:pt>
                <c:pt idx="71">
                  <c:v>4.05</c:v>
                </c:pt>
                <c:pt idx="72">
                  <c:v>4.0999999999999996</c:v>
                </c:pt>
                <c:pt idx="73">
                  <c:v>4.1500000000000004</c:v>
                </c:pt>
                <c:pt idx="74">
                  <c:v>4.2</c:v>
                </c:pt>
                <c:pt idx="75">
                  <c:v>4.25</c:v>
                </c:pt>
                <c:pt idx="76">
                  <c:v>4.3</c:v>
                </c:pt>
                <c:pt idx="77">
                  <c:v>4.3499999999999996</c:v>
                </c:pt>
                <c:pt idx="78">
                  <c:v>4.4000000000000004</c:v>
                </c:pt>
                <c:pt idx="79">
                  <c:v>4.45</c:v>
                </c:pt>
                <c:pt idx="80">
                  <c:v>4.5</c:v>
                </c:pt>
                <c:pt idx="81">
                  <c:v>4.55</c:v>
                </c:pt>
                <c:pt idx="82">
                  <c:v>4.5999999999999996</c:v>
                </c:pt>
                <c:pt idx="83">
                  <c:v>4.6500000000000004</c:v>
                </c:pt>
                <c:pt idx="84">
                  <c:v>4.7</c:v>
                </c:pt>
                <c:pt idx="85">
                  <c:v>4.75</c:v>
                </c:pt>
                <c:pt idx="86">
                  <c:v>4.8</c:v>
                </c:pt>
                <c:pt idx="87">
                  <c:v>4.8499999999999996</c:v>
                </c:pt>
                <c:pt idx="88">
                  <c:v>4.9000000000000004</c:v>
                </c:pt>
                <c:pt idx="89">
                  <c:v>4.95</c:v>
                </c:pt>
                <c:pt idx="90">
                  <c:v>5</c:v>
                </c:pt>
                <c:pt idx="91">
                  <c:v>5.05</c:v>
                </c:pt>
                <c:pt idx="92">
                  <c:v>5.0999999999999996</c:v>
                </c:pt>
                <c:pt idx="93">
                  <c:v>5.15</c:v>
                </c:pt>
                <c:pt idx="94">
                  <c:v>5.2</c:v>
                </c:pt>
                <c:pt idx="95">
                  <c:v>5.25</c:v>
                </c:pt>
                <c:pt idx="96">
                  <c:v>5.3</c:v>
                </c:pt>
                <c:pt idx="97">
                  <c:v>5.35</c:v>
                </c:pt>
                <c:pt idx="98">
                  <c:v>5.4</c:v>
                </c:pt>
                <c:pt idx="99">
                  <c:v>5.45</c:v>
                </c:pt>
                <c:pt idx="100">
                  <c:v>5.5</c:v>
                </c:pt>
                <c:pt idx="101">
                  <c:v>5.55</c:v>
                </c:pt>
                <c:pt idx="102">
                  <c:v>5.6</c:v>
                </c:pt>
                <c:pt idx="103">
                  <c:v>5.65</c:v>
                </c:pt>
                <c:pt idx="104">
                  <c:v>5.7</c:v>
                </c:pt>
                <c:pt idx="105">
                  <c:v>5.75</c:v>
                </c:pt>
                <c:pt idx="106">
                  <c:v>5.8</c:v>
                </c:pt>
                <c:pt idx="107">
                  <c:v>5.85</c:v>
                </c:pt>
                <c:pt idx="108">
                  <c:v>5.9</c:v>
                </c:pt>
                <c:pt idx="109">
                  <c:v>5.95</c:v>
                </c:pt>
                <c:pt idx="110">
                  <c:v>6.0000000000000098</c:v>
                </c:pt>
                <c:pt idx="111">
                  <c:v>6.0500000000000096</c:v>
                </c:pt>
                <c:pt idx="112">
                  <c:v>6.1</c:v>
                </c:pt>
                <c:pt idx="113">
                  <c:v>6.15</c:v>
                </c:pt>
                <c:pt idx="114">
                  <c:v>6.2</c:v>
                </c:pt>
                <c:pt idx="115">
                  <c:v>6.2500000000000098</c:v>
                </c:pt>
                <c:pt idx="116">
                  <c:v>6.3000000000000096</c:v>
                </c:pt>
                <c:pt idx="117">
                  <c:v>6.35</c:v>
                </c:pt>
                <c:pt idx="118">
                  <c:v>6.4000000000000101</c:v>
                </c:pt>
                <c:pt idx="119">
                  <c:v>6.4500000000000099</c:v>
                </c:pt>
                <c:pt idx="120">
                  <c:v>6.5000000000000098</c:v>
                </c:pt>
                <c:pt idx="121">
                  <c:v>6.5500000000000096</c:v>
                </c:pt>
                <c:pt idx="122">
                  <c:v>6.6</c:v>
                </c:pt>
                <c:pt idx="123">
                  <c:v>6.6500000000000101</c:v>
                </c:pt>
                <c:pt idx="124">
                  <c:v>6.7000000000000099</c:v>
                </c:pt>
                <c:pt idx="125">
                  <c:v>6.7500000000000098</c:v>
                </c:pt>
                <c:pt idx="126">
                  <c:v>6.8000000000000096</c:v>
                </c:pt>
                <c:pt idx="127">
                  <c:v>6.8500000000000103</c:v>
                </c:pt>
                <c:pt idx="128">
                  <c:v>6.9000000000000101</c:v>
                </c:pt>
                <c:pt idx="129">
                  <c:v>6.9500000000000099</c:v>
                </c:pt>
                <c:pt idx="130">
                  <c:v>7.0000000000000098</c:v>
                </c:pt>
                <c:pt idx="131">
                  <c:v>7.0500000000000096</c:v>
                </c:pt>
                <c:pt idx="132">
                  <c:v>7.1000000000000103</c:v>
                </c:pt>
                <c:pt idx="133">
                  <c:v>7.1500000000000101</c:v>
                </c:pt>
                <c:pt idx="134">
                  <c:v>7.2000000000000099</c:v>
                </c:pt>
                <c:pt idx="135">
                  <c:v>7.2500000000000098</c:v>
                </c:pt>
                <c:pt idx="136">
                  <c:v>7.3000000000000096</c:v>
                </c:pt>
                <c:pt idx="137">
                  <c:v>7.3500000000000103</c:v>
                </c:pt>
                <c:pt idx="138">
                  <c:v>7.4000000000000101</c:v>
                </c:pt>
                <c:pt idx="139">
                  <c:v>7.4500000000000099</c:v>
                </c:pt>
                <c:pt idx="140">
                  <c:v>7.5000000000000098</c:v>
                </c:pt>
                <c:pt idx="141">
                  <c:v>7.5500000000000096</c:v>
                </c:pt>
                <c:pt idx="142">
                  <c:v>7.6000000000000103</c:v>
                </c:pt>
                <c:pt idx="143">
                  <c:v>7.6500000000000101</c:v>
                </c:pt>
                <c:pt idx="144">
                  <c:v>7.7000000000000099</c:v>
                </c:pt>
                <c:pt idx="145">
                  <c:v>7.7500000000000098</c:v>
                </c:pt>
                <c:pt idx="146">
                  <c:v>7.8000000000000096</c:v>
                </c:pt>
                <c:pt idx="147">
                  <c:v>7.8500000000000103</c:v>
                </c:pt>
                <c:pt idx="148">
                  <c:v>7.9000000000000101</c:v>
                </c:pt>
                <c:pt idx="149">
                  <c:v>7.9500000000000099</c:v>
                </c:pt>
                <c:pt idx="150">
                  <c:v>8.0000000000000107</c:v>
                </c:pt>
                <c:pt idx="151">
                  <c:v>8.0500000000000096</c:v>
                </c:pt>
                <c:pt idx="152">
                  <c:v>8.1000000000000103</c:v>
                </c:pt>
                <c:pt idx="153">
                  <c:v>8.1500000000000092</c:v>
                </c:pt>
                <c:pt idx="154">
                  <c:v>8.2000000000000099</c:v>
                </c:pt>
                <c:pt idx="155">
                  <c:v>8.2500000000000107</c:v>
                </c:pt>
                <c:pt idx="156">
                  <c:v>8.3000000000000096</c:v>
                </c:pt>
                <c:pt idx="157">
                  <c:v>8.3500000000000103</c:v>
                </c:pt>
                <c:pt idx="158">
                  <c:v>8.4000000000000092</c:v>
                </c:pt>
                <c:pt idx="159">
                  <c:v>8.4500000000000099</c:v>
                </c:pt>
                <c:pt idx="160">
                  <c:v>8.5000000000000107</c:v>
                </c:pt>
                <c:pt idx="161">
                  <c:v>8.5500000000000096</c:v>
                </c:pt>
                <c:pt idx="162">
                  <c:v>8.6000000000000103</c:v>
                </c:pt>
                <c:pt idx="163">
                  <c:v>8.6500000000000092</c:v>
                </c:pt>
                <c:pt idx="164">
                  <c:v>8.7000000000000099</c:v>
                </c:pt>
                <c:pt idx="165">
                  <c:v>8.7500000000000107</c:v>
                </c:pt>
                <c:pt idx="166">
                  <c:v>8.8000000000000096</c:v>
                </c:pt>
                <c:pt idx="167">
                  <c:v>8.8500000000000103</c:v>
                </c:pt>
                <c:pt idx="168">
                  <c:v>8.9000000000000092</c:v>
                </c:pt>
                <c:pt idx="169">
                  <c:v>8.9500000000000099</c:v>
                </c:pt>
                <c:pt idx="170">
                  <c:v>9.0000000000000107</c:v>
                </c:pt>
                <c:pt idx="171">
                  <c:v>9.0500000000000096</c:v>
                </c:pt>
                <c:pt idx="172">
                  <c:v>9.1000000000000103</c:v>
                </c:pt>
                <c:pt idx="173">
                  <c:v>9.1500000000000092</c:v>
                </c:pt>
                <c:pt idx="174">
                  <c:v>9.2000000000000099</c:v>
                </c:pt>
                <c:pt idx="175">
                  <c:v>9.2500000000000107</c:v>
                </c:pt>
                <c:pt idx="176">
                  <c:v>9.3000000000000096</c:v>
                </c:pt>
                <c:pt idx="177">
                  <c:v>9.3500000000000103</c:v>
                </c:pt>
                <c:pt idx="178">
                  <c:v>9.4000000000000092</c:v>
                </c:pt>
                <c:pt idx="179">
                  <c:v>9.4500000000000099</c:v>
                </c:pt>
                <c:pt idx="180">
                  <c:v>9.5000000000000107</c:v>
                </c:pt>
                <c:pt idx="181">
                  <c:v>9.5500000000000096</c:v>
                </c:pt>
                <c:pt idx="182">
                  <c:v>9.6000000000000103</c:v>
                </c:pt>
                <c:pt idx="183">
                  <c:v>9.6500000000000092</c:v>
                </c:pt>
                <c:pt idx="184">
                  <c:v>9.7000000000000099</c:v>
                </c:pt>
                <c:pt idx="185">
                  <c:v>9.7500000000000107</c:v>
                </c:pt>
                <c:pt idx="186">
                  <c:v>9.8000000000000096</c:v>
                </c:pt>
                <c:pt idx="187">
                  <c:v>9.8500000000000103</c:v>
                </c:pt>
                <c:pt idx="188">
                  <c:v>9.9000000000000092</c:v>
                </c:pt>
                <c:pt idx="189">
                  <c:v>9.9500000000000099</c:v>
                </c:pt>
                <c:pt idx="190">
                  <c:v>10</c:v>
                </c:pt>
                <c:pt idx="191">
                  <c:v>10.050000000000001</c:v>
                </c:pt>
                <c:pt idx="192">
                  <c:v>10.1</c:v>
                </c:pt>
                <c:pt idx="193">
                  <c:v>10.15</c:v>
                </c:pt>
                <c:pt idx="194">
                  <c:v>10.199999999999999</c:v>
                </c:pt>
                <c:pt idx="195">
                  <c:v>10.25</c:v>
                </c:pt>
                <c:pt idx="196">
                  <c:v>10.3</c:v>
                </c:pt>
                <c:pt idx="197">
                  <c:v>10.35</c:v>
                </c:pt>
                <c:pt idx="198">
                  <c:v>10.4</c:v>
                </c:pt>
                <c:pt idx="199">
                  <c:v>10.45</c:v>
                </c:pt>
                <c:pt idx="200">
                  <c:v>10.5</c:v>
                </c:pt>
                <c:pt idx="201">
                  <c:v>10.55</c:v>
                </c:pt>
                <c:pt idx="202">
                  <c:v>10.6</c:v>
                </c:pt>
                <c:pt idx="203">
                  <c:v>10.65</c:v>
                </c:pt>
                <c:pt idx="204">
                  <c:v>10.7</c:v>
                </c:pt>
              </c:numCache>
            </c:numRef>
          </c:cat>
          <c:val>
            <c:numRef>
              <c:f>'Age Structure'!$L$1:$L$232</c:f>
              <c:numCache>
                <c:formatCode>General</c:formatCode>
                <c:ptCount val="232"/>
                <c:pt idx="0">
                  <c:v>0.02</c:v>
                </c:pt>
                <c:pt idx="1">
                  <c:v>-1.4411480293855139E-2</c:v>
                </c:pt>
                <c:pt idx="2">
                  <c:v>-1.3672066574359487E-2</c:v>
                </c:pt>
                <c:pt idx="3">
                  <c:v>-1.2718146533659214E-2</c:v>
                </c:pt>
                <c:pt idx="4">
                  <c:v>-1.1576040209389737E-2</c:v>
                </c:pt>
                <c:pt idx="5">
                  <c:v>-1.0268761982494379E-2</c:v>
                </c:pt>
                <c:pt idx="6">
                  <c:v>-8.8165237291085718E-3</c:v>
                </c:pt>
                <c:pt idx="7">
                  <c:v>-7.2371487859145267E-3</c:v>
                </c:pt>
                <c:pt idx="8">
                  <c:v>-5.5464146433482631E-3</c:v>
                </c:pt>
                <c:pt idx="9">
                  <c:v>-3.7583382833412671E-3</c:v>
                </c:pt>
                <c:pt idx="10">
                  <c:v>-1.8854150569759254E-3</c:v>
                </c:pt>
                <c:pt idx="11">
                  <c:v>6.1180305459762607E-5</c:v>
                </c:pt>
                <c:pt idx="12">
                  <c:v>2.0714237289247706E-3</c:v>
                </c:pt>
                <c:pt idx="13">
                  <c:v>4.136297419267132E-3</c:v>
                </c:pt>
                <c:pt idx="14">
                  <c:v>6.2476666947202109E-3</c:v>
                </c:pt>
                <c:pt idx="15">
                  <c:v>8.3981744762295918E-3</c:v>
                </c:pt>
                <c:pt idx="16">
                  <c:v>1.0581150551812968E-2</c:v>
                </c:pt>
                <c:pt idx="17">
                  <c:v>1.2790533256467507E-2</c:v>
                </c:pt>
                <c:pt idx="18">
                  <c:v>1.5020801629835656E-2</c:v>
                </c:pt>
                <c:pt idx="19">
                  <c:v>1.7266916451946557E-2</c:v>
                </c:pt>
                <c:pt idx="20">
                  <c:v>1.9524268830522606E-2</c:v>
                </c:pt>
                <c:pt idx="21">
                  <c:v>2.178863523511021E-2</c:v>
                </c:pt>
                <c:pt idx="22">
                  <c:v>2.4056138054224796E-2</c:v>
                </c:pt>
                <c:pt idx="23">
                  <c:v>2.6323210899952487E-2</c:v>
                </c:pt>
                <c:pt idx="24">
                  <c:v>2.8586568006463198E-2</c:v>
                </c:pt>
                <c:pt idx="25">
                  <c:v>3.08431771697395E-2</c:v>
                </c:pt>
                <c:pt idx="26">
                  <c:v>3.3090235759469344E-2</c:v>
                </c:pt>
                <c:pt idx="27">
                  <c:v>3.5325149403760303E-2</c:v>
                </c:pt>
                <c:pt idx="28">
                  <c:v>3.754551300554998E-2</c:v>
                </c:pt>
                <c:pt idx="29">
                  <c:v>3.9749093798476354E-2</c:v>
                </c:pt>
                <c:pt idx="30">
                  <c:v>4.1933816191076945E-2</c:v>
                </c:pt>
                <c:pt idx="31">
                  <c:v>4.4097748182929664E-2</c:v>
                </c:pt>
                <c:pt idx="32">
                  <c:v>4.6239089165746705E-2</c:v>
                </c:pt>
                <c:pt idx="33">
                  <c:v>4.8356158947451711E-2</c:v>
                </c:pt>
                <c:pt idx="34">
                  <c:v>5.0447387858536974E-2</c:v>
                </c:pt>
                <c:pt idx="35">
                  <c:v>5.251130781821578E-2</c:v>
                </c:pt>
                <c:pt idx="36">
                  <c:v>5.4546544253477602E-2</c:v>
                </c:pt>
                <c:pt idx="37">
                  <c:v>5.6551808777526524E-2</c:v>
                </c:pt>
                <c:pt idx="38">
                  <c:v>5.8525892545643554E-2</c:v>
                </c:pt>
                <c:pt idx="39">
                  <c:v>6.0467660216461994E-2</c:v>
                </c:pt>
                <c:pt idx="40">
                  <c:v>6.2376044455251023E-2</c:v>
                </c:pt>
                <c:pt idx="41">
                  <c:v>6.4250040923302443E-2</c:v>
                </c:pt>
                <c:pt idx="42">
                  <c:v>6.6088703703983676E-2</c:v>
                </c:pt>
                <c:pt idx="43">
                  <c:v>6.7891141121712462E-2</c:v>
                </c:pt>
                <c:pt idx="44">
                  <c:v>6.9656511915018537E-2</c:v>
                </c:pt>
                <c:pt idx="45">
                  <c:v>7.1384021729204772E-2</c:v>
                </c:pt>
                <c:pt idx="46">
                  <c:v>7.3072919897890998E-2</c:v>
                </c:pt>
                <c:pt idx="47">
                  <c:v>7.4722496486065104E-2</c:v>
                </c:pt>
                <c:pt idx="48">
                  <c:v>7.6332079570180955E-2</c:v>
                </c:pt>
                <c:pt idx="49">
                  <c:v>7.7901032733425968E-2</c:v>
                </c:pt>
                <c:pt idx="50">
                  <c:v>7.9428752756565579E-2</c:v>
                </c:pt>
                <c:pt idx="51">
                  <c:v>8.0914667486770675E-2</c:v>
                </c:pt>
                <c:pt idx="52">
                  <c:v>8.2358233868634834E-2</c:v>
                </c:pt>
                <c:pt idx="53">
                  <c:v>8.3758936123159433E-2</c:v>
                </c:pt>
                <c:pt idx="54">
                  <c:v>8.5116284061895531E-2</c:v>
                </c:pt>
                <c:pt idx="55">
                  <c:v>8.6429811524689537E-2</c:v>
                </c:pt>
                <c:pt idx="56">
                  <c:v>8.7699074930576604E-2</c:v>
                </c:pt>
                <c:pt idx="57">
                  <c:v>8.8923651932394154E-2</c:v>
                </c:pt>
                <c:pt idx="58">
                  <c:v>9.0103140166545526E-2</c:v>
                </c:pt>
                <c:pt idx="59">
                  <c:v>9.1237156090158145E-2</c:v>
                </c:pt>
                <c:pt idx="60">
                  <c:v>9.2325333898594319E-2</c:v>
                </c:pt>
                <c:pt idx="61">
                  <c:v>9.3367324516918426E-2</c:v>
                </c:pt>
                <c:pt idx="62">
                  <c:v>9.4362794659481608E-2</c:v>
                </c:pt>
                <c:pt idx="63">
                  <c:v>9.5311425952323336E-2</c:v>
                </c:pt>
                <c:pt idx="64">
                  <c:v>9.621291411355859E-2</c:v>
                </c:pt>
                <c:pt idx="65">
                  <c:v>9.7066968187314195E-2</c:v>
                </c:pt>
                <c:pt idx="66">
                  <c:v>9.7873309827196664E-2</c:v>
                </c:pt>
                <c:pt idx="67">
                  <c:v>9.8631672625577593E-2</c:v>
                </c:pt>
                <c:pt idx="68">
                  <c:v>9.9341801485337111E-2</c:v>
                </c:pt>
                <c:pt idx="69">
                  <c:v>0.1000034520309474</c:v>
                </c:pt>
                <c:pt idx="70">
                  <c:v>0.10061639005606082</c:v>
                </c:pt>
                <c:pt idx="71">
                  <c:v>0.1011803910049931</c:v>
                </c:pt>
                <c:pt idx="72">
                  <c:v>0.10169523948569559</c:v>
                </c:pt>
                <c:pt idx="73">
                  <c:v>0.10216072881201743</c:v>
                </c:pt>
                <c:pt idx="74">
                  <c:v>0.10257666057321835</c:v>
                </c:pt>
                <c:pt idx="75">
                  <c:v>0.1029428442288598</c:v>
                </c:pt>
                <c:pt idx="76">
                  <c:v>0.10325909672735545</c:v>
                </c:pt>
                <c:pt idx="77">
                  <c:v>0.10352524214657777</c:v>
                </c:pt>
                <c:pt idx="78">
                  <c:v>0.10374111135504727</c:v>
                </c:pt>
                <c:pt idx="79">
                  <c:v>0.1039065416923588</c:v>
                </c:pt>
                <c:pt idx="80">
                  <c:v>0.10402137666756506</c:v>
                </c:pt>
                <c:pt idx="81">
                  <c:v>0.10408546567436794</c:v>
                </c:pt>
                <c:pt idx="82">
                  <c:v>0.10409866372202714</c:v>
                </c:pt>
                <c:pt idx="83">
                  <c:v>0.10406083118098852</c:v>
                </c:pt>
                <c:pt idx="84">
                  <c:v>0.10397183354230943</c:v>
                </c:pt>
                <c:pt idx="85">
                  <c:v>0.10383154119000526</c:v>
                </c:pt>
                <c:pt idx="86">
                  <c:v>0.1036398291855285</c:v>
                </c:pt>
                <c:pt idx="87">
                  <c:v>0.10339657706361916</c:v>
                </c:pt>
                <c:pt idx="88">
                  <c:v>0.10310166863886661</c:v>
                </c:pt>
                <c:pt idx="89">
                  <c:v>0.10275499182228121</c:v>
                </c:pt>
                <c:pt idx="90">
                  <c:v>0.10235643844734366</c:v>
                </c:pt>
                <c:pt idx="91">
                  <c:v>0.10190590410490596</c:v>
                </c:pt>
                <c:pt idx="92">
                  <c:v>0.10140328798646969</c:v>
                </c:pt>
                <c:pt idx="93">
                  <c:v>0.10084849273533436</c:v>
                </c:pt>
                <c:pt idx="94">
                  <c:v>0.10024142430514971</c:v>
                </c:pt>
                <c:pt idx="95">
                  <c:v>9.9581991825473892E-2</c:v>
                </c:pt>
                <c:pt idx="96">
                  <c:v>9.8870107473919333E-2</c:v>
                </c:pt>
                <c:pt idx="97">
                  <c:v>9.810568635450867E-2</c:v>
                </c:pt>
                <c:pt idx="98">
                  <c:v>9.7288646381925581E-2</c:v>
                </c:pt>
                <c:pt idx="99">
                  <c:v>9.6418908171289175E-2</c:v>
                </c:pt>
                <c:pt idx="100">
                  <c:v>9.5496394933183737E-2</c:v>
                </c:pt>
                <c:pt idx="101">
                  <c:v>9.4521032373640956E-2</c:v>
                </c:pt>
                <c:pt idx="102">
                  <c:v>9.3492748598806408E-2</c:v>
                </c:pt>
                <c:pt idx="103">
                  <c:v>9.2411474024035378E-2</c:v>
                </c:pt>
                <c:pt idx="104">
                  <c:v>9.1277141287203989E-2</c:v>
                </c:pt>
                <c:pt idx="105">
                  <c:v>9.0089685165969158E-2</c:v>
                </c:pt>
                <c:pt idx="106">
                  <c:v>8.8849042498824637E-2</c:v>
                </c:pt>
                <c:pt idx="107">
                  <c:v>8.7555152109703549E-2</c:v>
                </c:pt>
                <c:pt idx="108">
                  <c:v>8.6207954735978198E-2</c:v>
                </c:pt>
                <c:pt idx="109">
                  <c:v>8.4807392959671546E-2</c:v>
                </c:pt>
                <c:pt idx="110">
                  <c:v>8.3353411141719569E-2</c:v>
                </c:pt>
                <c:pt idx="111">
                  <c:v>8.1845955359114875E-2</c:v>
                </c:pt>
                <c:pt idx="112">
                  <c:v>8.0284973344820543E-2</c:v>
                </c:pt>
                <c:pt idx="113">
                  <c:v>7.8670414430277447E-2</c:v>
                </c:pt>
                <c:pt idx="114">
                  <c:v>7.7002229490403806E-2</c:v>
                </c:pt>
                <c:pt idx="115">
                  <c:v>7.5280370890966175E-2</c:v>
                </c:pt>
                <c:pt idx="116">
                  <c:v>7.3504792438169986E-2</c:v>
                </c:pt>
                <c:pt idx="117">
                  <c:v>7.1675449330419028E-2</c:v>
                </c:pt>
                <c:pt idx="118">
                  <c:v>6.9792298112089313E-2</c:v>
                </c:pt>
                <c:pt idx="119">
                  <c:v>6.7855296629256934E-2</c:v>
                </c:pt>
                <c:pt idx="120">
                  <c:v>6.5864403987262676E-2</c:v>
                </c:pt>
                <c:pt idx="121">
                  <c:v>6.3819580510037888E-2</c:v>
                </c:pt>
                <c:pt idx="122">
                  <c:v>6.1720787701124102E-2</c:v>
                </c:pt>
                <c:pt idx="123">
                  <c:v>5.9567988206275402E-2</c:v>
                </c:pt>
                <c:pt idx="124">
                  <c:v>5.7361145777597322E-2</c:v>
                </c:pt>
                <c:pt idx="125">
                  <c:v>5.5100225239146816E-2</c:v>
                </c:pt>
                <c:pt idx="126">
                  <c:v>5.2785192453927543E-2</c:v>
                </c:pt>
                <c:pt idx="127">
                  <c:v>5.0416014292203215E-2</c:v>
                </c:pt>
                <c:pt idx="128">
                  <c:v>4.7992658601098803E-2</c:v>
                </c:pt>
                <c:pt idx="129">
                  <c:v>4.5515094175403448E-2</c:v>
                </c:pt>
                <c:pt idx="130">
                  <c:v>4.2983290729550205E-2</c:v>
                </c:pt>
                <c:pt idx="131">
                  <c:v>4.0397218870691809E-2</c:v>
                </c:pt>
                <c:pt idx="132">
                  <c:v>3.7756850072856452E-2</c:v>
                </c:pt>
                <c:pt idx="133">
                  <c:v>3.5062156652107213E-2</c:v>
                </c:pt>
                <c:pt idx="134">
                  <c:v>3.2313111742695355E-2</c:v>
                </c:pt>
                <c:pt idx="135">
                  <c:v>2.9509689274128448E-2</c:v>
                </c:pt>
                <c:pt idx="136">
                  <c:v>2.6651863949152421E-2</c:v>
                </c:pt>
                <c:pt idx="137">
                  <c:v>2.3739611222578283E-2</c:v>
                </c:pt>
                <c:pt idx="138">
                  <c:v>2.0772907280944608E-2</c:v>
                </c:pt>
                <c:pt idx="139">
                  <c:v>1.7751729022961626E-2</c:v>
                </c:pt>
                <c:pt idx="140">
                  <c:v>1.4676054040719144E-2</c:v>
                </c:pt>
                <c:pt idx="141">
                  <c:v>1.154586060161833E-2</c:v>
                </c:pt>
                <c:pt idx="142">
                  <c:v>8.3611276310122662E-3</c:v>
                </c:pt>
                <c:pt idx="143">
                  <c:v>5.121834695506422E-3</c:v>
                </c:pt>
                <c:pt idx="144">
                  <c:v>1.8279619869145947E-3</c:v>
                </c:pt>
                <c:pt idx="145">
                  <c:v>-1.5205096931598661E-3</c:v>
                </c:pt>
                <c:pt idx="146">
                  <c:v>-4.923598948162855E-3</c:v>
                </c:pt>
                <c:pt idx="147">
                  <c:v>-8.3813238008279001E-3</c:v>
                </c:pt>
                <c:pt idx="148">
                  <c:v>-1.189370170687809E-2</c:v>
                </c:pt>
                <c:pt idx="149">
                  <c:v>-1.5460749568189769E-2</c:v>
                </c:pt>
                <c:pt idx="150">
                  <c:v>-1.9082483745437528E-2</c:v>
                </c:pt>
                <c:pt idx="151">
                  <c:v>-2.2758920070241828E-2</c:v>
                </c:pt>
                <c:pt idx="152">
                  <c:v>-2.6490073856850316E-2</c:v>
                </c:pt>
                <c:pt idx="153">
                  <c:v>-3.0275959913337758E-2</c:v>
                </c:pt>
                <c:pt idx="154">
                  <c:v>-3.411659255237609E-2</c:v>
                </c:pt>
                <c:pt idx="155">
                  <c:v>-3.8011985601567488E-2</c:v>
                </c:pt>
                <c:pt idx="156">
                  <c:v>-4.1962152413352882E-2</c:v>
                </c:pt>
                <c:pt idx="157">
                  <c:v>-4.5967105874535008E-2</c:v>
                </c:pt>
                <c:pt idx="158">
                  <c:v>-5.00268584154E-2</c:v>
                </c:pt>
                <c:pt idx="159">
                  <c:v>-5.4141422018451735E-2</c:v>
                </c:pt>
                <c:pt idx="160">
                  <c:v>-5.8310808226806898E-2</c:v>
                </c:pt>
                <c:pt idx="161">
                  <c:v>-6.2535028152217009E-2</c:v>
                </c:pt>
                <c:pt idx="162">
                  <c:v>-6.6814092482742282E-2</c:v>
                </c:pt>
                <c:pt idx="163">
                  <c:v>-7.1148011490107521E-2</c:v>
                </c:pt>
                <c:pt idx="164">
                  <c:v>-7.5536795036724058E-2</c:v>
                </c:pt>
                <c:pt idx="165">
                  <c:v>-7.9980452582404382E-2</c:v>
                </c:pt>
                <c:pt idx="166">
                  <c:v>-8.4478993190757024E-2</c:v>
                </c:pt>
                <c:pt idx="167">
                  <c:v>-8.9032425535302551E-2</c:v>
                </c:pt>
                <c:pt idx="168">
                  <c:v>-9.3640757905278704E-2</c:v>
                </c:pt>
                <c:pt idx="169">
                  <c:v>-9.830399821118796E-2</c:v>
                </c:pt>
                <c:pt idx="170">
                  <c:v>-0.10302215399003956</c:v>
                </c:pt>
                <c:pt idx="171">
                  <c:v>-0.10779523241034816</c:v>
                </c:pt>
                <c:pt idx="172">
                  <c:v>-0.11262324027686255</c:v>
                </c:pt>
                <c:pt idx="173">
                  <c:v>-0.11750618403502777</c:v>
                </c:pt>
                <c:pt idx="174">
                  <c:v>-0.12244406977520583</c:v>
                </c:pt>
                <c:pt idx="175">
                  <c:v>-0.12743690323664936</c:v>
                </c:pt>
                <c:pt idx="176">
                  <c:v>-0.13248468981123551</c:v>
                </c:pt>
                <c:pt idx="177">
                  <c:v>-0.13758743454694944</c:v>
                </c:pt>
                <c:pt idx="178">
                  <c:v>-0.14274514215115985</c:v>
                </c:pt>
                <c:pt idx="179">
                  <c:v>-0.14795781699364419</c:v>
                </c:pt>
                <c:pt idx="180">
                  <c:v>-0.15322546310940055</c:v>
                </c:pt>
                <c:pt idx="181">
                  <c:v>-0.15854808420123589</c:v>
                </c:pt>
                <c:pt idx="182">
                  <c:v>-0.16392568364213034</c:v>
                </c:pt>
                <c:pt idx="183">
                  <c:v>-0.16935826447740077</c:v>
                </c:pt>
                <c:pt idx="184">
                  <c:v>-0.17484582942663351</c:v>
                </c:pt>
                <c:pt idx="185">
                  <c:v>-0.18038838088541986</c:v>
                </c:pt>
                <c:pt idx="186">
                  <c:v>-0.18598592092687483</c:v>
                </c:pt>
                <c:pt idx="187">
                  <c:v>-0.1916384513029552</c:v>
                </c:pt>
                <c:pt idx="188">
                  <c:v>-0.19734597344557336</c:v>
                </c:pt>
                <c:pt idx="189">
                  <c:v>-0.2031084884674943</c:v>
                </c:pt>
                <c:pt idx="190">
                  <c:v>-0.20892599716305682</c:v>
                </c:pt>
                <c:pt idx="191">
                  <c:v>-0.21479850000865319</c:v>
                </c:pt>
                <c:pt idx="192">
                  <c:v>-0.22072599716305419</c:v>
                </c:pt>
                <c:pt idx="193">
                  <c:v>-0.22670848846749436</c:v>
                </c:pt>
                <c:pt idx="194">
                  <c:v>-0.23274597344557257</c:v>
                </c:pt>
                <c:pt idx="195">
                  <c:v>-0.23883845130295356</c:v>
                </c:pt>
                <c:pt idx="196">
                  <c:v>-0.2449859209268741</c:v>
                </c:pt>
                <c:pt idx="197">
                  <c:v>-0.25118838088541828</c:v>
                </c:pt>
                <c:pt idx="198">
                  <c:v>-0.25744582942663463</c:v>
                </c:pt>
                <c:pt idx="199">
                  <c:v>-0.26375826447740103</c:v>
                </c:pt>
                <c:pt idx="200">
                  <c:v>-0.27012568364212974</c:v>
                </c:pt>
                <c:pt idx="201">
                  <c:v>-0.27654808420123267</c:v>
                </c:pt>
                <c:pt idx="202">
                  <c:v>-0.28302546310940002</c:v>
                </c:pt>
                <c:pt idx="203">
                  <c:v>-0.2895578169936428</c:v>
                </c:pt>
                <c:pt idx="204">
                  <c:v>-0.29614514215115939</c:v>
                </c:pt>
                <c:pt idx="205">
                  <c:v>-0.3027874345469499</c:v>
                </c:pt>
                <c:pt idx="206">
                  <c:v>-0.30948468981123334</c:v>
                </c:pt>
                <c:pt idx="207">
                  <c:v>-0.31623690323664988</c:v>
                </c:pt>
                <c:pt idx="208">
                  <c:v>-0.32304406977520372</c:v>
                </c:pt>
                <c:pt idx="209">
                  <c:v>-0.32990618403502836</c:v>
                </c:pt>
                <c:pt idx="210">
                  <c:v>-0.33682324027686228</c:v>
                </c:pt>
                <c:pt idx="211">
                  <c:v>-0.34379523241034704</c:v>
                </c:pt>
                <c:pt idx="212">
                  <c:v>-0.35082215399003758</c:v>
                </c:pt>
                <c:pt idx="213">
                  <c:v>-0.35790399821118513</c:v>
                </c:pt>
                <c:pt idx="214">
                  <c:v>-0.36504075790527857</c:v>
                </c:pt>
                <c:pt idx="215">
                  <c:v>-0.37223242553530156</c:v>
                </c:pt>
                <c:pt idx="216">
                  <c:v>-0.37947899319075695</c:v>
                </c:pt>
                <c:pt idx="217">
                  <c:v>-0.38678045258240346</c:v>
                </c:pt>
                <c:pt idx="218">
                  <c:v>-0.39413679503672405</c:v>
                </c:pt>
                <c:pt idx="219">
                  <c:v>-0.40154801149010666</c:v>
                </c:pt>
                <c:pt idx="220">
                  <c:v>-0.40901409248274234</c:v>
                </c:pt>
                <c:pt idx="221">
                  <c:v>-0.41653502815221799</c:v>
                </c:pt>
                <c:pt idx="222">
                  <c:v>-0.42411080822680702</c:v>
                </c:pt>
                <c:pt idx="223">
                  <c:v>-0.431741422018451</c:v>
                </c:pt>
                <c:pt idx="224">
                  <c:v>-0.43942685841539664</c:v>
                </c:pt>
                <c:pt idx="225">
                  <c:v>-0.44716710587453434</c:v>
                </c:pt>
                <c:pt idx="226">
                  <c:v>-0.45496215241335136</c:v>
                </c:pt>
                <c:pt idx="227">
                  <c:v>-0.46281198560156689</c:v>
                </c:pt>
                <c:pt idx="228">
                  <c:v>-0.47071659255237641</c:v>
                </c:pt>
                <c:pt idx="229">
                  <c:v>-0.47867595991333722</c:v>
                </c:pt>
                <c:pt idx="230">
                  <c:v>-0.48669007385684893</c:v>
                </c:pt>
                <c:pt idx="231">
                  <c:v>-0.49475892007024136</c:v>
                </c:pt>
              </c:numCache>
            </c:numRef>
          </c:val>
          <c:smooth val="0"/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'Age Structure'!$I$2:$I$206</c:f>
              <c:numCache>
                <c:formatCode>General</c:formatCode>
                <c:ptCount val="205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  <c:pt idx="21">
                  <c:v>1.55</c:v>
                </c:pt>
                <c:pt idx="22">
                  <c:v>1.6</c:v>
                </c:pt>
                <c:pt idx="23">
                  <c:v>1.65</c:v>
                </c:pt>
                <c:pt idx="24">
                  <c:v>1.7</c:v>
                </c:pt>
                <c:pt idx="25">
                  <c:v>1.75</c:v>
                </c:pt>
                <c:pt idx="26">
                  <c:v>1.8</c:v>
                </c:pt>
                <c:pt idx="27">
                  <c:v>1.85</c:v>
                </c:pt>
                <c:pt idx="28">
                  <c:v>1.9</c:v>
                </c:pt>
                <c:pt idx="29">
                  <c:v>1.95</c:v>
                </c:pt>
                <c:pt idx="30">
                  <c:v>2</c:v>
                </c:pt>
                <c:pt idx="31">
                  <c:v>2.0499999999999998</c:v>
                </c:pt>
                <c:pt idx="32">
                  <c:v>2.1</c:v>
                </c:pt>
                <c:pt idx="33">
                  <c:v>2.15</c:v>
                </c:pt>
                <c:pt idx="34">
                  <c:v>2.2000000000000002</c:v>
                </c:pt>
                <c:pt idx="35">
                  <c:v>2.25</c:v>
                </c:pt>
                <c:pt idx="36">
                  <c:v>2.2999999999999998</c:v>
                </c:pt>
                <c:pt idx="37">
                  <c:v>2.35</c:v>
                </c:pt>
                <c:pt idx="38">
                  <c:v>2.4</c:v>
                </c:pt>
                <c:pt idx="39">
                  <c:v>2.4500000000000002</c:v>
                </c:pt>
                <c:pt idx="40">
                  <c:v>2.5</c:v>
                </c:pt>
                <c:pt idx="41">
                  <c:v>2.5499999999999998</c:v>
                </c:pt>
                <c:pt idx="42">
                  <c:v>2.6</c:v>
                </c:pt>
                <c:pt idx="43">
                  <c:v>2.65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2.85</c:v>
                </c:pt>
                <c:pt idx="48">
                  <c:v>2.9</c:v>
                </c:pt>
                <c:pt idx="49">
                  <c:v>2.95</c:v>
                </c:pt>
                <c:pt idx="50">
                  <c:v>3</c:v>
                </c:pt>
                <c:pt idx="51">
                  <c:v>3.05</c:v>
                </c:pt>
                <c:pt idx="52">
                  <c:v>3.1</c:v>
                </c:pt>
                <c:pt idx="53">
                  <c:v>3.15</c:v>
                </c:pt>
                <c:pt idx="54">
                  <c:v>3.2</c:v>
                </c:pt>
                <c:pt idx="55">
                  <c:v>3.25</c:v>
                </c:pt>
                <c:pt idx="56">
                  <c:v>3.3</c:v>
                </c:pt>
                <c:pt idx="57">
                  <c:v>3.35</c:v>
                </c:pt>
                <c:pt idx="58">
                  <c:v>3.4</c:v>
                </c:pt>
                <c:pt idx="59">
                  <c:v>3.45</c:v>
                </c:pt>
                <c:pt idx="60">
                  <c:v>3.5</c:v>
                </c:pt>
                <c:pt idx="61">
                  <c:v>3.55</c:v>
                </c:pt>
                <c:pt idx="62">
                  <c:v>3.6</c:v>
                </c:pt>
                <c:pt idx="63">
                  <c:v>3.65</c:v>
                </c:pt>
                <c:pt idx="64">
                  <c:v>3.7</c:v>
                </c:pt>
                <c:pt idx="65">
                  <c:v>3.75</c:v>
                </c:pt>
                <c:pt idx="66">
                  <c:v>3.8</c:v>
                </c:pt>
                <c:pt idx="67">
                  <c:v>3.85</c:v>
                </c:pt>
                <c:pt idx="68">
                  <c:v>3.9</c:v>
                </c:pt>
                <c:pt idx="69">
                  <c:v>3.95</c:v>
                </c:pt>
                <c:pt idx="70">
                  <c:v>4</c:v>
                </c:pt>
                <c:pt idx="71">
                  <c:v>4.05</c:v>
                </c:pt>
                <c:pt idx="72">
                  <c:v>4.0999999999999996</c:v>
                </c:pt>
                <c:pt idx="73">
                  <c:v>4.1500000000000004</c:v>
                </c:pt>
                <c:pt idx="74">
                  <c:v>4.2</c:v>
                </c:pt>
                <c:pt idx="75">
                  <c:v>4.25</c:v>
                </c:pt>
                <c:pt idx="76">
                  <c:v>4.3</c:v>
                </c:pt>
                <c:pt idx="77">
                  <c:v>4.3499999999999996</c:v>
                </c:pt>
                <c:pt idx="78">
                  <c:v>4.4000000000000004</c:v>
                </c:pt>
                <c:pt idx="79">
                  <c:v>4.45</c:v>
                </c:pt>
                <c:pt idx="80">
                  <c:v>4.5</c:v>
                </c:pt>
                <c:pt idx="81">
                  <c:v>4.55</c:v>
                </c:pt>
                <c:pt idx="82">
                  <c:v>4.5999999999999996</c:v>
                </c:pt>
                <c:pt idx="83">
                  <c:v>4.6500000000000004</c:v>
                </c:pt>
                <c:pt idx="84">
                  <c:v>4.7</c:v>
                </c:pt>
                <c:pt idx="85">
                  <c:v>4.75</c:v>
                </c:pt>
                <c:pt idx="86">
                  <c:v>4.8</c:v>
                </c:pt>
                <c:pt idx="87">
                  <c:v>4.8499999999999996</c:v>
                </c:pt>
                <c:pt idx="88">
                  <c:v>4.9000000000000004</c:v>
                </c:pt>
                <c:pt idx="89">
                  <c:v>4.95</c:v>
                </c:pt>
                <c:pt idx="90">
                  <c:v>5</c:v>
                </c:pt>
                <c:pt idx="91">
                  <c:v>5.05</c:v>
                </c:pt>
                <c:pt idx="92">
                  <c:v>5.0999999999999996</c:v>
                </c:pt>
                <c:pt idx="93">
                  <c:v>5.15</c:v>
                </c:pt>
                <c:pt idx="94">
                  <c:v>5.2</c:v>
                </c:pt>
                <c:pt idx="95">
                  <c:v>5.25</c:v>
                </c:pt>
                <c:pt idx="96">
                  <c:v>5.3</c:v>
                </c:pt>
                <c:pt idx="97">
                  <c:v>5.35</c:v>
                </c:pt>
                <c:pt idx="98">
                  <c:v>5.4</c:v>
                </c:pt>
                <c:pt idx="99">
                  <c:v>5.45</c:v>
                </c:pt>
                <c:pt idx="100">
                  <c:v>5.5</c:v>
                </c:pt>
                <c:pt idx="101">
                  <c:v>5.55</c:v>
                </c:pt>
                <c:pt idx="102">
                  <c:v>5.6</c:v>
                </c:pt>
                <c:pt idx="103">
                  <c:v>5.65</c:v>
                </c:pt>
                <c:pt idx="104">
                  <c:v>5.7</c:v>
                </c:pt>
                <c:pt idx="105">
                  <c:v>5.75</c:v>
                </c:pt>
                <c:pt idx="106">
                  <c:v>5.8</c:v>
                </c:pt>
                <c:pt idx="107">
                  <c:v>5.85</c:v>
                </c:pt>
                <c:pt idx="108">
                  <c:v>5.9</c:v>
                </c:pt>
                <c:pt idx="109">
                  <c:v>5.95</c:v>
                </c:pt>
                <c:pt idx="110">
                  <c:v>6.0000000000000098</c:v>
                </c:pt>
                <c:pt idx="111">
                  <c:v>6.0500000000000096</c:v>
                </c:pt>
                <c:pt idx="112">
                  <c:v>6.1</c:v>
                </c:pt>
                <c:pt idx="113">
                  <c:v>6.15</c:v>
                </c:pt>
                <c:pt idx="114">
                  <c:v>6.2</c:v>
                </c:pt>
                <c:pt idx="115">
                  <c:v>6.2500000000000098</c:v>
                </c:pt>
                <c:pt idx="116">
                  <c:v>6.3000000000000096</c:v>
                </c:pt>
                <c:pt idx="117">
                  <c:v>6.35</c:v>
                </c:pt>
                <c:pt idx="118">
                  <c:v>6.4000000000000101</c:v>
                </c:pt>
                <c:pt idx="119">
                  <c:v>6.4500000000000099</c:v>
                </c:pt>
                <c:pt idx="120">
                  <c:v>6.5000000000000098</c:v>
                </c:pt>
                <c:pt idx="121">
                  <c:v>6.5500000000000096</c:v>
                </c:pt>
                <c:pt idx="122">
                  <c:v>6.6</c:v>
                </c:pt>
                <c:pt idx="123">
                  <c:v>6.6500000000000101</c:v>
                </c:pt>
                <c:pt idx="124">
                  <c:v>6.7000000000000099</c:v>
                </c:pt>
                <c:pt idx="125">
                  <c:v>6.7500000000000098</c:v>
                </c:pt>
                <c:pt idx="126">
                  <c:v>6.8000000000000096</c:v>
                </c:pt>
                <c:pt idx="127">
                  <c:v>6.8500000000000103</c:v>
                </c:pt>
                <c:pt idx="128">
                  <c:v>6.9000000000000101</c:v>
                </c:pt>
                <c:pt idx="129">
                  <c:v>6.9500000000000099</c:v>
                </c:pt>
                <c:pt idx="130">
                  <c:v>7.0000000000000098</c:v>
                </c:pt>
                <c:pt idx="131">
                  <c:v>7.0500000000000096</c:v>
                </c:pt>
                <c:pt idx="132">
                  <c:v>7.1000000000000103</c:v>
                </c:pt>
                <c:pt idx="133">
                  <c:v>7.1500000000000101</c:v>
                </c:pt>
                <c:pt idx="134">
                  <c:v>7.2000000000000099</c:v>
                </c:pt>
                <c:pt idx="135">
                  <c:v>7.2500000000000098</c:v>
                </c:pt>
                <c:pt idx="136">
                  <c:v>7.3000000000000096</c:v>
                </c:pt>
                <c:pt idx="137">
                  <c:v>7.3500000000000103</c:v>
                </c:pt>
                <c:pt idx="138">
                  <c:v>7.4000000000000101</c:v>
                </c:pt>
                <c:pt idx="139">
                  <c:v>7.4500000000000099</c:v>
                </c:pt>
                <c:pt idx="140">
                  <c:v>7.5000000000000098</c:v>
                </c:pt>
                <c:pt idx="141">
                  <c:v>7.5500000000000096</c:v>
                </c:pt>
                <c:pt idx="142">
                  <c:v>7.6000000000000103</c:v>
                </c:pt>
                <c:pt idx="143">
                  <c:v>7.6500000000000101</c:v>
                </c:pt>
                <c:pt idx="144">
                  <c:v>7.7000000000000099</c:v>
                </c:pt>
                <c:pt idx="145">
                  <c:v>7.7500000000000098</c:v>
                </c:pt>
                <c:pt idx="146">
                  <c:v>7.8000000000000096</c:v>
                </c:pt>
                <c:pt idx="147">
                  <c:v>7.8500000000000103</c:v>
                </c:pt>
                <c:pt idx="148">
                  <c:v>7.9000000000000101</c:v>
                </c:pt>
                <c:pt idx="149">
                  <c:v>7.9500000000000099</c:v>
                </c:pt>
                <c:pt idx="150">
                  <c:v>8.0000000000000107</c:v>
                </c:pt>
                <c:pt idx="151">
                  <c:v>8.0500000000000096</c:v>
                </c:pt>
                <c:pt idx="152">
                  <c:v>8.1000000000000103</c:v>
                </c:pt>
                <c:pt idx="153">
                  <c:v>8.1500000000000092</c:v>
                </c:pt>
                <c:pt idx="154">
                  <c:v>8.2000000000000099</c:v>
                </c:pt>
                <c:pt idx="155">
                  <c:v>8.2500000000000107</c:v>
                </c:pt>
                <c:pt idx="156">
                  <c:v>8.3000000000000096</c:v>
                </c:pt>
                <c:pt idx="157">
                  <c:v>8.3500000000000103</c:v>
                </c:pt>
                <c:pt idx="158">
                  <c:v>8.4000000000000092</c:v>
                </c:pt>
                <c:pt idx="159">
                  <c:v>8.4500000000000099</c:v>
                </c:pt>
                <c:pt idx="160">
                  <c:v>8.5000000000000107</c:v>
                </c:pt>
                <c:pt idx="161">
                  <c:v>8.5500000000000096</c:v>
                </c:pt>
                <c:pt idx="162">
                  <c:v>8.6000000000000103</c:v>
                </c:pt>
                <c:pt idx="163">
                  <c:v>8.6500000000000092</c:v>
                </c:pt>
                <c:pt idx="164">
                  <c:v>8.7000000000000099</c:v>
                </c:pt>
                <c:pt idx="165">
                  <c:v>8.7500000000000107</c:v>
                </c:pt>
                <c:pt idx="166">
                  <c:v>8.8000000000000096</c:v>
                </c:pt>
                <c:pt idx="167">
                  <c:v>8.8500000000000103</c:v>
                </c:pt>
                <c:pt idx="168">
                  <c:v>8.9000000000000092</c:v>
                </c:pt>
                <c:pt idx="169">
                  <c:v>8.9500000000000099</c:v>
                </c:pt>
                <c:pt idx="170">
                  <c:v>9.0000000000000107</c:v>
                </c:pt>
                <c:pt idx="171">
                  <c:v>9.0500000000000096</c:v>
                </c:pt>
                <c:pt idx="172">
                  <c:v>9.1000000000000103</c:v>
                </c:pt>
                <c:pt idx="173">
                  <c:v>9.1500000000000092</c:v>
                </c:pt>
                <c:pt idx="174">
                  <c:v>9.2000000000000099</c:v>
                </c:pt>
                <c:pt idx="175">
                  <c:v>9.2500000000000107</c:v>
                </c:pt>
                <c:pt idx="176">
                  <c:v>9.3000000000000096</c:v>
                </c:pt>
                <c:pt idx="177">
                  <c:v>9.3500000000000103</c:v>
                </c:pt>
                <c:pt idx="178">
                  <c:v>9.4000000000000092</c:v>
                </c:pt>
                <c:pt idx="179">
                  <c:v>9.4500000000000099</c:v>
                </c:pt>
                <c:pt idx="180">
                  <c:v>9.5000000000000107</c:v>
                </c:pt>
                <c:pt idx="181">
                  <c:v>9.5500000000000096</c:v>
                </c:pt>
                <c:pt idx="182">
                  <c:v>9.6000000000000103</c:v>
                </c:pt>
                <c:pt idx="183">
                  <c:v>9.6500000000000092</c:v>
                </c:pt>
                <c:pt idx="184">
                  <c:v>9.7000000000000099</c:v>
                </c:pt>
                <c:pt idx="185">
                  <c:v>9.7500000000000107</c:v>
                </c:pt>
                <c:pt idx="186">
                  <c:v>9.8000000000000096</c:v>
                </c:pt>
                <c:pt idx="187">
                  <c:v>9.8500000000000103</c:v>
                </c:pt>
                <c:pt idx="188">
                  <c:v>9.9000000000000092</c:v>
                </c:pt>
                <c:pt idx="189">
                  <c:v>9.9500000000000099</c:v>
                </c:pt>
                <c:pt idx="190">
                  <c:v>10</c:v>
                </c:pt>
                <c:pt idx="191">
                  <c:v>10.050000000000001</c:v>
                </c:pt>
                <c:pt idx="192">
                  <c:v>10.1</c:v>
                </c:pt>
                <c:pt idx="193">
                  <c:v>10.15</c:v>
                </c:pt>
                <c:pt idx="194">
                  <c:v>10.199999999999999</c:v>
                </c:pt>
                <c:pt idx="195">
                  <c:v>10.25</c:v>
                </c:pt>
                <c:pt idx="196">
                  <c:v>10.3</c:v>
                </c:pt>
                <c:pt idx="197">
                  <c:v>10.35</c:v>
                </c:pt>
                <c:pt idx="198">
                  <c:v>10.4</c:v>
                </c:pt>
                <c:pt idx="199">
                  <c:v>10.45</c:v>
                </c:pt>
                <c:pt idx="200">
                  <c:v>10.5</c:v>
                </c:pt>
                <c:pt idx="201">
                  <c:v>10.55</c:v>
                </c:pt>
                <c:pt idx="202">
                  <c:v>10.6</c:v>
                </c:pt>
                <c:pt idx="203">
                  <c:v>10.65</c:v>
                </c:pt>
                <c:pt idx="204">
                  <c:v>10.7</c:v>
                </c:pt>
              </c:numCache>
            </c:numRef>
          </c:cat>
          <c:val>
            <c:numRef>
              <c:f>'Age Structure'!$M$1:$M$232</c:f>
              <c:numCache>
                <c:formatCode>General</c:formatCode>
                <c:ptCount val="232"/>
                <c:pt idx="0">
                  <c:v>0.03</c:v>
                </c:pt>
                <c:pt idx="1">
                  <c:v>-1.8911480293855143E-2</c:v>
                </c:pt>
                <c:pt idx="2">
                  <c:v>-1.8622066574359497E-2</c:v>
                </c:pt>
                <c:pt idx="3">
                  <c:v>-1.8118146533659174E-2</c:v>
                </c:pt>
                <c:pt idx="4">
                  <c:v>-1.7426040209389759E-2</c:v>
                </c:pt>
                <c:pt idx="5">
                  <c:v>-1.6568761982494351E-2</c:v>
                </c:pt>
                <c:pt idx="6">
                  <c:v>-1.5566523729108495E-2</c:v>
                </c:pt>
                <c:pt idx="7">
                  <c:v>-1.4437148785914622E-2</c:v>
                </c:pt>
                <c:pt idx="8">
                  <c:v>-1.3196414643348309E-2</c:v>
                </c:pt>
                <c:pt idx="9">
                  <c:v>-1.1858338283341263E-2</c:v>
                </c:pt>
                <c:pt idx="10">
                  <c:v>-1.0435415056975983E-2</c:v>
                </c:pt>
                <c:pt idx="11">
                  <c:v>-8.9388196945402454E-3</c:v>
                </c:pt>
                <c:pt idx="12">
                  <c:v>-7.3785762710751879E-3</c:v>
                </c:pt>
                <c:pt idx="13">
                  <c:v>-5.7637025807328879E-3</c:v>
                </c:pt>
                <c:pt idx="14">
                  <c:v>-4.1023333052798705E-3</c:v>
                </c:pt>
                <c:pt idx="15">
                  <c:v>-2.401825523770329E-3</c:v>
                </c:pt>
                <c:pt idx="16">
                  <c:v>-6.6884944818701442E-4</c:v>
                </c:pt>
                <c:pt idx="17">
                  <c:v>1.090533256467463E-3</c:v>
                </c:pt>
                <c:pt idx="18">
                  <c:v>2.870801629835551E-3</c:v>
                </c:pt>
                <c:pt idx="19">
                  <c:v>4.6669164519466122E-3</c:v>
                </c:pt>
                <c:pt idx="20">
                  <c:v>6.4742688305226004E-3</c:v>
                </c:pt>
                <c:pt idx="21">
                  <c:v>8.2886352351103643E-3</c:v>
                </c:pt>
                <c:pt idx="22">
                  <c:v>1.0106138054224889E-2</c:v>
                </c:pt>
                <c:pt idx="23">
                  <c:v>1.1923210899952297E-2</c:v>
                </c:pt>
                <c:pt idx="24">
                  <c:v>1.3736568006463168E-2</c:v>
                </c:pt>
                <c:pt idx="25">
                  <c:v>1.5543177169739408E-2</c:v>
                </c:pt>
                <c:pt idx="26">
                  <c:v>1.7340235759469413E-2</c:v>
                </c:pt>
                <c:pt idx="27">
                  <c:v>1.9125149403760311E-2</c:v>
                </c:pt>
                <c:pt idx="28">
                  <c:v>2.0895513005550148E-2</c:v>
                </c:pt>
                <c:pt idx="29">
                  <c:v>2.2649093798476239E-2</c:v>
                </c:pt>
                <c:pt idx="30">
                  <c:v>2.438381619107699E-2</c:v>
                </c:pt>
                <c:pt idx="31">
                  <c:v>2.6097748182929426E-2</c:v>
                </c:pt>
                <c:pt idx="32">
                  <c:v>2.7789089165746628E-2</c:v>
                </c:pt>
                <c:pt idx="33">
                  <c:v>2.9456158947451794E-2</c:v>
                </c:pt>
                <c:pt idx="34">
                  <c:v>3.1097387858536774E-2</c:v>
                </c:pt>
                <c:pt idx="35">
                  <c:v>3.271130781821574E-2</c:v>
                </c:pt>
                <c:pt idx="36">
                  <c:v>3.4296544253477279E-2</c:v>
                </c:pt>
                <c:pt idx="37">
                  <c:v>3.5851808777525918E-2</c:v>
                </c:pt>
                <c:pt idx="38">
                  <c:v>3.7375892545643552E-2</c:v>
                </c:pt>
                <c:pt idx="39">
                  <c:v>3.8867660216462152E-2</c:v>
                </c:pt>
                <c:pt idx="40">
                  <c:v>4.0326044455251342E-2</c:v>
                </c:pt>
                <c:pt idx="41">
                  <c:v>4.1750040923302478E-2</c:v>
                </c:pt>
                <c:pt idx="42">
                  <c:v>4.3138703703983872E-2</c:v>
                </c:pt>
                <c:pt idx="43">
                  <c:v>4.4491141121712374E-2</c:v>
                </c:pt>
                <c:pt idx="44">
                  <c:v>4.5806511915018167E-2</c:v>
                </c:pt>
                <c:pt idx="45">
                  <c:v>4.7084021729204562E-2</c:v>
                </c:pt>
                <c:pt idx="46">
                  <c:v>4.8322919897890948E-2</c:v>
                </c:pt>
                <c:pt idx="47">
                  <c:v>4.9522496486065215E-2</c:v>
                </c:pt>
                <c:pt idx="48">
                  <c:v>5.0682079570180782E-2</c:v>
                </c:pt>
                <c:pt idx="49">
                  <c:v>5.1801032733425956E-2</c:v>
                </c:pt>
                <c:pt idx="50">
                  <c:v>5.2878752756565728E-2</c:v>
                </c:pt>
                <c:pt idx="51">
                  <c:v>5.3914667486770984E-2</c:v>
                </c:pt>
                <c:pt idx="52">
                  <c:v>5.4908233868634859E-2</c:v>
                </c:pt>
                <c:pt idx="53">
                  <c:v>5.5858936123159619E-2</c:v>
                </c:pt>
                <c:pt idx="54">
                  <c:v>5.6766284061895433E-2</c:v>
                </c:pt>
                <c:pt idx="55">
                  <c:v>5.7629811524689156E-2</c:v>
                </c:pt>
                <c:pt idx="56">
                  <c:v>5.8449074930576383E-2</c:v>
                </c:pt>
                <c:pt idx="57">
                  <c:v>5.9223651932394095E-2</c:v>
                </c:pt>
                <c:pt idx="58">
                  <c:v>5.9953140166545626E-2</c:v>
                </c:pt>
                <c:pt idx="59">
                  <c:v>6.0637156090157962E-2</c:v>
                </c:pt>
                <c:pt idx="60">
                  <c:v>6.1275333898594297E-2</c:v>
                </c:pt>
                <c:pt idx="61">
                  <c:v>6.1867324516918565E-2</c:v>
                </c:pt>
                <c:pt idx="62">
                  <c:v>6.2412794659481463E-2</c:v>
                </c:pt>
                <c:pt idx="63">
                  <c:v>6.2911425952323352E-2</c:v>
                </c:pt>
                <c:pt idx="64">
                  <c:v>6.3362914113558766E-2</c:v>
                </c:pt>
                <c:pt idx="65">
                  <c:v>6.3766968187314532E-2</c:v>
                </c:pt>
                <c:pt idx="66">
                  <c:v>6.4123309827196273E-2</c:v>
                </c:pt>
                <c:pt idx="67">
                  <c:v>6.4431672625577363E-2</c:v>
                </c:pt>
                <c:pt idx="68">
                  <c:v>6.4691801485337042E-2</c:v>
                </c:pt>
                <c:pt idx="69">
                  <c:v>6.4903452030947051E-2</c:v>
                </c:pt>
                <c:pt idx="70">
                  <c:v>6.5066390056061074E-2</c:v>
                </c:pt>
                <c:pt idx="71">
                  <c:v>6.5180391004992622E-2</c:v>
                </c:pt>
                <c:pt idx="72">
                  <c:v>6.5245239485695272E-2</c:v>
                </c:pt>
                <c:pt idx="73">
                  <c:v>6.5260728812017277E-2</c:v>
                </c:pt>
                <c:pt idx="74">
                  <c:v>6.5226660573218354E-2</c:v>
                </c:pt>
                <c:pt idx="75">
                  <c:v>6.5142844228859964E-2</c:v>
                </c:pt>
                <c:pt idx="76">
                  <c:v>6.5009096727355775E-2</c:v>
                </c:pt>
                <c:pt idx="77">
                  <c:v>6.4825242146577366E-2</c:v>
                </c:pt>
                <c:pt idx="78">
                  <c:v>6.4591111355047026E-2</c:v>
                </c:pt>
                <c:pt idx="79">
                  <c:v>6.4306541692358721E-2</c:v>
                </c:pt>
                <c:pt idx="80">
                  <c:v>6.3971376667565139E-2</c:v>
                </c:pt>
                <c:pt idx="81">
                  <c:v>6.358546567436818E-2</c:v>
                </c:pt>
                <c:pt idx="82">
                  <c:v>6.3148663722027543E-2</c:v>
                </c:pt>
                <c:pt idx="83">
                  <c:v>6.2660831180988197E-2</c:v>
                </c:pt>
                <c:pt idx="84">
                  <c:v>6.2121833542309268E-2</c:v>
                </c:pt>
                <c:pt idx="85">
                  <c:v>6.1531541190006145E-2</c:v>
                </c:pt>
                <c:pt idx="86">
                  <c:v>6.0889829185526878E-2</c:v>
                </c:pt>
                <c:pt idx="87">
                  <c:v>6.0196577063619472E-2</c:v>
                </c:pt>
                <c:pt idx="88">
                  <c:v>5.9451668638866195E-2</c:v>
                </c:pt>
                <c:pt idx="89">
                  <c:v>5.8654991822281843E-2</c:v>
                </c:pt>
                <c:pt idx="90">
                  <c:v>5.7806438447343567E-2</c:v>
                </c:pt>
                <c:pt idx="91">
                  <c:v>5.6905904104906035E-2</c:v>
                </c:pt>
                <c:pt idx="92">
                  <c:v>5.5953287986469924E-2</c:v>
                </c:pt>
                <c:pt idx="93">
                  <c:v>5.4948492735334753E-2</c:v>
                </c:pt>
                <c:pt idx="94">
                  <c:v>5.3891424305149371E-2</c:v>
                </c:pt>
                <c:pt idx="95">
                  <c:v>5.2781991825473717E-2</c:v>
                </c:pt>
                <c:pt idx="96">
                  <c:v>5.1620107473919319E-2</c:v>
                </c:pt>
                <c:pt idx="97">
                  <c:v>5.0405686354507928E-2</c:v>
                </c:pt>
                <c:pt idx="98">
                  <c:v>4.9138646381925888E-2</c:v>
                </c:pt>
                <c:pt idx="99">
                  <c:v>4.7818908171288754E-2</c:v>
                </c:pt>
                <c:pt idx="100">
                  <c:v>4.6446394933184365E-2</c:v>
                </c:pt>
                <c:pt idx="101">
                  <c:v>4.5021032373640857E-2</c:v>
                </c:pt>
                <c:pt idx="102">
                  <c:v>4.3542748598806469E-2</c:v>
                </c:pt>
                <c:pt idx="103">
                  <c:v>4.20114740240356E-2</c:v>
                </c:pt>
                <c:pt idx="104">
                  <c:v>4.0427141287203483E-2</c:v>
                </c:pt>
                <c:pt idx="105">
                  <c:v>3.8789685165968812E-2</c:v>
                </c:pt>
                <c:pt idx="106">
                  <c:v>3.7099042498824453E-2</c:v>
                </c:pt>
                <c:pt idx="107">
                  <c:v>3.5355152109702637E-2</c:v>
                </c:pt>
                <c:pt idx="108">
                  <c:v>3.3557954735977447E-2</c:v>
                </c:pt>
                <c:pt idx="109">
                  <c:v>3.1707392959671843E-2</c:v>
                </c:pt>
                <c:pt idx="110">
                  <c:v>2.9803411141719138E-2</c:v>
                </c:pt>
                <c:pt idx="111">
                  <c:v>2.7845955359114605E-2</c:v>
                </c:pt>
                <c:pt idx="112">
                  <c:v>2.5834973344820433E-2</c:v>
                </c:pt>
                <c:pt idx="113">
                  <c:v>2.3770414430277498E-2</c:v>
                </c:pt>
                <c:pt idx="114">
                  <c:v>2.1652229490404906E-2</c:v>
                </c:pt>
                <c:pt idx="115">
                  <c:v>1.9480370890966547E-2</c:v>
                </c:pt>
                <c:pt idx="116">
                  <c:v>1.7254792438170519E-2</c:v>
                </c:pt>
                <c:pt idx="117">
                  <c:v>1.4975449330417945E-2</c:v>
                </c:pt>
                <c:pt idx="118">
                  <c:v>1.2642298112089279E-2</c:v>
                </c:pt>
                <c:pt idx="119">
                  <c:v>1.025529662925706E-2</c:v>
                </c:pt>
                <c:pt idx="120">
                  <c:v>7.8144039872629634E-3</c:v>
                </c:pt>
                <c:pt idx="121">
                  <c:v>5.3195805100374471E-3</c:v>
                </c:pt>
                <c:pt idx="122">
                  <c:v>2.7707877011238224E-3</c:v>
                </c:pt>
                <c:pt idx="123">
                  <c:v>1.6798820627528244E-4</c:v>
                </c:pt>
                <c:pt idx="124">
                  <c:v>-2.4888542224035248E-3</c:v>
                </c:pt>
                <c:pt idx="125">
                  <c:v>-5.1997747608529821E-3</c:v>
                </c:pt>
                <c:pt idx="126">
                  <c:v>-7.9648075460729828E-3</c:v>
                </c:pt>
                <c:pt idx="127">
                  <c:v>-1.0783985707796262E-2</c:v>
                </c:pt>
                <c:pt idx="128">
                  <c:v>-1.3657341398901401E-2</c:v>
                </c:pt>
                <c:pt idx="129">
                  <c:v>-1.6584905824596596E-2</c:v>
                </c:pt>
                <c:pt idx="130">
                  <c:v>-1.9566709270449678E-2</c:v>
                </c:pt>
                <c:pt idx="131">
                  <c:v>-2.2602781129307026E-2</c:v>
                </c:pt>
                <c:pt idx="132">
                  <c:v>-2.5693149927143999E-2</c:v>
                </c:pt>
                <c:pt idx="133">
                  <c:v>-2.8837843347893077E-2</c:v>
                </c:pt>
                <c:pt idx="134">
                  <c:v>-3.2036888257304774E-2</c:v>
                </c:pt>
                <c:pt idx="135">
                  <c:v>-3.5290310725871521E-2</c:v>
                </c:pt>
                <c:pt idx="136">
                  <c:v>-3.8598136050848275E-2</c:v>
                </c:pt>
                <c:pt idx="137">
                  <c:v>-4.1960388777422253E-2</c:v>
                </c:pt>
                <c:pt idx="138">
                  <c:v>-4.5377092719055767E-2</c:v>
                </c:pt>
                <c:pt idx="139">
                  <c:v>-4.8848270977038588E-2</c:v>
                </c:pt>
                <c:pt idx="140">
                  <c:v>-5.237394595928091E-2</c:v>
                </c:pt>
                <c:pt idx="141">
                  <c:v>-5.5954139398381564E-2</c:v>
                </c:pt>
                <c:pt idx="142">
                  <c:v>-5.9588872368987467E-2</c:v>
                </c:pt>
                <c:pt idx="143">
                  <c:v>-6.3278165304494038E-2</c:v>
                </c:pt>
                <c:pt idx="144">
                  <c:v>-6.7022038013085705E-2</c:v>
                </c:pt>
                <c:pt idx="145">
                  <c:v>-7.0820509693160005E-2</c:v>
                </c:pt>
                <c:pt idx="146">
                  <c:v>-7.4673598948163722E-2</c:v>
                </c:pt>
                <c:pt idx="147">
                  <c:v>-7.8581323800827718E-2</c:v>
                </c:pt>
                <c:pt idx="148">
                  <c:v>-8.2543701706878636E-2</c:v>
                </c:pt>
                <c:pt idx="149">
                  <c:v>-8.6560749568190154E-2</c:v>
                </c:pt>
                <c:pt idx="150">
                  <c:v>-9.0632483745437753E-2</c:v>
                </c:pt>
                <c:pt idx="151">
                  <c:v>-9.4758920070241892E-2</c:v>
                </c:pt>
                <c:pt idx="152">
                  <c:v>-9.8940073856850219E-2</c:v>
                </c:pt>
                <c:pt idx="153">
                  <c:v>-0.1031759599133375</c:v>
                </c:pt>
                <c:pt idx="154">
                  <c:v>-0.10746659255237745</c:v>
                </c:pt>
                <c:pt idx="155">
                  <c:v>-0.1118119856015678</c:v>
                </c:pt>
                <c:pt idx="156">
                  <c:v>-0.11621215241335214</c:v>
                </c:pt>
                <c:pt idx="157">
                  <c:v>-0.12066710587453677</c:v>
                </c:pt>
                <c:pt idx="158">
                  <c:v>-0.12517685841539894</c:v>
                </c:pt>
                <c:pt idx="159">
                  <c:v>-0.1297414220184514</c:v>
                </c:pt>
                <c:pt idx="160">
                  <c:v>-0.13436080822680729</c:v>
                </c:pt>
                <c:pt idx="161">
                  <c:v>-0.13903502815221813</c:v>
                </c:pt>
                <c:pt idx="162">
                  <c:v>-0.14376409248274236</c:v>
                </c:pt>
                <c:pt idx="163">
                  <c:v>-0.14854801149010832</c:v>
                </c:pt>
                <c:pt idx="164">
                  <c:v>-0.15338679503672381</c:v>
                </c:pt>
                <c:pt idx="165">
                  <c:v>-0.15828045258240486</c:v>
                </c:pt>
                <c:pt idx="166">
                  <c:v>-0.16322899319075646</c:v>
                </c:pt>
                <c:pt idx="167">
                  <c:v>-0.16823242553530271</c:v>
                </c:pt>
                <c:pt idx="168">
                  <c:v>-0.17329075790527959</c:v>
                </c:pt>
                <c:pt idx="169">
                  <c:v>-0.1784039982111878</c:v>
                </c:pt>
                <c:pt idx="170">
                  <c:v>-0.18357215399004012</c:v>
                </c:pt>
                <c:pt idx="171">
                  <c:v>-0.18879523241034768</c:v>
                </c:pt>
                <c:pt idx="172">
                  <c:v>-0.19407324027686279</c:v>
                </c:pt>
                <c:pt idx="173">
                  <c:v>-0.19940618403502697</c:v>
                </c:pt>
                <c:pt idx="174">
                  <c:v>-0.20479406977520576</c:v>
                </c:pt>
                <c:pt idx="175">
                  <c:v>-0.21023690323665001</c:v>
                </c:pt>
                <c:pt idx="176">
                  <c:v>-0.21573468981123511</c:v>
                </c:pt>
                <c:pt idx="177">
                  <c:v>-0.22128743454694977</c:v>
                </c:pt>
                <c:pt idx="178">
                  <c:v>-0.22689514215116091</c:v>
                </c:pt>
                <c:pt idx="179">
                  <c:v>-0.2325578169936442</c:v>
                </c:pt>
                <c:pt idx="180">
                  <c:v>-0.23827546310939951</c:v>
                </c:pt>
                <c:pt idx="181">
                  <c:v>-0.24404808420123558</c:v>
                </c:pt>
                <c:pt idx="182">
                  <c:v>-0.24987568364213075</c:v>
                </c:pt>
                <c:pt idx="183">
                  <c:v>-0.25575826447740191</c:v>
                </c:pt>
                <c:pt idx="184">
                  <c:v>-0.26169582942663361</c:v>
                </c:pt>
                <c:pt idx="185">
                  <c:v>-0.26768838088542068</c:v>
                </c:pt>
                <c:pt idx="186">
                  <c:v>-0.27373592092687637</c:v>
                </c:pt>
                <c:pt idx="187">
                  <c:v>-0.27983845130295393</c:v>
                </c:pt>
                <c:pt idx="188">
                  <c:v>-0.28599597344557282</c:v>
                </c:pt>
                <c:pt idx="189">
                  <c:v>-0.29220848846749448</c:v>
                </c:pt>
                <c:pt idx="190">
                  <c:v>-0.29847599716305773</c:v>
                </c:pt>
                <c:pt idx="191">
                  <c:v>-0.30479850000865305</c:v>
                </c:pt>
                <c:pt idx="192">
                  <c:v>-0.31117599716305477</c:v>
                </c:pt>
                <c:pt idx="193">
                  <c:v>-0.3176084884674939</c:v>
                </c:pt>
                <c:pt idx="194">
                  <c:v>-0.32409597344557284</c:v>
                </c:pt>
                <c:pt idx="195">
                  <c:v>-0.33063845130295277</c:v>
                </c:pt>
                <c:pt idx="196">
                  <c:v>-0.33723592092687404</c:v>
                </c:pt>
                <c:pt idx="197">
                  <c:v>-0.34388838088541895</c:v>
                </c:pt>
                <c:pt idx="198">
                  <c:v>-0.35059582942663425</c:v>
                </c:pt>
                <c:pt idx="199">
                  <c:v>-0.3573582644773996</c:v>
                </c:pt>
                <c:pt idx="200">
                  <c:v>-0.36417568364212904</c:v>
                </c:pt>
                <c:pt idx="201">
                  <c:v>-0.3710480842012327</c:v>
                </c:pt>
                <c:pt idx="202">
                  <c:v>-0.37797546310940078</c:v>
                </c:pt>
                <c:pt idx="203">
                  <c:v>-0.38495781699364429</c:v>
                </c:pt>
                <c:pt idx="204">
                  <c:v>-0.39199514215115805</c:v>
                </c:pt>
                <c:pt idx="205">
                  <c:v>-0.39908743454694928</c:v>
                </c:pt>
                <c:pt idx="206">
                  <c:v>-0.40623468981123345</c:v>
                </c:pt>
                <c:pt idx="207">
                  <c:v>-0.41343690323665072</c:v>
                </c:pt>
                <c:pt idx="208">
                  <c:v>-0.42069406977520529</c:v>
                </c:pt>
                <c:pt idx="209">
                  <c:v>-0.4280061840350271</c:v>
                </c:pt>
                <c:pt idx="210">
                  <c:v>-0.43537324027686175</c:v>
                </c:pt>
                <c:pt idx="211">
                  <c:v>-0.44279523241034724</c:v>
                </c:pt>
                <c:pt idx="212">
                  <c:v>-0.4502721539900385</c:v>
                </c:pt>
                <c:pt idx="213">
                  <c:v>-0.457803998211185</c:v>
                </c:pt>
                <c:pt idx="214">
                  <c:v>-0.46539075790527917</c:v>
                </c:pt>
                <c:pt idx="215">
                  <c:v>-0.47303242553530112</c:v>
                </c:pt>
                <c:pt idx="216">
                  <c:v>-0.48072899319075724</c:v>
                </c:pt>
                <c:pt idx="217">
                  <c:v>-0.48848045258240269</c:v>
                </c:pt>
                <c:pt idx="218">
                  <c:v>-0.49628679503672224</c:v>
                </c:pt>
                <c:pt idx="219">
                  <c:v>-0.50414801149010735</c:v>
                </c:pt>
                <c:pt idx="220">
                  <c:v>-0.51206409248274198</c:v>
                </c:pt>
                <c:pt idx="221">
                  <c:v>-0.52003502815221836</c:v>
                </c:pt>
                <c:pt idx="222">
                  <c:v>-0.52806080822680634</c:v>
                </c:pt>
                <c:pt idx="223">
                  <c:v>-0.53614142201845105</c:v>
                </c:pt>
                <c:pt idx="224">
                  <c:v>-0.54427685841539741</c:v>
                </c:pt>
                <c:pt idx="225">
                  <c:v>-0.55246710587453585</c:v>
                </c:pt>
                <c:pt idx="226">
                  <c:v>-0.56071215241335004</c:v>
                </c:pt>
                <c:pt idx="227">
                  <c:v>-0.56901198560156629</c:v>
                </c:pt>
                <c:pt idx="228">
                  <c:v>-0.57736659255237655</c:v>
                </c:pt>
                <c:pt idx="229">
                  <c:v>-0.58577595991333808</c:v>
                </c:pt>
                <c:pt idx="230">
                  <c:v>-0.59424007385684874</c:v>
                </c:pt>
                <c:pt idx="231">
                  <c:v>-0.60275892007024012</c:v>
                </c:pt>
              </c:numCache>
            </c:numRef>
          </c:val>
          <c:smooth val="0"/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'Age Structure'!$I$2:$I$206</c:f>
              <c:numCache>
                <c:formatCode>General</c:formatCode>
                <c:ptCount val="205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  <c:pt idx="21">
                  <c:v>1.55</c:v>
                </c:pt>
                <c:pt idx="22">
                  <c:v>1.6</c:v>
                </c:pt>
                <c:pt idx="23">
                  <c:v>1.65</c:v>
                </c:pt>
                <c:pt idx="24">
                  <c:v>1.7</c:v>
                </c:pt>
                <c:pt idx="25">
                  <c:v>1.75</c:v>
                </c:pt>
                <c:pt idx="26">
                  <c:v>1.8</c:v>
                </c:pt>
                <c:pt idx="27">
                  <c:v>1.85</c:v>
                </c:pt>
                <c:pt idx="28">
                  <c:v>1.9</c:v>
                </c:pt>
                <c:pt idx="29">
                  <c:v>1.95</c:v>
                </c:pt>
                <c:pt idx="30">
                  <c:v>2</c:v>
                </c:pt>
                <c:pt idx="31">
                  <c:v>2.0499999999999998</c:v>
                </c:pt>
                <c:pt idx="32">
                  <c:v>2.1</c:v>
                </c:pt>
                <c:pt idx="33">
                  <c:v>2.15</c:v>
                </c:pt>
                <c:pt idx="34">
                  <c:v>2.2000000000000002</c:v>
                </c:pt>
                <c:pt idx="35">
                  <c:v>2.25</c:v>
                </c:pt>
                <c:pt idx="36">
                  <c:v>2.2999999999999998</c:v>
                </c:pt>
                <c:pt idx="37">
                  <c:v>2.35</c:v>
                </c:pt>
                <c:pt idx="38">
                  <c:v>2.4</c:v>
                </c:pt>
                <c:pt idx="39">
                  <c:v>2.4500000000000002</c:v>
                </c:pt>
                <c:pt idx="40">
                  <c:v>2.5</c:v>
                </c:pt>
                <c:pt idx="41">
                  <c:v>2.5499999999999998</c:v>
                </c:pt>
                <c:pt idx="42">
                  <c:v>2.6</c:v>
                </c:pt>
                <c:pt idx="43">
                  <c:v>2.65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2.85</c:v>
                </c:pt>
                <c:pt idx="48">
                  <c:v>2.9</c:v>
                </c:pt>
                <c:pt idx="49">
                  <c:v>2.95</c:v>
                </c:pt>
                <c:pt idx="50">
                  <c:v>3</c:v>
                </c:pt>
                <c:pt idx="51">
                  <c:v>3.05</c:v>
                </c:pt>
                <c:pt idx="52">
                  <c:v>3.1</c:v>
                </c:pt>
                <c:pt idx="53">
                  <c:v>3.15</c:v>
                </c:pt>
                <c:pt idx="54">
                  <c:v>3.2</c:v>
                </c:pt>
                <c:pt idx="55">
                  <c:v>3.25</c:v>
                </c:pt>
                <c:pt idx="56">
                  <c:v>3.3</c:v>
                </c:pt>
                <c:pt idx="57">
                  <c:v>3.35</c:v>
                </c:pt>
                <c:pt idx="58">
                  <c:v>3.4</c:v>
                </c:pt>
                <c:pt idx="59">
                  <c:v>3.45</c:v>
                </c:pt>
                <c:pt idx="60">
                  <c:v>3.5</c:v>
                </c:pt>
                <c:pt idx="61">
                  <c:v>3.55</c:v>
                </c:pt>
                <c:pt idx="62">
                  <c:v>3.6</c:v>
                </c:pt>
                <c:pt idx="63">
                  <c:v>3.65</c:v>
                </c:pt>
                <c:pt idx="64">
                  <c:v>3.7</c:v>
                </c:pt>
                <c:pt idx="65">
                  <c:v>3.75</c:v>
                </c:pt>
                <c:pt idx="66">
                  <c:v>3.8</c:v>
                </c:pt>
                <c:pt idx="67">
                  <c:v>3.85</c:v>
                </c:pt>
                <c:pt idx="68">
                  <c:v>3.9</c:v>
                </c:pt>
                <c:pt idx="69">
                  <c:v>3.95</c:v>
                </c:pt>
                <c:pt idx="70">
                  <c:v>4</c:v>
                </c:pt>
                <c:pt idx="71">
                  <c:v>4.05</c:v>
                </c:pt>
                <c:pt idx="72">
                  <c:v>4.0999999999999996</c:v>
                </c:pt>
                <c:pt idx="73">
                  <c:v>4.1500000000000004</c:v>
                </c:pt>
                <c:pt idx="74">
                  <c:v>4.2</c:v>
                </c:pt>
                <c:pt idx="75">
                  <c:v>4.25</c:v>
                </c:pt>
                <c:pt idx="76">
                  <c:v>4.3</c:v>
                </c:pt>
                <c:pt idx="77">
                  <c:v>4.3499999999999996</c:v>
                </c:pt>
                <c:pt idx="78">
                  <c:v>4.4000000000000004</c:v>
                </c:pt>
                <c:pt idx="79">
                  <c:v>4.45</c:v>
                </c:pt>
                <c:pt idx="80">
                  <c:v>4.5</c:v>
                </c:pt>
                <c:pt idx="81">
                  <c:v>4.55</c:v>
                </c:pt>
                <c:pt idx="82">
                  <c:v>4.5999999999999996</c:v>
                </c:pt>
                <c:pt idx="83">
                  <c:v>4.6500000000000004</c:v>
                </c:pt>
                <c:pt idx="84">
                  <c:v>4.7</c:v>
                </c:pt>
                <c:pt idx="85">
                  <c:v>4.75</c:v>
                </c:pt>
                <c:pt idx="86">
                  <c:v>4.8</c:v>
                </c:pt>
                <c:pt idx="87">
                  <c:v>4.8499999999999996</c:v>
                </c:pt>
                <c:pt idx="88">
                  <c:v>4.9000000000000004</c:v>
                </c:pt>
                <c:pt idx="89">
                  <c:v>4.95</c:v>
                </c:pt>
                <c:pt idx="90">
                  <c:v>5</c:v>
                </c:pt>
                <c:pt idx="91">
                  <c:v>5.05</c:v>
                </c:pt>
                <c:pt idx="92">
                  <c:v>5.0999999999999996</c:v>
                </c:pt>
                <c:pt idx="93">
                  <c:v>5.15</c:v>
                </c:pt>
                <c:pt idx="94">
                  <c:v>5.2</c:v>
                </c:pt>
                <c:pt idx="95">
                  <c:v>5.25</c:v>
                </c:pt>
                <c:pt idx="96">
                  <c:v>5.3</c:v>
                </c:pt>
                <c:pt idx="97">
                  <c:v>5.35</c:v>
                </c:pt>
                <c:pt idx="98">
                  <c:v>5.4</c:v>
                </c:pt>
                <c:pt idx="99">
                  <c:v>5.45</c:v>
                </c:pt>
                <c:pt idx="100">
                  <c:v>5.5</c:v>
                </c:pt>
                <c:pt idx="101">
                  <c:v>5.55</c:v>
                </c:pt>
                <c:pt idx="102">
                  <c:v>5.6</c:v>
                </c:pt>
                <c:pt idx="103">
                  <c:v>5.65</c:v>
                </c:pt>
                <c:pt idx="104">
                  <c:v>5.7</c:v>
                </c:pt>
                <c:pt idx="105">
                  <c:v>5.75</c:v>
                </c:pt>
                <c:pt idx="106">
                  <c:v>5.8</c:v>
                </c:pt>
                <c:pt idx="107">
                  <c:v>5.85</c:v>
                </c:pt>
                <c:pt idx="108">
                  <c:v>5.9</c:v>
                </c:pt>
                <c:pt idx="109">
                  <c:v>5.95</c:v>
                </c:pt>
                <c:pt idx="110">
                  <c:v>6.0000000000000098</c:v>
                </c:pt>
                <c:pt idx="111">
                  <c:v>6.0500000000000096</c:v>
                </c:pt>
                <c:pt idx="112">
                  <c:v>6.1</c:v>
                </c:pt>
                <c:pt idx="113">
                  <c:v>6.15</c:v>
                </c:pt>
                <c:pt idx="114">
                  <c:v>6.2</c:v>
                </c:pt>
                <c:pt idx="115">
                  <c:v>6.2500000000000098</c:v>
                </c:pt>
                <c:pt idx="116">
                  <c:v>6.3000000000000096</c:v>
                </c:pt>
                <c:pt idx="117">
                  <c:v>6.35</c:v>
                </c:pt>
                <c:pt idx="118">
                  <c:v>6.4000000000000101</c:v>
                </c:pt>
                <c:pt idx="119">
                  <c:v>6.4500000000000099</c:v>
                </c:pt>
                <c:pt idx="120">
                  <c:v>6.5000000000000098</c:v>
                </c:pt>
                <c:pt idx="121">
                  <c:v>6.5500000000000096</c:v>
                </c:pt>
                <c:pt idx="122">
                  <c:v>6.6</c:v>
                </c:pt>
                <c:pt idx="123">
                  <c:v>6.6500000000000101</c:v>
                </c:pt>
                <c:pt idx="124">
                  <c:v>6.7000000000000099</c:v>
                </c:pt>
                <c:pt idx="125">
                  <c:v>6.7500000000000098</c:v>
                </c:pt>
                <c:pt idx="126">
                  <c:v>6.8000000000000096</c:v>
                </c:pt>
                <c:pt idx="127">
                  <c:v>6.8500000000000103</c:v>
                </c:pt>
                <c:pt idx="128">
                  <c:v>6.9000000000000101</c:v>
                </c:pt>
                <c:pt idx="129">
                  <c:v>6.9500000000000099</c:v>
                </c:pt>
                <c:pt idx="130">
                  <c:v>7.0000000000000098</c:v>
                </c:pt>
                <c:pt idx="131">
                  <c:v>7.0500000000000096</c:v>
                </c:pt>
                <c:pt idx="132">
                  <c:v>7.1000000000000103</c:v>
                </c:pt>
                <c:pt idx="133">
                  <c:v>7.1500000000000101</c:v>
                </c:pt>
                <c:pt idx="134">
                  <c:v>7.2000000000000099</c:v>
                </c:pt>
                <c:pt idx="135">
                  <c:v>7.2500000000000098</c:v>
                </c:pt>
                <c:pt idx="136">
                  <c:v>7.3000000000000096</c:v>
                </c:pt>
                <c:pt idx="137">
                  <c:v>7.3500000000000103</c:v>
                </c:pt>
                <c:pt idx="138">
                  <c:v>7.4000000000000101</c:v>
                </c:pt>
                <c:pt idx="139">
                  <c:v>7.4500000000000099</c:v>
                </c:pt>
                <c:pt idx="140">
                  <c:v>7.5000000000000098</c:v>
                </c:pt>
                <c:pt idx="141">
                  <c:v>7.5500000000000096</c:v>
                </c:pt>
                <c:pt idx="142">
                  <c:v>7.6000000000000103</c:v>
                </c:pt>
                <c:pt idx="143">
                  <c:v>7.6500000000000101</c:v>
                </c:pt>
                <c:pt idx="144">
                  <c:v>7.7000000000000099</c:v>
                </c:pt>
                <c:pt idx="145">
                  <c:v>7.7500000000000098</c:v>
                </c:pt>
                <c:pt idx="146">
                  <c:v>7.8000000000000096</c:v>
                </c:pt>
                <c:pt idx="147">
                  <c:v>7.8500000000000103</c:v>
                </c:pt>
                <c:pt idx="148">
                  <c:v>7.9000000000000101</c:v>
                </c:pt>
                <c:pt idx="149">
                  <c:v>7.9500000000000099</c:v>
                </c:pt>
                <c:pt idx="150">
                  <c:v>8.0000000000000107</c:v>
                </c:pt>
                <c:pt idx="151">
                  <c:v>8.0500000000000096</c:v>
                </c:pt>
                <c:pt idx="152">
                  <c:v>8.1000000000000103</c:v>
                </c:pt>
                <c:pt idx="153">
                  <c:v>8.1500000000000092</c:v>
                </c:pt>
                <c:pt idx="154">
                  <c:v>8.2000000000000099</c:v>
                </c:pt>
                <c:pt idx="155">
                  <c:v>8.2500000000000107</c:v>
                </c:pt>
                <c:pt idx="156">
                  <c:v>8.3000000000000096</c:v>
                </c:pt>
                <c:pt idx="157">
                  <c:v>8.3500000000000103</c:v>
                </c:pt>
                <c:pt idx="158">
                  <c:v>8.4000000000000092</c:v>
                </c:pt>
                <c:pt idx="159">
                  <c:v>8.4500000000000099</c:v>
                </c:pt>
                <c:pt idx="160">
                  <c:v>8.5000000000000107</c:v>
                </c:pt>
                <c:pt idx="161">
                  <c:v>8.5500000000000096</c:v>
                </c:pt>
                <c:pt idx="162">
                  <c:v>8.6000000000000103</c:v>
                </c:pt>
                <c:pt idx="163">
                  <c:v>8.6500000000000092</c:v>
                </c:pt>
                <c:pt idx="164">
                  <c:v>8.7000000000000099</c:v>
                </c:pt>
                <c:pt idx="165">
                  <c:v>8.7500000000000107</c:v>
                </c:pt>
                <c:pt idx="166">
                  <c:v>8.8000000000000096</c:v>
                </c:pt>
                <c:pt idx="167">
                  <c:v>8.8500000000000103</c:v>
                </c:pt>
                <c:pt idx="168">
                  <c:v>8.9000000000000092</c:v>
                </c:pt>
                <c:pt idx="169">
                  <c:v>8.9500000000000099</c:v>
                </c:pt>
                <c:pt idx="170">
                  <c:v>9.0000000000000107</c:v>
                </c:pt>
                <c:pt idx="171">
                  <c:v>9.0500000000000096</c:v>
                </c:pt>
                <c:pt idx="172">
                  <c:v>9.1000000000000103</c:v>
                </c:pt>
                <c:pt idx="173">
                  <c:v>9.1500000000000092</c:v>
                </c:pt>
                <c:pt idx="174">
                  <c:v>9.2000000000000099</c:v>
                </c:pt>
                <c:pt idx="175">
                  <c:v>9.2500000000000107</c:v>
                </c:pt>
                <c:pt idx="176">
                  <c:v>9.3000000000000096</c:v>
                </c:pt>
                <c:pt idx="177">
                  <c:v>9.3500000000000103</c:v>
                </c:pt>
                <c:pt idx="178">
                  <c:v>9.4000000000000092</c:v>
                </c:pt>
                <c:pt idx="179">
                  <c:v>9.4500000000000099</c:v>
                </c:pt>
                <c:pt idx="180">
                  <c:v>9.5000000000000107</c:v>
                </c:pt>
                <c:pt idx="181">
                  <c:v>9.5500000000000096</c:v>
                </c:pt>
                <c:pt idx="182">
                  <c:v>9.6000000000000103</c:v>
                </c:pt>
                <c:pt idx="183">
                  <c:v>9.6500000000000092</c:v>
                </c:pt>
                <c:pt idx="184">
                  <c:v>9.7000000000000099</c:v>
                </c:pt>
                <c:pt idx="185">
                  <c:v>9.7500000000000107</c:v>
                </c:pt>
                <c:pt idx="186">
                  <c:v>9.8000000000000096</c:v>
                </c:pt>
                <c:pt idx="187">
                  <c:v>9.8500000000000103</c:v>
                </c:pt>
                <c:pt idx="188">
                  <c:v>9.9000000000000092</c:v>
                </c:pt>
                <c:pt idx="189">
                  <c:v>9.9500000000000099</c:v>
                </c:pt>
                <c:pt idx="190">
                  <c:v>10</c:v>
                </c:pt>
                <c:pt idx="191">
                  <c:v>10.050000000000001</c:v>
                </c:pt>
                <c:pt idx="192">
                  <c:v>10.1</c:v>
                </c:pt>
                <c:pt idx="193">
                  <c:v>10.15</c:v>
                </c:pt>
                <c:pt idx="194">
                  <c:v>10.199999999999999</c:v>
                </c:pt>
                <c:pt idx="195">
                  <c:v>10.25</c:v>
                </c:pt>
                <c:pt idx="196">
                  <c:v>10.3</c:v>
                </c:pt>
                <c:pt idx="197">
                  <c:v>10.35</c:v>
                </c:pt>
                <c:pt idx="198">
                  <c:v>10.4</c:v>
                </c:pt>
                <c:pt idx="199">
                  <c:v>10.45</c:v>
                </c:pt>
                <c:pt idx="200">
                  <c:v>10.5</c:v>
                </c:pt>
                <c:pt idx="201">
                  <c:v>10.55</c:v>
                </c:pt>
                <c:pt idx="202">
                  <c:v>10.6</c:v>
                </c:pt>
                <c:pt idx="203">
                  <c:v>10.65</c:v>
                </c:pt>
                <c:pt idx="204">
                  <c:v>10.7</c:v>
                </c:pt>
              </c:numCache>
            </c:numRef>
          </c:cat>
          <c:val>
            <c:numRef>
              <c:f>'Age Structure'!$N$1:$N$232</c:f>
              <c:numCache>
                <c:formatCode>General</c:formatCode>
                <c:ptCount val="232"/>
                <c:pt idx="0">
                  <c:v>0.04</c:v>
                </c:pt>
                <c:pt idx="1">
                  <c:v>-2.3411480293855147E-2</c:v>
                </c:pt>
                <c:pt idx="2">
                  <c:v>-2.3572066574359507E-2</c:v>
                </c:pt>
                <c:pt idx="3">
                  <c:v>-2.3518146533659245E-2</c:v>
                </c:pt>
                <c:pt idx="4">
                  <c:v>-2.327604020938967E-2</c:v>
                </c:pt>
                <c:pt idx="5">
                  <c:v>-2.2868761982494323E-2</c:v>
                </c:pt>
                <c:pt idx="6">
                  <c:v>-2.2316523729108528E-2</c:v>
                </c:pt>
                <c:pt idx="7">
                  <c:v>-2.1637148785914606E-2</c:v>
                </c:pt>
                <c:pt idx="8">
                  <c:v>-2.0846414643348354E-2</c:v>
                </c:pt>
                <c:pt idx="9">
                  <c:v>-1.9958338283341259E-2</c:v>
                </c:pt>
                <c:pt idx="10">
                  <c:v>-1.8985415056975929E-2</c:v>
                </c:pt>
                <c:pt idx="11">
                  <c:v>-1.7938819694540253E-2</c:v>
                </c:pt>
                <c:pt idx="12">
                  <c:v>-1.6828576271075146E-2</c:v>
                </c:pt>
                <c:pt idx="13">
                  <c:v>-1.5663702580732908E-2</c:v>
                </c:pt>
                <c:pt idx="14">
                  <c:v>-1.445233330527973E-2</c:v>
                </c:pt>
                <c:pt idx="15">
                  <c:v>-1.3201825523770472E-2</c:v>
                </c:pt>
                <c:pt idx="16">
                  <c:v>-1.1918849448186997E-2</c:v>
                </c:pt>
                <c:pt idx="17">
                  <c:v>-1.0609466743532359E-2</c:v>
                </c:pt>
                <c:pt idx="18">
                  <c:v>-9.2791983701645542E-3</c:v>
                </c:pt>
                <c:pt idx="19">
                  <c:v>-7.9330835480533324E-3</c:v>
                </c:pt>
                <c:pt idx="20">
                  <c:v>-6.5757311694774057E-3</c:v>
                </c:pt>
                <c:pt idx="21">
                  <c:v>-5.2113647648897032E-3</c:v>
                </c:pt>
                <c:pt idx="22">
                  <c:v>-3.8438619457752399E-3</c:v>
                </c:pt>
                <c:pt idx="23">
                  <c:v>-2.4767891000476716E-3</c:v>
                </c:pt>
                <c:pt idx="24">
                  <c:v>-1.113431993536862E-3</c:v>
                </c:pt>
                <c:pt idx="25">
                  <c:v>2.4317716973931702E-4</c:v>
                </c:pt>
                <c:pt idx="26">
                  <c:v>1.5902357594694827E-3</c:v>
                </c:pt>
                <c:pt idx="27">
                  <c:v>2.9251494037603187E-3</c:v>
                </c:pt>
                <c:pt idx="28">
                  <c:v>4.2455130055500945E-3</c:v>
                </c:pt>
                <c:pt idx="29">
                  <c:v>5.5490937984763455E-3</c:v>
                </c:pt>
                <c:pt idx="30">
                  <c:v>6.8338161910770356E-3</c:v>
                </c:pt>
                <c:pt idx="31">
                  <c:v>8.0977481829291875E-3</c:v>
                </c:pt>
                <c:pt idx="32">
                  <c:v>9.3390891657465502E-3</c:v>
                </c:pt>
                <c:pt idx="33">
                  <c:v>1.0556158947451433E-2</c:v>
                </c:pt>
                <c:pt idx="34">
                  <c:v>1.1747387858536573E-2</c:v>
                </c:pt>
                <c:pt idx="35">
                  <c:v>1.29113078182157E-2</c:v>
                </c:pt>
                <c:pt idx="36">
                  <c:v>1.40465442534774E-2</c:v>
                </c:pt>
                <c:pt idx="37">
                  <c:v>1.5151808777526199E-2</c:v>
                </c:pt>
                <c:pt idx="38">
                  <c:v>1.622589254564355E-2</c:v>
                </c:pt>
                <c:pt idx="39">
                  <c:v>1.7267660216461866E-2</c:v>
                </c:pt>
                <c:pt idx="40">
                  <c:v>1.8276044455251217E-2</c:v>
                </c:pt>
                <c:pt idx="41">
                  <c:v>1.9250040923302514E-2</c:v>
                </c:pt>
                <c:pt idx="42">
                  <c:v>2.0188703703983624E-2</c:v>
                </c:pt>
                <c:pt idx="43">
                  <c:v>2.1091141121712731E-2</c:v>
                </c:pt>
                <c:pt idx="44">
                  <c:v>2.195651191501824E-2</c:v>
                </c:pt>
                <c:pt idx="45">
                  <c:v>2.2784021729204795E-2</c:v>
                </c:pt>
                <c:pt idx="46">
                  <c:v>2.3572919897890898E-2</c:v>
                </c:pt>
                <c:pt idx="47">
                  <c:v>2.4322496486065326E-2</c:v>
                </c:pt>
                <c:pt idx="48">
                  <c:v>2.503207957018061E-2</c:v>
                </c:pt>
                <c:pt idx="49">
                  <c:v>2.5701032733425944E-2</c:v>
                </c:pt>
                <c:pt idx="50">
                  <c:v>2.6328752756565432E-2</c:v>
                </c:pt>
                <c:pt idx="51">
                  <c:v>2.6914667486770849E-2</c:v>
                </c:pt>
                <c:pt idx="52">
                  <c:v>2.7458233868634885E-2</c:v>
                </c:pt>
                <c:pt idx="53">
                  <c:v>2.7958936123159361E-2</c:v>
                </c:pt>
                <c:pt idx="54">
                  <c:v>2.841628406189578E-2</c:v>
                </c:pt>
                <c:pt idx="55">
                  <c:v>2.8829811524689219E-2</c:v>
                </c:pt>
                <c:pt idx="56">
                  <c:v>2.9199074930576607E-2</c:v>
                </c:pt>
                <c:pt idx="57">
                  <c:v>2.9523651932394035E-2</c:v>
                </c:pt>
                <c:pt idx="58">
                  <c:v>2.9803140166545727E-2</c:v>
                </c:pt>
                <c:pt idx="59">
                  <c:v>3.0037156090157779E-2</c:v>
                </c:pt>
                <c:pt idx="60">
                  <c:v>3.0225333898594275E-2</c:v>
                </c:pt>
                <c:pt idx="61">
                  <c:v>3.0367324516918703E-2</c:v>
                </c:pt>
                <c:pt idx="62">
                  <c:v>3.0462794659481318E-2</c:v>
                </c:pt>
                <c:pt idx="63">
                  <c:v>3.0511425952323368E-2</c:v>
                </c:pt>
                <c:pt idx="64">
                  <c:v>3.0512914113558498E-2</c:v>
                </c:pt>
                <c:pt idx="65">
                  <c:v>3.0466968187314869E-2</c:v>
                </c:pt>
                <c:pt idx="66">
                  <c:v>3.0373309827196771E-2</c:v>
                </c:pt>
                <c:pt idx="67">
                  <c:v>3.0231672625577577E-2</c:v>
                </c:pt>
                <c:pt idx="68">
                  <c:v>3.0041801485336972E-2</c:v>
                </c:pt>
                <c:pt idx="69">
                  <c:v>2.9803452030947142E-2</c:v>
                </c:pt>
                <c:pt idx="70">
                  <c:v>2.9516390056060438E-2</c:v>
                </c:pt>
                <c:pt idx="71">
                  <c:v>2.9180391004993034E-2</c:v>
                </c:pt>
                <c:pt idx="72">
                  <c:v>2.8795239485695845E-2</c:v>
                </c:pt>
                <c:pt idx="73">
                  <c:v>2.8360728812017122E-2</c:v>
                </c:pt>
                <c:pt idx="74">
                  <c:v>2.7876660573218359E-2</c:v>
                </c:pt>
                <c:pt idx="75">
                  <c:v>2.7342844228859242E-2</c:v>
                </c:pt>
                <c:pt idx="76">
                  <c:v>2.6759096727356102E-2</c:v>
                </c:pt>
                <c:pt idx="77">
                  <c:v>2.6125242146577854E-2</c:v>
                </c:pt>
                <c:pt idx="78">
                  <c:v>2.5441111355046786E-2</c:v>
                </c:pt>
                <c:pt idx="79">
                  <c:v>2.4706541692358641E-2</c:v>
                </c:pt>
                <c:pt idx="80">
                  <c:v>2.392137666756522E-2</c:v>
                </c:pt>
                <c:pt idx="81">
                  <c:v>2.3085465674368422E-2</c:v>
                </c:pt>
                <c:pt idx="82">
                  <c:v>2.2198663722027057E-2</c:v>
                </c:pt>
                <c:pt idx="83">
                  <c:v>2.126083118098876E-2</c:v>
                </c:pt>
                <c:pt idx="84">
                  <c:v>2.0271833542309992E-2</c:v>
                </c:pt>
                <c:pt idx="85">
                  <c:v>1.9231541190005252E-2</c:v>
                </c:pt>
                <c:pt idx="86">
                  <c:v>1.8139829185527034E-2</c:v>
                </c:pt>
                <c:pt idx="87">
                  <c:v>1.6996577063618901E-2</c:v>
                </c:pt>
                <c:pt idx="88">
                  <c:v>1.5801668638866673E-2</c:v>
                </c:pt>
                <c:pt idx="89">
                  <c:v>1.4554991822281593E-2</c:v>
                </c:pt>
                <c:pt idx="90">
                  <c:v>1.3256438447343477E-2</c:v>
                </c:pt>
                <c:pt idx="91">
                  <c:v>1.1905904104906107E-2</c:v>
                </c:pt>
                <c:pt idx="92">
                  <c:v>1.0503287986470156E-2</c:v>
                </c:pt>
                <c:pt idx="93">
                  <c:v>9.048492735334257E-3</c:v>
                </c:pt>
                <c:pt idx="94">
                  <c:v>7.5414243051490359E-3</c:v>
                </c:pt>
                <c:pt idx="95">
                  <c:v>5.9819918254744309E-3</c:v>
                </c:pt>
                <c:pt idx="96">
                  <c:v>4.3701074739193047E-3</c:v>
                </c:pt>
                <c:pt idx="97">
                  <c:v>2.7056863545080745E-3</c:v>
                </c:pt>
                <c:pt idx="98">
                  <c:v>9.8864638192530663E-4</c:v>
                </c:pt>
                <c:pt idx="99">
                  <c:v>-7.810918287107782E-4</c:v>
                </c:pt>
                <c:pt idx="100">
                  <c:v>-2.603605066815895E-3</c:v>
                </c:pt>
                <c:pt idx="101">
                  <c:v>-4.4789676263592426E-3</c:v>
                </c:pt>
                <c:pt idx="102">
                  <c:v>-6.40725140119347E-3</c:v>
                </c:pt>
                <c:pt idx="103">
                  <c:v>-8.3885259759641784E-3</c:v>
                </c:pt>
                <c:pt idx="104">
                  <c:v>-1.0422858712797023E-2</c:v>
                </c:pt>
                <c:pt idx="105">
                  <c:v>-1.2510314834031533E-2</c:v>
                </c:pt>
                <c:pt idx="106">
                  <c:v>-1.4650957501174844E-2</c:v>
                </c:pt>
                <c:pt idx="107">
                  <c:v>-1.6844847890296499E-2</c:v>
                </c:pt>
                <c:pt idx="108">
                  <c:v>-1.9092045264022417E-2</c:v>
                </c:pt>
                <c:pt idx="109">
                  <c:v>-2.1392607040328748E-2</c:v>
                </c:pt>
                <c:pt idx="110">
                  <c:v>-2.3746588858280404E-2</c:v>
                </c:pt>
                <c:pt idx="111">
                  <c:v>-2.6154044640884777E-2</c:v>
                </c:pt>
                <c:pt idx="112">
                  <c:v>-2.8615026655179676E-2</c:v>
                </c:pt>
                <c:pt idx="113">
                  <c:v>-3.1129585569722451E-2</c:v>
                </c:pt>
                <c:pt idx="114">
                  <c:v>-3.369777050959577E-2</c:v>
                </c:pt>
                <c:pt idx="115">
                  <c:v>-3.6319629109033968E-2</c:v>
                </c:pt>
                <c:pt idx="116">
                  <c:v>-3.8995207561829837E-2</c:v>
                </c:pt>
                <c:pt idx="117">
                  <c:v>-4.1724550669581362E-2</c:v>
                </c:pt>
                <c:pt idx="118">
                  <c:v>-4.4507701887910756E-2</c:v>
                </c:pt>
                <c:pt idx="119">
                  <c:v>-4.7344703370742813E-2</c:v>
                </c:pt>
                <c:pt idx="120">
                  <c:v>-5.0235596012738526E-2</c:v>
                </c:pt>
                <c:pt idx="121">
                  <c:v>-5.3180419489962993E-2</c:v>
                </c:pt>
                <c:pt idx="122">
                  <c:v>-5.6179212298875569E-2</c:v>
                </c:pt>
                <c:pt idx="123">
                  <c:v>-5.9232011793724837E-2</c:v>
                </c:pt>
                <c:pt idx="124">
                  <c:v>-6.2338854222403484E-2</c:v>
                </c:pt>
                <c:pt idx="125">
                  <c:v>-6.5499774760853668E-2</c:v>
                </c:pt>
                <c:pt idx="126">
                  <c:v>-6.871480754607262E-2</c:v>
                </c:pt>
                <c:pt idx="127">
                  <c:v>-7.1983985707796627E-2</c:v>
                </c:pt>
                <c:pt idx="128">
                  <c:v>-7.5307341398901606E-2</c:v>
                </c:pt>
                <c:pt idx="129">
                  <c:v>-7.868490582459664E-2</c:v>
                </c:pt>
                <c:pt idx="130">
                  <c:v>-8.2116709270449562E-2</c:v>
                </c:pt>
                <c:pt idx="131">
                  <c:v>-8.5602781129307637E-2</c:v>
                </c:pt>
                <c:pt idx="132">
                  <c:v>-8.9143149927144449E-2</c:v>
                </c:pt>
                <c:pt idx="133">
                  <c:v>-9.2737843347892479E-2</c:v>
                </c:pt>
                <c:pt idx="134">
                  <c:v>-9.6386888257304904E-2</c:v>
                </c:pt>
                <c:pt idx="135">
                  <c:v>-0.10009031072587149</c:v>
                </c:pt>
                <c:pt idx="136">
                  <c:v>-0.10384813605084897</c:v>
                </c:pt>
                <c:pt idx="137">
                  <c:v>-0.1076603887774219</c:v>
                </c:pt>
                <c:pt idx="138">
                  <c:v>-0.11152709271905614</c:v>
                </c:pt>
                <c:pt idx="139">
                  <c:v>-0.1154482709770388</c:v>
                </c:pt>
                <c:pt idx="140">
                  <c:v>-0.11942394595928096</c:v>
                </c:pt>
                <c:pt idx="141">
                  <c:v>-0.12345413939838146</c:v>
                </c:pt>
                <c:pt idx="142">
                  <c:v>-0.12753887236898809</c:v>
                </c:pt>
                <c:pt idx="143">
                  <c:v>-0.1316781653044945</c:v>
                </c:pt>
                <c:pt idx="144">
                  <c:v>-0.13587203801308512</c:v>
                </c:pt>
                <c:pt idx="145">
                  <c:v>-0.14012050969316014</c:v>
                </c:pt>
                <c:pt idx="146">
                  <c:v>-0.1444235989481637</c:v>
                </c:pt>
                <c:pt idx="147">
                  <c:v>-0.14878132380082754</c:v>
                </c:pt>
                <c:pt idx="148">
                  <c:v>-0.15319370170687829</c:v>
                </c:pt>
                <c:pt idx="149">
                  <c:v>-0.15766074956819054</c:v>
                </c:pt>
                <c:pt idx="150">
                  <c:v>-0.16218248374543798</c:v>
                </c:pt>
                <c:pt idx="151">
                  <c:v>-0.16675892007024196</c:v>
                </c:pt>
                <c:pt idx="152">
                  <c:v>-0.17139007385685012</c:v>
                </c:pt>
                <c:pt idx="153">
                  <c:v>-0.17607595991333813</c:v>
                </c:pt>
                <c:pt idx="154">
                  <c:v>-0.18081659255237703</c:v>
                </c:pt>
                <c:pt idx="155">
                  <c:v>-0.18561198560156811</c:v>
                </c:pt>
                <c:pt idx="156">
                  <c:v>-0.19046215241335318</c:v>
                </c:pt>
                <c:pt idx="157">
                  <c:v>-0.19536710587453676</c:v>
                </c:pt>
                <c:pt idx="158">
                  <c:v>-0.20032685841539966</c:v>
                </c:pt>
                <c:pt idx="159">
                  <c:v>-0.20534142201845107</c:v>
                </c:pt>
                <c:pt idx="160">
                  <c:v>-0.21041080822680769</c:v>
                </c:pt>
                <c:pt idx="161">
                  <c:v>-0.21553502815221748</c:v>
                </c:pt>
                <c:pt idx="162">
                  <c:v>-0.22071409248274243</c:v>
                </c:pt>
                <c:pt idx="163">
                  <c:v>-0.22594801149010735</c:v>
                </c:pt>
                <c:pt idx="164">
                  <c:v>-0.23123679503672534</c:v>
                </c:pt>
                <c:pt idx="165">
                  <c:v>-0.23658045258240534</c:v>
                </c:pt>
                <c:pt idx="166">
                  <c:v>-0.24197899319075766</c:v>
                </c:pt>
                <c:pt idx="167">
                  <c:v>-0.24743242553530287</c:v>
                </c:pt>
                <c:pt idx="168">
                  <c:v>-0.25294075790528048</c:v>
                </c:pt>
                <c:pt idx="169">
                  <c:v>-0.25850399821118764</c:v>
                </c:pt>
                <c:pt idx="170">
                  <c:v>-0.26412215399003891</c:v>
                </c:pt>
                <c:pt idx="171">
                  <c:v>-0.26979523241034897</c:v>
                </c:pt>
                <c:pt idx="172">
                  <c:v>-0.27552324027686304</c:v>
                </c:pt>
                <c:pt idx="173">
                  <c:v>-0.28130618403502616</c:v>
                </c:pt>
                <c:pt idx="174">
                  <c:v>-0.28714406977520568</c:v>
                </c:pt>
                <c:pt idx="175">
                  <c:v>-0.29303690323665066</c:v>
                </c:pt>
                <c:pt idx="176">
                  <c:v>-0.29898468981123649</c:v>
                </c:pt>
                <c:pt idx="177">
                  <c:v>-0.3049874345469501</c:v>
                </c:pt>
                <c:pt idx="178">
                  <c:v>-0.31104514215116019</c:v>
                </c:pt>
                <c:pt idx="179">
                  <c:v>-0.3171578169936442</c:v>
                </c:pt>
                <c:pt idx="180">
                  <c:v>-0.32332546310940202</c:v>
                </c:pt>
                <c:pt idx="181">
                  <c:v>-0.32954808420123527</c:v>
                </c:pt>
                <c:pt idx="182">
                  <c:v>-0.33582568364212939</c:v>
                </c:pt>
                <c:pt idx="183">
                  <c:v>-0.34215826447740305</c:v>
                </c:pt>
                <c:pt idx="184">
                  <c:v>-0.3485458294266337</c:v>
                </c:pt>
                <c:pt idx="185">
                  <c:v>-0.35498838088542151</c:v>
                </c:pt>
                <c:pt idx="186">
                  <c:v>-0.36148592092687615</c:v>
                </c:pt>
                <c:pt idx="187">
                  <c:v>-0.36803845130295443</c:v>
                </c:pt>
                <c:pt idx="188">
                  <c:v>-0.37464597344557404</c:v>
                </c:pt>
                <c:pt idx="189">
                  <c:v>-0.38130848846749466</c:v>
                </c:pt>
                <c:pt idx="190">
                  <c:v>-0.38802599716305686</c:v>
                </c:pt>
                <c:pt idx="191">
                  <c:v>-0.39479850000865291</c:v>
                </c:pt>
                <c:pt idx="192">
                  <c:v>-0.40162599716305536</c:v>
                </c:pt>
                <c:pt idx="193">
                  <c:v>-0.40850848846749344</c:v>
                </c:pt>
                <c:pt idx="194">
                  <c:v>-0.4154459734455731</c:v>
                </c:pt>
                <c:pt idx="195">
                  <c:v>-0.42243845130295377</c:v>
                </c:pt>
                <c:pt idx="196">
                  <c:v>-0.42948592092687399</c:v>
                </c:pt>
                <c:pt idx="197">
                  <c:v>-0.43658838088541962</c:v>
                </c:pt>
                <c:pt idx="198">
                  <c:v>-0.44374582942663388</c:v>
                </c:pt>
                <c:pt idx="199">
                  <c:v>-0.45095826447739817</c:v>
                </c:pt>
                <c:pt idx="200">
                  <c:v>-0.45822568364213012</c:v>
                </c:pt>
                <c:pt idx="201">
                  <c:v>-0.46554808420123273</c:v>
                </c:pt>
                <c:pt idx="202">
                  <c:v>-0.47292546310940153</c:v>
                </c:pt>
                <c:pt idx="203">
                  <c:v>-0.48035781699364399</c:v>
                </c:pt>
                <c:pt idx="204">
                  <c:v>-0.48784514215115848</c:v>
                </c:pt>
                <c:pt idx="205">
                  <c:v>-0.49538743454694867</c:v>
                </c:pt>
                <c:pt idx="206">
                  <c:v>-0.50298468981123357</c:v>
                </c:pt>
                <c:pt idx="207">
                  <c:v>-0.51063690323664979</c:v>
                </c:pt>
                <c:pt idx="208">
                  <c:v>-0.51834406977520509</c:v>
                </c:pt>
                <c:pt idx="209">
                  <c:v>-0.52610618403502762</c:v>
                </c:pt>
                <c:pt idx="210">
                  <c:v>-0.53392324027686122</c:v>
                </c:pt>
                <c:pt idx="211">
                  <c:v>-0.54179523241034744</c:v>
                </c:pt>
                <c:pt idx="212">
                  <c:v>-0.54972215399003765</c:v>
                </c:pt>
                <c:pt idx="213">
                  <c:v>-0.55770399821118488</c:v>
                </c:pt>
                <c:pt idx="214">
                  <c:v>-0.56574075790527978</c:v>
                </c:pt>
                <c:pt idx="215">
                  <c:v>-0.57383242553530067</c:v>
                </c:pt>
                <c:pt idx="216">
                  <c:v>-0.58197899319075752</c:v>
                </c:pt>
                <c:pt idx="217">
                  <c:v>-0.5901804525824037</c:v>
                </c:pt>
                <c:pt idx="218">
                  <c:v>-0.59843679503672398</c:v>
                </c:pt>
                <c:pt idx="219">
                  <c:v>-0.60674801149010804</c:v>
                </c:pt>
                <c:pt idx="220">
                  <c:v>-0.61511409248274163</c:v>
                </c:pt>
                <c:pt idx="221">
                  <c:v>-0.62353502815221695</c:v>
                </c:pt>
                <c:pt idx="222">
                  <c:v>-0.63201080822680744</c:v>
                </c:pt>
                <c:pt idx="223">
                  <c:v>-0.6405414220184511</c:v>
                </c:pt>
                <c:pt idx="224">
                  <c:v>-0.64912685841539641</c:v>
                </c:pt>
                <c:pt idx="225">
                  <c:v>-0.65776710587453557</c:v>
                </c:pt>
                <c:pt idx="226">
                  <c:v>-0.66646215241335049</c:v>
                </c:pt>
                <c:pt idx="227">
                  <c:v>-0.67521198560156748</c:v>
                </c:pt>
                <c:pt idx="228">
                  <c:v>-0.68401659255237668</c:v>
                </c:pt>
                <c:pt idx="229">
                  <c:v>-0.69287595991333717</c:v>
                </c:pt>
                <c:pt idx="230">
                  <c:v>-0.7017900738568521</c:v>
                </c:pt>
                <c:pt idx="231">
                  <c:v>-0.71075892007024066</c:v>
                </c:pt>
              </c:numCache>
            </c:numRef>
          </c:val>
          <c:smooth val="0"/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'Age Structure'!$I$2:$I$206</c:f>
              <c:numCache>
                <c:formatCode>General</c:formatCode>
                <c:ptCount val="205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1.05</c:v>
                </c:pt>
                <c:pt idx="12">
                  <c:v>1.1000000000000001</c:v>
                </c:pt>
                <c:pt idx="13">
                  <c:v>1.1499999999999999</c:v>
                </c:pt>
                <c:pt idx="14">
                  <c:v>1.2</c:v>
                </c:pt>
                <c:pt idx="15">
                  <c:v>1.25</c:v>
                </c:pt>
                <c:pt idx="16">
                  <c:v>1.3</c:v>
                </c:pt>
                <c:pt idx="17">
                  <c:v>1.35</c:v>
                </c:pt>
                <c:pt idx="18">
                  <c:v>1.4</c:v>
                </c:pt>
                <c:pt idx="19">
                  <c:v>1.45</c:v>
                </c:pt>
                <c:pt idx="20">
                  <c:v>1.5</c:v>
                </c:pt>
                <c:pt idx="21">
                  <c:v>1.55</c:v>
                </c:pt>
                <c:pt idx="22">
                  <c:v>1.6</c:v>
                </c:pt>
                <c:pt idx="23">
                  <c:v>1.65</c:v>
                </c:pt>
                <c:pt idx="24">
                  <c:v>1.7</c:v>
                </c:pt>
                <c:pt idx="25">
                  <c:v>1.75</c:v>
                </c:pt>
                <c:pt idx="26">
                  <c:v>1.8</c:v>
                </c:pt>
                <c:pt idx="27">
                  <c:v>1.85</c:v>
                </c:pt>
                <c:pt idx="28">
                  <c:v>1.9</c:v>
                </c:pt>
                <c:pt idx="29">
                  <c:v>1.95</c:v>
                </c:pt>
                <c:pt idx="30">
                  <c:v>2</c:v>
                </c:pt>
                <c:pt idx="31">
                  <c:v>2.0499999999999998</c:v>
                </c:pt>
                <c:pt idx="32">
                  <c:v>2.1</c:v>
                </c:pt>
                <c:pt idx="33">
                  <c:v>2.15</c:v>
                </c:pt>
                <c:pt idx="34">
                  <c:v>2.2000000000000002</c:v>
                </c:pt>
                <c:pt idx="35">
                  <c:v>2.25</c:v>
                </c:pt>
                <c:pt idx="36">
                  <c:v>2.2999999999999998</c:v>
                </c:pt>
                <c:pt idx="37">
                  <c:v>2.35</c:v>
                </c:pt>
                <c:pt idx="38">
                  <c:v>2.4</c:v>
                </c:pt>
                <c:pt idx="39">
                  <c:v>2.4500000000000002</c:v>
                </c:pt>
                <c:pt idx="40">
                  <c:v>2.5</c:v>
                </c:pt>
                <c:pt idx="41">
                  <c:v>2.5499999999999998</c:v>
                </c:pt>
                <c:pt idx="42">
                  <c:v>2.6</c:v>
                </c:pt>
                <c:pt idx="43">
                  <c:v>2.65</c:v>
                </c:pt>
                <c:pt idx="44">
                  <c:v>2.7</c:v>
                </c:pt>
                <c:pt idx="45">
                  <c:v>2.75</c:v>
                </c:pt>
                <c:pt idx="46">
                  <c:v>2.8</c:v>
                </c:pt>
                <c:pt idx="47">
                  <c:v>2.85</c:v>
                </c:pt>
                <c:pt idx="48">
                  <c:v>2.9</c:v>
                </c:pt>
                <c:pt idx="49">
                  <c:v>2.95</c:v>
                </c:pt>
                <c:pt idx="50">
                  <c:v>3</c:v>
                </c:pt>
                <c:pt idx="51">
                  <c:v>3.05</c:v>
                </c:pt>
                <c:pt idx="52">
                  <c:v>3.1</c:v>
                </c:pt>
                <c:pt idx="53">
                  <c:v>3.15</c:v>
                </c:pt>
                <c:pt idx="54">
                  <c:v>3.2</c:v>
                </c:pt>
                <c:pt idx="55">
                  <c:v>3.25</c:v>
                </c:pt>
                <c:pt idx="56">
                  <c:v>3.3</c:v>
                </c:pt>
                <c:pt idx="57">
                  <c:v>3.35</c:v>
                </c:pt>
                <c:pt idx="58">
                  <c:v>3.4</c:v>
                </c:pt>
                <c:pt idx="59">
                  <c:v>3.45</c:v>
                </c:pt>
                <c:pt idx="60">
                  <c:v>3.5</c:v>
                </c:pt>
                <c:pt idx="61">
                  <c:v>3.55</c:v>
                </c:pt>
                <c:pt idx="62">
                  <c:v>3.6</c:v>
                </c:pt>
                <c:pt idx="63">
                  <c:v>3.65</c:v>
                </c:pt>
                <c:pt idx="64">
                  <c:v>3.7</c:v>
                </c:pt>
                <c:pt idx="65">
                  <c:v>3.75</c:v>
                </c:pt>
                <c:pt idx="66">
                  <c:v>3.8</c:v>
                </c:pt>
                <c:pt idx="67">
                  <c:v>3.85</c:v>
                </c:pt>
                <c:pt idx="68">
                  <c:v>3.9</c:v>
                </c:pt>
                <c:pt idx="69">
                  <c:v>3.95</c:v>
                </c:pt>
                <c:pt idx="70">
                  <c:v>4</c:v>
                </c:pt>
                <c:pt idx="71">
                  <c:v>4.05</c:v>
                </c:pt>
                <c:pt idx="72">
                  <c:v>4.0999999999999996</c:v>
                </c:pt>
                <c:pt idx="73">
                  <c:v>4.1500000000000004</c:v>
                </c:pt>
                <c:pt idx="74">
                  <c:v>4.2</c:v>
                </c:pt>
                <c:pt idx="75">
                  <c:v>4.25</c:v>
                </c:pt>
                <c:pt idx="76">
                  <c:v>4.3</c:v>
                </c:pt>
                <c:pt idx="77">
                  <c:v>4.3499999999999996</c:v>
                </c:pt>
                <c:pt idx="78">
                  <c:v>4.4000000000000004</c:v>
                </c:pt>
                <c:pt idx="79">
                  <c:v>4.45</c:v>
                </c:pt>
                <c:pt idx="80">
                  <c:v>4.5</c:v>
                </c:pt>
                <c:pt idx="81">
                  <c:v>4.55</c:v>
                </c:pt>
                <c:pt idx="82">
                  <c:v>4.5999999999999996</c:v>
                </c:pt>
                <c:pt idx="83">
                  <c:v>4.6500000000000004</c:v>
                </c:pt>
                <c:pt idx="84">
                  <c:v>4.7</c:v>
                </c:pt>
                <c:pt idx="85">
                  <c:v>4.75</c:v>
                </c:pt>
                <c:pt idx="86">
                  <c:v>4.8</c:v>
                </c:pt>
                <c:pt idx="87">
                  <c:v>4.8499999999999996</c:v>
                </c:pt>
                <c:pt idx="88">
                  <c:v>4.9000000000000004</c:v>
                </c:pt>
                <c:pt idx="89">
                  <c:v>4.95</c:v>
                </c:pt>
                <c:pt idx="90">
                  <c:v>5</c:v>
                </c:pt>
                <c:pt idx="91">
                  <c:v>5.05</c:v>
                </c:pt>
                <c:pt idx="92">
                  <c:v>5.0999999999999996</c:v>
                </c:pt>
                <c:pt idx="93">
                  <c:v>5.15</c:v>
                </c:pt>
                <c:pt idx="94">
                  <c:v>5.2</c:v>
                </c:pt>
                <c:pt idx="95">
                  <c:v>5.25</c:v>
                </c:pt>
                <c:pt idx="96">
                  <c:v>5.3</c:v>
                </c:pt>
                <c:pt idx="97">
                  <c:v>5.35</c:v>
                </c:pt>
                <c:pt idx="98">
                  <c:v>5.4</c:v>
                </c:pt>
                <c:pt idx="99">
                  <c:v>5.45</c:v>
                </c:pt>
                <c:pt idx="100">
                  <c:v>5.5</c:v>
                </c:pt>
                <c:pt idx="101">
                  <c:v>5.55</c:v>
                </c:pt>
                <c:pt idx="102">
                  <c:v>5.6</c:v>
                </c:pt>
                <c:pt idx="103">
                  <c:v>5.65</c:v>
                </c:pt>
                <c:pt idx="104">
                  <c:v>5.7</c:v>
                </c:pt>
                <c:pt idx="105">
                  <c:v>5.75</c:v>
                </c:pt>
                <c:pt idx="106">
                  <c:v>5.8</c:v>
                </c:pt>
                <c:pt idx="107">
                  <c:v>5.85</c:v>
                </c:pt>
                <c:pt idx="108">
                  <c:v>5.9</c:v>
                </c:pt>
                <c:pt idx="109">
                  <c:v>5.95</c:v>
                </c:pt>
                <c:pt idx="110">
                  <c:v>6.0000000000000098</c:v>
                </c:pt>
                <c:pt idx="111">
                  <c:v>6.0500000000000096</c:v>
                </c:pt>
                <c:pt idx="112">
                  <c:v>6.1</c:v>
                </c:pt>
                <c:pt idx="113">
                  <c:v>6.15</c:v>
                </c:pt>
                <c:pt idx="114">
                  <c:v>6.2</c:v>
                </c:pt>
                <c:pt idx="115">
                  <c:v>6.2500000000000098</c:v>
                </c:pt>
                <c:pt idx="116">
                  <c:v>6.3000000000000096</c:v>
                </c:pt>
                <c:pt idx="117">
                  <c:v>6.35</c:v>
                </c:pt>
                <c:pt idx="118">
                  <c:v>6.4000000000000101</c:v>
                </c:pt>
                <c:pt idx="119">
                  <c:v>6.4500000000000099</c:v>
                </c:pt>
                <c:pt idx="120">
                  <c:v>6.5000000000000098</c:v>
                </c:pt>
                <c:pt idx="121">
                  <c:v>6.5500000000000096</c:v>
                </c:pt>
                <c:pt idx="122">
                  <c:v>6.6</c:v>
                </c:pt>
                <c:pt idx="123">
                  <c:v>6.6500000000000101</c:v>
                </c:pt>
                <c:pt idx="124">
                  <c:v>6.7000000000000099</c:v>
                </c:pt>
                <c:pt idx="125">
                  <c:v>6.7500000000000098</c:v>
                </c:pt>
                <c:pt idx="126">
                  <c:v>6.8000000000000096</c:v>
                </c:pt>
                <c:pt idx="127">
                  <c:v>6.8500000000000103</c:v>
                </c:pt>
                <c:pt idx="128">
                  <c:v>6.9000000000000101</c:v>
                </c:pt>
                <c:pt idx="129">
                  <c:v>6.9500000000000099</c:v>
                </c:pt>
                <c:pt idx="130">
                  <c:v>7.0000000000000098</c:v>
                </c:pt>
                <c:pt idx="131">
                  <c:v>7.0500000000000096</c:v>
                </c:pt>
                <c:pt idx="132">
                  <c:v>7.1000000000000103</c:v>
                </c:pt>
                <c:pt idx="133">
                  <c:v>7.1500000000000101</c:v>
                </c:pt>
                <c:pt idx="134">
                  <c:v>7.2000000000000099</c:v>
                </c:pt>
                <c:pt idx="135">
                  <c:v>7.2500000000000098</c:v>
                </c:pt>
                <c:pt idx="136">
                  <c:v>7.3000000000000096</c:v>
                </c:pt>
                <c:pt idx="137">
                  <c:v>7.3500000000000103</c:v>
                </c:pt>
                <c:pt idx="138">
                  <c:v>7.4000000000000101</c:v>
                </c:pt>
                <c:pt idx="139">
                  <c:v>7.4500000000000099</c:v>
                </c:pt>
                <c:pt idx="140">
                  <c:v>7.5000000000000098</c:v>
                </c:pt>
                <c:pt idx="141">
                  <c:v>7.5500000000000096</c:v>
                </c:pt>
                <c:pt idx="142">
                  <c:v>7.6000000000000103</c:v>
                </c:pt>
                <c:pt idx="143">
                  <c:v>7.6500000000000101</c:v>
                </c:pt>
                <c:pt idx="144">
                  <c:v>7.7000000000000099</c:v>
                </c:pt>
                <c:pt idx="145">
                  <c:v>7.7500000000000098</c:v>
                </c:pt>
                <c:pt idx="146">
                  <c:v>7.8000000000000096</c:v>
                </c:pt>
                <c:pt idx="147">
                  <c:v>7.8500000000000103</c:v>
                </c:pt>
                <c:pt idx="148">
                  <c:v>7.9000000000000101</c:v>
                </c:pt>
                <c:pt idx="149">
                  <c:v>7.9500000000000099</c:v>
                </c:pt>
                <c:pt idx="150">
                  <c:v>8.0000000000000107</c:v>
                </c:pt>
                <c:pt idx="151">
                  <c:v>8.0500000000000096</c:v>
                </c:pt>
                <c:pt idx="152">
                  <c:v>8.1000000000000103</c:v>
                </c:pt>
                <c:pt idx="153">
                  <c:v>8.1500000000000092</c:v>
                </c:pt>
                <c:pt idx="154">
                  <c:v>8.2000000000000099</c:v>
                </c:pt>
                <c:pt idx="155">
                  <c:v>8.2500000000000107</c:v>
                </c:pt>
                <c:pt idx="156">
                  <c:v>8.3000000000000096</c:v>
                </c:pt>
                <c:pt idx="157">
                  <c:v>8.3500000000000103</c:v>
                </c:pt>
                <c:pt idx="158">
                  <c:v>8.4000000000000092</c:v>
                </c:pt>
                <c:pt idx="159">
                  <c:v>8.4500000000000099</c:v>
                </c:pt>
                <c:pt idx="160">
                  <c:v>8.5000000000000107</c:v>
                </c:pt>
                <c:pt idx="161">
                  <c:v>8.5500000000000096</c:v>
                </c:pt>
                <c:pt idx="162">
                  <c:v>8.6000000000000103</c:v>
                </c:pt>
                <c:pt idx="163">
                  <c:v>8.6500000000000092</c:v>
                </c:pt>
                <c:pt idx="164">
                  <c:v>8.7000000000000099</c:v>
                </c:pt>
                <c:pt idx="165">
                  <c:v>8.7500000000000107</c:v>
                </c:pt>
                <c:pt idx="166">
                  <c:v>8.8000000000000096</c:v>
                </c:pt>
                <c:pt idx="167">
                  <c:v>8.8500000000000103</c:v>
                </c:pt>
                <c:pt idx="168">
                  <c:v>8.9000000000000092</c:v>
                </c:pt>
                <c:pt idx="169">
                  <c:v>8.9500000000000099</c:v>
                </c:pt>
                <c:pt idx="170">
                  <c:v>9.0000000000000107</c:v>
                </c:pt>
                <c:pt idx="171">
                  <c:v>9.0500000000000096</c:v>
                </c:pt>
                <c:pt idx="172">
                  <c:v>9.1000000000000103</c:v>
                </c:pt>
                <c:pt idx="173">
                  <c:v>9.1500000000000092</c:v>
                </c:pt>
                <c:pt idx="174">
                  <c:v>9.2000000000000099</c:v>
                </c:pt>
                <c:pt idx="175">
                  <c:v>9.2500000000000107</c:v>
                </c:pt>
                <c:pt idx="176">
                  <c:v>9.3000000000000096</c:v>
                </c:pt>
                <c:pt idx="177">
                  <c:v>9.3500000000000103</c:v>
                </c:pt>
                <c:pt idx="178">
                  <c:v>9.4000000000000092</c:v>
                </c:pt>
                <c:pt idx="179">
                  <c:v>9.4500000000000099</c:v>
                </c:pt>
                <c:pt idx="180">
                  <c:v>9.5000000000000107</c:v>
                </c:pt>
                <c:pt idx="181">
                  <c:v>9.5500000000000096</c:v>
                </c:pt>
                <c:pt idx="182">
                  <c:v>9.6000000000000103</c:v>
                </c:pt>
                <c:pt idx="183">
                  <c:v>9.6500000000000092</c:v>
                </c:pt>
                <c:pt idx="184">
                  <c:v>9.7000000000000099</c:v>
                </c:pt>
                <c:pt idx="185">
                  <c:v>9.7500000000000107</c:v>
                </c:pt>
                <c:pt idx="186">
                  <c:v>9.8000000000000096</c:v>
                </c:pt>
                <c:pt idx="187">
                  <c:v>9.8500000000000103</c:v>
                </c:pt>
                <c:pt idx="188">
                  <c:v>9.9000000000000092</c:v>
                </c:pt>
                <c:pt idx="189">
                  <c:v>9.9500000000000099</c:v>
                </c:pt>
                <c:pt idx="190">
                  <c:v>10</c:v>
                </c:pt>
                <c:pt idx="191">
                  <c:v>10.050000000000001</c:v>
                </c:pt>
                <c:pt idx="192">
                  <c:v>10.1</c:v>
                </c:pt>
                <c:pt idx="193">
                  <c:v>10.15</c:v>
                </c:pt>
                <c:pt idx="194">
                  <c:v>10.199999999999999</c:v>
                </c:pt>
                <c:pt idx="195">
                  <c:v>10.25</c:v>
                </c:pt>
                <c:pt idx="196">
                  <c:v>10.3</c:v>
                </c:pt>
                <c:pt idx="197">
                  <c:v>10.35</c:v>
                </c:pt>
                <c:pt idx="198">
                  <c:v>10.4</c:v>
                </c:pt>
                <c:pt idx="199">
                  <c:v>10.45</c:v>
                </c:pt>
                <c:pt idx="200">
                  <c:v>10.5</c:v>
                </c:pt>
                <c:pt idx="201">
                  <c:v>10.55</c:v>
                </c:pt>
                <c:pt idx="202">
                  <c:v>10.6</c:v>
                </c:pt>
                <c:pt idx="203">
                  <c:v>10.65</c:v>
                </c:pt>
                <c:pt idx="204">
                  <c:v>10.7</c:v>
                </c:pt>
              </c:numCache>
            </c:numRef>
          </c:cat>
          <c:val>
            <c:numRef>
              <c:f>'Age Structure'!$O$1:$O$232</c:f>
              <c:numCache>
                <c:formatCode>General</c:formatCode>
                <c:ptCount val="232"/>
                <c:pt idx="0">
                  <c:v>0.05</c:v>
                </c:pt>
                <c:pt idx="1">
                  <c:v>-2.7911480293855151E-2</c:v>
                </c:pt>
                <c:pt idx="2">
                  <c:v>-2.8522066574359517E-2</c:v>
                </c:pt>
                <c:pt idx="3">
                  <c:v>-2.8918146533659206E-2</c:v>
                </c:pt>
                <c:pt idx="4">
                  <c:v>-2.9126040209389692E-2</c:v>
                </c:pt>
                <c:pt idx="5">
                  <c:v>-2.9168761982494407E-2</c:v>
                </c:pt>
                <c:pt idx="6">
                  <c:v>-2.9066523729108562E-2</c:v>
                </c:pt>
                <c:pt idx="7">
                  <c:v>-2.883714878591459E-2</c:v>
                </c:pt>
                <c:pt idx="8">
                  <c:v>-2.8496414643348289E-2</c:v>
                </c:pt>
                <c:pt idx="9">
                  <c:v>-2.8058338283341366E-2</c:v>
                </c:pt>
                <c:pt idx="10">
                  <c:v>-2.7535415056975987E-2</c:v>
                </c:pt>
                <c:pt idx="11">
                  <c:v>-2.6938819694540261E-2</c:v>
                </c:pt>
                <c:pt idx="12">
                  <c:v>-2.6278576271075105E-2</c:v>
                </c:pt>
                <c:pt idx="13">
                  <c:v>-2.5563702580732928E-2</c:v>
                </c:pt>
                <c:pt idx="14">
                  <c:v>-2.4802333305279811E-2</c:v>
                </c:pt>
                <c:pt idx="15">
                  <c:v>-2.4001825523770393E-2</c:v>
                </c:pt>
                <c:pt idx="16">
                  <c:v>-2.3168849448187423E-2</c:v>
                </c:pt>
                <c:pt idx="17">
                  <c:v>-2.2309466743532402E-2</c:v>
                </c:pt>
                <c:pt idx="18">
                  <c:v>-2.1429198370164659E-2</c:v>
                </c:pt>
                <c:pt idx="19">
                  <c:v>-2.0533083548053499E-2</c:v>
                </c:pt>
                <c:pt idx="20">
                  <c:v>-1.9625731169477412E-2</c:v>
                </c:pt>
                <c:pt idx="21">
                  <c:v>-1.8711364764889771E-2</c:v>
                </c:pt>
                <c:pt idx="22">
                  <c:v>-1.7793861945775147E-2</c:v>
                </c:pt>
                <c:pt idx="23">
                  <c:v>-1.687678910004764E-2</c:v>
                </c:pt>
                <c:pt idx="24">
                  <c:v>-1.5963431993536892E-2</c:v>
                </c:pt>
                <c:pt idx="25">
                  <c:v>-1.5056822830260552E-2</c:v>
                </c:pt>
                <c:pt idx="26">
                  <c:v>-1.415976424053067E-2</c:v>
                </c:pt>
                <c:pt idx="27">
                  <c:v>-1.3274850596239895E-2</c:v>
                </c:pt>
                <c:pt idx="28">
                  <c:v>-1.2404486994449959E-2</c:v>
                </c:pt>
                <c:pt idx="29">
                  <c:v>-1.155090620152377E-2</c:v>
                </c:pt>
                <c:pt idx="30">
                  <c:v>-1.0716183808922919E-2</c:v>
                </c:pt>
                <c:pt idx="31">
                  <c:v>-9.9022518170706064E-3</c:v>
                </c:pt>
                <c:pt idx="32">
                  <c:v>-9.1109108342535272E-3</c:v>
                </c:pt>
                <c:pt idx="33">
                  <c:v>-8.34384105254804E-3</c:v>
                </c:pt>
                <c:pt idx="34">
                  <c:v>-7.6026121414631831E-3</c:v>
                </c:pt>
                <c:pt idx="35">
                  <c:v>-6.8886921817843394E-3</c:v>
                </c:pt>
                <c:pt idx="36">
                  <c:v>-6.2034557465224793E-3</c:v>
                </c:pt>
                <c:pt idx="37">
                  <c:v>-5.5481912224739638E-3</c:v>
                </c:pt>
                <c:pt idx="38">
                  <c:v>-4.9241074543564523E-3</c:v>
                </c:pt>
                <c:pt idx="39">
                  <c:v>-4.3323397835379751E-3</c:v>
                </c:pt>
                <c:pt idx="40">
                  <c:v>-3.7739555447489082E-3</c:v>
                </c:pt>
                <c:pt idx="41">
                  <c:v>-3.2499590766974507E-3</c:v>
                </c:pt>
                <c:pt idx="42">
                  <c:v>-2.7612962960161802E-3</c:v>
                </c:pt>
                <c:pt idx="43">
                  <c:v>-2.3088588782873565E-3</c:v>
                </c:pt>
                <c:pt idx="44">
                  <c:v>-1.8934880849816871E-3</c:v>
                </c:pt>
                <c:pt idx="45">
                  <c:v>-1.515978270795415E-3</c:v>
                </c:pt>
                <c:pt idx="46">
                  <c:v>-1.1770801021091515E-3</c:v>
                </c:pt>
                <c:pt idx="47">
                  <c:v>-8.7750351393500736E-4</c:v>
                </c:pt>
                <c:pt idx="48">
                  <c:v>-6.1792042981911877E-4</c:v>
                </c:pt>
                <c:pt idx="49">
                  <c:v>-3.9896726657406845E-4</c:v>
                </c:pt>
                <c:pt idx="50">
                  <c:v>-2.2124724343441926E-4</c:v>
                </c:pt>
                <c:pt idx="51">
                  <c:v>-8.5332513229285922E-5</c:v>
                </c:pt>
                <c:pt idx="52">
                  <c:v>8.2338686349103796E-6</c:v>
                </c:pt>
                <c:pt idx="53">
                  <c:v>5.8936123159547549E-5</c:v>
                </c:pt>
                <c:pt idx="54">
                  <c:v>6.6284061895682811E-5</c:v>
                </c:pt>
                <c:pt idx="55">
                  <c:v>2.981152468928272E-5</c:v>
                </c:pt>
                <c:pt idx="56">
                  <c:v>-5.0925069423612968E-5</c:v>
                </c:pt>
                <c:pt idx="57">
                  <c:v>-1.7634806760602473E-4</c:v>
                </c:pt>
                <c:pt idx="58">
                  <c:v>-3.4685983345417171E-4</c:v>
                </c:pt>
                <c:pt idx="59">
                  <c:v>-5.6284390984195909E-4</c:v>
                </c:pt>
                <c:pt idx="60">
                  <c:v>-8.2466610140574659E-4</c:v>
                </c:pt>
                <c:pt idx="61">
                  <c:v>-1.1326754830816022E-3</c:v>
                </c:pt>
                <c:pt idx="62">
                  <c:v>-1.4872053405188268E-3</c:v>
                </c:pt>
                <c:pt idx="63">
                  <c:v>-1.8885740476770607E-3</c:v>
                </c:pt>
                <c:pt idx="64">
                  <c:v>-2.3370858864413258E-3</c:v>
                </c:pt>
                <c:pt idx="65">
                  <c:v>-2.8330318126856824E-3</c:v>
                </c:pt>
                <c:pt idx="66">
                  <c:v>-3.3766901728036203E-3</c:v>
                </c:pt>
                <c:pt idx="67">
                  <c:v>-3.9683273744226533E-3</c:v>
                </c:pt>
                <c:pt idx="68">
                  <c:v>-4.6081985146630977E-3</c:v>
                </c:pt>
                <c:pt idx="69">
                  <c:v>-5.2965479690527673E-3</c:v>
                </c:pt>
                <c:pt idx="70">
                  <c:v>-6.0336099439393109E-3</c:v>
                </c:pt>
                <c:pt idx="71">
                  <c:v>-6.8196089950074423E-3</c:v>
                </c:pt>
                <c:pt idx="72">
                  <c:v>-7.6547605143044706E-3</c:v>
                </c:pt>
                <c:pt idx="73">
                  <c:v>-8.539271187983033E-3</c:v>
                </c:pt>
                <c:pt idx="74">
                  <c:v>-9.4733394267816351E-3</c:v>
                </c:pt>
                <c:pt idx="75">
                  <c:v>-1.0457155771140592E-2</c:v>
                </c:pt>
                <c:pt idx="76">
                  <c:v>-1.1490903272644459E-2</c:v>
                </c:pt>
                <c:pt idx="77">
                  <c:v>-1.2574757853422547E-2</c:v>
                </c:pt>
                <c:pt idx="78">
                  <c:v>-1.3708888644953454E-2</c:v>
                </c:pt>
                <c:pt idx="79">
                  <c:v>-1.4893458307641438E-2</c:v>
                </c:pt>
                <c:pt idx="80">
                  <c:v>-1.6128623332434699E-2</c:v>
                </c:pt>
                <c:pt idx="81">
                  <c:v>-1.7414534325631337E-2</c:v>
                </c:pt>
                <c:pt idx="82">
                  <c:v>-1.8751336277973429E-2</c:v>
                </c:pt>
                <c:pt idx="83">
                  <c:v>-2.0139168819011566E-2</c:v>
                </c:pt>
                <c:pt idx="84">
                  <c:v>-2.1578166457690173E-2</c:v>
                </c:pt>
                <c:pt idx="85">
                  <c:v>-2.3068458809993864E-2</c:v>
                </c:pt>
                <c:pt idx="86">
                  <c:v>-2.4610170814472809E-2</c:v>
                </c:pt>
                <c:pt idx="87">
                  <c:v>-2.6203422936380782E-2</c:v>
                </c:pt>
                <c:pt idx="88">
                  <c:v>-2.7848331361133738E-2</c:v>
                </c:pt>
                <c:pt idx="89">
                  <c:v>-2.9545008177718657E-2</c:v>
                </c:pt>
                <c:pt idx="90">
                  <c:v>-3.1293561552656612E-2</c:v>
                </c:pt>
                <c:pt idx="91">
                  <c:v>-3.3094095895094711E-2</c:v>
                </c:pt>
                <c:pt idx="92">
                  <c:v>-3.4946712013530501E-2</c:v>
                </c:pt>
                <c:pt idx="93">
                  <c:v>-3.6851507264665351E-2</c:v>
                </c:pt>
                <c:pt idx="94">
                  <c:v>-3.8808575694850411E-2</c:v>
                </c:pt>
                <c:pt idx="95">
                  <c:v>-4.0818008174525744E-2</c:v>
                </c:pt>
                <c:pt idx="96">
                  <c:v>-4.287989252608071E-2</c:v>
                </c:pt>
                <c:pt idx="97">
                  <c:v>-4.4994313645491779E-2</c:v>
                </c:pt>
                <c:pt idx="98">
                  <c:v>-4.7161353618074386E-2</c:v>
                </c:pt>
                <c:pt idx="99">
                  <c:v>-4.9381091828711199E-2</c:v>
                </c:pt>
                <c:pt idx="100">
                  <c:v>-5.1653605066816155E-2</c:v>
                </c:pt>
                <c:pt idx="101">
                  <c:v>-5.3978967626359342E-2</c:v>
                </c:pt>
                <c:pt idx="102">
                  <c:v>-5.6357251401194297E-2</c:v>
                </c:pt>
                <c:pt idx="103">
                  <c:v>-5.8788525975964845E-2</c:v>
                </c:pt>
                <c:pt idx="104">
                  <c:v>-6.1272858712795752E-2</c:v>
                </c:pt>
                <c:pt idx="105">
                  <c:v>-6.381031483403099E-2</c:v>
                </c:pt>
                <c:pt idx="106">
                  <c:v>-6.6400957501175029E-2</c:v>
                </c:pt>
                <c:pt idx="107">
                  <c:v>-6.9044847890297412E-2</c:v>
                </c:pt>
                <c:pt idx="108">
                  <c:v>-7.1742045264022281E-2</c:v>
                </c:pt>
                <c:pt idx="109">
                  <c:v>-7.4492607040328451E-2</c:v>
                </c:pt>
                <c:pt idx="110">
                  <c:v>-7.7296588858280835E-2</c:v>
                </c:pt>
                <c:pt idx="111">
                  <c:v>-8.0154044640885047E-2</c:v>
                </c:pt>
                <c:pt idx="112">
                  <c:v>-8.3065026655179786E-2</c:v>
                </c:pt>
                <c:pt idx="113">
                  <c:v>-8.6029585569724176E-2</c:v>
                </c:pt>
                <c:pt idx="114">
                  <c:v>-8.904777050959467E-2</c:v>
                </c:pt>
                <c:pt idx="115">
                  <c:v>-9.2119629109033596E-2</c:v>
                </c:pt>
                <c:pt idx="116">
                  <c:v>-9.5245207561830192E-2</c:v>
                </c:pt>
                <c:pt idx="117">
                  <c:v>-9.8424550669582445E-2</c:v>
                </c:pt>
                <c:pt idx="118">
                  <c:v>-0.10165770188791079</c:v>
                </c:pt>
                <c:pt idx="119">
                  <c:v>-0.10494470337074358</c:v>
                </c:pt>
                <c:pt idx="120">
                  <c:v>-0.10828559601273824</c:v>
                </c:pt>
                <c:pt idx="121">
                  <c:v>-0.11168041948996255</c:v>
                </c:pt>
                <c:pt idx="122">
                  <c:v>-0.11512921229887585</c:v>
                </c:pt>
                <c:pt idx="123">
                  <c:v>-0.11863201179372496</c:v>
                </c:pt>
                <c:pt idx="124">
                  <c:v>-0.12218885422240344</c:v>
                </c:pt>
                <c:pt idx="125">
                  <c:v>-0.12579977476085347</c:v>
                </c:pt>
                <c:pt idx="126">
                  <c:v>-0.12946480754607315</c:v>
                </c:pt>
                <c:pt idx="127">
                  <c:v>-0.13318398570779699</c:v>
                </c:pt>
                <c:pt idx="128">
                  <c:v>-0.13695734139890181</c:v>
                </c:pt>
                <c:pt idx="129">
                  <c:v>-0.14078490582459757</c:v>
                </c:pt>
                <c:pt idx="130">
                  <c:v>-0.14466670927044945</c:v>
                </c:pt>
                <c:pt idx="131">
                  <c:v>-0.14860278112930825</c:v>
                </c:pt>
                <c:pt idx="132">
                  <c:v>-0.15259314992714401</c:v>
                </c:pt>
                <c:pt idx="133">
                  <c:v>-0.15663784334789277</c:v>
                </c:pt>
                <c:pt idx="134">
                  <c:v>-0.16073688825730503</c:v>
                </c:pt>
                <c:pt idx="135">
                  <c:v>-0.16489031072587146</c:v>
                </c:pt>
                <c:pt idx="136">
                  <c:v>-0.16909813605084789</c:v>
                </c:pt>
                <c:pt idx="137">
                  <c:v>-0.17336038877742244</c:v>
                </c:pt>
                <c:pt idx="138">
                  <c:v>-0.17767709271905652</c:v>
                </c:pt>
                <c:pt idx="139">
                  <c:v>-0.18204827097703902</c:v>
                </c:pt>
                <c:pt idx="140">
                  <c:v>-0.18647394595928191</c:v>
                </c:pt>
                <c:pt idx="141">
                  <c:v>-0.19095413939838135</c:v>
                </c:pt>
                <c:pt idx="142">
                  <c:v>-0.19548887236898782</c:v>
                </c:pt>
                <c:pt idx="143">
                  <c:v>-0.20007816530449407</c:v>
                </c:pt>
                <c:pt idx="144">
                  <c:v>-0.20472203801308542</c:v>
                </c:pt>
                <c:pt idx="145">
                  <c:v>-0.20942050969316028</c:v>
                </c:pt>
                <c:pt idx="146">
                  <c:v>-0.21417359894816368</c:v>
                </c:pt>
                <c:pt idx="147">
                  <c:v>-0.21898132380082824</c:v>
                </c:pt>
                <c:pt idx="148">
                  <c:v>-0.22384370170687884</c:v>
                </c:pt>
                <c:pt idx="149">
                  <c:v>-0.22876074956819092</c:v>
                </c:pt>
                <c:pt idx="150">
                  <c:v>-0.2337324837454382</c:v>
                </c:pt>
                <c:pt idx="151">
                  <c:v>-0.23875892007024291</c:v>
                </c:pt>
                <c:pt idx="152">
                  <c:v>-0.24384007385685003</c:v>
                </c:pt>
                <c:pt idx="153">
                  <c:v>-0.24897595991333787</c:v>
                </c:pt>
                <c:pt idx="154">
                  <c:v>-0.25416659255237661</c:v>
                </c:pt>
                <c:pt idx="155">
                  <c:v>-0.25941198560156753</c:v>
                </c:pt>
                <c:pt idx="156">
                  <c:v>-0.26471215241335244</c:v>
                </c:pt>
                <c:pt idx="157">
                  <c:v>-0.27006710587453675</c:v>
                </c:pt>
                <c:pt idx="158">
                  <c:v>-0.27547685841540037</c:v>
                </c:pt>
                <c:pt idx="159">
                  <c:v>-0.28094142201845251</c:v>
                </c:pt>
                <c:pt idx="160">
                  <c:v>-0.28646080822680808</c:v>
                </c:pt>
                <c:pt idx="161">
                  <c:v>-0.2920350281522186</c:v>
                </c:pt>
                <c:pt idx="162">
                  <c:v>-0.2976640924827425</c:v>
                </c:pt>
                <c:pt idx="163">
                  <c:v>-0.30334801149010815</c:v>
                </c:pt>
                <c:pt idx="164">
                  <c:v>-0.30908679503672509</c:v>
                </c:pt>
                <c:pt idx="165">
                  <c:v>-0.31488045258240405</c:v>
                </c:pt>
                <c:pt idx="166">
                  <c:v>-0.32072899319075887</c:v>
                </c:pt>
                <c:pt idx="167">
                  <c:v>-0.32663242553530303</c:v>
                </c:pt>
                <c:pt idx="168">
                  <c:v>-0.33259075790527959</c:v>
                </c:pt>
                <c:pt idx="169">
                  <c:v>-0.33860399821118747</c:v>
                </c:pt>
                <c:pt idx="170">
                  <c:v>-0.34467215399003948</c:v>
                </c:pt>
                <c:pt idx="171">
                  <c:v>-0.35079523241034849</c:v>
                </c:pt>
                <c:pt idx="172">
                  <c:v>-0.35697324027686328</c:v>
                </c:pt>
                <c:pt idx="173">
                  <c:v>-0.36320618403502714</c:v>
                </c:pt>
                <c:pt idx="174">
                  <c:v>-0.3694940697752056</c:v>
                </c:pt>
                <c:pt idx="175">
                  <c:v>-0.37583690323664953</c:v>
                </c:pt>
                <c:pt idx="176">
                  <c:v>-0.38223468981123609</c:v>
                </c:pt>
                <c:pt idx="177">
                  <c:v>-0.38868743454695043</c:v>
                </c:pt>
                <c:pt idx="178">
                  <c:v>-0.39519514215115947</c:v>
                </c:pt>
                <c:pt idx="179">
                  <c:v>-0.40175781699364421</c:v>
                </c:pt>
                <c:pt idx="180">
                  <c:v>-0.40837546310940098</c:v>
                </c:pt>
                <c:pt idx="181">
                  <c:v>-0.41504808420123496</c:v>
                </c:pt>
                <c:pt idx="182">
                  <c:v>-0.42177568364212981</c:v>
                </c:pt>
                <c:pt idx="183">
                  <c:v>-0.42855826447740064</c:v>
                </c:pt>
                <c:pt idx="184">
                  <c:v>-0.4353958294266338</c:v>
                </c:pt>
                <c:pt idx="185">
                  <c:v>-0.44228838088542055</c:v>
                </c:pt>
                <c:pt idx="186">
                  <c:v>-0.44923592092687592</c:v>
                </c:pt>
                <c:pt idx="187">
                  <c:v>-0.45623845130295493</c:v>
                </c:pt>
                <c:pt idx="188">
                  <c:v>-0.46329597344557349</c:v>
                </c:pt>
                <c:pt idx="189">
                  <c:v>-0.47040848846749483</c:v>
                </c:pt>
                <c:pt idx="190">
                  <c:v>-0.47757599716305776</c:v>
                </c:pt>
                <c:pt idx="191">
                  <c:v>-0.48479850000865454</c:v>
                </c:pt>
                <c:pt idx="192">
                  <c:v>-0.49207599716305594</c:v>
                </c:pt>
                <c:pt idx="193">
                  <c:v>-0.49940848846749475</c:v>
                </c:pt>
                <c:pt idx="194">
                  <c:v>-0.50679597344557159</c:v>
                </c:pt>
                <c:pt idx="195">
                  <c:v>-0.51423845130295298</c:v>
                </c:pt>
                <c:pt idx="196">
                  <c:v>-0.52173592092687393</c:v>
                </c:pt>
                <c:pt idx="197">
                  <c:v>-0.52928838088541852</c:v>
                </c:pt>
                <c:pt idx="198">
                  <c:v>-0.5368958294266335</c:v>
                </c:pt>
                <c:pt idx="199">
                  <c:v>-0.5445582644774003</c:v>
                </c:pt>
                <c:pt idx="200">
                  <c:v>-0.55227568364212942</c:v>
                </c:pt>
                <c:pt idx="201">
                  <c:v>-0.56004808420123275</c:v>
                </c:pt>
                <c:pt idx="202">
                  <c:v>-0.56787546310940051</c:v>
                </c:pt>
                <c:pt idx="203">
                  <c:v>-0.5757578169936437</c:v>
                </c:pt>
                <c:pt idx="204">
                  <c:v>-0.58369514215115892</c:v>
                </c:pt>
                <c:pt idx="205">
                  <c:v>-0.59168743454694805</c:v>
                </c:pt>
                <c:pt idx="206">
                  <c:v>-0.59973468981123368</c:v>
                </c:pt>
                <c:pt idx="207">
                  <c:v>-0.60783690323665063</c:v>
                </c:pt>
                <c:pt idx="208">
                  <c:v>-0.61599406977520488</c:v>
                </c:pt>
                <c:pt idx="209">
                  <c:v>-0.62420618403502814</c:v>
                </c:pt>
                <c:pt idx="210">
                  <c:v>-0.63247324027686247</c:v>
                </c:pt>
                <c:pt idx="211">
                  <c:v>-0.64079523241034764</c:v>
                </c:pt>
                <c:pt idx="212">
                  <c:v>-0.64917215399003858</c:v>
                </c:pt>
                <c:pt idx="213">
                  <c:v>-0.65760399821118654</c:v>
                </c:pt>
                <c:pt idx="214">
                  <c:v>-0.66609075790528038</c:v>
                </c:pt>
                <c:pt idx="215">
                  <c:v>-0.674632425535302</c:v>
                </c:pt>
                <c:pt idx="216">
                  <c:v>-0.68322899319075603</c:v>
                </c:pt>
                <c:pt idx="217">
                  <c:v>-0.69188045258240294</c:v>
                </c:pt>
                <c:pt idx="218">
                  <c:v>-0.70058679503672217</c:v>
                </c:pt>
                <c:pt idx="219">
                  <c:v>-0.70934801149010696</c:v>
                </c:pt>
                <c:pt idx="220">
                  <c:v>-0.71816409248274127</c:v>
                </c:pt>
                <c:pt idx="221">
                  <c:v>-0.72703502815221732</c:v>
                </c:pt>
                <c:pt idx="222">
                  <c:v>-0.73596080822680676</c:v>
                </c:pt>
                <c:pt idx="223">
                  <c:v>-0.74494142201845115</c:v>
                </c:pt>
                <c:pt idx="224">
                  <c:v>-0.75397685841539719</c:v>
                </c:pt>
                <c:pt idx="225">
                  <c:v>-0.7630671058745353</c:v>
                </c:pt>
                <c:pt idx="226">
                  <c:v>-0.77221215241335095</c:v>
                </c:pt>
                <c:pt idx="227">
                  <c:v>-0.78141198560156688</c:v>
                </c:pt>
                <c:pt idx="228">
                  <c:v>-0.79066659255237681</c:v>
                </c:pt>
                <c:pt idx="229">
                  <c:v>-0.79997595991333803</c:v>
                </c:pt>
                <c:pt idx="230">
                  <c:v>-0.80934007385685192</c:v>
                </c:pt>
                <c:pt idx="231">
                  <c:v>-0.8187589200702412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549216"/>
        <c:axId val="308549608"/>
      </c:lineChart>
      <c:catAx>
        <c:axId val="30854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49608"/>
        <c:crosses val="autoZero"/>
        <c:auto val="1"/>
        <c:lblAlgn val="ctr"/>
        <c:lblOffset val="100"/>
        <c:tickLblSkip val="10"/>
        <c:noMultiLvlLbl val="0"/>
      </c:catAx>
      <c:valAx>
        <c:axId val="308549608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 Density at N-critical:</a:t>
            </a:r>
            <a:r>
              <a:rPr lang="en-US" baseline="0"/>
              <a:t> harvest rates</a:t>
            </a:r>
          </a:p>
        </c:rich>
      </c:tx>
      <c:layout>
        <c:manualLayout>
          <c:xMode val="edge"/>
          <c:yMode val="edge"/>
          <c:x val="0.2690067804024496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'Age Structure'!$Q$1:$Q$6</c:f>
              <c:numCache>
                <c:formatCode>General</c:formatCode>
                <c:ptCount val="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</c:numCache>
            </c:numRef>
          </c:xVal>
          <c:yVal>
            <c:numRef>
              <c:f>'Age Structure'!$R$1:$R$6</c:f>
              <c:numCache>
                <c:formatCode>General</c:formatCode>
                <c:ptCount val="6"/>
                <c:pt idx="0">
                  <c:v>0.65</c:v>
                </c:pt>
                <c:pt idx="1">
                  <c:v>0.85</c:v>
                </c:pt>
                <c:pt idx="2">
                  <c:v>1</c:v>
                </c:pt>
                <c:pt idx="3">
                  <c:v>1.3</c:v>
                </c:pt>
                <c:pt idx="4">
                  <c:v>1.7</c:v>
                </c:pt>
                <c:pt idx="5">
                  <c:v>3.1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934808"/>
        <c:axId val="450521432"/>
      </c:scatterChart>
      <c:valAx>
        <c:axId val="304934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521432"/>
        <c:crosses val="autoZero"/>
        <c:crossBetween val="midCat"/>
      </c:valAx>
      <c:valAx>
        <c:axId val="45052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Ncrit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3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Population with Control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1.2</c:v>
                </c:pt>
                <c:pt idx="1">
                  <c:v>1.2818990872381149</c:v>
                </c:pt>
                <c:pt idx="2">
                  <c:v>1.3703055078044075</c:v>
                </c:pt>
                <c:pt idx="3">
                  <c:v>1.4656857451439402</c:v>
                </c:pt>
                <c:pt idx="4">
                  <c:v>1.5685154900107414</c:v>
                </c:pt>
                <c:pt idx="5">
                  <c:v>1.6792734369360767</c:v>
                </c:pt>
                <c:pt idx="6">
                  <c:v>1.7984335895762285</c:v>
                </c:pt>
                <c:pt idx="7">
                  <c:v>1.9264559683652744</c:v>
                </c:pt>
                <c:pt idx="8">
                  <c:v>2.0637756606954754</c:v>
                </c:pt>
                <c:pt idx="9">
                  <c:v>2.2107902196860176</c:v>
                </c:pt>
                <c:pt idx="10">
                  <c:v>2.367845504210937</c:v>
                </c:pt>
                <c:pt idx="11">
                  <c:v>2.5352201606403257</c:v>
                </c:pt>
                <c:pt idx="12">
                  <c:v>2.7131090741276132</c:v>
                </c:pt>
                <c:pt idx="13">
                  <c:v>2.9016062600099954</c:v>
                </c:pt>
                <c:pt idx="14">
                  <c:v>3.1006878164646783</c:v>
                </c:pt>
                <c:pt idx="15">
                  <c:v>3.3101957068013652</c:v>
                </c:pt>
                <c:pt idx="16">
                  <c:v>3.5298232688495674</c:v>
                </c:pt>
                <c:pt idx="17">
                  <c:v>3.7591034419901939</c:v>
                </c:pt>
                <c:pt idx="18">
                  <c:v>3.997400740071241</c:v>
                </c:pt>
                <c:pt idx="19">
                  <c:v>4.2439079620117788</c:v>
                </c:pt>
                <c:pt idx="20">
                  <c:v>4.4976485063250244</c:v>
                </c:pt>
                <c:pt idx="21">
                  <c:v>4.7574849332312557</c:v>
                </c:pt>
                <c:pt idx="22">
                  <c:v>5.0221341010981115</c:v>
                </c:pt>
                <c:pt idx="23">
                  <c:v>5.2901888081023527</c:v>
                </c:pt>
                <c:pt idx="24">
                  <c:v>5.560145424229999</c:v>
                </c:pt>
                <c:pt idx="25">
                  <c:v>5.8304365438110208</c:v>
                </c:pt>
                <c:pt idx="26">
                  <c:v>6.0994672730261614</c:v>
                </c:pt>
                <c:pt idx="27">
                  <c:v>6.3656534395210418</c:v>
                </c:pt>
                <c:pt idx="28">
                  <c:v>6.6274598149567137</c:v>
                </c:pt>
                <c:pt idx="29">
                  <c:v>6.8834364043585339</c:v>
                </c:pt>
                <c:pt idx="30">
                  <c:v>7.1322509871576187</c:v>
                </c:pt>
                <c:pt idx="31">
                  <c:v>7.3727163806676783</c:v>
                </c:pt>
                <c:pt idx="32">
                  <c:v>7.6038113041727993</c:v>
                </c:pt>
                <c:pt idx="33">
                  <c:v>7.8246942029860387</c:v>
                </c:pt>
                <c:pt idx="34">
                  <c:v>8.034709892248884</c:v>
                </c:pt>
                <c:pt idx="35">
                  <c:v>8.2333893472825608</c:v>
                </c:pt>
                <c:pt idx="36">
                  <c:v>8.4204433578459597</c:v>
                </c:pt>
                <c:pt idx="37">
                  <c:v>8.595751049107383</c:v>
                </c:pt>
                <c:pt idx="38">
                  <c:v>8.7593444403768466</c:v>
                </c:pt>
                <c:pt idx="39">
                  <c:v>8.9113902669645473</c:v>
                </c:pt>
                <c:pt idx="40">
                  <c:v>9.0521702463288811</c:v>
                </c:pt>
                <c:pt idx="41">
                  <c:v>9.1820608499674385</c:v>
                </c:pt>
                <c:pt idx="42">
                  <c:v>9.3015134732977227</c:v>
                </c:pt>
                <c:pt idx="43">
                  <c:v>9.4110357021550612</c:v>
                </c:pt>
                <c:pt idx="44">
                  <c:v>9.5111741778964412</c:v>
                </c:pt>
                <c:pt idx="45">
                  <c:v>9.6024993796481564</c:v>
                </c:pt>
                <c:pt idx="46">
                  <c:v>9.6855924826254398</c:v>
                </c:pt>
                <c:pt idx="47">
                  <c:v>9.7610343212383537</c:v>
                </c:pt>
                <c:pt idx="48">
                  <c:v>9.8293963862849143</c:v>
                </c:pt>
                <c:pt idx="49">
                  <c:v>9.8912337153141543</c:v>
                </c:pt>
                <c:pt idx="50">
                  <c:v>9.9470794907133726</c:v>
                </c:pt>
                <c:pt idx="51">
                  <c:v>9.9974411367765921</c:v>
                </c:pt>
                <c:pt idx="52">
                  <c:v>10.042797700254251</c:v>
                </c:pt>
                <c:pt idx="53">
                  <c:v>10.083598304235617</c:v>
                </c:pt>
                <c:pt idx="54">
                  <c:v>10.120261478792584</c:v>
                </c:pt>
                <c:pt idx="55">
                  <c:v>10.153175190414204</c:v>
                </c:pt>
                <c:pt idx="56">
                  <c:v>10.182697413383735</c:v>
                </c:pt>
                <c:pt idx="57">
                  <c:v>10.209157108041888</c:v>
                </c:pt>
                <c:pt idx="58">
                  <c:v>10.232855492049609</c:v>
                </c:pt>
                <c:pt idx="59">
                  <c:v>10.254067510476407</c:v>
                </c:pt>
                <c:pt idx="60">
                  <c:v>10.273043428316516</c:v>
                </c:pt>
                <c:pt idx="61">
                  <c:v>10.290010484658268</c:v>
                </c:pt>
                <c:pt idx="62">
                  <c:v>10.305174561170281</c:v>
                </c:pt>
                <c:pt idx="63">
                  <c:v>10.318721828912357</c:v>
                </c:pt>
                <c:pt idx="64">
                  <c:v>10.33082034689474</c:v>
                </c:pt>
                <c:pt idx="65">
                  <c:v>10.34162159350109</c:v>
                </c:pt>
                <c:pt idx="66">
                  <c:v>10.351261918077181</c:v>
                </c:pt>
                <c:pt idx="67">
                  <c:v>10.359863904885191</c:v>
                </c:pt>
                <c:pt idx="68">
                  <c:v>10.367537645436066</c:v>
                </c:pt>
                <c:pt idx="69">
                  <c:v>10.374381918124648</c:v>
                </c:pt>
                <c:pt idx="70">
                  <c:v>10.380485276267301</c:v>
                </c:pt>
                <c:pt idx="71">
                  <c:v>10.385927047221061</c:v>
                </c:pt>
                <c:pt idx="72">
                  <c:v>10.390778246367253</c:v>
                </c:pt>
                <c:pt idx="73">
                  <c:v>10.395102410471823</c:v>
                </c:pt>
                <c:pt idx="74">
                  <c:v>10.398956355372981</c:v>
                </c:pt>
                <c:pt idx="75">
                  <c:v>10.402390863162317</c:v>
                </c:pt>
                <c:pt idx="76">
                  <c:v>10.405451304073871</c:v>
                </c:pt>
                <c:pt idx="77">
                  <c:v>10.40817819822081</c:v>
                </c:pt>
                <c:pt idx="78">
                  <c:v>10.410607722156733</c:v>
                </c:pt>
                <c:pt idx="79">
                  <c:v>10.412772165015728</c:v>
                </c:pt>
                <c:pt idx="80">
                  <c:v>10.414700338723367</c:v>
                </c:pt>
                <c:pt idx="81">
                  <c:v>10.416417946486588</c:v>
                </c:pt>
                <c:pt idx="82">
                  <c:v>10.41794791347578</c:v>
                </c:pt>
                <c:pt idx="83">
                  <c:v>10.419310683317013</c:v>
                </c:pt>
                <c:pt idx="84">
                  <c:v>10.420524483722389</c:v>
                </c:pt>
                <c:pt idx="85">
                  <c:v>10.421605564307045</c:v>
                </c:pt>
                <c:pt idx="86">
                  <c:v>10.422568409375184</c:v>
                </c:pt>
                <c:pt idx="87">
                  <c:v>10.423425928206832</c:v>
                </c:pt>
                <c:pt idx="88">
                  <c:v>10.424189625142795</c:v>
                </c:pt>
                <c:pt idx="89">
                  <c:v>10.424869751547925</c:v>
                </c:pt>
                <c:pt idx="90">
                  <c:v>10.425475441532274</c:v>
                </c:pt>
                <c:pt idx="91">
                  <c:v>10.426014833125546</c:v>
                </c:pt>
                <c:pt idx="92">
                  <c:v>10.426495176431787</c:v>
                </c:pt>
                <c:pt idx="93">
                  <c:v>10.426922930137795</c:v>
                </c:pt>
                <c:pt idx="94">
                  <c:v>10.42730384760908</c:v>
                </c:pt>
                <c:pt idx="95">
                  <c:v>10.427643053680812</c:v>
                </c:pt>
                <c:pt idx="96">
                  <c:v>10.427945113136703</c:v>
                </c:pt>
                <c:pt idx="97">
                  <c:v>10.428214091765476</c:v>
                </c:pt>
                <c:pt idx="98">
                  <c:v>10.428453610791472</c:v>
                </c:pt>
                <c:pt idx="99">
                  <c:v>10.428666895392093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Population without Control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1.2</c:v>
                </c:pt>
                <c:pt idx="1">
                  <c:v>1.2299981744762296</c:v>
                </c:pt>
                <c:pt idx="2">
                  <c:v>1.2618425264695738</c:v>
                </c:pt>
                <c:pt idx="3">
                  <c:v>1.2956579635646981</c:v>
                </c:pt>
                <c:pt idx="4">
                  <c:v>1.3315775718133556</c:v>
                </c:pt>
                <c:pt idx="5">
                  <c:v>1.3697429292399828</c:v>
                </c:pt>
                <c:pt idx="6">
                  <c:v>1.4103043732037639</c:v>
                </c:pt>
                <c:pt idx="7">
                  <c:v>1.4534212054017224</c:v>
                </c:pt>
                <c:pt idx="8">
                  <c:v>1.4992618154618402</c:v>
                </c:pt>
                <c:pt idx="9">
                  <c:v>1.5480037010159473</c:v>
                </c:pt>
                <c:pt idx="10">
                  <c:v>1.5998333589154916</c:v>
                </c:pt>
                <c:pt idx="11">
                  <c:v>1.6549460189456862</c:v>
                </c:pt>
                <c:pt idx="12">
                  <c:v>1.7135451881280344</c:v>
                </c:pt>
                <c:pt idx="13">
                  <c:v>1.7758419706442938</c:v>
                </c:pt>
                <c:pt idx="14">
                  <c:v>1.8420541257826288</c:v>
                </c:pt>
                <c:pt idx="15">
                  <c:v>1.9124048243695841</c:v>
                </c:pt>
                <c:pt idx="16">
                  <c:v>1.9871210632372831</c:v>
                </c:pt>
                <c:pt idx="17">
                  <c:v>2.0664316977676771</c:v>
                </c:pt>
                <c:pt idx="18">
                  <c:v>2.1505650548882262</c:v>
                </c:pt>
                <c:pt idx="19">
                  <c:v>2.2397460935360396</c:v>
                </c:pt>
                <c:pt idx="20">
                  <c:v>2.3341930870443908</c:v>
                </c:pt>
                <c:pt idx="21">
                  <c:v>2.4341138126023818</c:v>
                </c:pt>
                <c:pt idx="22">
                  <c:v>2.5397012472980238</c:v>
                </c:pt>
                <c:pt idx="23">
                  <c:v>2.6511287885600532</c:v>
                </c:pt>
                <c:pt idx="24">
                  <c:v>2.7685450391595947</c:v>
                </c:pt>
                <c:pt idx="25">
                  <c:v>2.8920682231504991</c:v>
                </c:pt>
                <c:pt idx="26">
                  <c:v>3.0217803287047178</c:v>
                </c:pt>
                <c:pt idx="27">
                  <c:v>3.1577211058074228</c:v>
                </c:pt>
                <c:pt idx="28">
                  <c:v>3.2998820798128814</c:v>
                </c:pt>
                <c:pt idx="29">
                  <c:v>3.4482007740239173</c:v>
                </c:pt>
                <c:pt idx="30">
                  <c:v>3.6025553633643939</c:v>
                </c:pt>
                <c:pt idx="31">
                  <c:v>3.7627600040899432</c:v>
                </c:pt>
                <c:pt idx="32">
                  <c:v>3.9285610983150416</c:v>
                </c:pt>
                <c:pt idx="33">
                  <c:v>4.099634753913894</c:v>
                </c:pt>
                <c:pt idx="34">
                  <c:v>4.2755856873814144</c:v>
                </c:pt>
                <c:pt idx="35">
                  <c:v>4.4559477875014126</c:v>
                </c:pt>
                <c:pt idx="36">
                  <c:v>4.6401865102070801</c:v>
                </c:pt>
                <c:pt idx="37">
                  <c:v>4.8277032102908155</c:v>
                </c:pt>
                <c:pt idx="38">
                  <c:v>5.0178414357471484</c:v>
                </c:pt>
                <c:pt idx="39">
                  <c:v>5.2098951193921588</c:v>
                </c:pt>
                <c:pt idx="40">
                  <c:v>5.4031185055124586</c:v>
                </c:pt>
                <c:pt idx="41">
                  <c:v>5.5967375534561068</c:v>
                </c:pt>
                <c:pt idx="42">
                  <c:v>5.7899624727829471</c:v>
                </c:pt>
                <c:pt idx="43">
                  <c:v>5.9820009732733546</c:v>
                </c:pt>
                <c:pt idx="44">
                  <c:v>6.1720717642711147</c:v>
                </c:pt>
                <c:pt idx="45">
                  <c:v>6.3594178163069151</c:v>
                </c:pt>
                <c:pt idx="46">
                  <c:v>6.5433189061510735</c:v>
                </c:pt>
                <c:pt idx="47">
                  <c:v>6.7231030040897624</c:v>
                </c:pt>
                <c:pt idx="48">
                  <c:v>6.898156126279396</c:v>
                </c:pt>
                <c:pt idx="49">
                  <c:v>7.0679303600812862</c:v>
                </c:pt>
                <c:pt idx="50">
                  <c:v>7.2319498691362325</c:v>
                </c:pt>
                <c:pt idx="51">
                  <c:v>7.3898147895324975</c:v>
                </c:pt>
                <c:pt idx="52">
                  <c:v>7.5412030307004247</c:v>
                </c:pt>
                <c:pt idx="53">
                  <c:v>7.6858700874555801</c:v>
                </c:pt>
                <c:pt idx="54">
                  <c:v>7.8236470472686719</c:v>
                </c:pt>
                <c:pt idx="55">
                  <c:v>7.9544370356617451</c:v>
                </c:pt>
                <c:pt idx="56">
                  <c:v>8.0782103809713401</c:v>
                </c:pt>
                <c:pt idx="57">
                  <c:v>8.1949987978549501</c:v>
                </c:pt>
                <c:pt idx="58">
                  <c:v>8.3048888887056247</c:v>
                </c:pt>
                <c:pt idx="59">
                  <c:v>8.4080152465706171</c:v>
                </c:pt>
                <c:pt idx="60">
                  <c:v>8.5045534158750016</c:v>
                </c:pt>
                <c:pt idx="61">
                  <c:v>8.5947129320465603</c:v>
                </c:pt>
                <c:pt idx="62">
                  <c:v>8.678730621649521</c:v>
                </c:pt>
                <c:pt idx="63">
                  <c:v>8.756864304026875</c:v>
                </c:pt>
                <c:pt idx="64">
                  <c:v>8.8293869962696494</c:v>
                </c:pt>
                <c:pt idx="65">
                  <c:v>8.8965816874445043</c:v>
                </c:pt>
                <c:pt idx="66">
                  <c:v>8.9587367166281844</c:v>
                </c:pt>
                <c:pt idx="67">
                  <c:v>9.0161417630463045</c:v>
                </c:pt>
                <c:pt idx="68">
                  <c:v>9.0690844356453724</c:v>
                </c:pt>
                <c:pt idx="69">
                  <c:v>9.1178474335328499</c:v>
                </c:pt>
                <c:pt idx="70">
                  <c:v>9.1627062374460877</c:v>
                </c:pt>
                <c:pt idx="71">
                  <c:v>9.203927285157544</c:v>
                </c:pt>
                <c:pt idx="72">
                  <c:v>9.2417665798265229</c:v>
                </c:pt>
                <c:pt idx="73">
                  <c:v>9.2764686791001481</c:v>
                </c:pt>
                <c:pt idx="74">
                  <c:v>9.3082660136217665</c:v>
                </c:pt>
                <c:pt idx="75">
                  <c:v>9.3373784859638072</c:v>
                </c:pt>
                <c:pt idx="76">
                  <c:v>9.3640133043847911</c:v>
                </c:pt>
                <c:pt idx="77">
                  <c:v>9.3883650098212872</c:v>
                </c:pt>
                <c:pt idx="78">
                  <c:v>9.410615658850805</c:v>
                </c:pt>
                <c:pt idx="79">
                  <c:v>9.4309351297603143</c:v>
                </c:pt>
                <c:pt idx="80">
                  <c:v>9.4494815231509719</c:v>
                </c:pt>
                <c:pt idx="81">
                  <c:v>9.4664016325802418</c:v>
                </c:pt>
                <c:pt idx="82">
                  <c:v>9.4818314645091917</c:v>
                </c:pt>
                <c:pt idx="83">
                  <c:v>9.4958967902408489</c:v>
                </c:pt>
                <c:pt idx="84">
                  <c:v>9.508713715586687</c:v>
                </c:pt>
                <c:pt idx="85">
                  <c:v>9.5203892566831652</c:v>
                </c:pt>
                <c:pt idx="86">
                  <c:v>9.5310219127125517</c:v>
                </c:pt>
                <c:pt idx="87">
                  <c:v>9.5407022282847223</c:v>
                </c:pt>
                <c:pt idx="88">
                  <c:v>9.5495133399366559</c:v>
                </c:pt>
                <c:pt idx="89">
                  <c:v>9.5575315026345518</c:v>
                </c:pt>
                <c:pt idx="90">
                  <c:v>9.5648265933501815</c:v>
                </c:pt>
                <c:pt idx="91">
                  <c:v>9.5714625897586458</c:v>
                </c:pt>
                <c:pt idx="92">
                  <c:v>9.5774980228972453</c:v>
                </c:pt>
                <c:pt idx="93">
                  <c:v>9.5829864032609038</c:v>
                </c:pt>
                <c:pt idx="94">
                  <c:v>9.5879766203121477</c:v>
                </c:pt>
                <c:pt idx="95">
                  <c:v>9.5925133157742568</c:v>
                </c:pt>
                <c:pt idx="96">
                  <c:v>9.596637231373224</c:v>
                </c:pt>
                <c:pt idx="97">
                  <c:v>9.6003855319139735</c:v>
                </c:pt>
                <c:pt idx="98">
                  <c:v>9.6037921047327472</c:v>
                </c:pt>
                <c:pt idx="99">
                  <c:v>9.606887836672529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443464"/>
        <c:axId val="304781864"/>
      </c:lineChart>
      <c:catAx>
        <c:axId val="306443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781864"/>
        <c:crosses val="autoZero"/>
        <c:auto val="1"/>
        <c:lblAlgn val="ctr"/>
        <c:lblOffset val="100"/>
        <c:noMultiLvlLbl val="0"/>
      </c:catAx>
      <c:valAx>
        <c:axId val="3047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4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12</xdr:row>
      <xdr:rowOff>127635</xdr:rowOff>
    </xdr:from>
    <xdr:to>
      <xdr:col>6</xdr:col>
      <xdr:colOff>7620</xdr:colOff>
      <xdr:row>30</xdr:row>
      <xdr:rowOff>137160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1082040</xdr:colOff>
      <xdr:row>82</xdr:row>
      <xdr:rowOff>83820</xdr:rowOff>
    </xdr:from>
    <xdr:to>
      <xdr:col>6</xdr:col>
      <xdr:colOff>815340</xdr:colOff>
      <xdr:row>108</xdr:row>
      <xdr:rowOff>182880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358140</xdr:colOff>
      <xdr:row>81</xdr:row>
      <xdr:rowOff>19050</xdr:rowOff>
    </xdr:from>
    <xdr:to>
      <xdr:col>13</xdr:col>
      <xdr:colOff>739140</xdr:colOff>
      <xdr:row>94</xdr:row>
      <xdr:rowOff>186690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102870</xdr:colOff>
      <xdr:row>6</xdr:row>
      <xdr:rowOff>95250</xdr:rowOff>
    </xdr:from>
    <xdr:to>
      <xdr:col>11</xdr:col>
      <xdr:colOff>99060</xdr:colOff>
      <xdr:row>22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8" sqref="J18"/>
    </sheetView>
  </sheetViews>
  <sheetFormatPr defaultColWidth="11" defaultRowHeight="15.6" x14ac:dyDescent="0.3"/>
  <cols>
    <col min="1" max="1" width="13.3984375" bestFit="1" customWidth="1"/>
    <col min="2" max="2" width="20.09765625" customWidth="1"/>
    <col min="4" max="4" width="20.3984375" bestFit="1" customWidth="1"/>
    <col min="5" max="5" width="13.8984375" customWidth="1"/>
    <col min="7" max="7" width="16.59765625" bestFit="1" customWidth="1"/>
  </cols>
  <sheetData>
    <row r="1" spans="1:7" x14ac:dyDescent="0.3">
      <c r="A1" t="s">
        <v>11</v>
      </c>
      <c r="B1">
        <v>0.9</v>
      </c>
      <c r="C1" t="s">
        <v>2</v>
      </c>
      <c r="D1" t="s">
        <v>3</v>
      </c>
      <c r="E1" t="s">
        <v>0</v>
      </c>
      <c r="F1" t="s">
        <v>4</v>
      </c>
      <c r="G1" t="s">
        <v>5</v>
      </c>
    </row>
    <row r="2" spans="1:7" x14ac:dyDescent="0.3">
      <c r="A2" t="s">
        <v>12</v>
      </c>
      <c r="B2" s="1">
        <v>0.75</v>
      </c>
      <c r="C2" s="2">
        <v>0.08</v>
      </c>
      <c r="D2" s="2">
        <v>4.4999999999999998E-2</v>
      </c>
      <c r="E2" s="1">
        <f>(a*C2)/(1+a*h*C2)</f>
        <v>5.62247230114407E-2</v>
      </c>
      <c r="F2" s="1">
        <f>E2-D2</f>
        <v>1.1224723011440702E-2</v>
      </c>
      <c r="G2" s="1">
        <f>F2^2</f>
        <v>1.2599440668356642E-4</v>
      </c>
    </row>
    <row r="3" spans="1:7" x14ac:dyDescent="0.3">
      <c r="A3" t="s">
        <v>1</v>
      </c>
      <c r="B3">
        <f>SUMXMY2(D2:D26,E2:E26)</f>
        <v>2.0828938200900964E-4</v>
      </c>
      <c r="C3" s="2">
        <v>0.14000000000000001</v>
      </c>
      <c r="D3" s="2">
        <v>8.5000000000000006E-2</v>
      </c>
      <c r="E3" s="1">
        <f>(a*C3)/(1+a*h*C3)</f>
        <v>8.4326661510877463E-2</v>
      </c>
      <c r="F3" s="1">
        <f t="shared" ref="F3:F10" si="0">E3-D3</f>
        <v>-6.7333848912254357E-4</v>
      </c>
      <c r="G3" s="1">
        <f t="shared" ref="G3:G10" si="1">F3^2</f>
        <v>4.5338472093382971E-7</v>
      </c>
    </row>
    <row r="4" spans="1:7" x14ac:dyDescent="0.3">
      <c r="A4" t="s">
        <v>6</v>
      </c>
      <c r="B4" s="1">
        <f>SUM(G2:G10)</f>
        <v>2.0828938200900964E-4</v>
      </c>
      <c r="C4" s="2">
        <v>0.2</v>
      </c>
      <c r="D4" s="2">
        <v>0.11</v>
      </c>
      <c r="E4" s="1">
        <f>(a*C4)/(1+a*h*C4)</f>
        <v>0.10539855743338594</v>
      </c>
      <c r="F4" s="1">
        <f t="shared" si="0"/>
        <v>-4.6014425666140585E-3</v>
      </c>
      <c r="G4" s="1">
        <f t="shared" si="1"/>
        <v>2.1173273693847773E-5</v>
      </c>
    </row>
    <row r="5" spans="1:7" x14ac:dyDescent="0.3">
      <c r="A5" t="s">
        <v>7</v>
      </c>
      <c r="B5">
        <v>0.3</v>
      </c>
      <c r="C5" s="2">
        <v>0.25</v>
      </c>
      <c r="D5" s="2">
        <v>0.125</v>
      </c>
      <c r="E5" s="1">
        <f>(a*C5)/(1+a*h*C5)</f>
        <v>0.11931181913106331</v>
      </c>
      <c r="F5" s="1">
        <f t="shared" si="0"/>
        <v>-5.6881808689366875E-3</v>
      </c>
      <c r="G5" s="1">
        <f t="shared" si="1"/>
        <v>3.2355401597737329E-5</v>
      </c>
    </row>
    <row r="6" spans="1:7" x14ac:dyDescent="0.3">
      <c r="A6" t="s">
        <v>10</v>
      </c>
      <c r="B6" s="1">
        <v>1.4999999999999999E-2</v>
      </c>
      <c r="C6" s="2">
        <v>0.4</v>
      </c>
      <c r="D6" s="2">
        <v>0.14499999999999999</v>
      </c>
      <c r="E6" s="1">
        <f>(a*C6)/(1+a*h*C6)</f>
        <v>0.14876957583557546</v>
      </c>
      <c r="F6" s="1">
        <f t="shared" si="0"/>
        <v>3.7695758355754672E-3</v>
      </c>
      <c r="G6" s="1">
        <f t="shared" si="1"/>
        <v>1.4209701980154482E-5</v>
      </c>
    </row>
    <row r="7" spans="1:7" x14ac:dyDescent="0.3">
      <c r="A7" t="s">
        <v>8</v>
      </c>
      <c r="B7">
        <v>0.90383505280191778</v>
      </c>
      <c r="C7" s="2">
        <v>0.46</v>
      </c>
      <c r="D7" s="2">
        <v>0.16</v>
      </c>
      <c r="E7" s="1">
        <f>(a*C7)/(1+a*h*C7)</f>
        <v>0.15720741819247774</v>
      </c>
      <c r="F7" s="1">
        <f t="shared" si="0"/>
        <v>-2.7925818075222597E-3</v>
      </c>
      <c r="G7" s="1">
        <f t="shared" si="1"/>
        <v>7.7985131517042909E-6</v>
      </c>
    </row>
    <row r="8" spans="1:7" x14ac:dyDescent="0.3">
      <c r="A8" t="s">
        <v>9</v>
      </c>
      <c r="B8">
        <v>3.9558130522648973</v>
      </c>
      <c r="C8" s="2">
        <v>0.8</v>
      </c>
      <c r="D8" s="2">
        <v>0.185</v>
      </c>
      <c r="E8" s="1">
        <f>(a*C8)/(1+a*h*C8)</f>
        <v>0.18730770189536566</v>
      </c>
      <c r="F8" s="1">
        <f t="shared" si="0"/>
        <v>2.3077018953656658E-3</v>
      </c>
      <c r="G8" s="1">
        <f t="shared" si="1"/>
        <v>5.3254880378742869E-6</v>
      </c>
    </row>
    <row r="9" spans="1:7" x14ac:dyDescent="0.3">
      <c r="C9" s="2">
        <v>1.08</v>
      </c>
      <c r="D9" s="2">
        <v>0.2</v>
      </c>
      <c r="E9" s="1">
        <f>(a*C9)/(1+a*h*C9)</f>
        <v>0.2007929587637553</v>
      </c>
      <c r="F9" s="1">
        <f t="shared" si="0"/>
        <v>7.9295876375529151E-4</v>
      </c>
      <c r="G9" s="1">
        <f t="shared" si="1"/>
        <v>6.2878360101632024E-7</v>
      </c>
    </row>
    <row r="10" spans="1:7" x14ac:dyDescent="0.3">
      <c r="C10" s="2">
        <v>1.35</v>
      </c>
      <c r="D10" s="2">
        <v>0.21</v>
      </c>
      <c r="E10" s="1">
        <f>(a*C10)/(1+a*h*C10)</f>
        <v>0.20940802994824487</v>
      </c>
      <c r="F10" s="1">
        <f t="shared" si="0"/>
        <v>-5.9197005175512518E-4</v>
      </c>
      <c r="G10" s="1">
        <f t="shared" si="1"/>
        <v>3.5042854217496556E-7</v>
      </c>
    </row>
    <row r="11" spans="1:7" x14ac:dyDescent="0.3">
      <c r="E11" s="1"/>
    </row>
    <row r="12" spans="1:7" x14ac:dyDescent="0.3">
      <c r="E12" s="1"/>
    </row>
    <row r="13" spans="1:7" x14ac:dyDescent="0.3">
      <c r="E13" s="1"/>
    </row>
    <row r="14" spans="1:7" x14ac:dyDescent="0.3">
      <c r="E14" s="1"/>
    </row>
    <row r="15" spans="1:7" x14ac:dyDescent="0.3">
      <c r="E15" s="1"/>
    </row>
    <row r="16" spans="1:7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topLeftCell="A83" workbookViewId="0">
      <selection activeCell="E2" sqref="E2"/>
    </sheetView>
  </sheetViews>
  <sheetFormatPr defaultColWidth="11" defaultRowHeight="15.6" x14ac:dyDescent="0.3"/>
  <cols>
    <col min="1" max="1" width="19.8984375" customWidth="1"/>
    <col min="6" max="6" width="12.5" bestFit="1" customWidth="1"/>
  </cols>
  <sheetData>
    <row r="1" spans="1:18" x14ac:dyDescent="0.3">
      <c r="A1" t="s">
        <v>15</v>
      </c>
      <c r="B1">
        <v>0.9</v>
      </c>
      <c r="D1" t="s">
        <v>13</v>
      </c>
      <c r="E1" t="s">
        <v>14</v>
      </c>
      <c r="F1" t="s">
        <v>22</v>
      </c>
      <c r="G1" t="s">
        <v>23</v>
      </c>
      <c r="I1">
        <f>N_1-N</f>
        <v>1.8061180305459779E-2</v>
      </c>
      <c r="J1">
        <v>0</v>
      </c>
      <c r="K1">
        <v>0.01</v>
      </c>
      <c r="L1">
        <v>0.02</v>
      </c>
      <c r="M1">
        <v>0.03</v>
      </c>
      <c r="N1">
        <v>0.04</v>
      </c>
      <c r="O1">
        <v>0.05</v>
      </c>
      <c r="Q1">
        <v>0</v>
      </c>
      <c r="R1">
        <v>0.65</v>
      </c>
    </row>
    <row r="2" spans="1:18" x14ac:dyDescent="0.3">
      <c r="A2" t="s">
        <v>16</v>
      </c>
      <c r="B2" s="1">
        <v>0.75</v>
      </c>
      <c r="D2">
        <v>1</v>
      </c>
      <c r="E2">
        <v>1.2</v>
      </c>
      <c r="F2">
        <f>(0.3-0.015*E2)*E2</f>
        <v>0.33839999999999998</v>
      </c>
      <c r="G2">
        <f>(a_1*(0.3-0.015*E2)*E2)/(1+a_1*h_1*(0.3-0.015*E2)*E2)</f>
        <v>0.13840243403169389</v>
      </c>
      <c r="I2">
        <v>0.5</v>
      </c>
      <c r="J2">
        <f t="dataTable" ref="J2:O232" dt2D="1" dtr="1" r1="B7" r2="B9"/>
        <v>-5.411480293855131E-3</v>
      </c>
      <c r="K2">
        <v>-9.911480293855135E-3</v>
      </c>
      <c r="L2">
        <v>-1.4411480293855139E-2</v>
      </c>
      <c r="M2">
        <v>-1.8911480293855143E-2</v>
      </c>
      <c r="N2">
        <v>-2.3411480293855147E-2</v>
      </c>
      <c r="O2">
        <v>-2.7911480293855151E-2</v>
      </c>
      <c r="Q2">
        <v>0.01</v>
      </c>
      <c r="R2">
        <v>0.85</v>
      </c>
    </row>
    <row r="3" spans="1:18" x14ac:dyDescent="0.3">
      <c r="A3" t="s">
        <v>17</v>
      </c>
      <c r="B3">
        <v>0.3</v>
      </c>
      <c r="C3" s="1"/>
      <c r="D3">
        <v>2</v>
      </c>
      <c r="E3">
        <f>E2*as_1*(1-hr_1)+(((0.3-0.015*E2)*E2)-(0.5*(a_1*(0.3-0.015*E2)*E2)/(1+a_1*h_1*(0.3-0.015*E2)*E2)))*js_1</f>
        <v>1.2818990872381149</v>
      </c>
      <c r="F3">
        <f t="shared" ref="F3:F66" si="0">(0.3-0.015*E3)*E3</f>
        <v>0.3599207471235058</v>
      </c>
      <c r="G3">
        <f>(a_1*(0.3-0.015*E3)*E3)/(1+a_1*h_1*(0.3-0.015*E3)*E3)</f>
        <v>0.14225128280673416</v>
      </c>
      <c r="I3">
        <v>0.55000000000000004</v>
      </c>
      <c r="J3">
        <v>-3.7720665743594672E-3</v>
      </c>
      <c r="K3">
        <v>-8.7220665743594772E-3</v>
      </c>
      <c r="L3">
        <v>-1.3672066574359487E-2</v>
      </c>
      <c r="M3">
        <v>-1.8622066574359497E-2</v>
      </c>
      <c r="N3">
        <v>-2.3572066574359507E-2</v>
      </c>
      <c r="O3">
        <v>-2.8522066574359517E-2</v>
      </c>
      <c r="Q3">
        <v>0.02</v>
      </c>
      <c r="R3">
        <v>1</v>
      </c>
    </row>
    <row r="4" spans="1:18" x14ac:dyDescent="0.3">
      <c r="A4" t="s">
        <v>18</v>
      </c>
      <c r="B4" s="1">
        <v>1.4999999999999999E-2</v>
      </c>
      <c r="D4">
        <v>3</v>
      </c>
      <c r="E4">
        <f>E3*as_1*(1-hr_1)+(((0.3-0.015*E3)*E3)-(0.5*(a_1*(0.3-0.015*E3)*E3)/(1+a_1*h_1*(0.3-0.015*E3)*E3)))*js_1</f>
        <v>1.3703055078044075</v>
      </c>
      <c r="F4">
        <f t="shared" si="0"/>
        <v>0.38292559457053582</v>
      </c>
      <c r="G4">
        <f>(a_1*(0.3-0.015*E4)*E4)/(1+a_1*h_1*(0.3-0.015*E4)*E4)</f>
        <v>0.14608908748780888</v>
      </c>
      <c r="I4">
        <v>0.6</v>
      </c>
      <c r="J4">
        <v>-1.9181465336591819E-3</v>
      </c>
      <c r="K4">
        <v>-7.3181465336591422E-3</v>
      </c>
      <c r="L4">
        <v>-1.2718146533659214E-2</v>
      </c>
      <c r="M4">
        <v>-1.8118146533659174E-2</v>
      </c>
      <c r="N4">
        <v>-2.3518146533659245E-2</v>
      </c>
      <c r="O4">
        <v>-2.8918146533659206E-2</v>
      </c>
      <c r="Q4">
        <v>0.03</v>
      </c>
      <c r="R4">
        <v>1.3</v>
      </c>
    </row>
    <row r="5" spans="1:18" x14ac:dyDescent="0.3">
      <c r="A5" t="s">
        <v>19</v>
      </c>
      <c r="B5">
        <v>0.90383505280191778</v>
      </c>
      <c r="D5">
        <v>4</v>
      </c>
      <c r="E5">
        <f>E4*as_1*(1-hr_1)+(((0.3-0.015*E4)*E4)-(0.5*(a_1*(0.3-0.015*E4)*E4)/(1+a_1*h_1*(0.3-0.015*E4)*E4)))*js_1</f>
        <v>1.4656857451439402</v>
      </c>
      <c r="F5">
        <f t="shared" si="0"/>
        <v>0.40748220299040983</v>
      </c>
      <c r="G5">
        <f>(a_1*(0.3-0.015*E5)*E5)/(1+a_1*h_1*(0.3-0.015*E5)*E5)</f>
        <v>0.1499022209642992</v>
      </c>
      <c r="I5">
        <v>0.65</v>
      </c>
      <c r="J5">
        <v>1.2395979061030626E-4</v>
      </c>
      <c r="K5">
        <v>-5.7260402093897156E-3</v>
      </c>
      <c r="L5">
        <v>-1.1576040209389737E-2</v>
      </c>
      <c r="M5">
        <v>-1.7426040209389759E-2</v>
      </c>
      <c r="N5">
        <v>-2.327604020938967E-2</v>
      </c>
      <c r="O5">
        <v>-2.9126040209389692E-2</v>
      </c>
      <c r="Q5">
        <v>0.04</v>
      </c>
      <c r="R5">
        <v>1.7</v>
      </c>
    </row>
    <row r="6" spans="1:18" x14ac:dyDescent="0.3">
      <c r="A6" t="s">
        <v>20</v>
      </c>
      <c r="B6">
        <v>3.9558130522648973</v>
      </c>
      <c r="D6">
        <v>5</v>
      </c>
      <c r="E6">
        <f>E5*as_1*(1-hr_1)+(((0.3-0.015*E5)*E5)-(0.5*(a_1*(0.3-0.015*E5)*E5)/(1+a_1*h_1*(0.3-0.015*E5)*E5)))*js_1</f>
        <v>1.5685154900107414</v>
      </c>
      <c r="F6">
        <f t="shared" si="0"/>
        <v>0.43365103436716784</v>
      </c>
      <c r="G6">
        <f>(a_1*(0.3-0.015*E6)*E6)/(1+a_1*h_1*(0.3-0.015*E6)*E6)</f>
        <v>0.15367674626391106</v>
      </c>
      <c r="I6">
        <v>0.7</v>
      </c>
      <c r="J6">
        <v>2.3312380175056768E-3</v>
      </c>
      <c r="K6">
        <v>-3.9687619824942955E-3</v>
      </c>
      <c r="L6">
        <v>-1.0268761982494379E-2</v>
      </c>
      <c r="M6">
        <v>-1.6568761982494351E-2</v>
      </c>
      <c r="N6">
        <v>-2.2868761982494323E-2</v>
      </c>
      <c r="O6">
        <v>-2.9168761982494407E-2</v>
      </c>
      <c r="Q6">
        <v>0.05</v>
      </c>
      <c r="R6">
        <v>3.1</v>
      </c>
    </row>
    <row r="7" spans="1:18" x14ac:dyDescent="0.3">
      <c r="A7" t="s">
        <v>21</v>
      </c>
      <c r="B7">
        <v>0</v>
      </c>
      <c r="C7" s="1"/>
      <c r="D7">
        <v>6</v>
      </c>
      <c r="E7">
        <f>E6*as_1*(1-hr_1)+(((0.3-0.015*E6)*E6)-(0.5*(a_1*(0.3-0.015*E6)*E6)/(1+a_1*h_1*(0.3-0.015*E6)*E6)))*js_1</f>
        <v>1.6792734369360767</v>
      </c>
      <c r="F7">
        <f t="shared" si="0"/>
        <v>0.46148264194083644</v>
      </c>
      <c r="G7">
        <f>(a_1*(0.3-0.015*E7)*E7)/(1+a_1*h_1*(0.3-0.015*E7)*E7)</f>
        <v>0.15739862699164753</v>
      </c>
      <c r="I7">
        <v>0.75</v>
      </c>
      <c r="J7">
        <v>4.6834762708914957E-3</v>
      </c>
      <c r="K7">
        <v>-2.0665237291085381E-3</v>
      </c>
      <c r="L7">
        <v>-8.8165237291085718E-3</v>
      </c>
      <c r="M7">
        <v>-1.5566523729108495E-2</v>
      </c>
      <c r="N7">
        <v>-2.2316523729108528E-2</v>
      </c>
      <c r="O7">
        <v>-2.9066523729108562E-2</v>
      </c>
    </row>
    <row r="8" spans="1:18" x14ac:dyDescent="0.3">
      <c r="D8">
        <v>7</v>
      </c>
      <c r="E8">
        <f>E7*as_1*(1-hr_1)+(((0.3-0.015*E7)*E7)-(0.5*(a_1*(0.3-0.015*E7)*E7)/(1+a_1*h_1*(0.3-0.015*E7)*E7)))*js_1</f>
        <v>1.7984335895762285</v>
      </c>
      <c r="F8">
        <f t="shared" si="0"/>
        <v>0.49101462623112796</v>
      </c>
      <c r="G8">
        <f>(a_1*(0.3-0.015*E8)*E8)/(1+a_1*h_1*(0.3-0.015*E8)*E8)</f>
        <v>0.16105395180447243</v>
      </c>
      <c r="I8">
        <v>0.8</v>
      </c>
      <c r="J8">
        <v>7.1628512140854417E-3</v>
      </c>
      <c r="K8">
        <v>-3.7148785914542515E-5</v>
      </c>
      <c r="L8">
        <v>-7.2371487859145267E-3</v>
      </c>
      <c r="M8">
        <v>-1.4437148785914622E-2</v>
      </c>
      <c r="N8">
        <v>-2.1637148785914606E-2</v>
      </c>
      <c r="O8">
        <v>-2.883714878591459E-2</v>
      </c>
    </row>
    <row r="9" spans="1:18" x14ac:dyDescent="0.3">
      <c r="A9" t="s">
        <v>24</v>
      </c>
      <c r="B9">
        <f>1</f>
        <v>1</v>
      </c>
      <c r="D9">
        <v>8</v>
      </c>
      <c r="E9">
        <f>E8*as_1*(1-hr_1)+(((0.3-0.015*E8)*E8)-(0.5*(a_1*(0.3-0.015*E8)*E8)/(1+a_1*h_1*(0.3-0.015*E8)*E8)))*js_1</f>
        <v>1.9264559683652744</v>
      </c>
      <c r="F9">
        <f t="shared" si="0"/>
        <v>0.52226830153882953</v>
      </c>
      <c r="G9">
        <f>(a_1*(0.3-0.015*E9)*E9)/(1+a_1*h_1*(0.3-0.015*E9)*E9)</f>
        <v>0.16462916529971641</v>
      </c>
      <c r="I9">
        <v>0.85</v>
      </c>
      <c r="J9">
        <v>9.7535853566517172E-3</v>
      </c>
      <c r="K9">
        <v>2.1035853566516716E-3</v>
      </c>
      <c r="L9">
        <v>-5.5464146433482631E-3</v>
      </c>
      <c r="M9">
        <v>-1.3196414643348309E-2</v>
      </c>
      <c r="N9">
        <v>-2.0846414643348354E-2</v>
      </c>
      <c r="O9">
        <v>-2.8496414643348289E-2</v>
      </c>
    </row>
    <row r="10" spans="1:18" x14ac:dyDescent="0.3">
      <c r="A10" t="s">
        <v>25</v>
      </c>
      <c r="B10">
        <f>N*as_1*(1-hr_1)+(((0.3-0.015*N)*N)-((a_1*(0.3-0.015*N)*N)/(1+a_1*h_1*(0.3-0.015*N)*N)))*js_1</f>
        <v>1.0180611803054598</v>
      </c>
      <c r="D10">
        <v>9</v>
      </c>
      <c r="E10">
        <f>E9*as_1*(1-hr_1)+(((0.3-0.015*E9)*E9)-(0.5*(a_1*(0.3-0.015*E9)*E9)/(1+a_1*h_1*(0.3-0.015*E9)*E9)))*js_1</f>
        <v>2.0637756606954754</v>
      </c>
      <c r="F10">
        <f t="shared" si="0"/>
        <v>0.55524514854345686</v>
      </c>
      <c r="G10">
        <f>(a_1*(0.3-0.015*E10)*E10)/(1+a_1*h_1*(0.3-0.015*E10)*E10)</f>
        <v>0.16811129692667451</v>
      </c>
      <c r="I10">
        <v>0.9</v>
      </c>
      <c r="J10">
        <v>1.2441661716658725E-2</v>
      </c>
      <c r="K10">
        <v>4.341661716658729E-3</v>
      </c>
      <c r="L10">
        <v>-3.7583382833412671E-3</v>
      </c>
      <c r="M10">
        <v>-1.1858338283341263E-2</v>
      </c>
      <c r="N10">
        <v>-1.9958338283341259E-2</v>
      </c>
      <c r="O10">
        <v>-2.8058338283341366E-2</v>
      </c>
    </row>
    <row r="11" spans="1:18" x14ac:dyDescent="0.3">
      <c r="A11" t="s">
        <v>26</v>
      </c>
      <c r="B11">
        <f>N_1-N</f>
        <v>1.8061180305459779E-2</v>
      </c>
      <c r="D11">
        <v>10</v>
      </c>
      <c r="E11">
        <f>E10*as_1*(1-hr_1)+(((0.3-0.015*E10)*E10)-(0.5*(a_1*(0.3-0.015*E10)*E10)/(1+a_1*h_1*(0.3-0.015*E10)*E10)))*js_1</f>
        <v>2.2107902196860176</v>
      </c>
      <c r="F11">
        <f t="shared" si="0"/>
        <v>0.58992316497391506</v>
      </c>
      <c r="G11">
        <f>(a_1*(0.3-0.015*E11)*E11)/(1+a_1*h_1*(0.3-0.015*E11)*E11)</f>
        <v>0.17148817929844132</v>
      </c>
      <c r="I11">
        <v>0.95</v>
      </c>
      <c r="J11">
        <v>1.5214584943024079E-2</v>
      </c>
      <c r="K11">
        <v>6.6645849430240212E-3</v>
      </c>
      <c r="L11">
        <v>-1.8854150569759254E-3</v>
      </c>
      <c r="M11">
        <v>-1.0435415056975983E-2</v>
      </c>
      <c r="N11">
        <v>-1.8985415056975929E-2</v>
      </c>
      <c r="O11">
        <v>-2.7535415056975987E-2</v>
      </c>
    </row>
    <row r="12" spans="1:18" x14ac:dyDescent="0.3">
      <c r="D12">
        <v>11</v>
      </c>
      <c r="E12">
        <f>E11*as_1*(1-hr_1)+(((0.3-0.015*E11)*E11)-(0.5*(a_1*(0.3-0.015*E11)*E11)/(1+a_1*h_1*(0.3-0.015*E11)*E11)))*js_1</f>
        <v>2.367845504210937</v>
      </c>
      <c r="F12">
        <f t="shared" si="0"/>
        <v>0.6262532662861019</v>
      </c>
      <c r="G12">
        <f>(a_1*(0.3-0.015*E12)*E12)/(1+a_1*h_1*(0.3-0.015*E12)*E12)</f>
        <v>0.17474864763758391</v>
      </c>
      <c r="I12">
        <v>1</v>
      </c>
      <c r="J12">
        <v>1.8061180305459779E-2</v>
      </c>
      <c r="K12">
        <v>9.0611803054598816E-3</v>
      </c>
      <c r="L12">
        <v>6.1180305459762607E-5</v>
      </c>
      <c r="M12">
        <v>-8.9388196945402454E-3</v>
      </c>
      <c r="N12">
        <v>-1.7938819694540253E-2</v>
      </c>
      <c r="O12">
        <v>-2.6938819694540261E-2</v>
      </c>
    </row>
    <row r="13" spans="1:18" x14ac:dyDescent="0.3">
      <c r="D13">
        <v>12</v>
      </c>
      <c r="E13">
        <f>E12*as_1*(1-hr_1)+(((0.3-0.015*E12)*E12)-(0.5*(a_1*(0.3-0.015*E12)*E12)/(1+a_1*h_1*(0.3-0.015*E12)*E12)))*js_1</f>
        <v>2.5352201606403257</v>
      </c>
      <c r="F13">
        <f t="shared" si="0"/>
        <v>0.66415592924834033</v>
      </c>
      <c r="G13">
        <f>(a_1*(0.3-0.015*E13)*E13)/(1+a_1*h_1*(0.3-0.015*E13)*E13)</f>
        <v>0.17788271302649378</v>
      </c>
      <c r="I13">
        <v>1.05</v>
      </c>
      <c r="J13">
        <v>2.0971423728924909E-2</v>
      </c>
      <c r="K13">
        <v>1.1521423728924951E-2</v>
      </c>
      <c r="L13">
        <v>2.0714237289247706E-3</v>
      </c>
      <c r="M13">
        <v>-7.3785762710751879E-3</v>
      </c>
      <c r="N13">
        <v>-1.6828576271075146E-2</v>
      </c>
      <c r="O13">
        <v>-2.6278576271075105E-2</v>
      </c>
    </row>
    <row r="14" spans="1:18" x14ac:dyDescent="0.3">
      <c r="D14">
        <v>13</v>
      </c>
      <c r="E14">
        <f>E13*as_1*(1-hr_1)+(((0.3-0.015*E13)*E13)-(0.5*(a_1*(0.3-0.015*E13)*E13)/(1+a_1*h_1*(0.3-0.015*E13)*E13)))*js_1</f>
        <v>2.7131090741276132</v>
      </c>
      <c r="F14">
        <f t="shared" si="0"/>
        <v>0.70351830951658001</v>
      </c>
      <c r="G14">
        <f>(a_1*(0.3-0.015*E14)*E14)/(1+a_1*h_1*(0.3-0.015*E14)*E14)</f>
        <v>0.1808817035794438</v>
      </c>
      <c r="I14">
        <v>1.1000000000000001</v>
      </c>
      <c r="J14">
        <v>2.3936297419267172E-2</v>
      </c>
      <c r="K14">
        <v>1.4036297419267152E-2</v>
      </c>
      <c r="L14">
        <v>4.136297419267132E-3</v>
      </c>
      <c r="M14">
        <v>-5.7637025807328879E-3</v>
      </c>
      <c r="N14">
        <v>-1.5663702580732908E-2</v>
      </c>
      <c r="O14">
        <v>-2.5563702580732928E-2</v>
      </c>
    </row>
    <row r="15" spans="1:18" x14ac:dyDescent="0.3">
      <c r="D15">
        <v>14</v>
      </c>
      <c r="E15">
        <f>E14*as_1*(1-hr_1)+(((0.3-0.015*E14)*E14)-(0.5*(a_1*(0.3-0.015*E14)*E14)/(1+a_1*h_1*(0.3-0.015*E14)*E14)))*js_1</f>
        <v>2.9016062600099954</v>
      </c>
      <c r="F15">
        <f t="shared" si="0"/>
        <v>0.74419209468106062</v>
      </c>
      <c r="G15">
        <f>(a_1*(0.3-0.015*E15)*E15)/(1+a_1*h_1*(0.3-0.015*E15)*E15)</f>
        <v>0.18373836948030123</v>
      </c>
      <c r="I15">
        <v>1.1499999999999999</v>
      </c>
      <c r="J15">
        <v>2.6947666694720152E-2</v>
      </c>
      <c r="K15">
        <v>1.659766669472007E-2</v>
      </c>
      <c r="L15">
        <v>6.2476666947202109E-3</v>
      </c>
      <c r="M15">
        <v>-4.1023333052798705E-3</v>
      </c>
      <c r="N15">
        <v>-1.445233330527973E-2</v>
      </c>
      <c r="O15">
        <v>-2.4802333305279811E-2</v>
      </c>
    </row>
    <row r="16" spans="1:18" x14ac:dyDescent="0.3">
      <c r="D16">
        <v>15</v>
      </c>
      <c r="E16">
        <f>E15*as_1*(1-hr_1)+(((0.3-0.015*E15)*E15)-(0.5*(a_1*(0.3-0.015*E15)*E15)/(1+a_1*h_1*(0.3-0.015*E15)*E15)))*js_1</f>
        <v>3.1006878164646783</v>
      </c>
      <c r="F16">
        <f t="shared" si="0"/>
        <v>0.78599237091181595</v>
      </c>
      <c r="G16">
        <f>(a_1*(0.3-0.015*E16)*E16)/(1+a_1*h_1*(0.3-0.015*E16)*E16)</f>
        <v>0.18644694986855254</v>
      </c>
      <c r="I16">
        <v>1.2</v>
      </c>
      <c r="J16">
        <v>2.9998174476229655E-2</v>
      </c>
      <c r="K16">
        <v>1.9198174476229735E-2</v>
      </c>
      <c r="L16">
        <v>8.3981744762295918E-3</v>
      </c>
      <c r="M16">
        <v>-2.401825523770329E-3</v>
      </c>
      <c r="N16">
        <v>-1.3201825523770472E-2</v>
      </c>
      <c r="O16">
        <v>-2.4001825523770393E-2</v>
      </c>
    </row>
    <row r="17" spans="4:15" x14ac:dyDescent="0.3">
      <c r="D17">
        <v>16</v>
      </c>
      <c r="E17">
        <f>E16*as_1*(1-hr_1)+(((0.3-0.015*E16)*E16)-(0.5*(a_1*(0.3-0.015*E16)*E16)/(1+a_1*h_1*(0.3-0.015*E16)*E16)))*js_1</f>
        <v>3.3101957068013652</v>
      </c>
      <c r="F17">
        <f t="shared" si="0"/>
        <v>0.82869777778051656</v>
      </c>
      <c r="G17">
        <f>(a_1*(0.3-0.015*E17)*E17)/(1+a_1*h_1*(0.3-0.015*E17)*E17)</f>
        <v>0.189003201618797</v>
      </c>
      <c r="I17">
        <v>1.25</v>
      </c>
      <c r="J17">
        <v>3.3081150551812932E-2</v>
      </c>
      <c r="K17">
        <v>2.183115055181295E-2</v>
      </c>
      <c r="L17">
        <v>1.0581150551812968E-2</v>
      </c>
      <c r="M17">
        <v>-6.6884944818701442E-4</v>
      </c>
      <c r="N17">
        <v>-1.1918849448186997E-2</v>
      </c>
      <c r="O17">
        <v>-2.3168849448187423E-2</v>
      </c>
    </row>
    <row r="18" spans="4:15" x14ac:dyDescent="0.3">
      <c r="D18">
        <v>17</v>
      </c>
      <c r="E18">
        <f>E17*as_1*(1-hr_1)+(((0.3-0.015*E17)*E17)-(0.5*(a_1*(0.3-0.015*E17)*E17)/(1+a_1*h_1*(0.3-0.015*E17)*E17)))*js_1</f>
        <v>3.5298232688495674</v>
      </c>
      <c r="F18">
        <f t="shared" si="0"/>
        <v>0.87205219601519257</v>
      </c>
      <c r="G18">
        <f>(a_1*(0.3-0.015*E18)*E18)/(1+a_1*h_1*(0.3-0.015*E18)*E18)</f>
        <v>0.19140439196216325</v>
      </c>
      <c r="I18">
        <v>1.3</v>
      </c>
      <c r="J18">
        <v>3.6190533256467594E-2</v>
      </c>
      <c r="K18">
        <v>2.449053325646755E-2</v>
      </c>
      <c r="L18">
        <v>1.2790533256467507E-2</v>
      </c>
      <c r="M18">
        <v>1.090533256467463E-3</v>
      </c>
      <c r="N18">
        <v>-1.0609466743532359E-2</v>
      </c>
      <c r="O18">
        <v>-2.2309466743532402E-2</v>
      </c>
    </row>
    <row r="19" spans="4:15" x14ac:dyDescent="0.3">
      <c r="D19">
        <v>18</v>
      </c>
      <c r="E19">
        <f>E18*as_1*(1-hr_1)+(((0.3-0.015*E18)*E18)-(0.5*(a_1*(0.3-0.015*E18)*E18)/(1+a_1*h_1*(0.3-0.015*E18)*E18)))*js_1</f>
        <v>3.7591034419901939</v>
      </c>
      <c r="F19">
        <f t="shared" si="0"/>
        <v>0.91576815228332031</v>
      </c>
      <c r="G19">
        <f>(a_1*(0.3-0.015*E19)*E19)/(1+a_1*h_1*(0.3-0.015*E19)*E19)</f>
        <v>0.19364925848646344</v>
      </c>
      <c r="I19">
        <v>1.35</v>
      </c>
      <c r="J19">
        <v>3.9320801629835422E-2</v>
      </c>
      <c r="K19">
        <v>2.7170801629835317E-2</v>
      </c>
      <c r="L19">
        <v>1.5020801629835656E-2</v>
      </c>
      <c r="M19">
        <v>2.870801629835551E-3</v>
      </c>
      <c r="N19">
        <v>-9.2791983701645542E-3</v>
      </c>
      <c r="O19">
        <v>-2.1429198370164659E-2</v>
      </c>
    </row>
    <row r="20" spans="4:15" x14ac:dyDescent="0.3">
      <c r="D20">
        <v>19</v>
      </c>
      <c r="E20">
        <f>E19*as_1*(1-hr_1)+(((0.3-0.015*E19)*E19)-(0.5*(a_1*(0.3-0.015*E19)*E19)/(1+a_1*h_1*(0.3-0.015*E19)*E19)))*js_1</f>
        <v>3.997400740071241</v>
      </c>
      <c r="F20">
        <f t="shared" si="0"/>
        <v>0.9595320318705407</v>
      </c>
      <c r="G20">
        <f>(a_1*(0.3-0.015*E20)*E20)/(1+a_1*h_1*(0.3-0.015*E20)*E20)</f>
        <v>0.19573794121398391</v>
      </c>
      <c r="I20">
        <v>1.4</v>
      </c>
      <c r="J20">
        <v>4.2466916451946668E-2</v>
      </c>
      <c r="K20">
        <v>2.9866916451946723E-2</v>
      </c>
      <c r="L20">
        <v>1.7266916451946557E-2</v>
      </c>
      <c r="M20">
        <v>4.6669164519466122E-3</v>
      </c>
      <c r="N20">
        <v>-7.9330835480533324E-3</v>
      </c>
      <c r="O20">
        <v>-2.0533083548053499E-2</v>
      </c>
    </row>
    <row r="21" spans="4:15" x14ac:dyDescent="0.3">
      <c r="D21">
        <v>20</v>
      </c>
      <c r="E21">
        <f>E20*as_1*(1-hr_1)+(((0.3-0.015*E20)*E20)-(0.5*(a_1*(0.3-0.015*E20)*E20)/(1+a_1*h_1*(0.3-0.015*E20)*E20)))*js_1</f>
        <v>4.2439079620117788</v>
      </c>
      <c r="F21">
        <f t="shared" si="0"/>
        <v>1.0030110667531289</v>
      </c>
      <c r="G21">
        <f>(a_1*(0.3-0.015*E21)*E21)/(1+a_1*h_1*(0.3-0.015*E21)*E21)</f>
        <v>0.1976718921344619</v>
      </c>
      <c r="I21">
        <v>1.45</v>
      </c>
      <c r="J21">
        <v>4.5624268830522619E-2</v>
      </c>
      <c r="K21">
        <v>3.2574268830522612E-2</v>
      </c>
      <c r="L21">
        <v>1.9524268830522606E-2</v>
      </c>
      <c r="M21">
        <v>6.4742688305226004E-3</v>
      </c>
      <c r="N21">
        <v>-6.5757311694774057E-3</v>
      </c>
      <c r="O21">
        <v>-1.9625731169477412E-2</v>
      </c>
    </row>
    <row r="22" spans="4:15" x14ac:dyDescent="0.3">
      <c r="D22">
        <v>21</v>
      </c>
      <c r="E22">
        <f>E21*as_1*(1-hr_1)+(((0.3-0.015*E21)*E21)-(0.5*(a_1*(0.3-0.015*E21)*E21)/(1+a_1*h_1*(0.3-0.015*E21)*E21)))*js_1</f>
        <v>4.4976485063250244</v>
      </c>
      <c r="F22">
        <f t="shared" si="0"/>
        <v>1.0458619206007913</v>
      </c>
      <c r="G22">
        <f>(a_1*(0.3-0.015*E22)*E22)/(1+a_1*h_1*(0.3-0.015*E22)*E22)</f>
        <v>0.19945376776496065</v>
      </c>
      <c r="I22">
        <v>1.5</v>
      </c>
      <c r="J22">
        <v>4.8788635235110345E-2</v>
      </c>
      <c r="K22">
        <v>3.5288635235110277E-2</v>
      </c>
      <c r="L22">
        <v>2.178863523511021E-2</v>
      </c>
      <c r="M22">
        <v>8.2886352351103643E-3</v>
      </c>
      <c r="N22">
        <v>-5.2113647648897032E-3</v>
      </c>
      <c r="O22">
        <v>-1.8711364764889771E-2</v>
      </c>
    </row>
    <row r="23" spans="4:15" x14ac:dyDescent="0.3">
      <c r="D23">
        <v>22</v>
      </c>
      <c r="E23">
        <f>E22*as_1*(1-hr_1)+(((0.3-0.015*E22)*E22)-(0.5*(a_1*(0.3-0.015*E22)*E22)/(1+a_1*h_1*(0.3-0.015*E22)*E22)))*js_1</f>
        <v>4.7574849332312557</v>
      </c>
      <c r="F23">
        <f t="shared" si="0"/>
        <v>1.0877405366205406</v>
      </c>
      <c r="G23">
        <f>(a_1*(0.3-0.015*E23)*E23)/(1+a_1*h_1*(0.3-0.015*E23)*E23)</f>
        <v>0.20108731006779682</v>
      </c>
      <c r="I23">
        <v>1.55</v>
      </c>
      <c r="J23">
        <v>5.1956138054224832E-2</v>
      </c>
      <c r="K23">
        <v>3.8006138054224925E-2</v>
      </c>
      <c r="L23">
        <v>2.4056138054224796E-2</v>
      </c>
      <c r="M23">
        <v>1.0106138054224889E-2</v>
      </c>
      <c r="N23">
        <v>-3.8438619457752399E-3</v>
      </c>
      <c r="O23">
        <v>-1.7793861945775147E-2</v>
      </c>
    </row>
    <row r="24" spans="4:15" x14ac:dyDescent="0.3">
      <c r="D24">
        <v>23</v>
      </c>
      <c r="E24">
        <f>E23*as_1*(1-hr_1)+(((0.3-0.015*E23)*E23)-(0.5*(a_1*(0.3-0.015*E23)*E23)/(1+a_1*h_1*(0.3-0.015*E23)*E23)))*js_1</f>
        <v>5.0221341010981115</v>
      </c>
      <c r="F24">
        <f t="shared" si="0"/>
        <v>1.1283127663882453</v>
      </c>
      <c r="G24">
        <f>(a_1*(0.3-0.015*E24)*E24)/(1+a_1*h_1*(0.3-0.015*E24)*E24)</f>
        <v>0.20257722047234988</v>
      </c>
      <c r="I24">
        <v>1.6</v>
      </c>
      <c r="J24">
        <v>5.5123210899952424E-2</v>
      </c>
      <c r="K24">
        <v>4.0723210899952456E-2</v>
      </c>
      <c r="L24">
        <v>2.6323210899952487E-2</v>
      </c>
      <c r="M24">
        <v>1.1923210899952297E-2</v>
      </c>
      <c r="N24">
        <v>-2.4767891000476716E-3</v>
      </c>
      <c r="O24">
        <v>-1.687678910004764E-2</v>
      </c>
    </row>
    <row r="25" spans="4:15" x14ac:dyDescent="0.3">
      <c r="D25">
        <v>24</v>
      </c>
      <c r="E25">
        <f>E24*as_1*(1-hr_1)+(((0.3-0.015*E24)*E24)-(0.5*(a_1*(0.3-0.015*E24)*E24)/(1+a_1*h_1*(0.3-0.015*E24)*E24)))*js_1</f>
        <v>5.2901888081023527</v>
      </c>
      <c r="F25">
        <f t="shared" si="0"/>
        <v>1.1672651780501349</v>
      </c>
      <c r="G25">
        <f>(a_1*(0.3-0.015*E25)*E25)/(1+a_1*h_1*(0.3-0.015*E25)*E25)</f>
        <v>0.20392903093258513</v>
      </c>
      <c r="I25">
        <v>1.65</v>
      </c>
      <c r="J25">
        <v>5.8286568006463257E-2</v>
      </c>
      <c r="K25">
        <v>4.3436568006463228E-2</v>
      </c>
      <c r="L25">
        <v>2.8586568006463198E-2</v>
      </c>
      <c r="M25">
        <v>1.3736568006463168E-2</v>
      </c>
      <c r="N25">
        <v>-1.113431993536862E-3</v>
      </c>
      <c r="O25">
        <v>-1.5963431993536892E-2</v>
      </c>
    </row>
    <row r="26" spans="4:15" x14ac:dyDescent="0.3">
      <c r="D26">
        <v>25</v>
      </c>
      <c r="E26">
        <f>E25*as_1*(1-hr_1)+(((0.3-0.015*E25)*E25)-(0.5*(a_1*(0.3-0.015*E25)*E25)/(1+a_1*h_1*(0.3-0.015*E25)*E25)))*js_1</f>
        <v>5.560145424229999</v>
      </c>
      <c r="F26">
        <f t="shared" si="0"/>
        <v>1.2043153701902127</v>
      </c>
      <c r="G26">
        <f>(a_1*(0.3-0.015*E26)*E26)/(1+a_1*h_1*(0.3-0.015*E26)*E26)</f>
        <v>0.20514897503636764</v>
      </c>
      <c r="I26">
        <v>1.7</v>
      </c>
      <c r="J26">
        <v>6.144317716973946E-2</v>
      </c>
      <c r="K26">
        <v>4.6143177169739369E-2</v>
      </c>
      <c r="L26">
        <v>3.08431771697395E-2</v>
      </c>
      <c r="M26">
        <v>1.5543177169739408E-2</v>
      </c>
      <c r="N26">
        <v>2.4317716973931702E-4</v>
      </c>
      <c r="O26">
        <v>-1.5056822830260552E-2</v>
      </c>
    </row>
    <row r="27" spans="4:15" x14ac:dyDescent="0.3">
      <c r="D27">
        <v>26</v>
      </c>
      <c r="E27">
        <f>E26*as_1*(1-hr_1)+(((0.3-0.015*E26)*E26)-(0.5*(a_1*(0.3-0.015*E26)*E26)/(1+a_1*h_1*(0.3-0.015*E26)*E26)))*js_1</f>
        <v>5.8304365438110208</v>
      </c>
      <c r="F27">
        <f t="shared" si="0"/>
        <v>1.2392211087722012</v>
      </c>
      <c r="G27">
        <f>(a_1*(0.3-0.015*E27)*E27)/(1+a_1*h_1*(0.3-0.015*E27)*E27)</f>
        <v>0.20624386128775485</v>
      </c>
      <c r="I27">
        <v>1.75</v>
      </c>
      <c r="J27">
        <v>6.4590235759469428E-2</v>
      </c>
      <c r="K27">
        <v>4.8840235759469497E-2</v>
      </c>
      <c r="L27">
        <v>3.3090235759469344E-2</v>
      </c>
      <c r="M27">
        <v>1.7340235759469413E-2</v>
      </c>
      <c r="N27">
        <v>1.5902357594694827E-3</v>
      </c>
      <c r="O27">
        <v>-1.415976424053067E-2</v>
      </c>
    </row>
    <row r="28" spans="4:15" x14ac:dyDescent="0.3">
      <c r="D28">
        <v>27</v>
      </c>
      <c r="E28">
        <f>E27*as_1*(1-hr_1)+(((0.3-0.015*E27)*E27)-(0.5*(a_1*(0.3-0.015*E27)*E27)/(1+a_1*h_1*(0.3-0.015*E27)*E27)))*js_1</f>
        <v>6.0994672730261614</v>
      </c>
      <c r="F28">
        <f t="shared" si="0"/>
        <v>1.2717876666870904</v>
      </c>
      <c r="G28">
        <f>(a_1*(0.3-0.015*E28)*E28)/(1+a_1*h_1*(0.3-0.015*E28)*E28)</f>
        <v>0.20722094991418852</v>
      </c>
      <c r="I28">
        <v>1.8</v>
      </c>
      <c r="J28">
        <v>6.7725149403760287E-2</v>
      </c>
      <c r="K28">
        <v>5.1525149403760295E-2</v>
      </c>
      <c r="L28">
        <v>3.5325149403760303E-2</v>
      </c>
      <c r="M28">
        <v>1.9125149403760311E-2</v>
      </c>
      <c r="N28">
        <v>2.9251494037603187E-3</v>
      </c>
      <c r="O28">
        <v>-1.3274850596239895E-2</v>
      </c>
    </row>
    <row r="29" spans="4:15" x14ac:dyDescent="0.3">
      <c r="D29">
        <v>28</v>
      </c>
      <c r="E29">
        <f>E28*as_1*(1-hr_1)+(((0.3-0.015*E28)*E28)-(0.5*(a_1*(0.3-0.015*E28)*E28)/(1+a_1*h_1*(0.3-0.015*E28)*E28)))*js_1</f>
        <v>6.3656534395210418</v>
      </c>
      <c r="F29">
        <f t="shared" si="0"/>
        <v>1.3018728761750213</v>
      </c>
      <c r="G29">
        <f>(a_1*(0.3-0.015*E29)*E29)/(1+a_1*h_1*(0.3-0.015*E29)*E29)</f>
        <v>0.20808783398263972</v>
      </c>
      <c r="I29">
        <v>1.85</v>
      </c>
      <c r="J29">
        <v>7.0845513005550087E-2</v>
      </c>
      <c r="K29">
        <v>5.4195513005550033E-2</v>
      </c>
      <c r="L29">
        <v>3.754551300554998E-2</v>
      </c>
      <c r="M29">
        <v>2.0895513005550148E-2</v>
      </c>
      <c r="N29">
        <v>4.2455130055500945E-3</v>
      </c>
      <c r="O29">
        <v>-1.2404486994449959E-2</v>
      </c>
    </row>
    <row r="30" spans="4:15" x14ac:dyDescent="0.3">
      <c r="D30">
        <v>29</v>
      </c>
      <c r="E30">
        <f>E29*as_1*(1-hr_1)+(((0.3-0.015*E29)*E29)-(0.5*(a_1*(0.3-0.015*E29)*E29)/(1+a_1*h_1*(0.3-0.015*E29)*E29)))*js_1</f>
        <v>6.6274598149567137</v>
      </c>
      <c r="F30">
        <f t="shared" si="0"/>
        <v>1.3293895905040229</v>
      </c>
      <c r="G30">
        <f>(a_1*(0.3-0.015*E30)*E30)/(1+a_1*h_1*(0.3-0.015*E30)*E30)</f>
        <v>0.2088523252814006</v>
      </c>
      <c r="I30">
        <v>1.9</v>
      </c>
      <c r="J30">
        <v>7.3949093798476362E-2</v>
      </c>
      <c r="K30">
        <v>5.6849093798476247E-2</v>
      </c>
      <c r="L30">
        <v>3.9749093798476354E-2</v>
      </c>
      <c r="M30">
        <v>2.2649093798476239E-2</v>
      </c>
      <c r="N30">
        <v>5.5490937984763455E-3</v>
      </c>
      <c r="O30">
        <v>-1.155090620152377E-2</v>
      </c>
    </row>
    <row r="31" spans="4:15" x14ac:dyDescent="0.3">
      <c r="D31">
        <v>30</v>
      </c>
      <c r="E31">
        <f>E30*as_1*(1-hr_1)+(((0.3-0.015*E30)*E30)-(0.5*(a_1*(0.3-0.015*E30)*E30)/(1+a_1*h_1*(0.3-0.015*E30)*E30)))*js_1</f>
        <v>6.8834364043585339</v>
      </c>
      <c r="F31">
        <f t="shared" si="0"/>
        <v>1.3543054703148349</v>
      </c>
      <c r="G31">
        <f>(a_1*(0.3-0.015*E31)*E31)/(1+a_1*h_1*(0.3-0.015*E31)*E31)</f>
        <v>0.20952234533650177</v>
      </c>
      <c r="I31">
        <v>1.95</v>
      </c>
      <c r="J31">
        <v>7.7033816191077298E-2</v>
      </c>
      <c r="K31">
        <v>5.9483816191077343E-2</v>
      </c>
      <c r="L31">
        <v>4.1933816191076945E-2</v>
      </c>
      <c r="M31">
        <v>2.438381619107699E-2</v>
      </c>
      <c r="N31">
        <v>6.8338161910770356E-3</v>
      </c>
      <c r="O31">
        <v>-1.0716183808922919E-2</v>
      </c>
    </row>
    <row r="32" spans="4:15" x14ac:dyDescent="0.3">
      <c r="D32">
        <v>31</v>
      </c>
      <c r="E32">
        <f>E31*as_1*(1-hr_1)+(((0.3-0.015*E31)*E31)-(0.5*(a_1*(0.3-0.015*E31)*E31)/(1+a_1*h_1*(0.3-0.015*E31)*E31)))*js_1</f>
        <v>7.1322509871576187</v>
      </c>
      <c r="F32">
        <f t="shared" si="0"/>
        <v>1.3766402339901231</v>
      </c>
      <c r="G32">
        <f>(a_1*(0.3-0.015*E32)*E32)/(1+a_1*h_1*(0.3-0.015*E32)*E32)</f>
        <v>0.2101058220447232</v>
      </c>
      <c r="I32">
        <v>2</v>
      </c>
      <c r="J32">
        <v>8.0097748182929251E-2</v>
      </c>
      <c r="K32">
        <v>6.2097748182929458E-2</v>
      </c>
      <c r="L32">
        <v>4.4097748182929664E-2</v>
      </c>
      <c r="M32">
        <v>2.6097748182929426E-2</v>
      </c>
      <c r="N32">
        <v>8.0977481829291875E-3</v>
      </c>
      <c r="O32">
        <v>-9.9022518170706064E-3</v>
      </c>
    </row>
    <row r="33" spans="4:15" x14ac:dyDescent="0.3">
      <c r="D33">
        <v>32</v>
      </c>
      <c r="E33">
        <f>E32*as_1*(1-hr_1)+(((0.3-0.015*E32)*E32)-(0.5*(a_1*(0.3-0.015*E32)*E32)/(1+a_1*h_1*(0.3-0.015*E32)*E32)))*js_1</f>
        <v>7.3727163806676783</v>
      </c>
      <c r="F33">
        <f t="shared" si="0"/>
        <v>1.3964607117538208</v>
      </c>
      <c r="G33">
        <f>(a_1*(0.3-0.015*E33)*E33)/(1+a_1*h_1*(0.3-0.015*E33)*E33)</f>
        <v>0.21061059264927051</v>
      </c>
      <c r="I33">
        <v>2.0499999999999998</v>
      </c>
      <c r="J33">
        <v>8.3139089165746416E-2</v>
      </c>
      <c r="K33">
        <v>6.4689089165746338E-2</v>
      </c>
      <c r="L33">
        <v>4.6239089165746705E-2</v>
      </c>
      <c r="M33">
        <v>2.7789089165746628E-2</v>
      </c>
      <c r="N33">
        <v>9.3390891657465502E-3</v>
      </c>
      <c r="O33">
        <v>-9.1109108342535272E-3</v>
      </c>
    </row>
    <row r="34" spans="4:15" x14ac:dyDescent="0.3">
      <c r="D34">
        <v>33</v>
      </c>
      <c r="E34">
        <f>E33*as_1*(1-hr_1)+(((0.3-0.015*E33)*E33)-(0.5*(a_1*(0.3-0.015*E33)*E33)/(1+a_1*h_1*(0.3-0.015*E33)*E33)))*js_1</f>
        <v>7.6038113041727993</v>
      </c>
      <c r="F34">
        <f t="shared" si="0"/>
        <v>1.4138741960098491</v>
      </c>
      <c r="G34">
        <f>(a_1*(0.3-0.015*E34)*E34)/(1+a_1*h_1*(0.3-0.015*E34)*E34)</f>
        <v>0.21104431407164717</v>
      </c>
      <c r="I34">
        <v>2.1</v>
      </c>
      <c r="J34">
        <v>8.6156158947451988E-2</v>
      </c>
      <c r="K34">
        <v>6.7256158947451627E-2</v>
      </c>
      <c r="L34">
        <v>4.8356158947451711E-2</v>
      </c>
      <c r="M34">
        <v>2.9456158947451794E-2</v>
      </c>
      <c r="N34">
        <v>1.0556158947451433E-2</v>
      </c>
      <c r="O34">
        <v>-8.34384105254804E-3</v>
      </c>
    </row>
    <row r="35" spans="4:15" x14ac:dyDescent="0.3">
      <c r="D35">
        <v>34</v>
      </c>
      <c r="E35">
        <f>E34*as_1*(1-hr_1)+(((0.3-0.015*E34)*E34)-(0.5*(a_1*(0.3-0.015*E34)*E34)/(1+a_1*h_1*(0.3-0.015*E34)*E34)))*js_1</f>
        <v>7.8246942029860387</v>
      </c>
      <c r="F35">
        <f t="shared" si="0"/>
        <v>1.4290206703421617</v>
      </c>
      <c r="G35">
        <f>(a_1*(0.3-0.015*E35)*E35)/(1+a_1*h_1*(0.3-0.015*E35)*E35)</f>
        <v>0.21141438185379496</v>
      </c>
      <c r="I35">
        <v>2.15</v>
      </c>
      <c r="J35">
        <v>8.9147387858536931E-2</v>
      </c>
      <c r="K35">
        <v>6.979738785853673E-2</v>
      </c>
      <c r="L35">
        <v>5.0447387858536974E-2</v>
      </c>
      <c r="M35">
        <v>3.1097387858536774E-2</v>
      </c>
      <c r="N35">
        <v>1.1747387858536573E-2</v>
      </c>
      <c r="O35">
        <v>-7.6026121414631831E-3</v>
      </c>
    </row>
    <row r="36" spans="4:15" x14ac:dyDescent="0.3">
      <c r="D36">
        <v>35</v>
      </c>
      <c r="E36">
        <f>E35*as_1*(1-hr_1)+(((0.3-0.015*E35)*E35)-(0.5*(a_1*(0.3-0.015*E35)*E35)/(1+a_1*h_1*(0.3-0.015*E35)*E35)))*js_1</f>
        <v>8.034709892248884</v>
      </c>
      <c r="F36">
        <f t="shared" si="0"/>
        <v>1.4420645218856338</v>
      </c>
      <c r="G36">
        <f>(a_1*(0.3-0.015*E36)*E36)/(1+a_1*h_1*(0.3-0.015*E36)*E36)</f>
        <v>0.21172785908175909</v>
      </c>
      <c r="I36">
        <v>2.2000000000000002</v>
      </c>
      <c r="J36">
        <v>9.211130781821586E-2</v>
      </c>
      <c r="K36">
        <v>7.231130781821582E-2</v>
      </c>
      <c r="L36">
        <v>5.251130781821578E-2</v>
      </c>
      <c r="M36">
        <v>3.271130781821574E-2</v>
      </c>
      <c r="N36">
        <v>1.29113078182157E-2</v>
      </c>
      <c r="O36">
        <v>-6.8886921817843394E-3</v>
      </c>
    </row>
    <row r="37" spans="4:15" x14ac:dyDescent="0.3">
      <c r="D37">
        <v>36</v>
      </c>
      <c r="E37">
        <f>E36*as_1*(1-hr_1)+(((0.3-0.015*E36)*E36)-(0.5*(a_1*(0.3-0.015*E36)*E36)/(1+a_1*h_1*(0.3-0.015*E36)*E36)))*js_1</f>
        <v>8.2333893472825608</v>
      </c>
      <c r="F37">
        <f t="shared" si="0"/>
        <v>1.4531863020255789</v>
      </c>
      <c r="G37">
        <f>(a_1*(0.3-0.015*E37)*E37)/(1+a_1*h_1*(0.3-0.015*E37)*E37)</f>
        <v>0.21199141660674573</v>
      </c>
      <c r="I37">
        <v>2.25</v>
      </c>
      <c r="J37">
        <v>9.5046544253477805E-2</v>
      </c>
      <c r="K37">
        <v>7.4796544253477926E-2</v>
      </c>
      <c r="L37">
        <v>5.4546544253477602E-2</v>
      </c>
      <c r="M37">
        <v>3.4296544253477279E-2</v>
      </c>
      <c r="N37">
        <v>1.40465442534774E-2</v>
      </c>
      <c r="O37">
        <v>-6.2034557465224793E-3</v>
      </c>
    </row>
    <row r="38" spans="4:15" x14ac:dyDescent="0.3">
      <c r="D38">
        <v>37</v>
      </c>
      <c r="E38">
        <f>E37*as_1*(1-hr_1)+(((0.3-0.015*E37)*E37)-(0.5*(a_1*(0.3-0.015*E37)*E37)/(1+a_1*h_1*(0.3-0.015*E37)*E37)))*js_1</f>
        <v>8.4204433578459597</v>
      </c>
      <c r="F38">
        <f t="shared" si="0"/>
        <v>1.4625750122134056</v>
      </c>
      <c r="G38">
        <f>(a_1*(0.3-0.015*E38)*E38)/(1+a_1*h_1*(0.3-0.015*E38)*E38)</f>
        <v>0.21221128563742594</v>
      </c>
      <c r="I38">
        <v>2.2999999999999998</v>
      </c>
      <c r="J38">
        <v>9.7951808777525962E-2</v>
      </c>
      <c r="K38">
        <v>7.7251808777526243E-2</v>
      </c>
      <c r="L38">
        <v>5.6551808777526524E-2</v>
      </c>
      <c r="M38">
        <v>3.5851808777525918E-2</v>
      </c>
      <c r="N38">
        <v>1.5151808777526199E-2</v>
      </c>
      <c r="O38">
        <v>-5.5481912224739638E-3</v>
      </c>
    </row>
    <row r="39" spans="4:15" x14ac:dyDescent="0.3">
      <c r="D39">
        <v>38</v>
      </c>
      <c r="E39">
        <f>E38*as_1*(1-hr_1)+(((0.3-0.015*E38)*E38)-(0.5*(a_1*(0.3-0.015*E38)*E38)/(1+a_1*h_1*(0.3-0.015*E38)*E38)))*js_1</f>
        <v>8.595751049107383</v>
      </c>
      <c r="F39">
        <f t="shared" si="0"/>
        <v>1.4704212732587547</v>
      </c>
      <c r="G39">
        <f>(a_1*(0.3-0.015*E39)*E39)/(1+a_1*h_1*(0.3-0.015*E39)*E39)</f>
        <v>0.21239322337030558</v>
      </c>
      <c r="I39">
        <v>2.35</v>
      </c>
      <c r="J39">
        <v>0.10082589254564356</v>
      </c>
      <c r="K39">
        <v>7.9675892545643556E-2</v>
      </c>
      <c r="L39">
        <v>5.8525892545643554E-2</v>
      </c>
      <c r="M39">
        <v>3.7375892545643552E-2</v>
      </c>
      <c r="N39">
        <v>1.622589254564355E-2</v>
      </c>
      <c r="O39">
        <v>-4.9241074543564523E-3</v>
      </c>
    </row>
    <row r="40" spans="4:15" x14ac:dyDescent="0.3">
      <c r="D40">
        <v>39</v>
      </c>
      <c r="E40">
        <f>E39*as_1*(1-hr_1)+(((0.3-0.015*E39)*E39)-(0.5*(a_1*(0.3-0.015*E39)*E39)/(1+a_1*h_1*(0.3-0.015*E39)*E39)))*js_1</f>
        <v>8.7593444403768466</v>
      </c>
      <c r="F40">
        <f t="shared" si="0"/>
        <v>1.4769116067356423</v>
      </c>
      <c r="G40">
        <f>(a_1*(0.3-0.015*E40)*E40)/(1+a_1*h_1*(0.3-0.015*E40)*E40)</f>
        <v>0.21254249180358839</v>
      </c>
      <c r="I40">
        <v>2.4</v>
      </c>
      <c r="J40">
        <v>0.10366766021646212</v>
      </c>
      <c r="K40">
        <v>8.2067660216462279E-2</v>
      </c>
      <c r="L40">
        <v>6.0467660216461994E-2</v>
      </c>
      <c r="M40">
        <v>3.8867660216462152E-2</v>
      </c>
      <c r="N40">
        <v>1.7267660216461866E-2</v>
      </c>
      <c r="O40">
        <v>-4.3323397835379751E-3</v>
      </c>
    </row>
    <row r="41" spans="4:15" x14ac:dyDescent="0.3">
      <c r="D41">
        <v>40</v>
      </c>
      <c r="E41">
        <f>E40*as_1*(1-hr_1)+(((0.3-0.015*E40)*E40)-(0.5*(a_1*(0.3-0.015*E40)*E40)/(1+a_1*h_1*(0.3-0.015*E40)*E40)))*js_1</f>
        <v>8.9113902669645473</v>
      </c>
      <c r="F41">
        <f t="shared" si="0"/>
        <v>1.4822239327371072</v>
      </c>
      <c r="G41">
        <f>(a_1*(0.3-0.015*E41)*E41)/(1+a_1*h_1*(0.3-0.015*E41)*E41)</f>
        <v>0.21266384931211538</v>
      </c>
      <c r="I41">
        <v>2.4500000000000002</v>
      </c>
      <c r="J41">
        <v>0.10647604445525127</v>
      </c>
      <c r="K41">
        <v>8.4426044455251148E-2</v>
      </c>
      <c r="L41">
        <v>6.2376044455251023E-2</v>
      </c>
      <c r="M41">
        <v>4.0326044455251342E-2</v>
      </c>
      <c r="N41">
        <v>1.8276044455251217E-2</v>
      </c>
      <c r="O41">
        <v>-3.7739555447489082E-3</v>
      </c>
    </row>
    <row r="42" spans="4:15" x14ac:dyDescent="0.3">
      <c r="D42">
        <v>41</v>
      </c>
      <c r="E42">
        <f>E41*as_1*(1-hr_1)+(((0.3-0.015*E41)*E41)-(0.5*(a_1*(0.3-0.015*E41)*E41)/(1+a_1*h_1*(0.3-0.015*E41)*E41)))*js_1</f>
        <v>9.0521702463288811</v>
      </c>
      <c r="F42">
        <f t="shared" si="0"/>
        <v>1.4865242813708361</v>
      </c>
      <c r="G42">
        <f>(a_1*(0.3-0.015*E42)*E42)/(1+a_1*h_1*(0.3-0.015*E42)*E42)</f>
        <v>0.21276155401781599</v>
      </c>
      <c r="I42">
        <v>2.5</v>
      </c>
      <c r="J42">
        <v>0.10925004092330237</v>
      </c>
      <c r="K42">
        <v>8.6750040923302407E-2</v>
      </c>
      <c r="L42">
        <v>6.4250040923302443E-2</v>
      </c>
      <c r="M42">
        <v>4.1750040923302478E-2</v>
      </c>
      <c r="N42">
        <v>1.9250040923302514E-2</v>
      </c>
      <c r="O42">
        <v>-3.2499590766974507E-3</v>
      </c>
    </row>
    <row r="43" spans="4:15" x14ac:dyDescent="0.3">
      <c r="D43">
        <v>42</v>
      </c>
      <c r="E43">
        <f>E42*as_1*(1-hr_1)+(((0.3-0.015*E42)*E42)-(0.5*(a_1*(0.3-0.015*E42)*E42)/(1+a_1*h_1*(0.3-0.015*E42)*E42)))*js_1</f>
        <v>9.1820608499674385</v>
      </c>
      <c r="F43">
        <f t="shared" si="0"/>
        <v>1.4899646332026601</v>
      </c>
      <c r="G43">
        <f>(a_1*(0.3-0.015*E43)*E43)/(1+a_1*h_1*(0.3-0.015*E43)*E43)</f>
        <v>0.21283937753324753</v>
      </c>
      <c r="I43">
        <v>2.5499999999999998</v>
      </c>
      <c r="J43">
        <v>0.11198870370398373</v>
      </c>
      <c r="K43">
        <v>8.9038703703983924E-2</v>
      </c>
      <c r="L43">
        <v>6.6088703703983676E-2</v>
      </c>
      <c r="M43">
        <v>4.3138703703983872E-2</v>
      </c>
      <c r="N43">
        <v>2.0188703703983624E-2</v>
      </c>
      <c r="O43">
        <v>-2.7612962960161802E-3</v>
      </c>
    </row>
    <row r="44" spans="4:15" x14ac:dyDescent="0.3">
      <c r="D44">
        <v>43</v>
      </c>
      <c r="E44">
        <f>E43*as_1*(1-hr_1)+(((0.3-0.015*E43)*E43)-(0.5*(a_1*(0.3-0.015*E43)*E43)/(1+a_1*h_1*(0.3-0.015*E43)*E43)))*js_1</f>
        <v>9.3015134732977227</v>
      </c>
      <c r="F44">
        <f t="shared" si="0"/>
        <v>1.4926817485802308</v>
      </c>
      <c r="G44">
        <f>(a_1*(0.3-0.015*E44)*E44)/(1+a_1*h_1*(0.3-0.015*E44)*E44)</f>
        <v>0.21290062732816725</v>
      </c>
      <c r="I44">
        <v>2.6</v>
      </c>
      <c r="J44">
        <v>0.11469114112171264</v>
      </c>
      <c r="K44">
        <v>9.1291141121712549E-2</v>
      </c>
      <c r="L44">
        <v>6.7891141121712462E-2</v>
      </c>
      <c r="M44">
        <v>4.4491141121712374E-2</v>
      </c>
      <c r="N44">
        <v>2.1091141121712731E-2</v>
      </c>
      <c r="O44">
        <v>-2.3088588782873565E-3</v>
      </c>
    </row>
    <row r="45" spans="4:15" x14ac:dyDescent="0.3">
      <c r="D45">
        <v>44</v>
      </c>
      <c r="E45">
        <f>E44*as_1*(1-hr_1)+(((0.3-0.015*E44)*E44)-(0.5*(a_1*(0.3-0.015*E44)*E44)/(1+a_1*h_1*(0.3-0.015*E44)*E44)))*js_1</f>
        <v>9.4110357021550612</v>
      </c>
      <c r="F45">
        <f t="shared" si="0"/>
        <v>1.4947968158379603</v>
      </c>
      <c r="G45">
        <f>(a_1*(0.3-0.015*E45)*E45)/(1+a_1*h_1*(0.3-0.015*E45)*E45)</f>
        <v>0.21294817579089237</v>
      </c>
      <c r="I45">
        <v>2.65</v>
      </c>
      <c r="J45">
        <v>0.11735651191501839</v>
      </c>
      <c r="K45">
        <v>9.3506511915018464E-2</v>
      </c>
      <c r="L45">
        <v>6.9656511915018537E-2</v>
      </c>
      <c r="M45">
        <v>4.5806511915018167E-2</v>
      </c>
      <c r="N45">
        <v>2.195651191501824E-2</v>
      </c>
      <c r="O45">
        <v>-1.8934880849816871E-3</v>
      </c>
    </row>
    <row r="46" spans="4:15" x14ac:dyDescent="0.3">
      <c r="D46">
        <v>45</v>
      </c>
      <c r="E46">
        <f>E45*as_1*(1-hr_1)+(((0.3-0.015*E45)*E45)-(0.5*(a_1*(0.3-0.015*E45)*E45)/(1+a_1*h_1*(0.3-0.015*E45)*E45)))*js_1</f>
        <v>9.5111741778964412</v>
      </c>
      <c r="F46">
        <f t="shared" si="0"/>
        <v>1.4964157397346718</v>
      </c>
      <c r="G46">
        <f>(a_1*(0.3-0.015*E46)*E46)/(1+a_1*h_1*(0.3-0.015*E46)*E46)</f>
        <v>0.21298449402571742</v>
      </c>
      <c r="I46">
        <v>2.7</v>
      </c>
      <c r="J46">
        <v>0.11998402172920475</v>
      </c>
      <c r="K46">
        <v>9.5684021729204538E-2</v>
      </c>
      <c r="L46">
        <v>7.1384021729204772E-2</v>
      </c>
      <c r="M46">
        <v>4.7084021729204562E-2</v>
      </c>
      <c r="N46">
        <v>2.2784021729204795E-2</v>
      </c>
      <c r="O46">
        <v>-1.515978270795415E-3</v>
      </c>
    </row>
    <row r="47" spans="4:15" x14ac:dyDescent="0.3">
      <c r="D47">
        <v>46</v>
      </c>
      <c r="E47">
        <f>E46*as_1*(1-hr_1)+(((0.3-0.015*E46)*E46)-(0.5*(a_1*(0.3-0.015*E46)*E46)/(1+a_1*h_1*(0.3-0.015*E46)*E46)))*js_1</f>
        <v>9.6024993796481564</v>
      </c>
      <c r="F47">
        <f t="shared" si="0"/>
        <v>1.4976298988522982</v>
      </c>
      <c r="G47">
        <f>(a_1*(0.3-0.015*E47)*E47)/(1+a_1*h_1*(0.3-0.015*E47)*E47)</f>
        <v>0.2130116885256633</v>
      </c>
      <c r="I47">
        <v>2.75</v>
      </c>
      <c r="J47">
        <v>0.1225729198978911</v>
      </c>
      <c r="K47">
        <v>9.7822919897891047E-2</v>
      </c>
      <c r="L47">
        <v>7.3072919897890998E-2</v>
      </c>
      <c r="M47">
        <v>4.8322919897890948E-2</v>
      </c>
      <c r="N47">
        <v>2.3572919897890898E-2</v>
      </c>
      <c r="O47">
        <v>-1.1770801021091515E-3</v>
      </c>
    </row>
    <row r="48" spans="4:15" x14ac:dyDescent="0.3">
      <c r="D48">
        <v>47</v>
      </c>
      <c r="E48">
        <f>E47*as_1*(1-hr_1)+(((0.3-0.015*E47)*E47)-(0.5*(a_1*(0.3-0.015*E47)*E47)/(1+a_1*h_1*(0.3-0.015*E47)*E47)))*js_1</f>
        <v>9.6855924826254398</v>
      </c>
      <c r="F48">
        <f t="shared" si="0"/>
        <v>1.4985172186952753</v>
      </c>
      <c r="G48">
        <f>(a_1*(0.3-0.015*E48)*E48)/(1+a_1*h_1*(0.3-0.015*E48)*E48)</f>
        <v>0.21303153905599753</v>
      </c>
      <c r="I48">
        <v>2.8</v>
      </c>
      <c r="J48">
        <v>0.12512249648606533</v>
      </c>
      <c r="K48">
        <v>9.9922496486065437E-2</v>
      </c>
      <c r="L48">
        <v>7.4722496486065104E-2</v>
      </c>
      <c r="M48">
        <v>4.9522496486065215E-2</v>
      </c>
      <c r="N48">
        <v>2.4322496486065326E-2</v>
      </c>
      <c r="O48">
        <v>-8.7750351393500736E-4</v>
      </c>
    </row>
    <row r="49" spans="4:15" x14ac:dyDescent="0.3">
      <c r="D49">
        <v>48</v>
      </c>
      <c r="E49">
        <f>E48*as_1*(1-hr_1)+(((0.3-0.015*E48)*E48)-(0.5*(a_1*(0.3-0.015*E48)*E48)/(1+a_1*h_1*(0.3-0.015*E48)*E48)))*js_1</f>
        <v>9.7610343212383537</v>
      </c>
      <c r="F49">
        <f t="shared" si="0"/>
        <v>1.4991434310656098</v>
      </c>
      <c r="G49">
        <f>(a_1*(0.3-0.015*E49)*E49)/(1+a_1*h_1*(0.3-0.015*E49)*E49)</f>
        <v>0.21304553634349779</v>
      </c>
      <c r="I49">
        <v>2.85</v>
      </c>
      <c r="J49">
        <v>0.12763207957018086</v>
      </c>
      <c r="K49">
        <v>0.10198207957018068</v>
      </c>
      <c r="L49">
        <v>7.6332079570180955E-2</v>
      </c>
      <c r="M49">
        <v>5.0682079570180782E-2</v>
      </c>
      <c r="N49">
        <v>2.503207957018061E-2</v>
      </c>
      <c r="O49">
        <v>-6.1792042981911877E-4</v>
      </c>
    </row>
    <row r="50" spans="4:15" x14ac:dyDescent="0.3">
      <c r="D50">
        <v>49</v>
      </c>
      <c r="E50">
        <f>E49*as_1*(1-hr_1)+(((0.3-0.015*E49)*E49)-(0.5*(a_1*(0.3-0.015*E49)*E49)/(1+a_1*h_1*(0.3-0.015*E49)*E49)))*js_1</f>
        <v>9.8293963862849143</v>
      </c>
      <c r="F50">
        <f t="shared" si="0"/>
        <v>1.4995634161048101</v>
      </c>
      <c r="G50">
        <f>(a_1*(0.3-0.015*E50)*E50)/(1+a_1*h_1*(0.3-0.015*E50)*E50)</f>
        <v>0.21305491845566993</v>
      </c>
      <c r="I50">
        <v>2.9</v>
      </c>
      <c r="J50">
        <v>0.13010103273342599</v>
      </c>
      <c r="K50">
        <v>0.10400103273342598</v>
      </c>
      <c r="L50">
        <v>7.7901032733425968E-2</v>
      </c>
      <c r="M50">
        <v>5.1801032733425956E-2</v>
      </c>
      <c r="N50">
        <v>2.5701032733425944E-2</v>
      </c>
      <c r="O50">
        <v>-3.9896726657406845E-4</v>
      </c>
    </row>
    <row r="51" spans="4:15" x14ac:dyDescent="0.3">
      <c r="D51">
        <v>50</v>
      </c>
      <c r="E51">
        <f>E50*as_1*(1-hr_1)+(((0.3-0.015*E50)*E50)-(0.5*(a_1*(0.3-0.015*E50)*E50)/(1+a_1*h_1*(0.3-0.015*E50)*E50)))*js_1</f>
        <v>9.8912337153141543</v>
      </c>
      <c r="F51">
        <f t="shared" si="0"/>
        <v>1.4998225484297345</v>
      </c>
      <c r="G51">
        <f>(a_1*(0.3-0.015*E51)*E51)/(1+a_1*h_1*(0.3-0.015*E51)*E51)</f>
        <v>0.2130607050444471</v>
      </c>
      <c r="I51">
        <v>2.95</v>
      </c>
      <c r="J51">
        <v>0.13252875275656573</v>
      </c>
      <c r="K51">
        <v>0.10597875275656587</v>
      </c>
      <c r="L51">
        <v>7.9428752756565579E-2</v>
      </c>
      <c r="M51">
        <v>5.2878752756565728E-2</v>
      </c>
      <c r="N51">
        <v>2.6328752756565432E-2</v>
      </c>
      <c r="O51">
        <v>-2.2124724343441926E-4</v>
      </c>
    </row>
    <row r="52" spans="4:15" x14ac:dyDescent="0.3">
      <c r="D52">
        <v>51</v>
      </c>
      <c r="E52">
        <f>E51*as_1*(1-hr_1)+(((0.3-0.015*E51)*E51)-(0.5*(a_1*(0.3-0.015*E51)*E51)/(1+a_1*h_1*(0.3-0.015*E51)*E51)))*js_1</f>
        <v>9.9470794907133726</v>
      </c>
      <c r="F52">
        <f t="shared" si="0"/>
        <v>1.4999579912954524</v>
      </c>
      <c r="G52">
        <f>(a_1*(0.3-0.015*E52)*E52)/(1+a_1*h_1*(0.3-0.015*E52)*E52)</f>
        <v>0.21306372889875386</v>
      </c>
      <c r="I52">
        <v>3</v>
      </c>
      <c r="J52">
        <v>0.13491466748677095</v>
      </c>
      <c r="K52">
        <v>0.10791466748677081</v>
      </c>
      <c r="L52">
        <v>8.0914667486770675E-2</v>
      </c>
      <c r="M52">
        <v>5.3914667486770984E-2</v>
      </c>
      <c r="N52">
        <v>2.6914667486770849E-2</v>
      </c>
      <c r="O52">
        <v>-8.5332513229285922E-5</v>
      </c>
    </row>
    <row r="53" spans="4:15" x14ac:dyDescent="0.3">
      <c r="D53">
        <v>52</v>
      </c>
      <c r="E53">
        <f>E52*as_1*(1-hr_1)+(((0.3-0.015*E52)*E52)-(0.5*(a_1*(0.3-0.015*E52)*E52)/(1+a_1*h_1*(0.3-0.015*E52)*E52)))*js_1</f>
        <v>9.9974411367765921</v>
      </c>
      <c r="F53">
        <f t="shared" si="0"/>
        <v>1.499999901783285</v>
      </c>
      <c r="G53">
        <f>(a_1*(0.3-0.015*E53)*E53)/(1+a_1*h_1*(0.3-0.015*E53)*E53)</f>
        <v>0.21306466448572012</v>
      </c>
      <c r="I53">
        <v>3.05</v>
      </c>
      <c r="J53">
        <v>0.13725823386863478</v>
      </c>
      <c r="K53">
        <v>0.10980823386863481</v>
      </c>
      <c r="L53">
        <v>8.2358233868634834E-2</v>
      </c>
      <c r="M53">
        <v>5.4908233868634859E-2</v>
      </c>
      <c r="N53">
        <v>2.7458233868634885E-2</v>
      </c>
      <c r="O53">
        <v>8.2338686349103796E-6</v>
      </c>
    </row>
    <row r="54" spans="4:15" x14ac:dyDescent="0.3">
      <c r="D54">
        <v>53</v>
      </c>
      <c r="E54">
        <f>E53*as_1*(1-hr_1)+(((0.3-0.015*E53)*E53)-(0.5*(a_1*(0.3-0.015*E53)*E53)/(1+a_1*h_1*(0.3-0.015*E53)*E53)))*js_1</f>
        <v>10.042797700254251</v>
      </c>
      <c r="F54">
        <f t="shared" si="0"/>
        <v>1.4999725253527942</v>
      </c>
      <c r="G54">
        <f>(a_1*(0.3-0.015*E54)*E54)/(1+a_1*h_1*(0.3-0.015*E54)*E54)</f>
        <v>0.21306405335414663</v>
      </c>
      <c r="I54">
        <v>3.1</v>
      </c>
      <c r="J54">
        <v>0.1395589361231595</v>
      </c>
      <c r="K54">
        <v>0.11165893612315969</v>
      </c>
      <c r="L54">
        <v>8.3758936123159433E-2</v>
      </c>
      <c r="M54">
        <v>5.5858936123159619E-2</v>
      </c>
      <c r="N54">
        <v>2.7958936123159361E-2</v>
      </c>
      <c r="O54">
        <v>5.8936123159547549E-5</v>
      </c>
    </row>
    <row r="55" spans="4:15" x14ac:dyDescent="0.3">
      <c r="D55">
        <v>54</v>
      </c>
      <c r="E55">
        <f>E54*as_1*(1-hr_1)+(((0.3-0.015*E54)*E54)-(0.5*(a_1*(0.3-0.015*E54)*E54)/(1+a_1*h_1*(0.3-0.015*E54)*E54)))*js_1</f>
        <v>10.083598304235617</v>
      </c>
      <c r="F55">
        <f t="shared" si="0"/>
        <v>1.4998951698529339</v>
      </c>
      <c r="G55">
        <f>(a_1*(0.3-0.015*E55)*E55)/(1+a_1*h_1*(0.3-0.015*E55)*E55)</f>
        <v>0.21306232642445974</v>
      </c>
      <c r="I55">
        <v>3.15</v>
      </c>
      <c r="J55">
        <v>0.14181628406189573</v>
      </c>
      <c r="K55">
        <v>0.11346628406189563</v>
      </c>
      <c r="L55">
        <v>8.5116284061895531E-2</v>
      </c>
      <c r="M55">
        <v>5.6766284061895433E-2</v>
      </c>
      <c r="N55">
        <v>2.841628406189578E-2</v>
      </c>
      <c r="O55">
        <v>6.6284061895682811E-5</v>
      </c>
    </row>
    <row r="56" spans="4:15" x14ac:dyDescent="0.3">
      <c r="D56">
        <v>55</v>
      </c>
      <c r="E56">
        <f>E55*as_1*(1-hr_1)+(((0.3-0.015*E55)*E55)-(0.5*(a_1*(0.3-0.015*E55)*E55)/(1+a_1*h_1*(0.3-0.015*E55)*E55)))*js_1</f>
        <v>10.120261478792584</v>
      </c>
      <c r="F56">
        <f t="shared" si="0"/>
        <v>1.4997830576507793</v>
      </c>
      <c r="G56">
        <f>(a_1*(0.3-0.015*E56)*E56)/(1+a_1*h_1*(0.3-0.015*E56)*E56)</f>
        <v>0.2130598232992138</v>
      </c>
      <c r="I56">
        <v>3.2</v>
      </c>
      <c r="J56">
        <v>0.14402981152468941</v>
      </c>
      <c r="K56">
        <v>0.11522981152468947</v>
      </c>
      <c r="L56">
        <v>8.6429811524689537E-2</v>
      </c>
      <c r="M56">
        <v>5.7629811524689156E-2</v>
      </c>
      <c r="N56">
        <v>2.8829811524689219E-2</v>
      </c>
      <c r="O56">
        <v>2.981152468928272E-5</v>
      </c>
    </row>
    <row r="57" spans="4:15" x14ac:dyDescent="0.3">
      <c r="D57">
        <v>56</v>
      </c>
      <c r="E57">
        <f>E56*as_1*(1-hr_1)+(((0.3-0.015*E56)*E56)-(0.5*(a_1*(0.3-0.015*E56)*E56)/(1+a_1*h_1*(0.3-0.015*E56)*E56)))*js_1</f>
        <v>10.153175190414204</v>
      </c>
      <c r="F57">
        <f t="shared" si="0"/>
        <v>1.4996480604156235</v>
      </c>
      <c r="G57">
        <f>(a_1*(0.3-0.015*E57)*E57)/(1+a_1*h_1*(0.3-0.015*E57)*E57)</f>
        <v>0.21305680880204347</v>
      </c>
      <c r="I57">
        <v>3.25</v>
      </c>
      <c r="J57">
        <v>0.1461990749305766</v>
      </c>
      <c r="K57">
        <v>0.11694907493057638</v>
      </c>
      <c r="L57">
        <v>8.7699074930576604E-2</v>
      </c>
      <c r="M57">
        <v>5.8449074930576383E-2</v>
      </c>
      <c r="N57">
        <v>2.9199074930576607E-2</v>
      </c>
      <c r="O57">
        <v>-5.0925069423612968E-5</v>
      </c>
    </row>
    <row r="58" spans="4:15" x14ac:dyDescent="0.3">
      <c r="D58">
        <v>57</v>
      </c>
      <c r="E58">
        <f>E57*as_1*(1-hr_1)+(((0.3-0.015*E57)*E57)-(0.5*(a_1*(0.3-0.015*E57)*E57)/(1+a_1*h_1*(0.3-0.015*E57)*E57)))*js_1</f>
        <v>10.182697413383735</v>
      </c>
      <c r="F58">
        <f t="shared" si="0"/>
        <v>1.4994993248271433</v>
      </c>
      <c r="G58">
        <f>(a_1*(0.3-0.015*E58)*E58)/(1+a_1*h_1*(0.3-0.015*E58)*E58)</f>
        <v>0.21305348699688234</v>
      </c>
      <c r="I58">
        <v>3.3</v>
      </c>
      <c r="J58">
        <v>0.14832365193239427</v>
      </c>
      <c r="K58">
        <v>0.11862365193239421</v>
      </c>
      <c r="L58">
        <v>8.8923651932394154E-2</v>
      </c>
      <c r="M58">
        <v>5.9223651932394095E-2</v>
      </c>
      <c r="N58">
        <v>2.9523651932394035E-2</v>
      </c>
      <c r="O58">
        <v>-1.7634806760602473E-4</v>
      </c>
    </row>
    <row r="59" spans="4:15" x14ac:dyDescent="0.3">
      <c r="D59">
        <v>58</v>
      </c>
      <c r="E59">
        <f>E58*as_1*(1-hr_1)+(((0.3-0.015*E58)*E58)-(0.5*(a_1*(0.3-0.015*E58)*E58)/(1+a_1*h_1*(0.3-0.015*E58)*E58)))*js_1</f>
        <v>10.209157108041888</v>
      </c>
      <c r="F59">
        <f t="shared" si="0"/>
        <v>1.4993437995623333</v>
      </c>
      <c r="G59">
        <f>(a_1*(0.3-0.015*E59)*E59)/(1+a_1*h_1*(0.3-0.015*E59)*E59)</f>
        <v>0.21305001295957307</v>
      </c>
      <c r="I59">
        <v>3.35</v>
      </c>
      <c r="J59">
        <v>0.15040314016654577</v>
      </c>
      <c r="K59">
        <v>0.12025314016654587</v>
      </c>
      <c r="L59">
        <v>9.0103140166545526E-2</v>
      </c>
      <c r="M59">
        <v>5.9953140166545626E-2</v>
      </c>
      <c r="N59">
        <v>2.9803140166545727E-2</v>
      </c>
      <c r="O59">
        <v>-3.4685983345417171E-4</v>
      </c>
    </row>
    <row r="60" spans="4:15" x14ac:dyDescent="0.3">
      <c r="D60">
        <v>59</v>
      </c>
      <c r="E60">
        <f>E59*as_1*(1-hr_1)+(((0.3-0.015*E59)*E59)-(0.5*(a_1*(0.3-0.015*E59)*E59)/(1+a_1*h_1*(0.3-0.015*E59)*E59)))*js_1</f>
        <v>10.232855492049609</v>
      </c>
      <c r="F60">
        <f t="shared" si="0"/>
        <v>1.499186674797335</v>
      </c>
      <c r="G60">
        <f>(a_1*(0.3-0.015*E60)*E60)/(1+a_1*h_1*(0.3-0.015*E60)*E60)</f>
        <v>0.21304650257664728</v>
      </c>
      <c r="I60">
        <v>3.4</v>
      </c>
      <c r="J60">
        <v>0.15243715609015807</v>
      </c>
      <c r="K60">
        <v>0.12183715609015788</v>
      </c>
      <c r="L60">
        <v>9.1237156090158145E-2</v>
      </c>
      <c r="M60">
        <v>6.0637156090157962E-2</v>
      </c>
      <c r="N60">
        <v>3.0037156090157779E-2</v>
      </c>
      <c r="O60">
        <v>-5.6284390984195909E-4</v>
      </c>
    </row>
    <row r="61" spans="4:15" x14ac:dyDescent="0.3">
      <c r="D61">
        <v>60</v>
      </c>
      <c r="E61">
        <f>E60*as_1*(1-hr_1)+(((0.3-0.015*E60)*E60)-(0.5*(a_1*(0.3-0.015*E60)*E60)/(1+a_1*h_1*(0.3-0.015*E60)*E60)))*js_1</f>
        <v>10.254067510476407</v>
      </c>
      <c r="F61">
        <f t="shared" si="0"/>
        <v>1.4990317455018045</v>
      </c>
      <c r="G61">
        <f>(a_1*(0.3-0.015*E61)*E61)/(1+a_1*h_1*(0.3-0.015*E61)*E61)</f>
        <v>0.21304304063627583</v>
      </c>
      <c r="I61">
        <v>3.45</v>
      </c>
      <c r="J61">
        <v>0.15442533389859436</v>
      </c>
      <c r="K61">
        <v>0.12337533389859434</v>
      </c>
      <c r="L61">
        <v>9.2325333898594319E-2</v>
      </c>
      <c r="M61">
        <v>6.1275333898594297E-2</v>
      </c>
      <c r="N61">
        <v>3.0225333898594275E-2</v>
      </c>
      <c r="O61">
        <v>-8.2466610140574659E-4</v>
      </c>
    </row>
    <row r="62" spans="4:15" x14ac:dyDescent="0.3">
      <c r="D62">
        <v>61</v>
      </c>
      <c r="E62">
        <f>E61*as_1*(1-hr_1)+(((0.3-0.015*E61)*E61)-(0.5*(a_1*(0.3-0.015*E61)*E61)/(1+a_1*h_1*(0.3-0.015*E61)*E61)))*js_1</f>
        <v>10.273043428316516</v>
      </c>
      <c r="F62">
        <f t="shared" si="0"/>
        <v>1.4988817092937974</v>
      </c>
      <c r="G62">
        <f>(a_1*(0.3-0.015*E62)*E62)/(1+a_1*h_1*(0.3-0.015*E62)*E62)</f>
        <v>0.21303968745851506</v>
      </c>
      <c r="I62">
        <v>3.5</v>
      </c>
      <c r="J62">
        <v>0.15636732451691859</v>
      </c>
      <c r="K62">
        <v>0.12486732451691873</v>
      </c>
      <c r="L62">
        <v>9.3367324516918426E-2</v>
      </c>
      <c r="M62">
        <v>6.1867324516918565E-2</v>
      </c>
      <c r="N62">
        <v>3.0367324516918703E-2</v>
      </c>
      <c r="O62">
        <v>-1.1326754830816022E-3</v>
      </c>
    </row>
    <row r="63" spans="4:15" x14ac:dyDescent="0.3">
      <c r="D63">
        <v>62</v>
      </c>
      <c r="E63">
        <f>E62*as_1*(1-hr_1)+(((0.3-0.015*E62)*E62)-(0.5*(a_1*(0.3-0.015*E62)*E62)/(1+a_1*h_1*(0.3-0.015*E62)*E62)))*js_1</f>
        <v>10.290010484658268</v>
      </c>
      <c r="F63">
        <f t="shared" si="0"/>
        <v>1.4987384087818243</v>
      </c>
      <c r="G63">
        <f>(a_1*(0.3-0.015*E63)*E63)/(1+a_1*h_1*(0.3-0.015*E63)*E63)</f>
        <v>0.2130364842894088</v>
      </c>
      <c r="I63">
        <v>3.55</v>
      </c>
      <c r="J63">
        <v>0.15826279465948101</v>
      </c>
      <c r="K63">
        <v>0.12631279465948086</v>
      </c>
      <c r="L63">
        <v>9.4362794659481608E-2</v>
      </c>
      <c r="M63">
        <v>6.2412794659481463E-2</v>
      </c>
      <c r="N63">
        <v>3.0462794659481318E-2</v>
      </c>
      <c r="O63">
        <v>-1.4872053405188268E-3</v>
      </c>
    </row>
    <row r="64" spans="4:15" x14ac:dyDescent="0.3">
      <c r="D64">
        <v>63</v>
      </c>
      <c r="E64">
        <f>E63*as_1*(1-hr_1)+(((0.3-0.015*E63)*E63)-(0.5*(a_1*(0.3-0.015*E63)*E63)/(1+a_1*h_1*(0.3-0.015*E63)*E63)))*js_1</f>
        <v>10.305174561170281</v>
      </c>
      <c r="F64">
        <f t="shared" si="0"/>
        <v>1.4986030273082178</v>
      </c>
      <c r="G64">
        <f>(a_1*(0.3-0.015*E64)*E64)/(1+a_1*h_1*(0.3-0.015*E64)*E64)</f>
        <v>0.21303345765882295</v>
      </c>
      <c r="I64">
        <v>3.6</v>
      </c>
      <c r="J64">
        <v>0.16011142595232331</v>
      </c>
      <c r="K64">
        <v>0.12771142595232332</v>
      </c>
      <c r="L64">
        <v>9.5311425952323336E-2</v>
      </c>
      <c r="M64">
        <v>6.2911425952323352E-2</v>
      </c>
      <c r="N64">
        <v>3.0511425952323368E-2</v>
      </c>
      <c r="O64">
        <v>-1.8885740476770607E-3</v>
      </c>
    </row>
    <row r="65" spans="4:15" x14ac:dyDescent="0.3">
      <c r="D65">
        <v>64</v>
      </c>
      <c r="E65">
        <f>E64*as_1*(1-hr_1)+(((0.3-0.015*E64)*E64)-(0.5*(a_1*(0.3-0.015*E64)*E64)/(1+a_1*h_1*(0.3-0.015*E64)*E64)))*js_1</f>
        <v>10.318721828912357</v>
      </c>
      <c r="F65">
        <f t="shared" si="0"/>
        <v>1.4984762459366214</v>
      </c>
      <c r="G65">
        <f>(a_1*(0.3-0.015*E65)*E65)/(1+a_1*h_1*(0.3-0.015*E65)*E65)</f>
        <v>0.21303062287692562</v>
      </c>
      <c r="I65">
        <v>3.65</v>
      </c>
      <c r="J65">
        <v>0.16191291411355868</v>
      </c>
      <c r="K65">
        <v>0.12906291411355886</v>
      </c>
      <c r="L65">
        <v>9.621291411355859E-2</v>
      </c>
      <c r="M65">
        <v>6.3362914113558766E-2</v>
      </c>
      <c r="N65">
        <v>3.0512914113558498E-2</v>
      </c>
      <c r="O65">
        <v>-2.3370858864413258E-3</v>
      </c>
    </row>
    <row r="66" spans="4:15" x14ac:dyDescent="0.3">
      <c r="D66">
        <v>65</v>
      </c>
      <c r="E66">
        <f>E65*as_1*(1-hr_1)+(((0.3-0.015*E65)*E65)-(0.5*(a_1*(0.3-0.015*E65)*E65)/(1+a_1*h_1*(0.3-0.015*E65)*E65)))*js_1</f>
        <v>10.33082034689474</v>
      </c>
      <c r="F66">
        <f t="shared" si="0"/>
        <v>1.4983583684712067</v>
      </c>
      <c r="G66">
        <f>(a_1*(0.3-0.015*E66)*E66)/(1+a_1*h_1*(0.3-0.015*E66)*E66)</f>
        <v>0.21302798682021831</v>
      </c>
      <c r="I66">
        <v>3.7</v>
      </c>
      <c r="J66">
        <v>0.16366696818731441</v>
      </c>
      <c r="K66">
        <v>0.13036696818731475</v>
      </c>
      <c r="L66">
        <v>9.7066968187314195E-2</v>
      </c>
      <c r="M66">
        <v>6.3766968187314532E-2</v>
      </c>
      <c r="N66">
        <v>3.0466968187314869E-2</v>
      </c>
      <c r="O66">
        <v>-2.8330318126856824E-3</v>
      </c>
    </row>
    <row r="67" spans="4:15" x14ac:dyDescent="0.3">
      <c r="D67">
        <v>66</v>
      </c>
      <c r="E67">
        <f>E66*as_1*(1-hr_1)+(((0.3-0.015*E66)*E66)-(0.5*(a_1*(0.3-0.015*E66)*E66)/(1+a_1*h_1*(0.3-0.015*E66)*E66)))*js_1</f>
        <v>10.34162159350109</v>
      </c>
      <c r="F67">
        <f t="shared" ref="F67:F101" si="1">(0.3-0.015*E67)*E67</f>
        <v>1.4982494203028065</v>
      </c>
      <c r="G67">
        <f>(a_1*(0.3-0.015*E67)*E67)/(1+a_1*h_1*(0.3-0.015*E67)*E67)</f>
        <v>0.21302555013574598</v>
      </c>
      <c r="I67">
        <v>3.75</v>
      </c>
      <c r="J67">
        <v>0.16537330982719656</v>
      </c>
      <c r="K67">
        <v>0.13162330982719705</v>
      </c>
      <c r="L67">
        <v>9.7873309827196664E-2</v>
      </c>
      <c r="M67">
        <v>6.4123309827196273E-2</v>
      </c>
      <c r="N67">
        <v>3.0373309827196771E-2</v>
      </c>
      <c r="O67">
        <v>-3.3766901728036203E-3</v>
      </c>
    </row>
    <row r="68" spans="4:15" x14ac:dyDescent="0.3">
      <c r="D68">
        <v>67</v>
      </c>
      <c r="E68">
        <f>E67*as_1*(1-hr_1)+(((0.3-0.015*E67)*E67)-(0.5*(a_1*(0.3-0.015*E67)*E67)/(1+a_1*h_1*(0.3-0.015*E67)*E67)))*js_1</f>
        <v>10.351261918077181</v>
      </c>
      <c r="F68">
        <f t="shared" si="1"/>
        <v>1.4981492259736309</v>
      </c>
      <c r="G68">
        <f>(a_1*(0.3-0.015*E68)*E68)/(1+a_1*h_1*(0.3-0.015*E68)*E68)</f>
        <v>0.21302330897198679</v>
      </c>
      <c r="I68">
        <v>3.8</v>
      </c>
      <c r="J68">
        <v>0.16703167262557761</v>
      </c>
      <c r="K68">
        <v>0.13283167262557738</v>
      </c>
      <c r="L68">
        <v>9.8631672625577593E-2</v>
      </c>
      <c r="M68">
        <v>6.4431672625577363E-2</v>
      </c>
      <c r="N68">
        <v>3.0231672625577577E-2</v>
      </c>
      <c r="O68">
        <v>-3.9683273744226533E-3</v>
      </c>
    </row>
    <row r="69" spans="4:15" x14ac:dyDescent="0.3">
      <c r="D69">
        <v>68</v>
      </c>
      <c r="E69">
        <f>E68*as_1*(1-hr_1)+(((0.3-0.015*E68)*E68)-(0.5*(a_1*(0.3-0.015*E68)*E68)/(1+a_1*h_1*(0.3-0.015*E68)*E68)))*js_1</f>
        <v>10.359863904885191</v>
      </c>
      <c r="F69">
        <f t="shared" si="1"/>
        <v>1.4980574695494115</v>
      </c>
      <c r="G69">
        <f>(a_1*(0.3-0.015*E69)*E69)/(1+a_1*h_1*(0.3-0.015*E69)*E69)</f>
        <v>0.21302125632710883</v>
      </c>
      <c r="I69">
        <v>3.85</v>
      </c>
      <c r="J69">
        <v>0.16864180148533725</v>
      </c>
      <c r="K69">
        <v>0.13399180148533718</v>
      </c>
      <c r="L69">
        <v>9.9341801485337111E-2</v>
      </c>
      <c r="M69">
        <v>6.4691801485337042E-2</v>
      </c>
      <c r="N69">
        <v>3.0041801485336972E-2</v>
      </c>
      <c r="O69">
        <v>-4.6081985146630977E-3</v>
      </c>
    </row>
    <row r="70" spans="4:15" x14ac:dyDescent="0.3">
      <c r="D70">
        <v>69</v>
      </c>
      <c r="E70">
        <f>E69*as_1*(1-hr_1)+(((0.3-0.015*E69)*E69)-(0.5*(a_1*(0.3-0.015*E69)*E69)/(1+a_1*h_1*(0.3-0.015*E69)*E69)))*js_1</f>
        <v>10.367537645436066</v>
      </c>
      <c r="F70">
        <f t="shared" si="1"/>
        <v>1.4979737411878096</v>
      </c>
      <c r="G70">
        <f>(a_1*(0.3-0.015*E70)*E70)/(1+a_1*h_1*(0.3-0.015*E70)*E70)</f>
        <v>0.21301938308978588</v>
      </c>
      <c r="I70">
        <v>3.9</v>
      </c>
      <c r="J70">
        <v>0.17020345203094722</v>
      </c>
      <c r="K70">
        <v>0.13510345203094731</v>
      </c>
      <c r="L70">
        <v>0.1000034520309474</v>
      </c>
      <c r="M70">
        <v>6.4903452030947051E-2</v>
      </c>
      <c r="N70">
        <v>2.9803452030947142E-2</v>
      </c>
      <c r="O70">
        <v>-5.2965479690527673E-3</v>
      </c>
    </row>
    <row r="71" spans="4:15" x14ac:dyDescent="0.3">
      <c r="D71">
        <v>70</v>
      </c>
      <c r="E71">
        <f>E70*as_1*(1-hr_1)+(((0.3-0.015*E70)*E70)-(0.5*(a_1*(0.3-0.015*E70)*E70)/(1+a_1*h_1*(0.3-0.015*E70)*E70)))*js_1</f>
        <v>10.374381918124648</v>
      </c>
      <c r="F71">
        <f t="shared" si="1"/>
        <v>1.4978975726907195</v>
      </c>
      <c r="G71">
        <f>(a_1*(0.3-0.015*E71)*E71)/(1+a_1*h_1*(0.3-0.015*E71)*E71)</f>
        <v>0.21301767883446182</v>
      </c>
      <c r="I71">
        <v>3.95</v>
      </c>
      <c r="J71">
        <v>0.17171639005606121</v>
      </c>
      <c r="K71">
        <v>0.13616639005606057</v>
      </c>
      <c r="L71">
        <v>0.10061639005606082</v>
      </c>
      <c r="M71">
        <v>6.5066390056061074E-2</v>
      </c>
      <c r="N71">
        <v>2.9516390056060438E-2</v>
      </c>
      <c r="O71">
        <v>-6.0336099439393109E-3</v>
      </c>
    </row>
    <row r="72" spans="4:15" x14ac:dyDescent="0.3">
      <c r="D72">
        <v>71</v>
      </c>
      <c r="E72">
        <f>E71*as_1*(1-hr_1)+(((0.3-0.015*E71)*E71)-(0.5*(a_1*(0.3-0.015*E71)*E71)/(1+a_1*h_1*(0.3-0.015*E71)*E71)))*js_1</f>
        <v>10.380485276267301</v>
      </c>
      <c r="F72">
        <f t="shared" si="1"/>
        <v>1.497828464318157</v>
      </c>
      <c r="G72">
        <f>(a_1*(0.3-0.015*E72)*E72)/(1+a_1*h_1*(0.3-0.015*E72)*E72)</f>
        <v>0.21301613242167405</v>
      </c>
      <c r="I72">
        <v>4</v>
      </c>
      <c r="J72">
        <v>0.17318039100499316</v>
      </c>
      <c r="K72">
        <v>0.13718039100499269</v>
      </c>
      <c r="L72">
        <v>0.1011803910049931</v>
      </c>
      <c r="M72">
        <v>6.5180391004992622E-2</v>
      </c>
      <c r="N72">
        <v>2.9180391004993034E-2</v>
      </c>
      <c r="O72">
        <v>-6.8196089950074423E-3</v>
      </c>
    </row>
    <row r="73" spans="4:15" x14ac:dyDescent="0.3">
      <c r="D73">
        <v>72</v>
      </c>
      <c r="E73">
        <f>E72*as_1*(1-hr_1)+(((0.3-0.015*E72)*E72)-(0.5*(a_1*(0.3-0.015*E72)*E72)/(1+a_1*h_1*(0.3-0.015*E72)*E72)))*js_1</f>
        <v>10.385927047221061</v>
      </c>
      <c r="F73">
        <f t="shared" si="1"/>
        <v>1.4977659047133485</v>
      </c>
      <c r="G73">
        <f>(a_1*(0.3-0.015*E73)*E73)/(1+a_1*h_1*(0.3-0.015*E73)*E73)</f>
        <v>0.21301473244457023</v>
      </c>
      <c r="I73">
        <v>4.05</v>
      </c>
      <c r="J73">
        <v>0.17459523948569533</v>
      </c>
      <c r="K73">
        <v>0.1381452394856959</v>
      </c>
      <c r="L73">
        <v>0.10169523948569559</v>
      </c>
      <c r="M73">
        <v>6.5245239485695272E-2</v>
      </c>
      <c r="N73">
        <v>2.8795239485695845E-2</v>
      </c>
      <c r="O73">
        <v>-7.6547605143044706E-3</v>
      </c>
    </row>
    <row r="74" spans="4:15" x14ac:dyDescent="0.3">
      <c r="D74">
        <v>73</v>
      </c>
      <c r="E74">
        <f>E73*as_1*(1-hr_1)+(((0.3-0.015*E73)*E73)-(0.5*(a_1*(0.3-0.015*E73)*E73)/(1+a_1*h_1*(0.3-0.015*E73)*E73)))*js_1</f>
        <v>10.390778246367253</v>
      </c>
      <c r="F74">
        <f t="shared" si="1"/>
        <v>1.4977093854324919</v>
      </c>
      <c r="G74">
        <f>(a_1*(0.3-0.015*E74)*E74)/(1+a_1*h_1*(0.3-0.015*E74)*E74)</f>
        <v>0.21301346755486242</v>
      </c>
      <c r="I74">
        <v>4.0999999999999996</v>
      </c>
      <c r="J74">
        <v>0.17596072881201774</v>
      </c>
      <c r="K74">
        <v>0.13906072881201759</v>
      </c>
      <c r="L74">
        <v>0.10216072881201743</v>
      </c>
      <c r="M74">
        <v>6.5260728812017277E-2</v>
      </c>
      <c r="N74">
        <v>2.8360728812017122E-2</v>
      </c>
      <c r="O74">
        <v>-8.539271187983033E-3</v>
      </c>
    </row>
    <row r="75" spans="4:15" x14ac:dyDescent="0.3">
      <c r="D75">
        <v>74</v>
      </c>
      <c r="E75">
        <f>E74*as_1*(1-hr_1)+(((0.3-0.015*E74)*E74)-(0.5*(a_1*(0.3-0.015*E74)*E74)/(1+a_1*h_1*(0.3-0.015*E74)*E74)))*js_1</f>
        <v>10.395102410471823</v>
      </c>
      <c r="F75">
        <f t="shared" si="1"/>
        <v>1.4976584112785902</v>
      </c>
      <c r="G75">
        <f>(a_1*(0.3-0.015*E75)*E75)/(1+a_1*h_1*(0.3-0.015*E75)*E75)</f>
        <v>0.21301232669494366</v>
      </c>
      <c r="I75">
        <v>4.1500000000000004</v>
      </c>
      <c r="J75">
        <v>0.17727666057321834</v>
      </c>
      <c r="K75">
        <v>0.13992666057321834</v>
      </c>
      <c r="L75">
        <v>0.10257666057321835</v>
      </c>
      <c r="M75">
        <v>6.5226660573218354E-2</v>
      </c>
      <c r="N75">
        <v>2.7876660573218359E-2</v>
      </c>
      <c r="O75">
        <v>-9.4733394267816351E-3</v>
      </c>
    </row>
    <row r="76" spans="4:15" x14ac:dyDescent="0.3">
      <c r="D76">
        <v>75</v>
      </c>
      <c r="E76">
        <f>E75*as_1*(1-hr_1)+(((0.3-0.015*E75)*E75)-(0.5*(a_1*(0.3-0.015*E75)*E75)/(1+a_1*h_1*(0.3-0.015*E75)*E75)))*js_1</f>
        <v>10.398956355372981</v>
      </c>
      <c r="F76">
        <f t="shared" si="1"/>
        <v>1.4976125073976125</v>
      </c>
      <c r="G76">
        <f>(a_1*(0.3-0.015*E76)*E76)/(1+a_1*h_1*(0.3-0.015*E76)*E76)</f>
        <v>0.21301129925753634</v>
      </c>
      <c r="I76">
        <v>4.2</v>
      </c>
      <c r="J76">
        <v>0.17854284422885947</v>
      </c>
      <c r="K76">
        <v>0.14074284422885963</v>
      </c>
      <c r="L76">
        <v>0.1029428442288598</v>
      </c>
      <c r="M76">
        <v>6.5142844228859964E-2</v>
      </c>
      <c r="N76">
        <v>2.7342844228859242E-2</v>
      </c>
      <c r="O76">
        <v>-1.0457155771140592E-2</v>
      </c>
    </row>
    <row r="77" spans="4:15" x14ac:dyDescent="0.3">
      <c r="D77">
        <v>76</v>
      </c>
      <c r="E77">
        <f>E76*as_1*(1-hr_1)+(((0.3-0.015*E76)*E76)-(0.5*(a_1*(0.3-0.015*E76)*E76)/(1+a_1*h_1*(0.3-0.015*E76)*E76)))*js_1</f>
        <v>10.402390863162317</v>
      </c>
      <c r="F77">
        <f t="shared" si="1"/>
        <v>1.4975712238986523</v>
      </c>
      <c r="G77">
        <f>(a_1*(0.3-0.015*E77)*E77)/(1+a_1*h_1*(0.3-0.015*E77)*E77)</f>
        <v>0.21301037518987467</v>
      </c>
      <c r="I77">
        <v>4.25</v>
      </c>
      <c r="J77">
        <v>0.17975909672735568</v>
      </c>
      <c r="K77">
        <v>0.14150909672735601</v>
      </c>
      <c r="L77">
        <v>0.10325909672735545</v>
      </c>
      <c r="M77">
        <v>6.5009096727355775E-2</v>
      </c>
      <c r="N77">
        <v>2.6759096727356102E-2</v>
      </c>
      <c r="O77">
        <v>-1.1490903272644459E-2</v>
      </c>
    </row>
    <row r="78" spans="4:15" x14ac:dyDescent="0.3">
      <c r="D78">
        <v>77</v>
      </c>
      <c r="E78">
        <f>E77*as_1*(1-hr_1)+(((0.3-0.015*E77)*E77)-(0.5*(a_1*(0.3-0.015*E77)*E77)/(1+a_1*h_1*(0.3-0.015*E77)*E77)))*js_1</f>
        <v>10.405451304073871</v>
      </c>
      <c r="F78">
        <f t="shared" si="1"/>
        <v>1.497534138600372</v>
      </c>
      <c r="G78">
        <f>(a_1*(0.3-0.015*E78)*E78)/(1+a_1*h_1*(0.3-0.015*E78)*E78)</f>
        <v>0.21300954505587741</v>
      </c>
      <c r="I78">
        <v>4.3</v>
      </c>
      <c r="J78">
        <v>0.18092524214657768</v>
      </c>
      <c r="K78">
        <v>0.14222524214657728</v>
      </c>
      <c r="L78">
        <v>0.10352524214657777</v>
      </c>
      <c r="M78">
        <v>6.4825242146577366E-2</v>
      </c>
      <c r="N78">
        <v>2.6125242146577854E-2</v>
      </c>
      <c r="O78">
        <v>-1.2574757853422547E-2</v>
      </c>
    </row>
    <row r="79" spans="4:15" x14ac:dyDescent="0.3">
      <c r="D79">
        <v>78</v>
      </c>
      <c r="E79">
        <f>E78*as_1*(1-hr_1)+(((0.3-0.015*E78)*E78)-(0.5*(a_1*(0.3-0.015*E78)*E78)/(1+a_1*h_1*(0.3-0.015*E78)*E78)))*js_1</f>
        <v>10.40817819822081</v>
      </c>
      <c r="F79">
        <f t="shared" si="1"/>
        <v>1.4975008583774581</v>
      </c>
      <c r="G79">
        <f>(a_1*(0.3-0.015*E79)*E79)/(1+a_1*h_1*(0.3-0.015*E79)*E79)</f>
        <v>0.21300880006690295</v>
      </c>
      <c r="I79">
        <v>4.3499999999999996</v>
      </c>
      <c r="J79">
        <v>0.18204111135504686</v>
      </c>
      <c r="K79">
        <v>0.14289111135504662</v>
      </c>
      <c r="L79">
        <v>0.10374111135504727</v>
      </c>
      <c r="M79">
        <v>6.4591111355047026E-2</v>
      </c>
      <c r="N79">
        <v>2.5441111355046786E-2</v>
      </c>
      <c r="O79">
        <v>-1.3708888644953454E-2</v>
      </c>
    </row>
    <row r="80" spans="4:15" x14ac:dyDescent="0.3">
      <c r="D80">
        <v>79</v>
      </c>
      <c r="E80">
        <f>E79*as_1*(1-hr_1)+(((0.3-0.015*E79)*E79)-(0.5*(a_1*(0.3-0.015*E79)*E79)/(1+a_1*h_1*(0.3-0.015*E79)*E79)))*js_1</f>
        <v>10.410607722156733</v>
      </c>
      <c r="F80">
        <f t="shared" si="1"/>
        <v>1.4974710194775789</v>
      </c>
      <c r="G80">
        <f>(a_1*(0.3-0.015*E80)*E80)/(1+a_1*h_1*(0.3-0.015*E80)*E80)</f>
        <v>0.21300813208937747</v>
      </c>
      <c r="I80">
        <v>4.4000000000000004</v>
      </c>
      <c r="J80">
        <v>0.18310654169235896</v>
      </c>
      <c r="K80">
        <v>0.14350654169235888</v>
      </c>
      <c r="L80">
        <v>0.1039065416923588</v>
      </c>
      <c r="M80">
        <v>6.4306541692358721E-2</v>
      </c>
      <c r="N80">
        <v>2.4706541692358641E-2</v>
      </c>
      <c r="O80">
        <v>-1.4893458307641438E-2</v>
      </c>
    </row>
    <row r="81" spans="4:15" x14ac:dyDescent="0.3">
      <c r="D81">
        <v>80</v>
      </c>
      <c r="E81">
        <f>E80*as_1*(1-hr_1)+(((0.3-0.015*E80)*E80)-(0.5*(a_1*(0.3-0.015*E80)*E80)/(1+a_1*h_1*(0.3-0.015*E80)*E80)))*js_1</f>
        <v>10.412772165015728</v>
      </c>
      <c r="F81">
        <f t="shared" si="1"/>
        <v>1.4974442870968234</v>
      </c>
      <c r="G81">
        <f>(a_1*(0.3-0.015*E81)*E81)/(1+a_1*h_1*(0.3-0.015*E81)*E81)</f>
        <v>0.21300753363574662</v>
      </c>
      <c r="I81">
        <v>4.45</v>
      </c>
      <c r="J81">
        <v>0.1841213766675649</v>
      </c>
      <c r="K81">
        <v>0.14407137666756498</v>
      </c>
      <c r="L81">
        <v>0.10402137666756506</v>
      </c>
      <c r="M81">
        <v>6.3971376667565139E-2</v>
      </c>
      <c r="N81">
        <v>2.392137666756522E-2</v>
      </c>
      <c r="O81">
        <v>-1.6128623332434699E-2</v>
      </c>
    </row>
    <row r="82" spans="4:15" x14ac:dyDescent="0.3">
      <c r="D82">
        <v>81</v>
      </c>
      <c r="E82">
        <f>E81*as_1*(1-hr_1)+(((0.3-0.015*E81)*E81)-(0.5*(a_1*(0.3-0.015*E81)*E81)/(1+a_1*h_1*(0.3-0.015*E81)*E81)))*js_1</f>
        <v>10.414700338723367</v>
      </c>
      <c r="F82">
        <f t="shared" si="1"/>
        <v>1.4974203544359408</v>
      </c>
      <c r="G82">
        <f>(a_1*(0.3-0.015*E82)*E82)/(1+a_1*h_1*(0.3-0.015*E82)*E82)</f>
        <v>0.21300699784373217</v>
      </c>
      <c r="I82">
        <v>4.5</v>
      </c>
      <c r="J82">
        <v>0.18508546567436834</v>
      </c>
      <c r="K82">
        <v>0.14458546567436859</v>
      </c>
      <c r="L82">
        <v>0.10408546567436794</v>
      </c>
      <c r="M82">
        <v>6.358546567436818E-2</v>
      </c>
      <c r="N82">
        <v>2.3085465674368422E-2</v>
      </c>
      <c r="O82">
        <v>-1.7414534325631337E-2</v>
      </c>
    </row>
    <row r="83" spans="4:15" x14ac:dyDescent="0.3">
      <c r="D83">
        <v>82</v>
      </c>
      <c r="E83">
        <f>E82*as_1*(1-hr_1)+(((0.3-0.015*E82)*E82)-(0.5*(a_1*(0.3-0.015*E82)*E82)/(1+a_1*h_1*(0.3-0.015*E82)*E82)))*js_1</f>
        <v>10.416417946486588</v>
      </c>
      <c r="F83">
        <f t="shared" si="1"/>
        <v>1.4973989414076583</v>
      </c>
      <c r="G83">
        <f>(a_1*(0.3-0.015*E83)*E83)/(1+a_1*h_1*(0.3-0.015*E83)*E83)</f>
        <v>0.21300651844771484</v>
      </c>
      <c r="I83">
        <v>4.55</v>
      </c>
      <c r="J83">
        <v>0.18599866372202722</v>
      </c>
      <c r="K83">
        <v>0.14504866372202763</v>
      </c>
      <c r="L83">
        <v>0.10409866372202714</v>
      </c>
      <c r="M83">
        <v>6.3148663722027543E-2</v>
      </c>
      <c r="N83">
        <v>2.2198663722027057E-2</v>
      </c>
      <c r="O83">
        <v>-1.8751336277973429E-2</v>
      </c>
    </row>
    <row r="84" spans="4:15" x14ac:dyDescent="0.3">
      <c r="D84">
        <v>83</v>
      </c>
      <c r="E84">
        <f>E83*as_1*(1-hr_1)+(((0.3-0.015*E83)*E83)-(0.5*(a_1*(0.3-0.015*E83)*E83)/(1+a_1*h_1*(0.3-0.015*E83)*E83)))*js_1</f>
        <v>10.41794791347578</v>
      </c>
      <c r="F84">
        <f t="shared" si="1"/>
        <v>1.4973797931243185</v>
      </c>
      <c r="G84">
        <f>(a_1*(0.3-0.015*E84)*E84)/(1+a_1*h_1*(0.3-0.015*E84)*E84)</f>
        <v>0.21300608974514301</v>
      </c>
      <c r="I84">
        <v>4.5999999999999996</v>
      </c>
      <c r="J84">
        <v>0.18686083118098828</v>
      </c>
      <c r="K84">
        <v>0.14546083118098796</v>
      </c>
      <c r="L84">
        <v>0.10406083118098852</v>
      </c>
      <c r="M84">
        <v>6.2660831180988197E-2</v>
      </c>
      <c r="N84">
        <v>2.126083118098876E-2</v>
      </c>
      <c r="O84">
        <v>-2.0139168819011566E-2</v>
      </c>
    </row>
    <row r="85" spans="4:15" x14ac:dyDescent="0.3">
      <c r="D85">
        <v>84</v>
      </c>
      <c r="E85">
        <f>E84*as_1*(1-hr_1)+(((0.3-0.015*E84)*E84)-(0.5*(a_1*(0.3-0.015*E84)*E84)/(1+a_1*h_1*(0.3-0.015*E84)*E84)))*js_1</f>
        <v>10.419310683317013</v>
      </c>
      <c r="F85">
        <f t="shared" si="1"/>
        <v>1.4973626782628433</v>
      </c>
      <c r="G85">
        <f>(a_1*(0.3-0.015*E85)*E85)/(1+a_1*h_1*(0.3-0.015*E85)*E85)</f>
        <v>0.21300570656014789</v>
      </c>
      <c r="I85">
        <v>4.6500000000000004</v>
      </c>
      <c r="J85">
        <v>0.18767183354230976</v>
      </c>
      <c r="K85">
        <v>0.1458218335423096</v>
      </c>
      <c r="L85">
        <v>0.10397183354230943</v>
      </c>
      <c r="M85">
        <v>6.2121833542309268E-2</v>
      </c>
      <c r="N85">
        <v>2.0271833542309992E-2</v>
      </c>
      <c r="O85">
        <v>-2.1578166457690173E-2</v>
      </c>
    </row>
    <row r="86" spans="4:15" x14ac:dyDescent="0.3">
      <c r="D86">
        <v>85</v>
      </c>
      <c r="E86">
        <f>E85*as_1*(1-hr_1)+(((0.3-0.015*E85)*E85)-(0.5*(a_1*(0.3-0.015*E85)*E85)/(1+a_1*h_1*(0.3-0.015*E85)*E85)))*js_1</f>
        <v>10.420524483722389</v>
      </c>
      <c r="F86">
        <f t="shared" si="1"/>
        <v>1.4973473873788503</v>
      </c>
      <c r="G86">
        <f>(a_1*(0.3-0.015*E86)*E86)/(1+a_1*h_1*(0.3-0.015*E86)*E86)</f>
        <v>0.21300536420598029</v>
      </c>
      <c r="I86">
        <v>4.7</v>
      </c>
      <c r="J86">
        <v>0.18843154119000527</v>
      </c>
      <c r="K86">
        <v>0.14613154119000615</v>
      </c>
      <c r="L86">
        <v>0.10383154119000526</v>
      </c>
      <c r="M86">
        <v>6.1531541190006145E-2</v>
      </c>
      <c r="N86">
        <v>1.9231541190005252E-2</v>
      </c>
      <c r="O86">
        <v>-2.3068458809993864E-2</v>
      </c>
    </row>
    <row r="87" spans="4:15" x14ac:dyDescent="0.3">
      <c r="D87">
        <v>86</v>
      </c>
      <c r="E87">
        <f>E86*as_1*(1-hr_1)+(((0.3-0.015*E86)*E86)-(0.5*(a_1*(0.3-0.015*E86)*E86)/(1+a_1*h_1*(0.3-0.015*E86)*E86)))*js_1</f>
        <v>10.421605564307045</v>
      </c>
      <c r="F87">
        <f t="shared" si="1"/>
        <v>1.4973337312221802</v>
      </c>
      <c r="G87">
        <f>(a_1*(0.3-0.015*E87)*E87)/(1+a_1*h_1*(0.3-0.015*E87)*E87)</f>
        <v>0.213005058447444</v>
      </c>
      <c r="I87">
        <v>4.75</v>
      </c>
      <c r="J87">
        <v>0.18913982918552819</v>
      </c>
      <c r="K87">
        <v>0.14638982918552834</v>
      </c>
      <c r="L87">
        <v>0.1036398291855285</v>
      </c>
      <c r="M87">
        <v>6.0889829185526878E-2</v>
      </c>
      <c r="N87">
        <v>1.8139829185527034E-2</v>
      </c>
      <c r="O87">
        <v>-2.4610170814472809E-2</v>
      </c>
    </row>
    <row r="88" spans="4:15" x14ac:dyDescent="0.3">
      <c r="D88">
        <v>87</v>
      </c>
      <c r="E88">
        <f>E87*as_1*(1-hr_1)+(((0.3-0.015*E87)*E87)-(0.5*(a_1*(0.3-0.015*E87)*E87)/(1+a_1*h_1*(0.3-0.015*E87)*E87)))*js_1</f>
        <v>10.422568409375184</v>
      </c>
      <c r="F88">
        <f t="shared" si="1"/>
        <v>1.4973215390909718</v>
      </c>
      <c r="G88">
        <f>(a_1*(0.3-0.015*E88)*E88)/(1+a_1*h_1*(0.3-0.015*E88)*E88)</f>
        <v>0.21300478546416565</v>
      </c>
      <c r="I88">
        <v>4.8</v>
      </c>
      <c r="J88">
        <v>0.18979657706361941</v>
      </c>
      <c r="K88">
        <v>0.14659657706361973</v>
      </c>
      <c r="L88">
        <v>0.10339657706361916</v>
      </c>
      <c r="M88">
        <v>6.0196577063619472E-2</v>
      </c>
      <c r="N88">
        <v>1.6996577063618901E-2</v>
      </c>
      <c r="O88">
        <v>-2.6203422936380782E-2</v>
      </c>
    </row>
    <row r="89" spans="4:15" x14ac:dyDescent="0.3">
      <c r="D89">
        <v>88</v>
      </c>
      <c r="E89">
        <f>E88*as_1*(1-hr_1)+(((0.3-0.015*E88)*E88)-(0.5*(a_1*(0.3-0.015*E88)*E88)/(1+a_1*h_1*(0.3-0.015*E88)*E88)))*js_1</f>
        <v>10.423425928206832</v>
      </c>
      <c r="F89">
        <f t="shared" si="1"/>
        <v>1.4973106572498325</v>
      </c>
      <c r="G89">
        <f>(a_1*(0.3-0.015*E89)*E89)/(1+a_1*h_1*(0.3-0.015*E89)*E89)</f>
        <v>0.21300454181527523</v>
      </c>
      <c r="I89">
        <v>4.8499999999999996</v>
      </c>
      <c r="J89">
        <v>0.19040166863886654</v>
      </c>
      <c r="K89">
        <v>0.14675166863886613</v>
      </c>
      <c r="L89">
        <v>0.10310166863886661</v>
      </c>
      <c r="M89">
        <v>5.9451668638866195E-2</v>
      </c>
      <c r="N89">
        <v>1.5801668638866673E-2</v>
      </c>
      <c r="O89">
        <v>-2.7848331361133738E-2</v>
      </c>
    </row>
    <row r="90" spans="4:15" x14ac:dyDescent="0.3">
      <c r="D90">
        <v>89</v>
      </c>
      <c r="E90">
        <f>E89*as_1*(1-hr_1)+(((0.3-0.015*E89)*E89)-(0.5*(a_1*(0.3-0.015*E89)*E89)/(1+a_1*h_1*(0.3-0.015*E89)*E89)))*js_1</f>
        <v>10.424189625142795</v>
      </c>
      <c r="F90">
        <f t="shared" si="1"/>
        <v>1.4973009474288184</v>
      </c>
      <c r="G90">
        <f>(a_1*(0.3-0.015*E90)*E90)/(1+a_1*h_1*(0.3-0.015*E90)*E90)</f>
        <v>0.21300432440587727</v>
      </c>
      <c r="I90">
        <v>4.9000000000000004</v>
      </c>
      <c r="J90">
        <v>0.19095499182228171</v>
      </c>
      <c r="K90">
        <v>0.14685499182228146</v>
      </c>
      <c r="L90">
        <v>0.10275499182228121</v>
      </c>
      <c r="M90">
        <v>5.8654991822281843E-2</v>
      </c>
      <c r="N90">
        <v>1.4554991822281593E-2</v>
      </c>
      <c r="O90">
        <v>-2.9545008177718657E-2</v>
      </c>
    </row>
    <row r="91" spans="4:15" x14ac:dyDescent="0.3">
      <c r="D91">
        <v>90</v>
      </c>
      <c r="E91">
        <f>E90*as_1*(1-hr_1)+(((0.3-0.015*E90)*E90)-(0.5*(a_1*(0.3-0.015*E90)*E90)/(1+a_1*h_1*(0.3-0.015*E90)*E90)))*js_1</f>
        <v>10.424869751547925</v>
      </c>
      <c r="F91">
        <f t="shared" si="1"/>
        <v>1.497292285413294</v>
      </c>
      <c r="G91">
        <f>(a_1*(0.3-0.015*E91)*E91)/(1+a_1*h_1*(0.3-0.015*E91)*E91)</f>
        <v>0.21300413045554104</v>
      </c>
      <c r="I91">
        <v>4.95</v>
      </c>
      <c r="J91">
        <v>0.19145643844734384</v>
      </c>
      <c r="K91">
        <v>0.14690643844734375</v>
      </c>
      <c r="L91">
        <v>0.10235643844734366</v>
      </c>
      <c r="M91">
        <v>5.7806438447343567E-2</v>
      </c>
      <c r="N91">
        <v>1.3256438447343477E-2</v>
      </c>
      <c r="O91">
        <v>-3.1293561552656612E-2</v>
      </c>
    </row>
    <row r="92" spans="4:15" x14ac:dyDescent="0.3">
      <c r="D92">
        <v>91</v>
      </c>
      <c r="E92">
        <f>E91*as_1*(1-hr_1)+(((0.3-0.015*E91)*E91)-(0.5*(a_1*(0.3-0.015*E91)*E91)/(1+a_1*h_1*(0.3-0.015*E91)*E91)))*js_1</f>
        <v>10.425475441532274</v>
      </c>
      <c r="F92">
        <f t="shared" si="1"/>
        <v>1.4972845597297937</v>
      </c>
      <c r="G92">
        <f>(a_1*(0.3-0.015*E92)*E92)/(1+a_1*h_1*(0.3-0.015*E92)*E92)</f>
        <v>0.21300395746892761</v>
      </c>
      <c r="I92">
        <v>5</v>
      </c>
      <c r="J92">
        <v>0.19190590410490582</v>
      </c>
      <c r="K92">
        <v>0.14690590410490589</v>
      </c>
      <c r="L92">
        <v>0.10190590410490596</v>
      </c>
      <c r="M92">
        <v>5.6905904104906035E-2</v>
      </c>
      <c r="N92">
        <v>1.1905904104906107E-2</v>
      </c>
      <c r="O92">
        <v>-3.3094095895094711E-2</v>
      </c>
    </row>
    <row r="93" spans="4:15" x14ac:dyDescent="0.3">
      <c r="D93">
        <v>92</v>
      </c>
      <c r="E93">
        <f>E92*as_1*(1-hr_1)+(((0.3-0.015*E92)*E92)-(0.5*(a_1*(0.3-0.015*E92)*E92)/(1+a_1*h_1*(0.3-0.015*E92)*E92)))*js_1</f>
        <v>10.426014833125546</v>
      </c>
      <c r="F93">
        <f t="shared" si="1"/>
        <v>1.4972776704293553</v>
      </c>
      <c r="G93">
        <f>(a_1*(0.3-0.015*E93)*E93)/(1+a_1*h_1*(0.3-0.015*E93)*E93)</f>
        <v>0.21300380320858883</v>
      </c>
      <c r="I93">
        <v>5.05</v>
      </c>
      <c r="J93">
        <v>0.19230328798647012</v>
      </c>
      <c r="K93">
        <v>0.14685328798647035</v>
      </c>
      <c r="L93">
        <v>0.10140328798646969</v>
      </c>
      <c r="M93">
        <v>5.5953287986469924E-2</v>
      </c>
      <c r="N93">
        <v>1.0503287986470156E-2</v>
      </c>
      <c r="O93">
        <v>-3.4946712013530501E-2</v>
      </c>
    </row>
    <row r="94" spans="4:15" x14ac:dyDescent="0.3">
      <c r="D94">
        <v>93</v>
      </c>
      <c r="E94">
        <f>E93*as_1*(1-hr_1)+(((0.3-0.015*E93)*E93)-(0.5*(a_1*(0.3-0.015*E93)*E93)/(1+a_1*h_1*(0.3-0.015*E93)*E93)))*js_1</f>
        <v>10.426495176431787</v>
      </c>
      <c r="F94">
        <f t="shared" si="1"/>
        <v>1.4972715279672064</v>
      </c>
      <c r="G94">
        <f>(a_1*(0.3-0.015*E94)*E94)/(1+a_1*h_1*(0.3-0.015*E94)*E94)</f>
        <v>0.21300366566991577</v>
      </c>
      <c r="I94">
        <v>5.0999999999999996</v>
      </c>
      <c r="J94">
        <v>0.19264849273533446</v>
      </c>
      <c r="K94">
        <v>0.14674849273533486</v>
      </c>
      <c r="L94">
        <v>0.10084849273533436</v>
      </c>
      <c r="M94">
        <v>5.4948492735334753E-2</v>
      </c>
      <c r="N94">
        <v>9.048492735334257E-3</v>
      </c>
      <c r="O94">
        <v>-3.6851507264665351E-2</v>
      </c>
    </row>
    <row r="95" spans="4:15" x14ac:dyDescent="0.3">
      <c r="D95">
        <v>94</v>
      </c>
      <c r="E95">
        <f>E94*as_1*(1-hr_1)+(((0.3-0.015*E94)*E94)-(0.5*(a_1*(0.3-0.015*E94)*E94)/(1+a_1*h_1*(0.3-0.015*E94)*E94)))*js_1</f>
        <v>10.426922930137795</v>
      </c>
      <c r="F95">
        <f t="shared" si="1"/>
        <v>1.4972660521758381</v>
      </c>
      <c r="G95">
        <f>(a_1*(0.3-0.015*E95)*E95)/(1+a_1*h_1*(0.3-0.015*E95)*E95)</f>
        <v>0.21300354305817079</v>
      </c>
      <c r="I95">
        <v>5.15</v>
      </c>
      <c r="J95">
        <v>0.19294142430514949</v>
      </c>
      <c r="K95">
        <v>0.14659142430514915</v>
      </c>
      <c r="L95">
        <v>0.10024142430514971</v>
      </c>
      <c r="M95">
        <v>5.3891424305149371E-2</v>
      </c>
      <c r="N95">
        <v>7.5414243051490359E-3</v>
      </c>
      <c r="O95">
        <v>-3.8808575694850411E-2</v>
      </c>
    </row>
    <row r="96" spans="4:15" x14ac:dyDescent="0.3">
      <c r="D96">
        <v>95</v>
      </c>
      <c r="E96">
        <f>E95*as_1*(1-hr_1)+(((0.3-0.015*E95)*E95)-(0.5*(a_1*(0.3-0.015*E95)*E95)/(1+a_1*h_1*(0.3-0.015*E95)*E95)))*js_1</f>
        <v>10.42730384760908</v>
      </c>
      <c r="F96">
        <f t="shared" si="1"/>
        <v>1.497261171327277</v>
      </c>
      <c r="G96">
        <f>(a_1*(0.3-0.015*E96)*E96)/(1+a_1*h_1*(0.3-0.015*E96)*E96)</f>
        <v>0.21300343376751171</v>
      </c>
      <c r="I96">
        <v>5.2</v>
      </c>
      <c r="J96">
        <v>0.19318199182547424</v>
      </c>
      <c r="K96">
        <v>0.14638199182547407</v>
      </c>
      <c r="L96">
        <v>9.9581991825473892E-2</v>
      </c>
      <c r="M96">
        <v>5.2781991825473717E-2</v>
      </c>
      <c r="N96">
        <v>5.9819918254744309E-3</v>
      </c>
      <c r="O96">
        <v>-4.0818008174525744E-2</v>
      </c>
    </row>
    <row r="97" spans="4:15" x14ac:dyDescent="0.3">
      <c r="D97">
        <v>96</v>
      </c>
      <c r="E97">
        <f>E96*as_1*(1-hr_1)+(((0.3-0.015*E96)*E96)-(0.5*(a_1*(0.3-0.015*E96)*E96)/(1+a_1*h_1*(0.3-0.015*E96)*E96)))*js_1</f>
        <v>10.427643053680812</v>
      </c>
      <c r="F97">
        <f t="shared" si="1"/>
        <v>1.497256821279578</v>
      </c>
      <c r="G97">
        <f>(a_1*(0.3-0.015*E97)*E97)/(1+a_1*h_1*(0.3-0.015*E97)*E97)</f>
        <v>0.21300333636189797</v>
      </c>
      <c r="I97">
        <v>5.25</v>
      </c>
      <c r="J97">
        <v>0.19337010747391936</v>
      </c>
      <c r="K97">
        <v>0.14612010747391935</v>
      </c>
      <c r="L97">
        <v>9.8870107473919333E-2</v>
      </c>
      <c r="M97">
        <v>5.1620107473919319E-2</v>
      </c>
      <c r="N97">
        <v>4.3701074739193047E-3</v>
      </c>
      <c r="O97">
        <v>-4.287989252608071E-2</v>
      </c>
    </row>
    <row r="98" spans="4:15" x14ac:dyDescent="0.3">
      <c r="D98">
        <v>97</v>
      </c>
      <c r="E98">
        <f>E97*as_1*(1-hr_1)+(((0.3-0.015*E97)*E97)-(0.5*(a_1*(0.3-0.015*E97)*E97)/(1+a_1*h_1*(0.3-0.015*E97)*E97)))*js_1</f>
        <v>10.427945113136703</v>
      </c>
      <c r="F98">
        <f t="shared" si="1"/>
        <v>1.4972529447021361</v>
      </c>
      <c r="G98">
        <f>(a_1*(0.3-0.015*E98)*E98)/(1+a_1*h_1*(0.3-0.015*E98)*E98)</f>
        <v>0.21300324955775715</v>
      </c>
      <c r="I98">
        <v>5.3</v>
      </c>
      <c r="J98">
        <v>0.19350568635450838</v>
      </c>
      <c r="K98">
        <v>0.14580568635450852</v>
      </c>
      <c r="L98">
        <v>9.810568635450867E-2</v>
      </c>
      <c r="M98">
        <v>5.0405686354507928E-2</v>
      </c>
      <c r="N98">
        <v>2.7056863545080745E-3</v>
      </c>
      <c r="O98">
        <v>-4.4994313645491779E-2</v>
      </c>
    </row>
    <row r="99" spans="4:15" x14ac:dyDescent="0.3">
      <c r="D99">
        <v>98</v>
      </c>
      <c r="E99">
        <f>E98*as_1*(1-hr_1)+(((0.3-0.015*E98)*E98)-(0.5*(a_1*(0.3-0.015*E98)*E98)/(1+a_1*h_1*(0.3-0.015*E98)*E98)))*js_1</f>
        <v>10.428214091765476</v>
      </c>
      <c r="F99">
        <f t="shared" si="1"/>
        <v>1.497249490374202</v>
      </c>
      <c r="G99">
        <f>(a_1*(0.3-0.015*E99)*E99)/(1+a_1*h_1*(0.3-0.015*E99)*E99)</f>
        <v>0.21300317220828846</v>
      </c>
      <c r="I99">
        <v>5.35</v>
      </c>
      <c r="J99">
        <v>0.19358864638192586</v>
      </c>
      <c r="K99">
        <v>0.14543864638192616</v>
      </c>
      <c r="L99">
        <v>9.7288646381925581E-2</v>
      </c>
      <c r="M99">
        <v>4.9138646381925888E-2</v>
      </c>
      <c r="N99">
        <v>9.8864638192530663E-4</v>
      </c>
      <c r="O99">
        <v>-4.7161353618074386E-2</v>
      </c>
    </row>
    <row r="100" spans="4:15" x14ac:dyDescent="0.3">
      <c r="D100">
        <v>99</v>
      </c>
      <c r="E100">
        <f>E99*as_1*(1-hr_1)+(((0.3-0.015*E99)*E99)-(0.5*(a_1*(0.3-0.015*E99)*E99)/(1+a_1*h_1*(0.3-0.015*E99)*E99)))*js_1</f>
        <v>10.428453610791472</v>
      </c>
      <c r="F100">
        <f t="shared" si="1"/>
        <v>1.4972464125509961</v>
      </c>
      <c r="G100">
        <f>(a_1*(0.3-0.015*E100)*E100)/(1+a_1*h_1*(0.3-0.015*E100)*E100)</f>
        <v>0.21300310328927752</v>
      </c>
      <c r="I100">
        <v>5.4</v>
      </c>
      <c r="J100">
        <v>0.19361890817128913</v>
      </c>
      <c r="K100">
        <v>0.14501890817128871</v>
      </c>
      <c r="L100">
        <v>9.6418908171289175E-2</v>
      </c>
      <c r="M100">
        <v>4.7818908171288754E-2</v>
      </c>
      <c r="N100">
        <v>-7.810918287107782E-4</v>
      </c>
      <c r="O100">
        <v>-4.9381091828711199E-2</v>
      </c>
    </row>
    <row r="101" spans="4:15" x14ac:dyDescent="0.3">
      <c r="D101">
        <v>100</v>
      </c>
      <c r="E101">
        <f>E100*as_1*(1-hr_1)+(((0.3-0.015*E100)*E100)-(0.5*(a_1*(0.3-0.015*E100)*E100)/(1+a_1*h_1*(0.3-0.015*E100)*E100)))*js_1</f>
        <v>10.428666895392093</v>
      </c>
      <c r="F101">
        <f t="shared" si="1"/>
        <v>1.4972436703919234</v>
      </c>
      <c r="G101">
        <f>(a_1*(0.3-0.015*E101)*E101)/(1+a_1*h_1*(0.3-0.015*E101)*E101)</f>
        <v>0.21300304188629962</v>
      </c>
      <c r="I101">
        <v>5.45</v>
      </c>
      <c r="J101">
        <v>0.19359639493318426</v>
      </c>
      <c r="K101">
        <v>0.144546394933184</v>
      </c>
      <c r="L101">
        <v>9.5496394933183737E-2</v>
      </c>
      <c r="M101">
        <v>4.6446394933184365E-2</v>
      </c>
      <c r="N101">
        <v>-2.603605066815895E-3</v>
      </c>
      <c r="O101">
        <v>-5.1653605066816155E-2</v>
      </c>
    </row>
    <row r="102" spans="4:15" x14ac:dyDescent="0.3">
      <c r="I102">
        <v>5.5</v>
      </c>
      <c r="J102">
        <v>0.19352103237364116</v>
      </c>
      <c r="K102">
        <v>0.14402103237364106</v>
      </c>
      <c r="L102">
        <v>9.4521032373640956E-2</v>
      </c>
      <c r="M102">
        <v>4.5021032373640857E-2</v>
      </c>
      <c r="N102">
        <v>-4.4789676263592426E-3</v>
      </c>
      <c r="O102">
        <v>-5.3978967626359342E-2</v>
      </c>
    </row>
    <row r="103" spans="4:15" x14ac:dyDescent="0.3">
      <c r="I103">
        <v>5.55</v>
      </c>
      <c r="J103">
        <v>0.19339274859880629</v>
      </c>
      <c r="K103">
        <v>0.14344274859880635</v>
      </c>
      <c r="L103">
        <v>9.3492748598806408E-2</v>
      </c>
      <c r="M103">
        <v>4.3542748598806469E-2</v>
      </c>
      <c r="N103">
        <v>-6.40725140119347E-3</v>
      </c>
      <c r="O103">
        <v>-5.6357251401194297E-2</v>
      </c>
    </row>
    <row r="104" spans="4:15" x14ac:dyDescent="0.3">
      <c r="I104">
        <v>5.6</v>
      </c>
      <c r="J104">
        <v>0.19321147402403582</v>
      </c>
      <c r="K104">
        <v>0.14281147402403604</v>
      </c>
      <c r="L104">
        <v>9.2411474024035378E-2</v>
      </c>
      <c r="M104">
        <v>4.20114740240356E-2</v>
      </c>
      <c r="N104">
        <v>-8.3885259759641784E-3</v>
      </c>
      <c r="O104">
        <v>-5.8788525975964845E-2</v>
      </c>
    </row>
    <row r="105" spans="4:15" x14ac:dyDescent="0.3">
      <c r="I105">
        <v>5.65</v>
      </c>
      <c r="J105">
        <v>0.19297714128720322</v>
      </c>
      <c r="K105">
        <v>0.14212714128720449</v>
      </c>
      <c r="L105">
        <v>9.1277141287203989E-2</v>
      </c>
      <c r="M105">
        <v>4.0427141287203483E-2</v>
      </c>
      <c r="N105">
        <v>-1.0422858712797023E-2</v>
      </c>
      <c r="O105">
        <v>-6.1272858712795752E-2</v>
      </c>
    </row>
    <row r="106" spans="4:15" x14ac:dyDescent="0.3">
      <c r="I106">
        <v>5.7</v>
      </c>
      <c r="J106">
        <v>0.19268968516596896</v>
      </c>
      <c r="K106">
        <v>0.14138968516596861</v>
      </c>
      <c r="L106">
        <v>9.0089685165969158E-2</v>
      </c>
      <c r="M106">
        <v>3.8789685165968812E-2</v>
      </c>
      <c r="N106">
        <v>-1.2510314834031533E-2</v>
      </c>
      <c r="O106">
        <v>-6.381031483403099E-2</v>
      </c>
    </row>
    <row r="107" spans="4:15" x14ac:dyDescent="0.3">
      <c r="I107">
        <v>5.75</v>
      </c>
      <c r="J107">
        <v>0.19234904249882501</v>
      </c>
      <c r="K107">
        <v>0.14059904249882482</v>
      </c>
      <c r="L107">
        <v>8.8849042498824637E-2</v>
      </c>
      <c r="M107">
        <v>3.7099042498824453E-2</v>
      </c>
      <c r="N107">
        <v>-1.4650957501174844E-2</v>
      </c>
      <c r="O107">
        <v>-6.6400957501175029E-2</v>
      </c>
    </row>
    <row r="108" spans="4:15" x14ac:dyDescent="0.3">
      <c r="I108">
        <v>5.8</v>
      </c>
      <c r="J108">
        <v>0.1919551521097036</v>
      </c>
      <c r="K108">
        <v>0.13975515210970268</v>
      </c>
      <c r="L108">
        <v>8.7555152109703549E-2</v>
      </c>
      <c r="M108">
        <v>3.5355152109702637E-2</v>
      </c>
      <c r="N108">
        <v>-1.6844847890296499E-2</v>
      </c>
      <c r="O108">
        <v>-6.9044847890297412E-2</v>
      </c>
    </row>
    <row r="109" spans="4:15" x14ac:dyDescent="0.3">
      <c r="I109">
        <v>5.85</v>
      </c>
      <c r="J109">
        <v>0.19150795473597793</v>
      </c>
      <c r="K109">
        <v>0.13885795473597806</v>
      </c>
      <c r="L109">
        <v>8.6207954735978198E-2</v>
      </c>
      <c r="M109">
        <v>3.3557954735977447E-2</v>
      </c>
      <c r="N109">
        <v>-1.9092045264022417E-2</v>
      </c>
      <c r="O109">
        <v>-7.1742045264022281E-2</v>
      </c>
    </row>
    <row r="110" spans="4:15" x14ac:dyDescent="0.3">
      <c r="I110">
        <v>5.9</v>
      </c>
      <c r="J110">
        <v>0.19100739295967184</v>
      </c>
      <c r="K110">
        <v>0.13790739295967214</v>
      </c>
      <c r="L110">
        <v>8.4807392959671546E-2</v>
      </c>
      <c r="M110">
        <v>3.1707392959671843E-2</v>
      </c>
      <c r="N110">
        <v>-2.1392607040328748E-2</v>
      </c>
      <c r="O110">
        <v>-7.4492607040328451E-2</v>
      </c>
    </row>
    <row r="111" spans="4:15" x14ac:dyDescent="0.3">
      <c r="I111">
        <v>5.95</v>
      </c>
      <c r="J111">
        <v>0.19045341114171954</v>
      </c>
      <c r="K111">
        <v>0.13690341114171911</v>
      </c>
      <c r="L111">
        <v>8.3353411141719569E-2</v>
      </c>
      <c r="M111">
        <v>2.9803411141719138E-2</v>
      </c>
      <c r="N111">
        <v>-2.3746588858280404E-2</v>
      </c>
      <c r="O111">
        <v>-7.7296588858280835E-2</v>
      </c>
    </row>
    <row r="112" spans="4:15" x14ac:dyDescent="0.3">
      <c r="I112">
        <v>6.0000000000000098</v>
      </c>
      <c r="J112">
        <v>0.18984595535911541</v>
      </c>
      <c r="K112">
        <v>0.13584595535911514</v>
      </c>
      <c r="L112">
        <v>8.1845955359114875E-2</v>
      </c>
      <c r="M112">
        <v>2.7845955359114605E-2</v>
      </c>
      <c r="N112">
        <v>-2.6154044640884777E-2</v>
      </c>
      <c r="O112">
        <v>-8.0154044640885047E-2</v>
      </c>
    </row>
    <row r="113" spans="9:15" x14ac:dyDescent="0.3">
      <c r="I113">
        <v>6.0500000000000096</v>
      </c>
      <c r="J113">
        <v>0.18918497334482076</v>
      </c>
      <c r="K113">
        <v>0.13473497334482065</v>
      </c>
      <c r="L113">
        <v>8.0284973344820543E-2</v>
      </c>
      <c r="M113">
        <v>2.5834973344820433E-2</v>
      </c>
      <c r="N113">
        <v>-2.8615026655179676E-2</v>
      </c>
      <c r="O113">
        <v>-8.3065026655179786E-2</v>
      </c>
    </row>
    <row r="114" spans="9:15" x14ac:dyDescent="0.3">
      <c r="I114">
        <v>6.1</v>
      </c>
      <c r="J114">
        <v>0.18847041443027734</v>
      </c>
      <c r="K114">
        <v>0.1335704144302774</v>
      </c>
      <c r="L114">
        <v>7.8670414430277447E-2</v>
      </c>
      <c r="M114">
        <v>2.3770414430277498E-2</v>
      </c>
      <c r="N114">
        <v>-3.1129585569722451E-2</v>
      </c>
      <c r="O114">
        <v>-8.6029585569724176E-2</v>
      </c>
    </row>
    <row r="115" spans="9:15" x14ac:dyDescent="0.3">
      <c r="I115">
        <v>6.15</v>
      </c>
      <c r="J115">
        <v>0.18770222949040516</v>
      </c>
      <c r="K115">
        <v>0.13235222949040448</v>
      </c>
      <c r="L115">
        <v>7.7002229490403806E-2</v>
      </c>
      <c r="M115">
        <v>2.1652229490404906E-2</v>
      </c>
      <c r="N115">
        <v>-3.369777050959577E-2</v>
      </c>
      <c r="O115">
        <v>-8.904777050959467E-2</v>
      </c>
    </row>
    <row r="116" spans="9:15" x14ac:dyDescent="0.3">
      <c r="I116">
        <v>6.2</v>
      </c>
      <c r="J116">
        <v>0.18688037089096632</v>
      </c>
      <c r="K116">
        <v>0.13108037089096669</v>
      </c>
      <c r="L116">
        <v>7.5280370890966175E-2</v>
      </c>
      <c r="M116">
        <v>1.9480370890966547E-2</v>
      </c>
      <c r="N116">
        <v>-3.6319629109033968E-2</v>
      </c>
      <c r="O116">
        <v>-9.2119629109033596E-2</v>
      </c>
    </row>
    <row r="117" spans="9:15" x14ac:dyDescent="0.3">
      <c r="I117">
        <v>6.2500000000000098</v>
      </c>
      <c r="J117">
        <v>0.1860047924381707</v>
      </c>
      <c r="K117">
        <v>0.12975479243817034</v>
      </c>
      <c r="L117">
        <v>7.3504792438169986E-2</v>
      </c>
      <c r="M117">
        <v>1.7254792438170519E-2</v>
      </c>
      <c r="N117">
        <v>-3.8995207561829837E-2</v>
      </c>
      <c r="O117">
        <v>-9.5245207561830192E-2</v>
      </c>
    </row>
    <row r="118" spans="9:15" x14ac:dyDescent="0.3">
      <c r="I118">
        <v>6.3000000000000096</v>
      </c>
      <c r="J118">
        <v>0.18507544933041942</v>
      </c>
      <c r="K118">
        <v>0.12837544933041833</v>
      </c>
      <c r="L118">
        <v>7.1675449330419028E-2</v>
      </c>
      <c r="M118">
        <v>1.4975449330417945E-2</v>
      </c>
      <c r="N118">
        <v>-4.1724550669581362E-2</v>
      </c>
      <c r="O118">
        <v>-9.8424550669582445E-2</v>
      </c>
    </row>
    <row r="119" spans="9:15" x14ac:dyDescent="0.3">
      <c r="I119">
        <v>6.35</v>
      </c>
      <c r="J119">
        <v>0.18409229811208938</v>
      </c>
      <c r="K119">
        <v>0.12694229811208935</v>
      </c>
      <c r="L119">
        <v>6.9792298112089313E-2</v>
      </c>
      <c r="M119">
        <v>1.2642298112089279E-2</v>
      </c>
      <c r="N119">
        <v>-4.4507701887910756E-2</v>
      </c>
      <c r="O119">
        <v>-0.10165770188791079</v>
      </c>
    </row>
    <row r="120" spans="9:15" x14ac:dyDescent="0.3">
      <c r="I120">
        <v>6.4000000000000101</v>
      </c>
      <c r="J120">
        <v>0.18305529662925757</v>
      </c>
      <c r="K120">
        <v>0.1254552966292577</v>
      </c>
      <c r="L120">
        <v>6.7855296629256934E-2</v>
      </c>
      <c r="M120">
        <v>1.025529662925706E-2</v>
      </c>
      <c r="N120">
        <v>-4.7344703370742813E-2</v>
      </c>
      <c r="O120">
        <v>-0.10494470337074358</v>
      </c>
    </row>
    <row r="121" spans="9:15" x14ac:dyDescent="0.3">
      <c r="I121">
        <v>6.4500000000000099</v>
      </c>
      <c r="J121">
        <v>0.1819644039872621</v>
      </c>
      <c r="K121">
        <v>0.12391440398726239</v>
      </c>
      <c r="L121">
        <v>6.5864403987262676E-2</v>
      </c>
      <c r="M121">
        <v>7.8144039872629634E-3</v>
      </c>
      <c r="N121">
        <v>-5.0235596012738526E-2</v>
      </c>
      <c r="O121">
        <v>-0.10828559601273824</v>
      </c>
    </row>
    <row r="122" spans="9:15" x14ac:dyDescent="0.3">
      <c r="I122">
        <v>6.5000000000000098</v>
      </c>
      <c r="J122">
        <v>0.18081958051003788</v>
      </c>
      <c r="K122">
        <v>0.12231958051003744</v>
      </c>
      <c r="L122">
        <v>6.3819580510037888E-2</v>
      </c>
      <c r="M122">
        <v>5.3195805100374471E-3</v>
      </c>
      <c r="N122">
        <v>-5.3180419489962993E-2</v>
      </c>
      <c r="O122">
        <v>-0.11168041948996255</v>
      </c>
    </row>
    <row r="123" spans="9:15" x14ac:dyDescent="0.3">
      <c r="I123">
        <v>6.5500000000000096</v>
      </c>
      <c r="J123">
        <v>0.17962078770112466</v>
      </c>
      <c r="K123">
        <v>0.12067078770112438</v>
      </c>
      <c r="L123">
        <v>6.1720787701124102E-2</v>
      </c>
      <c r="M123">
        <v>2.7707877011238224E-3</v>
      </c>
      <c r="N123">
        <v>-5.6179212298875569E-2</v>
      </c>
      <c r="O123">
        <v>-0.11512921229887585</v>
      </c>
    </row>
    <row r="124" spans="9:15" x14ac:dyDescent="0.3">
      <c r="I124">
        <v>6.6</v>
      </c>
      <c r="J124">
        <v>0.17836798820627564</v>
      </c>
      <c r="K124">
        <v>0.11896798820627552</v>
      </c>
      <c r="L124">
        <v>5.9567988206275402E-2</v>
      </c>
      <c r="M124">
        <v>1.6798820627528244E-4</v>
      </c>
      <c r="N124">
        <v>-5.9232011793724837E-2</v>
      </c>
      <c r="O124">
        <v>-0.11863201179372496</v>
      </c>
    </row>
    <row r="125" spans="9:15" x14ac:dyDescent="0.3">
      <c r="I125">
        <v>6.6500000000000101</v>
      </c>
      <c r="J125">
        <v>0.17706114577759724</v>
      </c>
      <c r="K125">
        <v>0.11721114577759728</v>
      </c>
      <c r="L125">
        <v>5.7361145777597322E-2</v>
      </c>
      <c r="M125">
        <v>-2.4888542224035248E-3</v>
      </c>
      <c r="N125">
        <v>-6.2338854222403484E-2</v>
      </c>
      <c r="O125">
        <v>-0.12218885422240344</v>
      </c>
    </row>
    <row r="126" spans="9:15" x14ac:dyDescent="0.3">
      <c r="I126">
        <v>6.7000000000000099</v>
      </c>
      <c r="J126">
        <v>0.1757002252391473</v>
      </c>
      <c r="K126">
        <v>0.1154002252391475</v>
      </c>
      <c r="L126">
        <v>5.5100225239146816E-2</v>
      </c>
      <c r="M126">
        <v>-5.1997747608529821E-3</v>
      </c>
      <c r="N126">
        <v>-6.5499774760853668E-2</v>
      </c>
      <c r="O126">
        <v>-0.12579977476085347</v>
      </c>
    </row>
    <row r="127" spans="9:15" x14ac:dyDescent="0.3">
      <c r="I127">
        <v>6.7500000000000098</v>
      </c>
      <c r="J127">
        <v>0.17428519245392771</v>
      </c>
      <c r="K127">
        <v>0.11353519245392718</v>
      </c>
      <c r="L127">
        <v>5.2785192453927543E-2</v>
      </c>
      <c r="M127">
        <v>-7.9648075460729828E-3</v>
      </c>
      <c r="N127">
        <v>-6.871480754607262E-2</v>
      </c>
      <c r="O127">
        <v>-0.12946480754607315</v>
      </c>
    </row>
    <row r="128" spans="9:15" x14ac:dyDescent="0.3">
      <c r="I128">
        <v>6.8000000000000096</v>
      </c>
      <c r="J128">
        <v>0.17281601429220395</v>
      </c>
      <c r="K128">
        <v>0.11161601429220358</v>
      </c>
      <c r="L128">
        <v>5.0416014292203215E-2</v>
      </c>
      <c r="M128">
        <v>-1.0783985707796262E-2</v>
      </c>
      <c r="N128">
        <v>-7.1983985707796627E-2</v>
      </c>
      <c r="O128">
        <v>-0.13318398570779699</v>
      </c>
    </row>
    <row r="129" spans="9:15" x14ac:dyDescent="0.3">
      <c r="I129">
        <v>6.8500000000000103</v>
      </c>
      <c r="J129">
        <v>0.17129265860109921</v>
      </c>
      <c r="K129">
        <v>0.10964265860109901</v>
      </c>
      <c r="L129">
        <v>4.7992658601098803E-2</v>
      </c>
      <c r="M129">
        <v>-1.3657341398901401E-2</v>
      </c>
      <c r="N129">
        <v>-7.5307341398901606E-2</v>
      </c>
      <c r="O129">
        <v>-0.13695734139890181</v>
      </c>
    </row>
    <row r="130" spans="9:15" x14ac:dyDescent="0.3">
      <c r="I130">
        <v>6.9000000000000101</v>
      </c>
      <c r="J130">
        <v>0.16971509417540354</v>
      </c>
      <c r="K130">
        <v>0.10761509417540349</v>
      </c>
      <c r="L130">
        <v>4.5515094175403448E-2</v>
      </c>
      <c r="M130">
        <v>-1.6584905824596596E-2</v>
      </c>
      <c r="N130">
        <v>-7.868490582459664E-2</v>
      </c>
      <c r="O130">
        <v>-0.14078490582459757</v>
      </c>
    </row>
    <row r="131" spans="9:15" x14ac:dyDescent="0.3">
      <c r="I131">
        <v>6.9500000000000099</v>
      </c>
      <c r="J131">
        <v>0.16808329072954997</v>
      </c>
      <c r="K131">
        <v>0.10553329072955009</v>
      </c>
      <c r="L131">
        <v>4.2983290729550205E-2</v>
      </c>
      <c r="M131">
        <v>-1.9566709270449678E-2</v>
      </c>
      <c r="N131">
        <v>-8.2116709270449562E-2</v>
      </c>
      <c r="O131">
        <v>-0.14466670927044945</v>
      </c>
    </row>
    <row r="132" spans="9:15" x14ac:dyDescent="0.3">
      <c r="I132">
        <v>7.0000000000000098</v>
      </c>
      <c r="J132">
        <v>0.16639721887069303</v>
      </c>
      <c r="K132">
        <v>0.10339721887069242</v>
      </c>
      <c r="L132">
        <v>4.0397218870691809E-2</v>
      </c>
      <c r="M132">
        <v>-2.2602781129307026E-2</v>
      </c>
      <c r="N132">
        <v>-8.5602781129307637E-2</v>
      </c>
      <c r="O132">
        <v>-0.14860278112930825</v>
      </c>
    </row>
    <row r="133" spans="9:15" x14ac:dyDescent="0.3">
      <c r="I133">
        <v>7.0500000000000096</v>
      </c>
      <c r="J133">
        <v>0.16465685007285646</v>
      </c>
      <c r="K133">
        <v>0.10120685007285601</v>
      </c>
      <c r="L133">
        <v>3.7756850072856452E-2</v>
      </c>
      <c r="M133">
        <v>-2.5693149927143999E-2</v>
      </c>
      <c r="N133">
        <v>-8.9143149927144449E-2</v>
      </c>
      <c r="O133">
        <v>-0.15259314992714401</v>
      </c>
    </row>
    <row r="134" spans="9:15" x14ac:dyDescent="0.3">
      <c r="I134">
        <v>7.1000000000000103</v>
      </c>
      <c r="J134">
        <v>0.16286215665210779</v>
      </c>
      <c r="K134">
        <v>9.8962156652107502E-2</v>
      </c>
      <c r="L134">
        <v>3.5062156652107213E-2</v>
      </c>
      <c r="M134">
        <v>-2.8837843347893077E-2</v>
      </c>
      <c r="N134">
        <v>-9.2737843347892479E-2</v>
      </c>
      <c r="O134">
        <v>-0.15663784334789277</v>
      </c>
    </row>
    <row r="135" spans="9:15" x14ac:dyDescent="0.3">
      <c r="I135">
        <v>7.1500000000000101</v>
      </c>
      <c r="J135">
        <v>0.16101311174269561</v>
      </c>
      <c r="K135">
        <v>9.6663111742695484E-2</v>
      </c>
      <c r="L135">
        <v>3.2313111742695355E-2</v>
      </c>
      <c r="M135">
        <v>-3.2036888257304774E-2</v>
      </c>
      <c r="N135">
        <v>-9.6386888257304904E-2</v>
      </c>
      <c r="O135">
        <v>-0.16073688825730503</v>
      </c>
    </row>
    <row r="136" spans="9:15" x14ac:dyDescent="0.3">
      <c r="I136">
        <v>7.2000000000000099</v>
      </c>
      <c r="J136">
        <v>0.15910968927412839</v>
      </c>
      <c r="K136">
        <v>9.4309689274128417E-2</v>
      </c>
      <c r="L136">
        <v>2.9509689274128448E-2</v>
      </c>
      <c r="M136">
        <v>-3.5290310725871521E-2</v>
      </c>
      <c r="N136">
        <v>-0.10009031072587149</v>
      </c>
      <c r="O136">
        <v>-0.16489031072587146</v>
      </c>
    </row>
    <row r="137" spans="9:15" x14ac:dyDescent="0.3">
      <c r="I137">
        <v>7.2500000000000098</v>
      </c>
      <c r="J137">
        <v>0.15715186394915204</v>
      </c>
      <c r="K137">
        <v>9.1901863949153118E-2</v>
      </c>
      <c r="L137">
        <v>2.6651863949152421E-2</v>
      </c>
      <c r="M137">
        <v>-3.8598136050848275E-2</v>
      </c>
      <c r="N137">
        <v>-0.10384813605084897</v>
      </c>
      <c r="O137">
        <v>-0.16909813605084789</v>
      </c>
    </row>
    <row r="138" spans="9:15" x14ac:dyDescent="0.3">
      <c r="I138">
        <v>7.3000000000000096</v>
      </c>
      <c r="J138">
        <v>0.15513961122257847</v>
      </c>
      <c r="K138">
        <v>8.9439611222577931E-2</v>
      </c>
      <c r="L138">
        <v>2.3739611222578283E-2</v>
      </c>
      <c r="M138">
        <v>-4.1960388777422253E-2</v>
      </c>
      <c r="N138">
        <v>-0.1076603887774219</v>
      </c>
      <c r="O138">
        <v>-0.17336038877742244</v>
      </c>
    </row>
    <row r="139" spans="9:15" x14ac:dyDescent="0.3">
      <c r="I139">
        <v>7.3500000000000103</v>
      </c>
      <c r="J139">
        <v>0.15307290728094447</v>
      </c>
      <c r="K139">
        <v>8.6922907280944095E-2</v>
      </c>
      <c r="L139">
        <v>2.0772907280944608E-2</v>
      </c>
      <c r="M139">
        <v>-4.5377092719055767E-2</v>
      </c>
      <c r="N139">
        <v>-0.11152709271905614</v>
      </c>
      <c r="O139">
        <v>-0.17767709271905652</v>
      </c>
    </row>
    <row r="140" spans="9:15" x14ac:dyDescent="0.3">
      <c r="I140">
        <v>7.4000000000000101</v>
      </c>
      <c r="J140">
        <v>0.15095172902296206</v>
      </c>
      <c r="K140">
        <v>8.4351729022961841E-2</v>
      </c>
      <c r="L140">
        <v>1.7751729022961626E-2</v>
      </c>
      <c r="M140">
        <v>-4.8848270977038588E-2</v>
      </c>
      <c r="N140">
        <v>-0.1154482709770388</v>
      </c>
      <c r="O140">
        <v>-0.18204827097703902</v>
      </c>
    </row>
    <row r="141" spans="9:15" x14ac:dyDescent="0.3">
      <c r="I141">
        <v>7.4500000000000099</v>
      </c>
      <c r="J141">
        <v>0.14877605404071925</v>
      </c>
      <c r="K141">
        <v>8.1726054040719198E-2</v>
      </c>
      <c r="L141">
        <v>1.4676054040719144E-2</v>
      </c>
      <c r="M141">
        <v>-5.237394595928091E-2</v>
      </c>
      <c r="N141">
        <v>-0.11942394595928096</v>
      </c>
      <c r="O141">
        <v>-0.18647394595928191</v>
      </c>
    </row>
    <row r="142" spans="9:15" x14ac:dyDescent="0.3">
      <c r="I142">
        <v>7.5000000000000098</v>
      </c>
      <c r="J142">
        <v>0.146545860601619</v>
      </c>
      <c r="K142">
        <v>7.9045860601619111E-2</v>
      </c>
      <c r="L142">
        <v>1.154586060161833E-2</v>
      </c>
      <c r="M142">
        <v>-5.5954139398381564E-2</v>
      </c>
      <c r="N142">
        <v>-0.12345413939838146</v>
      </c>
      <c r="O142">
        <v>-0.19095413939838135</v>
      </c>
    </row>
    <row r="143" spans="9:15" x14ac:dyDescent="0.3">
      <c r="I143">
        <v>7.5500000000000096</v>
      </c>
      <c r="J143">
        <v>0.14426112763101262</v>
      </c>
      <c r="K143">
        <v>7.6311127631012887E-2</v>
      </c>
      <c r="L143">
        <v>8.3611276310122662E-3</v>
      </c>
      <c r="M143">
        <v>-5.9588872368987467E-2</v>
      </c>
      <c r="N143">
        <v>-0.12753887236898809</v>
      </c>
      <c r="O143">
        <v>-0.19548887236898782</v>
      </c>
    </row>
    <row r="144" spans="9:15" x14ac:dyDescent="0.3">
      <c r="I144">
        <v>7.6000000000000103</v>
      </c>
      <c r="J144">
        <v>0.14192183469550645</v>
      </c>
      <c r="K144">
        <v>7.3521834695505994E-2</v>
      </c>
      <c r="L144">
        <v>5.121834695506422E-3</v>
      </c>
      <c r="M144">
        <v>-6.3278165304494038E-2</v>
      </c>
      <c r="N144">
        <v>-0.1316781653044945</v>
      </c>
      <c r="O144">
        <v>-0.20007816530449407</v>
      </c>
    </row>
    <row r="145" spans="9:15" x14ac:dyDescent="0.3">
      <c r="I145">
        <v>7.6500000000000101</v>
      </c>
      <c r="J145">
        <v>0.13952796198691519</v>
      </c>
      <c r="K145">
        <v>7.0677961986914895E-2</v>
      </c>
      <c r="L145">
        <v>1.8279619869145947E-3</v>
      </c>
      <c r="M145">
        <v>-6.7022038013085705E-2</v>
      </c>
      <c r="N145">
        <v>-0.13587203801308512</v>
      </c>
      <c r="O145">
        <v>-0.20472203801308542</v>
      </c>
    </row>
    <row r="146" spans="9:15" x14ac:dyDescent="0.3">
      <c r="I146">
        <v>7.7000000000000099</v>
      </c>
      <c r="J146">
        <v>0.13707949030684041</v>
      </c>
      <c r="K146">
        <v>6.7779490306840273E-2</v>
      </c>
      <c r="L146">
        <v>-1.5205096931598661E-3</v>
      </c>
      <c r="M146">
        <v>-7.0820509693160005E-2</v>
      </c>
      <c r="N146">
        <v>-0.14012050969316014</v>
      </c>
      <c r="O146">
        <v>-0.20942050969316028</v>
      </c>
    </row>
    <row r="147" spans="9:15" x14ac:dyDescent="0.3">
      <c r="I147">
        <v>7.7500000000000098</v>
      </c>
      <c r="J147">
        <v>0.1345764010518371</v>
      </c>
      <c r="K147">
        <v>6.4826401051837124E-2</v>
      </c>
      <c r="L147">
        <v>-4.923598948162855E-3</v>
      </c>
      <c r="M147">
        <v>-7.4673598948163722E-2</v>
      </c>
      <c r="N147">
        <v>-0.1444235989481637</v>
      </c>
      <c r="O147">
        <v>-0.21417359894816368</v>
      </c>
    </row>
    <row r="148" spans="9:15" x14ac:dyDescent="0.3">
      <c r="I148">
        <v>7.8000000000000096</v>
      </c>
      <c r="J148">
        <v>0.13201867619917262</v>
      </c>
      <c r="K148">
        <v>6.1818676199172806E-2</v>
      </c>
      <c r="L148">
        <v>-8.3813238008279001E-3</v>
      </c>
      <c r="M148">
        <v>-7.8581323800827718E-2</v>
      </c>
      <c r="N148">
        <v>-0.14878132380082754</v>
      </c>
      <c r="O148">
        <v>-0.21898132380082824</v>
      </c>
    </row>
    <row r="149" spans="9:15" x14ac:dyDescent="0.3">
      <c r="I149">
        <v>7.8500000000000103</v>
      </c>
      <c r="J149">
        <v>0.12940629829312211</v>
      </c>
      <c r="K149">
        <v>5.8756298293121567E-2</v>
      </c>
      <c r="L149">
        <v>-1.189370170687809E-2</v>
      </c>
      <c r="M149">
        <v>-8.2543701706878636E-2</v>
      </c>
      <c r="N149">
        <v>-0.15319370170687829</v>
      </c>
      <c r="O149">
        <v>-0.22384370170687884</v>
      </c>
    </row>
    <row r="150" spans="9:15" x14ac:dyDescent="0.3">
      <c r="I150">
        <v>7.9000000000000101</v>
      </c>
      <c r="J150">
        <v>0.12673925043181011</v>
      </c>
      <c r="K150">
        <v>5.5639250431809728E-2</v>
      </c>
      <c r="L150">
        <v>-1.5460749568189769E-2</v>
      </c>
      <c r="M150">
        <v>-8.6560749568190154E-2</v>
      </c>
      <c r="N150">
        <v>-0.15766074956819054</v>
      </c>
      <c r="O150">
        <v>-0.22876074956819092</v>
      </c>
    </row>
    <row r="151" spans="9:15" x14ac:dyDescent="0.3">
      <c r="I151">
        <v>7.9500000000000099</v>
      </c>
      <c r="J151">
        <v>0.12401751625456292</v>
      </c>
      <c r="K151">
        <v>5.2467516254562696E-2</v>
      </c>
      <c r="L151">
        <v>-1.9082483745437528E-2</v>
      </c>
      <c r="M151">
        <v>-9.0632483745437753E-2</v>
      </c>
      <c r="N151">
        <v>-0.16218248374543798</v>
      </c>
      <c r="O151">
        <v>-0.2337324837454382</v>
      </c>
    </row>
    <row r="152" spans="9:15" x14ac:dyDescent="0.3">
      <c r="I152">
        <v>8.0000000000000107</v>
      </c>
      <c r="J152">
        <v>0.1212410799297583</v>
      </c>
      <c r="K152">
        <v>4.9241079929757348E-2</v>
      </c>
      <c r="L152">
        <v>-2.2758920070241828E-2</v>
      </c>
      <c r="M152">
        <v>-9.4758920070241892E-2</v>
      </c>
      <c r="N152">
        <v>-0.16675892007024196</v>
      </c>
      <c r="O152">
        <v>-0.23875892007024291</v>
      </c>
    </row>
    <row r="153" spans="9:15" x14ac:dyDescent="0.3">
      <c r="I153">
        <v>8.0500000000000096</v>
      </c>
      <c r="J153">
        <v>0.11840992614314949</v>
      </c>
      <c r="K153">
        <v>4.5959926143149588E-2</v>
      </c>
      <c r="L153">
        <v>-2.6490073856850316E-2</v>
      </c>
      <c r="M153">
        <v>-9.8940073856850219E-2</v>
      </c>
      <c r="N153">
        <v>-0.17139007385685012</v>
      </c>
      <c r="O153">
        <v>-0.24384007385685003</v>
      </c>
    </row>
    <row r="154" spans="9:15" x14ac:dyDescent="0.3">
      <c r="I154">
        <v>8.1000000000000103</v>
      </c>
      <c r="J154">
        <v>0.1155240400866635</v>
      </c>
      <c r="K154">
        <v>4.2624040086662873E-2</v>
      </c>
      <c r="L154">
        <v>-3.0275959913337758E-2</v>
      </c>
      <c r="M154">
        <v>-0.1031759599133375</v>
      </c>
      <c r="N154">
        <v>-0.17607595991333813</v>
      </c>
      <c r="O154">
        <v>-0.24897595991333787</v>
      </c>
    </row>
    <row r="155" spans="9:15" x14ac:dyDescent="0.3">
      <c r="I155">
        <v>8.1500000000000092</v>
      </c>
      <c r="J155">
        <v>0.11258340744762307</v>
      </c>
      <c r="K155">
        <v>3.9233407447623492E-2</v>
      </c>
      <c r="L155">
        <v>-3.411659255237609E-2</v>
      </c>
      <c r="M155">
        <v>-0.10746659255237745</v>
      </c>
      <c r="N155">
        <v>-0.18081659255237703</v>
      </c>
      <c r="O155">
        <v>-0.25416659255237661</v>
      </c>
    </row>
    <row r="156" spans="9:15" x14ac:dyDescent="0.3">
      <c r="I156">
        <v>8.2000000000000099</v>
      </c>
      <c r="J156">
        <v>0.10958801439843313</v>
      </c>
      <c r="K156">
        <v>3.5788014398432821E-2</v>
      </c>
      <c r="L156">
        <v>-3.8011985601567488E-2</v>
      </c>
      <c r="M156">
        <v>-0.1118119856015678</v>
      </c>
      <c r="N156">
        <v>-0.18561198560156811</v>
      </c>
      <c r="O156">
        <v>-0.25941198560156753</v>
      </c>
    </row>
    <row r="157" spans="9:15" x14ac:dyDescent="0.3">
      <c r="I157">
        <v>8.2500000000000107</v>
      </c>
      <c r="J157">
        <v>0.10653784758664742</v>
      </c>
      <c r="K157">
        <v>3.2287847586648155E-2</v>
      </c>
      <c r="L157">
        <v>-4.1962152413352882E-2</v>
      </c>
      <c r="M157">
        <v>-0.11621215241335214</v>
      </c>
      <c r="N157">
        <v>-0.19046215241335318</v>
      </c>
      <c r="O157">
        <v>-0.26471215241335244</v>
      </c>
    </row>
    <row r="158" spans="9:15" x14ac:dyDescent="0.3">
      <c r="I158">
        <v>8.3000000000000096</v>
      </c>
      <c r="J158">
        <v>0.10343289412546497</v>
      </c>
      <c r="K158">
        <v>2.8732894125464981E-2</v>
      </c>
      <c r="L158">
        <v>-4.5967105874535008E-2</v>
      </c>
      <c r="M158">
        <v>-0.12066710587453677</v>
      </c>
      <c r="N158">
        <v>-0.19536710587453676</v>
      </c>
      <c r="O158">
        <v>-0.27006710587453675</v>
      </c>
    </row>
    <row r="159" spans="9:15" x14ac:dyDescent="0.3">
      <c r="I159">
        <v>8.3500000000000103</v>
      </c>
      <c r="J159">
        <v>0.10027314158460143</v>
      </c>
      <c r="K159">
        <v>2.5123141584600717E-2</v>
      </c>
      <c r="L159">
        <v>-5.00268584154E-2</v>
      </c>
      <c r="M159">
        <v>-0.12517685841539894</v>
      </c>
      <c r="N159">
        <v>-0.20032685841539966</v>
      </c>
      <c r="O159">
        <v>-0.27547685841540037</v>
      </c>
    </row>
    <row r="160" spans="9:15" x14ac:dyDescent="0.3">
      <c r="I160">
        <v>8.4000000000000092</v>
      </c>
      <c r="J160">
        <v>9.7058577981549377E-2</v>
      </c>
      <c r="K160">
        <v>2.1458577981547933E-2</v>
      </c>
      <c r="L160">
        <v>-5.4141422018451735E-2</v>
      </c>
      <c r="M160">
        <v>-0.1297414220184514</v>
      </c>
      <c r="N160">
        <v>-0.20534142201845107</v>
      </c>
      <c r="O160">
        <v>-0.28094142201845251</v>
      </c>
    </row>
    <row r="161" spans="9:15" x14ac:dyDescent="0.3">
      <c r="I161">
        <v>8.4500000000000099</v>
      </c>
      <c r="J161">
        <v>9.3789191773192115E-2</v>
      </c>
      <c r="K161">
        <v>1.773919177319172E-2</v>
      </c>
      <c r="L161">
        <v>-5.8310808226806898E-2</v>
      </c>
      <c r="M161">
        <v>-0.13436080822680729</v>
      </c>
      <c r="N161">
        <v>-0.21041080822680769</v>
      </c>
      <c r="O161">
        <v>-0.28646080822680808</v>
      </c>
    </row>
    <row r="162" spans="9:15" x14ac:dyDescent="0.3">
      <c r="I162">
        <v>8.5000000000000107</v>
      </c>
      <c r="J162">
        <v>9.046497184778346E-2</v>
      </c>
      <c r="K162">
        <v>1.3964971847782337E-2</v>
      </c>
      <c r="L162">
        <v>-6.2535028152217009E-2</v>
      </c>
      <c r="M162">
        <v>-0.13903502815221813</v>
      </c>
      <c r="N162">
        <v>-0.21553502815221748</v>
      </c>
      <c r="O162">
        <v>-0.2920350281522186</v>
      </c>
    </row>
    <row r="163" spans="9:15" x14ac:dyDescent="0.3">
      <c r="I163">
        <v>8.5500000000000096</v>
      </c>
      <c r="J163">
        <v>8.7085907517257866E-2</v>
      </c>
      <c r="K163">
        <v>1.0135907517257792E-2</v>
      </c>
      <c r="L163">
        <v>-6.6814092482742282E-2</v>
      </c>
      <c r="M163">
        <v>-0.14376409248274236</v>
      </c>
      <c r="N163">
        <v>-0.22071409248274243</v>
      </c>
      <c r="O163">
        <v>-0.2976640924827425</v>
      </c>
    </row>
    <row r="164" spans="9:15" x14ac:dyDescent="0.3">
      <c r="I164">
        <v>8.6000000000000103</v>
      </c>
      <c r="J164">
        <v>8.3651988509892306E-2</v>
      </c>
      <c r="K164">
        <v>6.2519885098932804E-3</v>
      </c>
      <c r="L164">
        <v>-7.1148011490107521E-2</v>
      </c>
      <c r="M164">
        <v>-0.14854801149010832</v>
      </c>
      <c r="N164">
        <v>-0.22594801149010735</v>
      </c>
      <c r="O164">
        <v>-0.30334801149010815</v>
      </c>
    </row>
    <row r="165" spans="9:15" x14ac:dyDescent="0.3">
      <c r="I165">
        <v>8.6500000000000092</v>
      </c>
      <c r="J165">
        <v>8.0163204963275447E-2</v>
      </c>
      <c r="K165">
        <v>2.3132049632756946E-3</v>
      </c>
      <c r="L165">
        <v>-7.5536795036724058E-2</v>
      </c>
      <c r="M165">
        <v>-0.15338679503672381</v>
      </c>
      <c r="N165">
        <v>-0.23123679503672534</v>
      </c>
      <c r="O165">
        <v>-0.30908679503672509</v>
      </c>
    </row>
    <row r="166" spans="9:15" x14ac:dyDescent="0.3">
      <c r="I166">
        <v>8.7000000000000099</v>
      </c>
      <c r="J166">
        <v>7.6619547417596578E-2</v>
      </c>
      <c r="K166">
        <v>-1.6804525824039018E-3</v>
      </c>
      <c r="L166">
        <v>-7.9980452582404382E-2</v>
      </c>
      <c r="M166">
        <v>-0.15828045258240486</v>
      </c>
      <c r="N166">
        <v>-0.23658045258240534</v>
      </c>
      <c r="O166">
        <v>-0.31488045258240405</v>
      </c>
    </row>
    <row r="167" spans="9:15" x14ac:dyDescent="0.3">
      <c r="I167">
        <v>8.7500000000000107</v>
      </c>
      <c r="J167">
        <v>7.302100680924184E-2</v>
      </c>
      <c r="K167">
        <v>-5.7289931907575919E-3</v>
      </c>
      <c r="L167">
        <v>-8.4478993190757024E-2</v>
      </c>
      <c r="M167">
        <v>-0.16322899319075646</v>
      </c>
      <c r="N167">
        <v>-0.24197899319075766</v>
      </c>
      <c r="O167">
        <v>-0.32072899319075887</v>
      </c>
    </row>
    <row r="168" spans="9:15" x14ac:dyDescent="0.3">
      <c r="I168">
        <v>8.8000000000000096</v>
      </c>
      <c r="J168">
        <v>6.9367574464697768E-2</v>
      </c>
      <c r="K168">
        <v>-9.8324255353023915E-3</v>
      </c>
      <c r="L168">
        <v>-8.9032425535302551E-2</v>
      </c>
      <c r="M168">
        <v>-0.16823242553530271</v>
      </c>
      <c r="N168">
        <v>-0.24743242553530287</v>
      </c>
      <c r="O168">
        <v>-0.32663242553530303</v>
      </c>
    </row>
    <row r="169" spans="9:15" x14ac:dyDescent="0.3">
      <c r="I169">
        <v>8.8500000000000103</v>
      </c>
      <c r="J169">
        <v>6.5659242094721293E-2</v>
      </c>
      <c r="K169">
        <v>-1.3990757905279594E-2</v>
      </c>
      <c r="L169">
        <v>-9.3640757905278704E-2</v>
      </c>
      <c r="M169">
        <v>-0.17329075790527959</v>
      </c>
      <c r="N169">
        <v>-0.25294075790528048</v>
      </c>
      <c r="O169">
        <v>-0.33259075790527959</v>
      </c>
    </row>
    <row r="170" spans="9:15" x14ac:dyDescent="0.3">
      <c r="I170">
        <v>8.9000000000000092</v>
      </c>
      <c r="J170">
        <v>6.1896001788813493E-2</v>
      </c>
      <c r="K170">
        <v>-1.8203998211186345E-2</v>
      </c>
      <c r="L170">
        <v>-9.830399821118796E-2</v>
      </c>
      <c r="M170">
        <v>-0.1784039982111878</v>
      </c>
      <c r="N170">
        <v>-0.25850399821118764</v>
      </c>
      <c r="O170">
        <v>-0.33860399821118747</v>
      </c>
    </row>
    <row r="171" spans="9:15" x14ac:dyDescent="0.3">
      <c r="I171">
        <v>8.9500000000000099</v>
      </c>
      <c r="J171">
        <v>5.8077846009961576E-2</v>
      </c>
      <c r="K171">
        <v>-2.247215399003899E-2</v>
      </c>
      <c r="L171">
        <v>-0.10302215399003956</v>
      </c>
      <c r="M171">
        <v>-0.18357215399004012</v>
      </c>
      <c r="N171">
        <v>-0.26412215399003891</v>
      </c>
      <c r="O171">
        <v>-0.34467215399003948</v>
      </c>
    </row>
    <row r="172" spans="9:15" x14ac:dyDescent="0.3">
      <c r="I172">
        <v>9.0000000000000107</v>
      </c>
      <c r="J172">
        <v>5.4204767589652647E-2</v>
      </c>
      <c r="K172">
        <v>-2.679523241034687E-2</v>
      </c>
      <c r="L172">
        <v>-0.10779523241034816</v>
      </c>
      <c r="M172">
        <v>-0.18879523241034768</v>
      </c>
      <c r="N172">
        <v>-0.26979523241034897</v>
      </c>
      <c r="O172">
        <v>-0.35079523241034849</v>
      </c>
    </row>
    <row r="173" spans="9:15" x14ac:dyDescent="0.3">
      <c r="I173">
        <v>9.0500000000000096</v>
      </c>
      <c r="J173">
        <v>5.0276759723137943E-2</v>
      </c>
      <c r="K173">
        <v>-3.1173240276862302E-2</v>
      </c>
      <c r="L173">
        <v>-0.11262324027686255</v>
      </c>
      <c r="M173">
        <v>-0.19407324027686279</v>
      </c>
      <c r="N173">
        <v>-0.27552324027686304</v>
      </c>
      <c r="O173">
        <v>-0.35697324027686328</v>
      </c>
    </row>
    <row r="174" spans="9:15" x14ac:dyDescent="0.3">
      <c r="I174">
        <v>9.1000000000000103</v>
      </c>
      <c r="J174">
        <v>4.6293815964974172E-2</v>
      </c>
      <c r="K174">
        <v>-3.56061840350268E-2</v>
      </c>
      <c r="L174">
        <v>-0.11750618403502777</v>
      </c>
      <c r="M174">
        <v>-0.19940618403502697</v>
      </c>
      <c r="N174">
        <v>-0.28130618403502616</v>
      </c>
      <c r="O174">
        <v>-0.36320618403502714</v>
      </c>
    </row>
    <row r="175" spans="9:15" x14ac:dyDescent="0.3">
      <c r="I175">
        <v>9.1500000000000092</v>
      </c>
      <c r="J175">
        <v>4.2255930224794014E-2</v>
      </c>
      <c r="K175">
        <v>-4.0094069775205909E-2</v>
      </c>
      <c r="L175">
        <v>-0.12244406977520583</v>
      </c>
      <c r="M175">
        <v>-0.20479406977520576</v>
      </c>
      <c r="N175">
        <v>-0.28714406977520568</v>
      </c>
      <c r="O175">
        <v>-0.3694940697752056</v>
      </c>
    </row>
    <row r="176" spans="9:15" x14ac:dyDescent="0.3">
      <c r="I176">
        <v>9.2000000000000099</v>
      </c>
      <c r="J176">
        <v>3.8163096763350168E-2</v>
      </c>
      <c r="K176">
        <v>-4.4636903236650483E-2</v>
      </c>
      <c r="L176">
        <v>-0.12743690323664936</v>
      </c>
      <c r="M176">
        <v>-0.21023690323665001</v>
      </c>
      <c r="N176">
        <v>-0.29303690323665066</v>
      </c>
      <c r="O176">
        <v>-0.37583690323664953</v>
      </c>
    </row>
    <row r="177" spans="9:15" x14ac:dyDescent="0.3">
      <c r="I177">
        <v>9.2500000000000107</v>
      </c>
      <c r="J177">
        <v>3.4015310188765469E-2</v>
      </c>
      <c r="K177">
        <v>-4.9234689811234134E-2</v>
      </c>
      <c r="L177">
        <v>-0.13248468981123551</v>
      </c>
      <c r="M177">
        <v>-0.21573468981123511</v>
      </c>
      <c r="N177">
        <v>-0.29898468981123649</v>
      </c>
      <c r="O177">
        <v>-0.38223468981123609</v>
      </c>
    </row>
    <row r="178" spans="9:15" x14ac:dyDescent="0.3">
      <c r="I178">
        <v>9.3000000000000096</v>
      </c>
      <c r="J178">
        <v>2.9812565453051221E-2</v>
      </c>
      <c r="K178">
        <v>-5.3887434546949109E-2</v>
      </c>
      <c r="L178">
        <v>-0.13758743454694944</v>
      </c>
      <c r="M178">
        <v>-0.22128743454694977</v>
      </c>
      <c r="N178">
        <v>-0.3049874345469501</v>
      </c>
      <c r="O178">
        <v>-0.38868743454695043</v>
      </c>
    </row>
    <row r="179" spans="9:15" x14ac:dyDescent="0.3">
      <c r="I179">
        <v>9.3500000000000103</v>
      </c>
      <c r="J179">
        <v>2.5554857848840484E-2</v>
      </c>
      <c r="K179">
        <v>-5.8595142151160573E-2</v>
      </c>
      <c r="L179">
        <v>-0.14274514215115985</v>
      </c>
      <c r="M179">
        <v>-0.22689514215116091</v>
      </c>
      <c r="N179">
        <v>-0.31104514215116019</v>
      </c>
      <c r="O179">
        <v>-0.39519514215115947</v>
      </c>
    </row>
    <row r="180" spans="9:15" x14ac:dyDescent="0.3">
      <c r="I180">
        <v>9.4000000000000092</v>
      </c>
      <c r="J180">
        <v>2.124218300635583E-2</v>
      </c>
      <c r="K180">
        <v>-6.3357816993644178E-2</v>
      </c>
      <c r="L180">
        <v>-0.14795781699364419</v>
      </c>
      <c r="M180">
        <v>-0.2325578169936442</v>
      </c>
      <c r="N180">
        <v>-0.3171578169936442</v>
      </c>
      <c r="O180">
        <v>-0.40175781699364421</v>
      </c>
    </row>
    <row r="181" spans="9:15" x14ac:dyDescent="0.3">
      <c r="I181">
        <v>9.4500000000000099</v>
      </c>
      <c r="J181">
        <v>1.6874536890600922E-2</v>
      </c>
      <c r="K181">
        <v>-6.8175463109401591E-2</v>
      </c>
      <c r="L181">
        <v>-0.15322546310940055</v>
      </c>
      <c r="M181">
        <v>-0.23827546310939951</v>
      </c>
      <c r="N181">
        <v>-0.32332546310940202</v>
      </c>
      <c r="O181">
        <v>-0.40837546310940098</v>
      </c>
    </row>
    <row r="182" spans="9:15" x14ac:dyDescent="0.3">
      <c r="I182">
        <v>9.5000000000000107</v>
      </c>
      <c r="J182">
        <v>1.2451915798765256E-2</v>
      </c>
      <c r="K182">
        <v>-7.3048084201234431E-2</v>
      </c>
      <c r="L182">
        <v>-0.15854808420123589</v>
      </c>
      <c r="M182">
        <v>-0.24404808420123558</v>
      </c>
      <c r="N182">
        <v>-0.32954808420123527</v>
      </c>
      <c r="O182">
        <v>-0.41504808420123496</v>
      </c>
    </row>
    <row r="183" spans="9:15" x14ac:dyDescent="0.3">
      <c r="I183">
        <v>9.5500000000000096</v>
      </c>
      <c r="J183">
        <v>7.9743163578704923E-3</v>
      </c>
      <c r="K183">
        <v>-7.7975683642129923E-2</v>
      </c>
      <c r="L183">
        <v>-0.16392568364213034</v>
      </c>
      <c r="M183">
        <v>-0.24987568364213075</v>
      </c>
      <c r="N183">
        <v>-0.33582568364212939</v>
      </c>
      <c r="O183">
        <v>-0.42177568364212981</v>
      </c>
    </row>
    <row r="184" spans="9:15" x14ac:dyDescent="0.3">
      <c r="I184">
        <v>9.6000000000000103</v>
      </c>
      <c r="J184">
        <v>3.4417355225979662E-3</v>
      </c>
      <c r="K184">
        <v>-8.2958264477399624E-2</v>
      </c>
      <c r="L184">
        <v>-0.16935826447740077</v>
      </c>
      <c r="M184">
        <v>-0.25575826447740191</v>
      </c>
      <c r="N184">
        <v>-0.34215826447740305</v>
      </c>
      <c r="O184">
        <v>-0.42855826447740064</v>
      </c>
    </row>
    <row r="185" spans="9:15" x14ac:dyDescent="0.3">
      <c r="I185">
        <v>9.6500000000000092</v>
      </c>
      <c r="J185">
        <v>-1.1458294266333269E-3</v>
      </c>
      <c r="K185">
        <v>-8.7995829426633421E-2</v>
      </c>
      <c r="L185">
        <v>-0.17484582942663351</v>
      </c>
      <c r="M185">
        <v>-0.26169582942663361</v>
      </c>
      <c r="N185">
        <v>-0.3485458294266337</v>
      </c>
      <c r="O185">
        <v>-0.4353958294266338</v>
      </c>
    </row>
    <row r="186" spans="9:15" x14ac:dyDescent="0.3">
      <c r="I186">
        <v>9.7000000000000099</v>
      </c>
      <c r="J186">
        <v>-5.788380885419997E-3</v>
      </c>
      <c r="K186">
        <v>-9.3088380885420818E-2</v>
      </c>
      <c r="L186">
        <v>-0.18038838088541986</v>
      </c>
      <c r="M186">
        <v>-0.26768838088542068</v>
      </c>
      <c r="N186">
        <v>-0.35498838088542151</v>
      </c>
      <c r="O186">
        <v>-0.44228838088542055</v>
      </c>
    </row>
    <row r="187" spans="9:15" x14ac:dyDescent="0.3">
      <c r="I187">
        <v>9.7500000000000107</v>
      </c>
      <c r="J187">
        <v>-1.0485920926875281E-2</v>
      </c>
      <c r="K187">
        <v>-9.8235920926875053E-2</v>
      </c>
      <c r="L187">
        <v>-0.18598592092687483</v>
      </c>
      <c r="M187">
        <v>-0.27373592092687637</v>
      </c>
      <c r="N187">
        <v>-0.36148592092687615</v>
      </c>
      <c r="O187">
        <v>-0.44923592092687592</v>
      </c>
    </row>
    <row r="188" spans="9:15" x14ac:dyDescent="0.3">
      <c r="I188">
        <v>9.8000000000000096</v>
      </c>
      <c r="J188">
        <v>-1.5238451302954203E-2</v>
      </c>
      <c r="K188">
        <v>-0.1034384513029547</v>
      </c>
      <c r="L188">
        <v>-0.1916384513029552</v>
      </c>
      <c r="M188">
        <v>-0.27983845130295393</v>
      </c>
      <c r="N188">
        <v>-0.36803845130295443</v>
      </c>
      <c r="O188">
        <v>-0.45623845130295493</v>
      </c>
    </row>
    <row r="189" spans="9:15" x14ac:dyDescent="0.3">
      <c r="I189">
        <v>9.8500000000000103</v>
      </c>
      <c r="J189">
        <v>-2.0045973445572685E-2</v>
      </c>
      <c r="K189">
        <v>-0.10869597344557214</v>
      </c>
      <c r="L189">
        <v>-0.19734597344557336</v>
      </c>
      <c r="M189">
        <v>-0.28599597344557282</v>
      </c>
      <c r="N189">
        <v>-0.37464597344557404</v>
      </c>
      <c r="O189">
        <v>-0.46329597344557349</v>
      </c>
    </row>
    <row r="190" spans="9:15" x14ac:dyDescent="0.3">
      <c r="I190">
        <v>9.9000000000000092</v>
      </c>
      <c r="J190">
        <v>-2.4908488467493939E-2</v>
      </c>
      <c r="K190">
        <v>-0.11400848846749412</v>
      </c>
      <c r="L190">
        <v>-0.2031084884674943</v>
      </c>
      <c r="M190">
        <v>-0.29220848846749448</v>
      </c>
      <c r="N190">
        <v>-0.38130848846749466</v>
      </c>
      <c r="O190">
        <v>-0.47040848846749483</v>
      </c>
    </row>
    <row r="191" spans="9:15" x14ac:dyDescent="0.3">
      <c r="I191">
        <v>9.9500000000000099</v>
      </c>
      <c r="J191">
        <v>-2.9825997163056783E-2</v>
      </c>
      <c r="K191">
        <v>-0.11937599716305769</v>
      </c>
      <c r="L191">
        <v>-0.20892599716305682</v>
      </c>
      <c r="M191">
        <v>-0.29847599716305773</v>
      </c>
      <c r="N191">
        <v>-0.38802599716305686</v>
      </c>
      <c r="O191">
        <v>-0.47757599716305776</v>
      </c>
    </row>
    <row r="192" spans="9:15" x14ac:dyDescent="0.3">
      <c r="I192">
        <v>10</v>
      </c>
      <c r="J192">
        <v>-3.4798500008653477E-2</v>
      </c>
      <c r="K192">
        <v>-0.12479850000865333</v>
      </c>
      <c r="L192">
        <v>-0.21479850000865319</v>
      </c>
      <c r="M192">
        <v>-0.30479850000865305</v>
      </c>
      <c r="N192">
        <v>-0.39479850000865291</v>
      </c>
      <c r="O192">
        <v>-0.48479850000865454</v>
      </c>
    </row>
    <row r="193" spans="9:15" x14ac:dyDescent="0.3">
      <c r="I193">
        <v>10.050000000000001</v>
      </c>
      <c r="J193">
        <v>-3.9825997163054794E-2</v>
      </c>
      <c r="K193">
        <v>-0.13027599716305538</v>
      </c>
      <c r="L193">
        <v>-0.22072599716305419</v>
      </c>
      <c r="M193">
        <v>-0.31117599716305477</v>
      </c>
      <c r="N193">
        <v>-0.40162599716305536</v>
      </c>
      <c r="O193">
        <v>-0.49207599716305594</v>
      </c>
    </row>
    <row r="194" spans="9:15" x14ac:dyDescent="0.3">
      <c r="I194">
        <v>10.1</v>
      </c>
      <c r="J194">
        <v>-4.4908488467493513E-2</v>
      </c>
      <c r="K194">
        <v>-0.13580848846749305</v>
      </c>
      <c r="L194">
        <v>-0.22670848846749436</v>
      </c>
      <c r="M194">
        <v>-0.3176084884674939</v>
      </c>
      <c r="N194">
        <v>-0.40850848846749344</v>
      </c>
      <c r="O194">
        <v>-0.49940848846749475</v>
      </c>
    </row>
    <row r="195" spans="9:15" x14ac:dyDescent="0.3">
      <c r="I195">
        <v>10.15</v>
      </c>
      <c r="J195">
        <v>-5.0045973445572045E-2</v>
      </c>
      <c r="K195">
        <v>-0.14139597344557231</v>
      </c>
      <c r="L195">
        <v>-0.23274597344557257</v>
      </c>
      <c r="M195">
        <v>-0.32409597344557284</v>
      </c>
      <c r="N195">
        <v>-0.4154459734455731</v>
      </c>
      <c r="O195">
        <v>-0.50679597344557159</v>
      </c>
    </row>
    <row r="196" spans="9:15" x14ac:dyDescent="0.3">
      <c r="I196">
        <v>10.199999999999999</v>
      </c>
      <c r="J196">
        <v>-5.5238451302953351E-2</v>
      </c>
      <c r="K196">
        <v>-0.14703845130295257</v>
      </c>
      <c r="L196">
        <v>-0.23883845130295356</v>
      </c>
      <c r="M196">
        <v>-0.33063845130295277</v>
      </c>
      <c r="N196">
        <v>-0.42243845130295377</v>
      </c>
      <c r="O196">
        <v>-0.51423845130295298</v>
      </c>
    </row>
    <row r="197" spans="9:15" x14ac:dyDescent="0.3">
      <c r="I197">
        <v>10.25</v>
      </c>
      <c r="J197">
        <v>-6.0485920926874215E-2</v>
      </c>
      <c r="K197">
        <v>-0.15273592092687416</v>
      </c>
      <c r="L197">
        <v>-0.2449859209268741</v>
      </c>
      <c r="M197">
        <v>-0.33723592092687404</v>
      </c>
      <c r="N197">
        <v>-0.42948592092687399</v>
      </c>
      <c r="O197">
        <v>-0.52173592092687393</v>
      </c>
    </row>
    <row r="198" spans="9:15" x14ac:dyDescent="0.3">
      <c r="I198">
        <v>10.3</v>
      </c>
      <c r="J198">
        <v>-6.5788380885418718E-2</v>
      </c>
      <c r="K198">
        <v>-0.15848838088541939</v>
      </c>
      <c r="L198">
        <v>-0.25118838088541828</v>
      </c>
      <c r="M198">
        <v>-0.34388838088541895</v>
      </c>
      <c r="N198">
        <v>-0.43658838088541962</v>
      </c>
      <c r="O198">
        <v>-0.52928838088541852</v>
      </c>
    </row>
    <row r="199" spans="9:15" x14ac:dyDescent="0.3">
      <c r="I199">
        <v>10.35</v>
      </c>
      <c r="J199">
        <v>-7.1145829426633611E-2</v>
      </c>
      <c r="K199">
        <v>-0.16429582942663323</v>
      </c>
      <c r="L199">
        <v>-0.25744582942663463</v>
      </c>
      <c r="M199">
        <v>-0.35059582942663425</v>
      </c>
      <c r="N199">
        <v>-0.44374582942663388</v>
      </c>
      <c r="O199">
        <v>-0.5368958294266335</v>
      </c>
    </row>
    <row r="200" spans="9:15" x14ac:dyDescent="0.3">
      <c r="I200">
        <v>10.4</v>
      </c>
      <c r="J200">
        <v>-7.6558264477400328E-2</v>
      </c>
      <c r="K200">
        <v>-0.1701582644773989</v>
      </c>
      <c r="L200">
        <v>-0.26375826447740103</v>
      </c>
      <c r="M200">
        <v>-0.3573582644773996</v>
      </c>
      <c r="N200">
        <v>-0.45095826447739817</v>
      </c>
      <c r="O200">
        <v>-0.5445582644774003</v>
      </c>
    </row>
    <row r="201" spans="9:15" x14ac:dyDescent="0.3">
      <c r="I201">
        <v>10.45</v>
      </c>
      <c r="J201">
        <v>-8.2025683642129366E-2</v>
      </c>
      <c r="K201">
        <v>-0.17607568364212867</v>
      </c>
      <c r="L201">
        <v>-0.27012568364212974</v>
      </c>
      <c r="M201">
        <v>-0.36417568364212904</v>
      </c>
      <c r="N201">
        <v>-0.45822568364213012</v>
      </c>
      <c r="O201">
        <v>-0.55227568364212942</v>
      </c>
    </row>
    <row r="202" spans="9:15" x14ac:dyDescent="0.3">
      <c r="I202">
        <v>10.5</v>
      </c>
      <c r="J202">
        <v>-8.7548084201232612E-2</v>
      </c>
      <c r="K202">
        <v>-0.18204808420123264</v>
      </c>
      <c r="L202">
        <v>-0.27654808420123267</v>
      </c>
      <c r="M202">
        <v>-0.3710480842012327</v>
      </c>
      <c r="N202">
        <v>-0.46554808420123273</v>
      </c>
      <c r="O202">
        <v>-0.56004808420123275</v>
      </c>
    </row>
    <row r="203" spans="9:15" x14ac:dyDescent="0.3">
      <c r="I203">
        <v>10.55</v>
      </c>
      <c r="J203">
        <v>-9.3125463109400286E-2</v>
      </c>
      <c r="K203">
        <v>-0.18807546310940104</v>
      </c>
      <c r="L203">
        <v>-0.28302546310940002</v>
      </c>
      <c r="M203">
        <v>-0.37797546310940078</v>
      </c>
      <c r="N203">
        <v>-0.47292546310940153</v>
      </c>
      <c r="O203">
        <v>-0.56787546310940051</v>
      </c>
    </row>
    <row r="204" spans="9:15" x14ac:dyDescent="0.3">
      <c r="I204">
        <v>10.6</v>
      </c>
      <c r="J204">
        <v>-9.8757816993643388E-2</v>
      </c>
      <c r="K204">
        <v>-0.1941578169936431</v>
      </c>
      <c r="L204">
        <v>-0.2895578169936428</v>
      </c>
      <c r="M204">
        <v>-0.38495781699364429</v>
      </c>
      <c r="N204">
        <v>-0.48035781699364399</v>
      </c>
      <c r="O204">
        <v>-0.5757578169936437</v>
      </c>
    </row>
    <row r="205" spans="9:15" x14ac:dyDescent="0.3">
      <c r="I205">
        <v>10.65</v>
      </c>
      <c r="J205">
        <v>-0.10444514215115852</v>
      </c>
      <c r="K205">
        <v>-0.20029514215115896</v>
      </c>
      <c r="L205">
        <v>-0.29614514215115939</v>
      </c>
      <c r="M205">
        <v>-0.39199514215115805</v>
      </c>
      <c r="N205">
        <v>-0.48784514215115848</v>
      </c>
      <c r="O205">
        <v>-0.58369514215115892</v>
      </c>
    </row>
    <row r="206" spans="9:15" x14ac:dyDescent="0.3">
      <c r="I206">
        <v>10.7</v>
      </c>
      <c r="J206">
        <v>-0.11018743454694757</v>
      </c>
      <c r="K206">
        <v>-0.20648743454694696</v>
      </c>
      <c r="L206">
        <v>-0.3027874345469499</v>
      </c>
      <c r="M206">
        <v>-0.39908743454694928</v>
      </c>
      <c r="N206">
        <v>-0.49538743454694867</v>
      </c>
      <c r="O206">
        <v>-0.59168743454694805</v>
      </c>
    </row>
    <row r="207" spans="9:15" x14ac:dyDescent="0.3">
      <c r="I207">
        <v>10.75</v>
      </c>
      <c r="J207">
        <v>-0.11598468981123311</v>
      </c>
      <c r="K207">
        <v>-0.21273468981123322</v>
      </c>
      <c r="L207">
        <v>-0.30948468981123334</v>
      </c>
      <c r="M207">
        <v>-0.40623468981123345</v>
      </c>
      <c r="N207">
        <v>-0.50298468981123357</v>
      </c>
      <c r="O207">
        <v>-0.59973468981123368</v>
      </c>
    </row>
    <row r="208" spans="9:15" x14ac:dyDescent="0.3">
      <c r="I208">
        <v>10.8</v>
      </c>
      <c r="J208">
        <v>-0.12183690323664997</v>
      </c>
      <c r="K208">
        <v>-0.21903690323665082</v>
      </c>
      <c r="L208">
        <v>-0.31623690323664988</v>
      </c>
      <c r="M208">
        <v>-0.41343690323665072</v>
      </c>
      <c r="N208">
        <v>-0.51063690323664979</v>
      </c>
      <c r="O208">
        <v>-0.60783690323665063</v>
      </c>
    </row>
    <row r="209" spans="9:15" x14ac:dyDescent="0.3">
      <c r="I209">
        <v>10.85</v>
      </c>
      <c r="J209">
        <v>-0.12774406977520414</v>
      </c>
      <c r="K209">
        <v>-0.22539406977520393</v>
      </c>
      <c r="L209">
        <v>-0.32304406977520372</v>
      </c>
      <c r="M209">
        <v>-0.42069406977520529</v>
      </c>
      <c r="N209">
        <v>-0.51834406977520509</v>
      </c>
      <c r="O209">
        <v>-0.61599406977520488</v>
      </c>
    </row>
    <row r="210" spans="9:15" x14ac:dyDescent="0.3">
      <c r="I210">
        <v>10.9</v>
      </c>
      <c r="J210">
        <v>-0.13370618403502732</v>
      </c>
      <c r="K210">
        <v>-0.23180618403502784</v>
      </c>
      <c r="L210">
        <v>-0.32990618403502836</v>
      </c>
      <c r="M210">
        <v>-0.4280061840350271</v>
      </c>
      <c r="N210">
        <v>-0.52610618403502762</v>
      </c>
      <c r="O210">
        <v>-0.62420618403502814</v>
      </c>
    </row>
    <row r="211" spans="9:15" x14ac:dyDescent="0.3">
      <c r="I211">
        <v>10.95</v>
      </c>
      <c r="J211">
        <v>-0.13972324027686156</v>
      </c>
      <c r="K211">
        <v>-0.23827324027686103</v>
      </c>
      <c r="L211">
        <v>-0.33682324027686228</v>
      </c>
      <c r="M211">
        <v>-0.43537324027686175</v>
      </c>
      <c r="N211">
        <v>-0.53392324027686122</v>
      </c>
      <c r="O211">
        <v>-0.63247324027686247</v>
      </c>
    </row>
    <row r="212" spans="9:15" x14ac:dyDescent="0.3">
      <c r="I212">
        <v>11</v>
      </c>
      <c r="J212">
        <v>-0.14579523241034664</v>
      </c>
      <c r="K212">
        <v>-0.24479523241034684</v>
      </c>
      <c r="L212">
        <v>-0.34379523241034704</v>
      </c>
      <c r="M212">
        <v>-0.44279523241034724</v>
      </c>
      <c r="N212">
        <v>-0.54179523241034744</v>
      </c>
      <c r="O212">
        <v>-0.64079523241034764</v>
      </c>
    </row>
    <row r="213" spans="9:15" x14ac:dyDescent="0.3">
      <c r="I213">
        <v>11.05</v>
      </c>
      <c r="J213">
        <v>-0.1519221539900375</v>
      </c>
      <c r="K213">
        <v>-0.25137215399003843</v>
      </c>
      <c r="L213">
        <v>-0.35082215399003758</v>
      </c>
      <c r="M213">
        <v>-0.4502721539900385</v>
      </c>
      <c r="N213">
        <v>-0.54972215399003765</v>
      </c>
      <c r="O213">
        <v>-0.64917215399003858</v>
      </c>
    </row>
    <row r="214" spans="9:15" x14ac:dyDescent="0.3">
      <c r="I214">
        <v>11.1</v>
      </c>
      <c r="J214">
        <v>-0.15810399821118537</v>
      </c>
      <c r="K214">
        <v>-0.25800399821118525</v>
      </c>
      <c r="L214">
        <v>-0.35790399821118513</v>
      </c>
      <c r="M214">
        <v>-0.457803998211185</v>
      </c>
      <c r="N214">
        <v>-0.55770399821118488</v>
      </c>
      <c r="O214">
        <v>-0.65760399821118654</v>
      </c>
    </row>
    <row r="215" spans="9:15" x14ac:dyDescent="0.3">
      <c r="I215">
        <v>11.15</v>
      </c>
      <c r="J215">
        <v>-0.16434075790527913</v>
      </c>
      <c r="K215">
        <v>-0.26469075790527974</v>
      </c>
      <c r="L215">
        <v>-0.36504075790527857</v>
      </c>
      <c r="M215">
        <v>-0.46539075790527917</v>
      </c>
      <c r="N215">
        <v>-0.56574075790527978</v>
      </c>
      <c r="O215">
        <v>-0.66609075790528038</v>
      </c>
    </row>
    <row r="216" spans="9:15" x14ac:dyDescent="0.3">
      <c r="I216">
        <v>11.2</v>
      </c>
      <c r="J216">
        <v>-0.17063242553530067</v>
      </c>
      <c r="K216">
        <v>-0.27143242553530023</v>
      </c>
      <c r="L216">
        <v>-0.37223242553530156</v>
      </c>
      <c r="M216">
        <v>-0.47303242553530112</v>
      </c>
      <c r="N216">
        <v>-0.57383242553530067</v>
      </c>
      <c r="O216">
        <v>-0.674632425535302</v>
      </c>
    </row>
    <row r="217" spans="9:15" x14ac:dyDescent="0.3">
      <c r="I217">
        <v>11.25</v>
      </c>
      <c r="J217">
        <v>-0.17697899319075638</v>
      </c>
      <c r="K217">
        <v>-0.27822899319075667</v>
      </c>
      <c r="L217">
        <v>-0.37947899319075695</v>
      </c>
      <c r="M217">
        <v>-0.48072899319075724</v>
      </c>
      <c r="N217">
        <v>-0.58197899319075752</v>
      </c>
      <c r="O217">
        <v>-0.68322899319075603</v>
      </c>
    </row>
    <row r="218" spans="9:15" x14ac:dyDescent="0.3">
      <c r="I218">
        <v>11.3</v>
      </c>
      <c r="J218">
        <v>-0.18338045258240321</v>
      </c>
      <c r="K218">
        <v>-0.28508045258240244</v>
      </c>
      <c r="L218">
        <v>-0.38678045258240346</v>
      </c>
      <c r="M218">
        <v>-0.48848045258240269</v>
      </c>
      <c r="N218">
        <v>-0.5901804525824037</v>
      </c>
      <c r="O218">
        <v>-0.69188045258240294</v>
      </c>
    </row>
    <row r="219" spans="9:15" x14ac:dyDescent="0.3">
      <c r="I219">
        <v>11.35</v>
      </c>
      <c r="J219">
        <v>-0.18983679503672413</v>
      </c>
      <c r="K219">
        <v>-0.29198679503672231</v>
      </c>
      <c r="L219">
        <v>-0.39413679503672405</v>
      </c>
      <c r="M219">
        <v>-0.49628679503672224</v>
      </c>
      <c r="N219">
        <v>-0.59843679503672398</v>
      </c>
      <c r="O219">
        <v>-0.70058679503672217</v>
      </c>
    </row>
    <row r="220" spans="9:15" x14ac:dyDescent="0.3">
      <c r="I220">
        <v>11.4</v>
      </c>
      <c r="J220">
        <v>-0.19634801149010706</v>
      </c>
      <c r="K220">
        <v>-0.29894801149010775</v>
      </c>
      <c r="L220">
        <v>-0.40154801149010666</v>
      </c>
      <c r="M220">
        <v>-0.50414801149010735</v>
      </c>
      <c r="N220">
        <v>-0.60674801149010804</v>
      </c>
      <c r="O220">
        <v>-0.70934801149010696</v>
      </c>
    </row>
    <row r="221" spans="9:15" x14ac:dyDescent="0.3">
      <c r="I221">
        <v>11.45</v>
      </c>
      <c r="J221">
        <v>-0.20291409248274128</v>
      </c>
      <c r="K221">
        <v>-0.30596409248274092</v>
      </c>
      <c r="L221">
        <v>-0.40901409248274234</v>
      </c>
      <c r="M221">
        <v>-0.51206409248274198</v>
      </c>
      <c r="N221">
        <v>-0.61511409248274163</v>
      </c>
      <c r="O221">
        <v>-0.71816409248274127</v>
      </c>
    </row>
    <row r="222" spans="9:15" x14ac:dyDescent="0.3">
      <c r="I222">
        <v>11.5</v>
      </c>
      <c r="J222">
        <v>-0.20953502815221725</v>
      </c>
      <c r="K222">
        <v>-0.31303502815221762</v>
      </c>
      <c r="L222">
        <v>-0.41653502815221799</v>
      </c>
      <c r="M222">
        <v>-0.52003502815221836</v>
      </c>
      <c r="N222">
        <v>-0.62353502815221695</v>
      </c>
      <c r="O222">
        <v>-0.72703502815221732</v>
      </c>
    </row>
    <row r="223" spans="9:15" x14ac:dyDescent="0.3">
      <c r="I223">
        <v>11.55</v>
      </c>
      <c r="J223">
        <v>-0.21621080822680661</v>
      </c>
      <c r="K223">
        <v>-0.32016080822680593</v>
      </c>
      <c r="L223">
        <v>-0.42411080822680702</v>
      </c>
      <c r="M223">
        <v>-0.52806080822680634</v>
      </c>
      <c r="N223">
        <v>-0.63201080822680744</v>
      </c>
      <c r="O223">
        <v>-0.73596080822680676</v>
      </c>
    </row>
    <row r="224" spans="9:15" x14ac:dyDescent="0.3">
      <c r="I224">
        <v>11.6</v>
      </c>
      <c r="J224">
        <v>-0.22294142201845091</v>
      </c>
      <c r="K224">
        <v>-0.32734142201845096</v>
      </c>
      <c r="L224">
        <v>-0.431741422018451</v>
      </c>
      <c r="M224">
        <v>-0.53614142201845105</v>
      </c>
      <c r="N224">
        <v>-0.6405414220184511</v>
      </c>
      <c r="O224">
        <v>-0.74494142201845115</v>
      </c>
    </row>
    <row r="225" spans="9:15" x14ac:dyDescent="0.3">
      <c r="I225">
        <v>11.65</v>
      </c>
      <c r="J225">
        <v>-0.22972685841539686</v>
      </c>
      <c r="K225">
        <v>-0.33457685841539764</v>
      </c>
      <c r="L225">
        <v>-0.43942685841539664</v>
      </c>
      <c r="M225">
        <v>-0.54427685841539741</v>
      </c>
      <c r="N225">
        <v>-0.64912685841539641</v>
      </c>
      <c r="O225">
        <v>-0.75397685841539719</v>
      </c>
    </row>
    <row r="226" spans="9:15" x14ac:dyDescent="0.3">
      <c r="I226">
        <v>11.7</v>
      </c>
      <c r="J226">
        <v>-0.23656710587453489</v>
      </c>
      <c r="K226">
        <v>-0.34186710587453462</v>
      </c>
      <c r="L226">
        <v>-0.44716710587453434</v>
      </c>
      <c r="M226">
        <v>-0.55246710587453585</v>
      </c>
      <c r="N226">
        <v>-0.65776710587453557</v>
      </c>
      <c r="O226">
        <v>-0.7630671058745353</v>
      </c>
    </row>
    <row r="227" spans="9:15" x14ac:dyDescent="0.3">
      <c r="I227">
        <v>11.75</v>
      </c>
      <c r="J227">
        <v>-0.24346215241335045</v>
      </c>
      <c r="K227">
        <v>-0.34921215241335091</v>
      </c>
      <c r="L227">
        <v>-0.45496215241335136</v>
      </c>
      <c r="M227">
        <v>-0.56071215241335004</v>
      </c>
      <c r="N227">
        <v>-0.66646215241335049</v>
      </c>
      <c r="O227">
        <v>-0.77221215241335095</v>
      </c>
    </row>
    <row r="228" spans="9:15" x14ac:dyDescent="0.3">
      <c r="I228">
        <v>11.8</v>
      </c>
      <c r="J228">
        <v>-0.2504119856015663</v>
      </c>
      <c r="K228">
        <v>-0.35661198560156571</v>
      </c>
      <c r="L228">
        <v>-0.46281198560156689</v>
      </c>
      <c r="M228">
        <v>-0.56901198560156629</v>
      </c>
      <c r="N228">
        <v>-0.67521198560156748</v>
      </c>
      <c r="O228">
        <v>-0.78141198560156688</v>
      </c>
    </row>
    <row r="229" spans="9:15" x14ac:dyDescent="0.3">
      <c r="I229">
        <v>11.85</v>
      </c>
      <c r="J229">
        <v>-0.25741659255237614</v>
      </c>
      <c r="K229">
        <v>-0.36406659255237628</v>
      </c>
      <c r="L229">
        <v>-0.47071659255237641</v>
      </c>
      <c r="M229">
        <v>-0.57736659255237655</v>
      </c>
      <c r="N229">
        <v>-0.68401659255237668</v>
      </c>
      <c r="O229">
        <v>-0.79066659255237681</v>
      </c>
    </row>
    <row r="230" spans="9:15" x14ac:dyDescent="0.3">
      <c r="I230">
        <v>11.9</v>
      </c>
      <c r="J230">
        <v>-0.26447595991333728</v>
      </c>
      <c r="K230">
        <v>-0.37157595991333814</v>
      </c>
      <c r="L230">
        <v>-0.47867595991333722</v>
      </c>
      <c r="M230">
        <v>-0.58577595991333808</v>
      </c>
      <c r="N230">
        <v>-0.69287595991333717</v>
      </c>
      <c r="O230">
        <v>-0.79997595991333803</v>
      </c>
    </row>
    <row r="231" spans="9:15" x14ac:dyDescent="0.3">
      <c r="I231">
        <v>11.95</v>
      </c>
      <c r="J231">
        <v>-0.2715900738568493</v>
      </c>
      <c r="K231">
        <v>-0.37914007385684911</v>
      </c>
      <c r="L231">
        <v>-0.48669007385684893</v>
      </c>
      <c r="M231">
        <v>-0.59424007385684874</v>
      </c>
      <c r="N231">
        <v>-0.7017900738568521</v>
      </c>
      <c r="O231">
        <v>-0.80934007385685192</v>
      </c>
    </row>
    <row r="232" spans="9:15" x14ac:dyDescent="0.3">
      <c r="I232">
        <v>12</v>
      </c>
      <c r="J232">
        <v>-0.27875892007024028</v>
      </c>
      <c r="K232">
        <v>-0.38675892007024082</v>
      </c>
      <c r="L232">
        <v>-0.49475892007024136</v>
      </c>
      <c r="M232">
        <v>-0.60275892007024012</v>
      </c>
      <c r="N232">
        <v>-0.71075892007024066</v>
      </c>
      <c r="O232">
        <v>-0.8187589200702412</v>
      </c>
    </row>
  </sheetData>
  <conditionalFormatting sqref="I1:O232 Q1:T1">
    <cfRule type="cellIs" dxfId="4" priority="1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F3" sqref="F3"/>
    </sheetView>
  </sheetViews>
  <sheetFormatPr defaultRowHeight="15.6" x14ac:dyDescent="0.3"/>
  <cols>
    <col min="2" max="2" width="21.8984375" bestFit="1" customWidth="1"/>
    <col min="3" max="3" width="24.796875" bestFit="1" customWidth="1"/>
  </cols>
  <sheetData>
    <row r="1" spans="1:3" x14ac:dyDescent="0.3">
      <c r="A1" t="s">
        <v>13</v>
      </c>
      <c r="B1" t="s">
        <v>27</v>
      </c>
      <c r="C1" t="s">
        <v>28</v>
      </c>
    </row>
    <row r="2" spans="1:3" x14ac:dyDescent="0.3">
      <c r="A2">
        <v>1</v>
      </c>
      <c r="B2">
        <v>1.2</v>
      </c>
      <c r="C2">
        <v>1.2</v>
      </c>
    </row>
    <row r="3" spans="1:3" x14ac:dyDescent="0.3">
      <c r="A3">
        <v>2</v>
      </c>
      <c r="B3">
        <f>B2*as_1*(1-hr_1)+(((0.3-0.015*B2)*B2)-(0.5*(a_1*(0.3-0.015*B2)*B2)/(1+a_1*h_1*(0.3-0.015*B2)*B2)))*js_1</f>
        <v>1.2818990872381149</v>
      </c>
      <c r="C3">
        <f>C2*as_1*(1-hr_1)+(((0.3-0.015*C2)*C2)-((a_1*(0.3-0.015*C2)*C2)/(1+a_1*h_1*(0.3-0.015*C2)*C2)))*js_1</f>
        <v>1.2299981744762296</v>
      </c>
    </row>
    <row r="4" spans="1:3" x14ac:dyDescent="0.3">
      <c r="A4">
        <v>3</v>
      </c>
      <c r="B4">
        <f>B3*as_1*(1-hr_1)+(((0.3-0.015*B3)*B3)-(0.5*(a_1*(0.3-0.015*B3)*B3)/(1+a_1*h_1*(0.3-0.015*B3)*B3)))*js_1</f>
        <v>1.3703055078044075</v>
      </c>
      <c r="C4">
        <f>C3*as_1*(1-hr_1)+(((0.3-0.015*C3)*C3)-((a_1*(0.3-0.015*C3)*C3)/(1+a_1*h_1*(0.3-0.015*C3)*C3)))*js_1</f>
        <v>1.2618425264695738</v>
      </c>
    </row>
    <row r="5" spans="1:3" x14ac:dyDescent="0.3">
      <c r="A5">
        <v>4</v>
      </c>
      <c r="B5">
        <f>B4*as_1*(1-hr_1)+(((0.3-0.015*B4)*B4)-(0.5*(a_1*(0.3-0.015*B4)*B4)/(1+a_1*h_1*(0.3-0.015*B4)*B4)))*js_1</f>
        <v>1.4656857451439402</v>
      </c>
      <c r="C5">
        <f>C4*as_1*(1-hr_1)+(((0.3-0.015*C4)*C4)-((a_1*(0.3-0.015*C4)*C4)/(1+a_1*h_1*(0.3-0.015*C4)*C4)))*js_1</f>
        <v>1.2956579635646981</v>
      </c>
    </row>
    <row r="6" spans="1:3" x14ac:dyDescent="0.3">
      <c r="A6">
        <v>5</v>
      </c>
      <c r="B6">
        <f>B5*as_1*(1-hr_1)+(((0.3-0.015*B5)*B5)-(0.5*(a_1*(0.3-0.015*B5)*B5)/(1+a_1*h_1*(0.3-0.015*B5)*B5)))*js_1</f>
        <v>1.5685154900107414</v>
      </c>
      <c r="C6">
        <f>C5*as_1*(1-hr_1)+(((0.3-0.015*C5)*C5)-((a_1*(0.3-0.015*C5)*C5)/(1+a_1*h_1*(0.3-0.015*C5)*C5)))*js_1</f>
        <v>1.3315775718133556</v>
      </c>
    </row>
    <row r="7" spans="1:3" x14ac:dyDescent="0.3">
      <c r="A7">
        <v>6</v>
      </c>
      <c r="B7">
        <f>B6*as_1*(1-hr_1)+(((0.3-0.015*B6)*B6)-(0.5*(a_1*(0.3-0.015*B6)*B6)/(1+a_1*h_1*(0.3-0.015*B6)*B6)))*js_1</f>
        <v>1.6792734369360767</v>
      </c>
      <c r="C7">
        <f>C6*as_1*(1-hr_1)+(((0.3-0.015*C6)*C6)-((a_1*(0.3-0.015*C6)*C6)/(1+a_1*h_1*(0.3-0.015*C6)*C6)))*js_1</f>
        <v>1.3697429292399828</v>
      </c>
    </row>
    <row r="8" spans="1:3" x14ac:dyDescent="0.3">
      <c r="A8">
        <v>7</v>
      </c>
      <c r="B8">
        <f>B7*as_1*(1-hr_1)+(((0.3-0.015*B7)*B7)-(0.5*(a_1*(0.3-0.015*B7)*B7)/(1+a_1*h_1*(0.3-0.015*B7)*B7)))*js_1</f>
        <v>1.7984335895762285</v>
      </c>
      <c r="C8">
        <f>C7*as_1*(1-hr_1)+(((0.3-0.015*C7)*C7)-((a_1*(0.3-0.015*C7)*C7)/(1+a_1*h_1*(0.3-0.015*C7)*C7)))*js_1</f>
        <v>1.4103043732037639</v>
      </c>
    </row>
    <row r="9" spans="1:3" x14ac:dyDescent="0.3">
      <c r="A9">
        <v>8</v>
      </c>
      <c r="B9">
        <f>B8*as_1*(1-hr_1)+(((0.3-0.015*B8)*B8)-(0.5*(a_1*(0.3-0.015*B8)*B8)/(1+a_1*h_1*(0.3-0.015*B8)*B8)))*js_1</f>
        <v>1.9264559683652744</v>
      </c>
      <c r="C9">
        <f>C8*as_1*(1-hr_1)+(((0.3-0.015*C8)*C8)-((a_1*(0.3-0.015*C8)*C8)/(1+a_1*h_1*(0.3-0.015*C8)*C8)))*js_1</f>
        <v>1.4534212054017224</v>
      </c>
    </row>
    <row r="10" spans="1:3" x14ac:dyDescent="0.3">
      <c r="A10">
        <v>9</v>
      </c>
      <c r="B10">
        <f>B9*as_1*(1-hr_1)+(((0.3-0.015*B9)*B9)-(0.5*(a_1*(0.3-0.015*B9)*B9)/(1+a_1*h_1*(0.3-0.015*B9)*B9)))*js_1</f>
        <v>2.0637756606954754</v>
      </c>
      <c r="C10">
        <f>C9*as_1*(1-hr_1)+(((0.3-0.015*C9)*C9)-((a_1*(0.3-0.015*C9)*C9)/(1+a_1*h_1*(0.3-0.015*C9)*C9)))*js_1</f>
        <v>1.4992618154618402</v>
      </c>
    </row>
    <row r="11" spans="1:3" x14ac:dyDescent="0.3">
      <c r="A11">
        <v>10</v>
      </c>
      <c r="B11">
        <f>B10*as_1*(1-hr_1)+(((0.3-0.015*B10)*B10)-(0.5*(a_1*(0.3-0.015*B10)*B10)/(1+a_1*h_1*(0.3-0.015*B10)*B10)))*js_1</f>
        <v>2.2107902196860176</v>
      </c>
      <c r="C11">
        <f>C10*as_1*(1-hr_1)+(((0.3-0.015*C10)*C10)-((a_1*(0.3-0.015*C10)*C10)/(1+a_1*h_1*(0.3-0.015*C10)*C10)))*js_1</f>
        <v>1.5480037010159473</v>
      </c>
    </row>
    <row r="12" spans="1:3" x14ac:dyDescent="0.3">
      <c r="A12">
        <v>11</v>
      </c>
      <c r="B12">
        <f>B11*as_1*(1-hr_1)+(((0.3-0.015*B11)*B11)-(0.5*(a_1*(0.3-0.015*B11)*B11)/(1+a_1*h_1*(0.3-0.015*B11)*B11)))*js_1</f>
        <v>2.367845504210937</v>
      </c>
      <c r="C12">
        <f>C11*as_1*(1-hr_1)+(((0.3-0.015*C11)*C11)-((a_1*(0.3-0.015*C11)*C11)/(1+a_1*h_1*(0.3-0.015*C11)*C11)))*js_1</f>
        <v>1.5998333589154916</v>
      </c>
    </row>
    <row r="13" spans="1:3" x14ac:dyDescent="0.3">
      <c r="A13">
        <v>12</v>
      </c>
      <c r="B13">
        <f>B12*as_1*(1-hr_1)+(((0.3-0.015*B12)*B12)-(0.5*(a_1*(0.3-0.015*B12)*B12)/(1+a_1*h_1*(0.3-0.015*B12)*B12)))*js_1</f>
        <v>2.5352201606403257</v>
      </c>
      <c r="C13">
        <f>C12*as_1*(1-hr_1)+(((0.3-0.015*C12)*C12)-((a_1*(0.3-0.015*C12)*C12)/(1+a_1*h_1*(0.3-0.015*C12)*C12)))*js_1</f>
        <v>1.6549460189456862</v>
      </c>
    </row>
    <row r="14" spans="1:3" x14ac:dyDescent="0.3">
      <c r="A14">
        <v>13</v>
      </c>
      <c r="B14">
        <f>B13*as_1*(1-hr_1)+(((0.3-0.015*B13)*B13)-(0.5*(a_1*(0.3-0.015*B13)*B13)/(1+a_1*h_1*(0.3-0.015*B13)*B13)))*js_1</f>
        <v>2.7131090741276132</v>
      </c>
      <c r="C14">
        <f>C13*as_1*(1-hr_1)+(((0.3-0.015*C13)*C13)-((a_1*(0.3-0.015*C13)*C13)/(1+a_1*h_1*(0.3-0.015*C13)*C13)))*js_1</f>
        <v>1.7135451881280344</v>
      </c>
    </row>
    <row r="15" spans="1:3" x14ac:dyDescent="0.3">
      <c r="A15">
        <v>14</v>
      </c>
      <c r="B15">
        <f>B14*as_1*(1-hr_1)+(((0.3-0.015*B14)*B14)-(0.5*(a_1*(0.3-0.015*B14)*B14)/(1+a_1*h_1*(0.3-0.015*B14)*B14)))*js_1</f>
        <v>2.9016062600099954</v>
      </c>
      <c r="C15">
        <f>C14*as_1*(1-hr_1)+(((0.3-0.015*C14)*C14)-((a_1*(0.3-0.015*C14)*C14)/(1+a_1*h_1*(0.3-0.015*C14)*C14)))*js_1</f>
        <v>1.7758419706442938</v>
      </c>
    </row>
    <row r="16" spans="1:3" x14ac:dyDescent="0.3">
      <c r="A16">
        <v>15</v>
      </c>
      <c r="B16">
        <f>B15*as_1*(1-hr_1)+(((0.3-0.015*B15)*B15)-(0.5*(a_1*(0.3-0.015*B15)*B15)/(1+a_1*h_1*(0.3-0.015*B15)*B15)))*js_1</f>
        <v>3.1006878164646783</v>
      </c>
      <c r="C16">
        <f>C15*as_1*(1-hr_1)+(((0.3-0.015*C15)*C15)-((a_1*(0.3-0.015*C15)*C15)/(1+a_1*h_1*(0.3-0.015*C15)*C15)))*js_1</f>
        <v>1.8420541257826288</v>
      </c>
    </row>
    <row r="17" spans="1:3" x14ac:dyDescent="0.3">
      <c r="A17">
        <v>16</v>
      </c>
      <c r="B17">
        <f>B16*as_1*(1-hr_1)+(((0.3-0.015*B16)*B16)-(0.5*(a_1*(0.3-0.015*B16)*B16)/(1+a_1*h_1*(0.3-0.015*B16)*B16)))*js_1</f>
        <v>3.3101957068013652</v>
      </c>
      <c r="C17">
        <f>C16*as_1*(1-hr_1)+(((0.3-0.015*C16)*C16)-((a_1*(0.3-0.015*C16)*C16)/(1+a_1*h_1*(0.3-0.015*C16)*C16)))*js_1</f>
        <v>1.9124048243695841</v>
      </c>
    </row>
    <row r="18" spans="1:3" x14ac:dyDescent="0.3">
      <c r="A18">
        <v>17</v>
      </c>
      <c r="B18">
        <f>B17*as_1*(1-hr_1)+(((0.3-0.015*B17)*B17)-(0.5*(a_1*(0.3-0.015*B17)*B17)/(1+a_1*h_1*(0.3-0.015*B17)*B17)))*js_1</f>
        <v>3.5298232688495674</v>
      </c>
      <c r="C18">
        <f>C17*as_1*(1-hr_1)+(((0.3-0.015*C17)*C17)-((a_1*(0.3-0.015*C17)*C17)/(1+a_1*h_1*(0.3-0.015*C17)*C17)))*js_1</f>
        <v>1.9871210632372831</v>
      </c>
    </row>
    <row r="19" spans="1:3" x14ac:dyDescent="0.3">
      <c r="A19">
        <v>18</v>
      </c>
      <c r="B19">
        <f>B18*as_1*(1-hr_1)+(((0.3-0.015*B18)*B18)-(0.5*(a_1*(0.3-0.015*B18)*B18)/(1+a_1*h_1*(0.3-0.015*B18)*B18)))*js_1</f>
        <v>3.7591034419901939</v>
      </c>
      <c r="C19">
        <f>C18*as_1*(1-hr_1)+(((0.3-0.015*C18)*C18)-((a_1*(0.3-0.015*C18)*C18)/(1+a_1*h_1*(0.3-0.015*C18)*C18)))*js_1</f>
        <v>2.0664316977676771</v>
      </c>
    </row>
    <row r="20" spans="1:3" x14ac:dyDescent="0.3">
      <c r="A20">
        <v>19</v>
      </c>
      <c r="B20">
        <f>B19*as_1*(1-hr_1)+(((0.3-0.015*B19)*B19)-(0.5*(a_1*(0.3-0.015*B19)*B19)/(1+a_1*h_1*(0.3-0.015*B19)*B19)))*js_1</f>
        <v>3.997400740071241</v>
      </c>
      <c r="C20">
        <f>C19*as_1*(1-hr_1)+(((0.3-0.015*C19)*C19)-((a_1*(0.3-0.015*C19)*C19)/(1+a_1*h_1*(0.3-0.015*C19)*C19)))*js_1</f>
        <v>2.1505650548882262</v>
      </c>
    </row>
    <row r="21" spans="1:3" x14ac:dyDescent="0.3">
      <c r="A21">
        <v>20</v>
      </c>
      <c r="B21">
        <f>B20*as_1*(1-hr_1)+(((0.3-0.015*B20)*B20)-(0.5*(a_1*(0.3-0.015*B20)*B20)/(1+a_1*h_1*(0.3-0.015*B20)*B20)))*js_1</f>
        <v>4.2439079620117788</v>
      </c>
      <c r="C21">
        <f>C20*as_1*(1-hr_1)+(((0.3-0.015*C20)*C20)-((a_1*(0.3-0.015*C20)*C20)/(1+a_1*h_1*(0.3-0.015*C20)*C20)))*js_1</f>
        <v>2.2397460935360396</v>
      </c>
    </row>
    <row r="22" spans="1:3" x14ac:dyDescent="0.3">
      <c r="A22">
        <v>21</v>
      </c>
      <c r="B22">
        <f>B21*as_1*(1-hr_1)+(((0.3-0.015*B21)*B21)-(0.5*(a_1*(0.3-0.015*B21)*B21)/(1+a_1*h_1*(0.3-0.015*B21)*B21)))*js_1</f>
        <v>4.4976485063250244</v>
      </c>
      <c r="C22">
        <f>C21*as_1*(1-hr_1)+(((0.3-0.015*C21)*C21)-((a_1*(0.3-0.015*C21)*C21)/(1+a_1*h_1*(0.3-0.015*C21)*C21)))*js_1</f>
        <v>2.3341930870443908</v>
      </c>
    </row>
    <row r="23" spans="1:3" x14ac:dyDescent="0.3">
      <c r="A23">
        <v>22</v>
      </c>
      <c r="B23">
        <f>B22*as_1*(1-hr_1)+(((0.3-0.015*B22)*B22)-(0.5*(a_1*(0.3-0.015*B22)*B22)/(1+a_1*h_1*(0.3-0.015*B22)*B22)))*js_1</f>
        <v>4.7574849332312557</v>
      </c>
      <c r="C23">
        <f>C22*as_1*(1-hr_1)+(((0.3-0.015*C22)*C22)-((a_1*(0.3-0.015*C22)*C22)/(1+a_1*h_1*(0.3-0.015*C22)*C22)))*js_1</f>
        <v>2.4341138126023818</v>
      </c>
    </row>
    <row r="24" spans="1:3" x14ac:dyDescent="0.3">
      <c r="A24">
        <v>23</v>
      </c>
      <c r="B24">
        <f>B23*as_1*(1-hr_1)+(((0.3-0.015*B23)*B23)-(0.5*(a_1*(0.3-0.015*B23)*B23)/(1+a_1*h_1*(0.3-0.015*B23)*B23)))*js_1</f>
        <v>5.0221341010981115</v>
      </c>
      <c r="C24">
        <f>C23*as_1*(1-hr_1)+(((0.3-0.015*C23)*C23)-((a_1*(0.3-0.015*C23)*C23)/(1+a_1*h_1*(0.3-0.015*C23)*C23)))*js_1</f>
        <v>2.5397012472980238</v>
      </c>
    </row>
    <row r="25" spans="1:3" x14ac:dyDescent="0.3">
      <c r="A25">
        <v>24</v>
      </c>
      <c r="B25">
        <f>B24*as_1*(1-hr_1)+(((0.3-0.015*B24)*B24)-(0.5*(a_1*(0.3-0.015*B24)*B24)/(1+a_1*h_1*(0.3-0.015*B24)*B24)))*js_1</f>
        <v>5.2901888081023527</v>
      </c>
      <c r="C25">
        <f>C24*as_1*(1-hr_1)+(((0.3-0.015*C24)*C24)-((a_1*(0.3-0.015*C24)*C24)/(1+a_1*h_1*(0.3-0.015*C24)*C24)))*js_1</f>
        <v>2.6511287885600532</v>
      </c>
    </row>
    <row r="26" spans="1:3" x14ac:dyDescent="0.3">
      <c r="A26">
        <v>25</v>
      </c>
      <c r="B26">
        <f>B25*as_1*(1-hr_1)+(((0.3-0.015*B25)*B25)-(0.5*(a_1*(0.3-0.015*B25)*B25)/(1+a_1*h_1*(0.3-0.015*B25)*B25)))*js_1</f>
        <v>5.560145424229999</v>
      </c>
      <c r="C26">
        <f>C25*as_1*(1-hr_1)+(((0.3-0.015*C25)*C25)-((a_1*(0.3-0.015*C25)*C25)/(1+a_1*h_1*(0.3-0.015*C25)*C25)))*js_1</f>
        <v>2.7685450391595947</v>
      </c>
    </row>
    <row r="27" spans="1:3" x14ac:dyDescent="0.3">
      <c r="A27">
        <v>26</v>
      </c>
      <c r="B27">
        <f>B26*as_1*(1-hr_1)+(((0.3-0.015*B26)*B26)-(0.5*(a_1*(0.3-0.015*B26)*B26)/(1+a_1*h_1*(0.3-0.015*B26)*B26)))*js_1</f>
        <v>5.8304365438110208</v>
      </c>
      <c r="C27">
        <f>C26*as_1*(1-hr_1)+(((0.3-0.015*C26)*C26)-((a_1*(0.3-0.015*C26)*C26)/(1+a_1*h_1*(0.3-0.015*C26)*C26)))*js_1</f>
        <v>2.8920682231504991</v>
      </c>
    </row>
    <row r="28" spans="1:3" x14ac:dyDescent="0.3">
      <c r="A28">
        <v>27</v>
      </c>
      <c r="B28">
        <f>B27*as_1*(1-hr_1)+(((0.3-0.015*B27)*B27)-(0.5*(a_1*(0.3-0.015*B27)*B27)/(1+a_1*h_1*(0.3-0.015*B27)*B27)))*js_1</f>
        <v>6.0994672730261614</v>
      </c>
      <c r="C28">
        <f>C27*as_1*(1-hr_1)+(((0.3-0.015*C27)*C27)-((a_1*(0.3-0.015*C27)*C27)/(1+a_1*h_1*(0.3-0.015*C27)*C27)))*js_1</f>
        <v>3.0217803287047178</v>
      </c>
    </row>
    <row r="29" spans="1:3" x14ac:dyDescent="0.3">
      <c r="A29">
        <v>28</v>
      </c>
      <c r="B29">
        <f>B28*as_1*(1-hr_1)+(((0.3-0.015*B28)*B28)-(0.5*(a_1*(0.3-0.015*B28)*B28)/(1+a_1*h_1*(0.3-0.015*B28)*B28)))*js_1</f>
        <v>6.3656534395210418</v>
      </c>
      <c r="C29">
        <f>C28*as_1*(1-hr_1)+(((0.3-0.015*C28)*C28)-((a_1*(0.3-0.015*C28)*C28)/(1+a_1*h_1*(0.3-0.015*C28)*C28)))*js_1</f>
        <v>3.1577211058074228</v>
      </c>
    </row>
    <row r="30" spans="1:3" x14ac:dyDescent="0.3">
      <c r="A30">
        <v>29</v>
      </c>
      <c r="B30">
        <f>B29*as_1*(1-hr_1)+(((0.3-0.015*B29)*B29)-(0.5*(a_1*(0.3-0.015*B29)*B29)/(1+a_1*h_1*(0.3-0.015*B29)*B29)))*js_1</f>
        <v>6.6274598149567137</v>
      </c>
      <c r="C30">
        <f>C29*as_1*(1-hr_1)+(((0.3-0.015*C29)*C29)-((a_1*(0.3-0.015*C29)*C29)/(1+a_1*h_1*(0.3-0.015*C29)*C29)))*js_1</f>
        <v>3.2998820798128814</v>
      </c>
    </row>
    <row r="31" spans="1:3" x14ac:dyDescent="0.3">
      <c r="A31">
        <v>30</v>
      </c>
      <c r="B31">
        <f>B30*as_1*(1-hr_1)+(((0.3-0.015*B30)*B30)-(0.5*(a_1*(0.3-0.015*B30)*B30)/(1+a_1*h_1*(0.3-0.015*B30)*B30)))*js_1</f>
        <v>6.8834364043585339</v>
      </c>
      <c r="C31">
        <f>C30*as_1*(1-hr_1)+(((0.3-0.015*C30)*C30)-((a_1*(0.3-0.015*C30)*C30)/(1+a_1*h_1*(0.3-0.015*C30)*C30)))*js_1</f>
        <v>3.4482007740239173</v>
      </c>
    </row>
    <row r="32" spans="1:3" x14ac:dyDescent="0.3">
      <c r="A32">
        <v>31</v>
      </c>
      <c r="B32">
        <f>B31*as_1*(1-hr_1)+(((0.3-0.015*B31)*B31)-(0.5*(a_1*(0.3-0.015*B31)*B31)/(1+a_1*h_1*(0.3-0.015*B31)*B31)))*js_1</f>
        <v>7.1322509871576187</v>
      </c>
      <c r="C32">
        <f>C31*as_1*(1-hr_1)+(((0.3-0.015*C31)*C31)-((a_1*(0.3-0.015*C31)*C31)/(1+a_1*h_1*(0.3-0.015*C31)*C31)))*js_1</f>
        <v>3.6025553633643939</v>
      </c>
    </row>
    <row r="33" spans="1:3" x14ac:dyDescent="0.3">
      <c r="A33">
        <v>32</v>
      </c>
      <c r="B33">
        <f>B32*as_1*(1-hr_1)+(((0.3-0.015*B32)*B32)-(0.5*(a_1*(0.3-0.015*B32)*B32)/(1+a_1*h_1*(0.3-0.015*B32)*B32)))*js_1</f>
        <v>7.3727163806676783</v>
      </c>
      <c r="C33">
        <f>C32*as_1*(1-hr_1)+(((0.3-0.015*C32)*C32)-((a_1*(0.3-0.015*C32)*C32)/(1+a_1*h_1*(0.3-0.015*C32)*C32)))*js_1</f>
        <v>3.7627600040899432</v>
      </c>
    </row>
    <row r="34" spans="1:3" x14ac:dyDescent="0.3">
      <c r="A34">
        <v>33</v>
      </c>
      <c r="B34">
        <f>B33*as_1*(1-hr_1)+(((0.3-0.015*B33)*B33)-(0.5*(a_1*(0.3-0.015*B33)*B33)/(1+a_1*h_1*(0.3-0.015*B33)*B33)))*js_1</f>
        <v>7.6038113041727993</v>
      </c>
      <c r="C34">
        <f>C33*as_1*(1-hr_1)+(((0.3-0.015*C33)*C33)-((a_1*(0.3-0.015*C33)*C33)/(1+a_1*h_1*(0.3-0.015*C33)*C33)))*js_1</f>
        <v>3.9285610983150416</v>
      </c>
    </row>
    <row r="35" spans="1:3" x14ac:dyDescent="0.3">
      <c r="A35">
        <v>34</v>
      </c>
      <c r="B35">
        <f>B34*as_1*(1-hr_1)+(((0.3-0.015*B34)*B34)-(0.5*(a_1*(0.3-0.015*B34)*B34)/(1+a_1*h_1*(0.3-0.015*B34)*B34)))*js_1</f>
        <v>7.8246942029860387</v>
      </c>
      <c r="C35">
        <f>C34*as_1*(1-hr_1)+(((0.3-0.015*C34)*C34)-((a_1*(0.3-0.015*C34)*C34)/(1+a_1*h_1*(0.3-0.015*C34)*C34)))*js_1</f>
        <v>4.099634753913894</v>
      </c>
    </row>
    <row r="36" spans="1:3" x14ac:dyDescent="0.3">
      <c r="A36">
        <v>35</v>
      </c>
      <c r="B36">
        <f>B35*as_1*(1-hr_1)+(((0.3-0.015*B35)*B35)-(0.5*(a_1*(0.3-0.015*B35)*B35)/(1+a_1*h_1*(0.3-0.015*B35)*B35)))*js_1</f>
        <v>8.034709892248884</v>
      </c>
      <c r="C36">
        <f>C35*as_1*(1-hr_1)+(((0.3-0.015*C35)*C35)-((a_1*(0.3-0.015*C35)*C35)/(1+a_1*h_1*(0.3-0.015*C35)*C35)))*js_1</f>
        <v>4.2755856873814144</v>
      </c>
    </row>
    <row r="37" spans="1:3" x14ac:dyDescent="0.3">
      <c r="A37">
        <v>36</v>
      </c>
      <c r="B37">
        <f>B36*as_1*(1-hr_1)+(((0.3-0.015*B36)*B36)-(0.5*(a_1*(0.3-0.015*B36)*B36)/(1+a_1*h_1*(0.3-0.015*B36)*B36)))*js_1</f>
        <v>8.2333893472825608</v>
      </c>
      <c r="C37">
        <f>C36*as_1*(1-hr_1)+(((0.3-0.015*C36)*C36)-((a_1*(0.3-0.015*C36)*C36)/(1+a_1*h_1*(0.3-0.015*C36)*C36)))*js_1</f>
        <v>4.4559477875014126</v>
      </c>
    </row>
    <row r="38" spans="1:3" x14ac:dyDescent="0.3">
      <c r="A38">
        <v>37</v>
      </c>
      <c r="B38">
        <f>B37*as_1*(1-hr_1)+(((0.3-0.015*B37)*B37)-(0.5*(a_1*(0.3-0.015*B37)*B37)/(1+a_1*h_1*(0.3-0.015*B37)*B37)))*js_1</f>
        <v>8.4204433578459597</v>
      </c>
      <c r="C38">
        <f>C37*as_1*(1-hr_1)+(((0.3-0.015*C37)*C37)-((a_1*(0.3-0.015*C37)*C37)/(1+a_1*h_1*(0.3-0.015*C37)*C37)))*js_1</f>
        <v>4.6401865102070801</v>
      </c>
    </row>
    <row r="39" spans="1:3" x14ac:dyDescent="0.3">
      <c r="A39">
        <v>38</v>
      </c>
      <c r="B39">
        <f>B38*as_1*(1-hr_1)+(((0.3-0.015*B38)*B38)-(0.5*(a_1*(0.3-0.015*B38)*B38)/(1+a_1*h_1*(0.3-0.015*B38)*B38)))*js_1</f>
        <v>8.595751049107383</v>
      </c>
      <c r="C39">
        <f>C38*as_1*(1-hr_1)+(((0.3-0.015*C38)*C38)-((a_1*(0.3-0.015*C38)*C38)/(1+a_1*h_1*(0.3-0.015*C38)*C38)))*js_1</f>
        <v>4.8277032102908155</v>
      </c>
    </row>
    <row r="40" spans="1:3" x14ac:dyDescent="0.3">
      <c r="A40">
        <v>39</v>
      </c>
      <c r="B40">
        <f>B39*as_1*(1-hr_1)+(((0.3-0.015*B39)*B39)-(0.5*(a_1*(0.3-0.015*B39)*B39)/(1+a_1*h_1*(0.3-0.015*B39)*B39)))*js_1</f>
        <v>8.7593444403768466</v>
      </c>
      <c r="C40">
        <f>C39*as_1*(1-hr_1)+(((0.3-0.015*C39)*C39)-((a_1*(0.3-0.015*C39)*C39)/(1+a_1*h_1*(0.3-0.015*C39)*C39)))*js_1</f>
        <v>5.0178414357471484</v>
      </c>
    </row>
    <row r="41" spans="1:3" x14ac:dyDescent="0.3">
      <c r="A41">
        <v>40</v>
      </c>
      <c r="B41">
        <f>B40*as_1*(1-hr_1)+(((0.3-0.015*B40)*B40)-(0.5*(a_1*(0.3-0.015*B40)*B40)/(1+a_1*h_1*(0.3-0.015*B40)*B40)))*js_1</f>
        <v>8.9113902669645473</v>
      </c>
      <c r="C41">
        <f>C40*as_1*(1-hr_1)+(((0.3-0.015*C40)*C40)-((a_1*(0.3-0.015*C40)*C40)/(1+a_1*h_1*(0.3-0.015*C40)*C40)))*js_1</f>
        <v>5.2098951193921588</v>
      </c>
    </row>
    <row r="42" spans="1:3" x14ac:dyDescent="0.3">
      <c r="A42">
        <v>41</v>
      </c>
      <c r="B42">
        <f>B41*as_1*(1-hr_1)+(((0.3-0.015*B41)*B41)-(0.5*(a_1*(0.3-0.015*B41)*B41)/(1+a_1*h_1*(0.3-0.015*B41)*B41)))*js_1</f>
        <v>9.0521702463288811</v>
      </c>
      <c r="C42">
        <f>C41*as_1*(1-hr_1)+(((0.3-0.015*C41)*C41)-((a_1*(0.3-0.015*C41)*C41)/(1+a_1*h_1*(0.3-0.015*C41)*C41)))*js_1</f>
        <v>5.4031185055124586</v>
      </c>
    </row>
    <row r="43" spans="1:3" x14ac:dyDescent="0.3">
      <c r="A43">
        <v>42</v>
      </c>
      <c r="B43">
        <f>B42*as_1*(1-hr_1)+(((0.3-0.015*B42)*B42)-(0.5*(a_1*(0.3-0.015*B42)*B42)/(1+a_1*h_1*(0.3-0.015*B42)*B42)))*js_1</f>
        <v>9.1820608499674385</v>
      </c>
      <c r="C43">
        <f>C42*as_1*(1-hr_1)+(((0.3-0.015*C42)*C42)-((a_1*(0.3-0.015*C42)*C42)/(1+a_1*h_1*(0.3-0.015*C42)*C42)))*js_1</f>
        <v>5.5967375534561068</v>
      </c>
    </row>
    <row r="44" spans="1:3" x14ac:dyDescent="0.3">
      <c r="A44">
        <v>43</v>
      </c>
      <c r="B44">
        <f>B43*as_1*(1-hr_1)+(((0.3-0.015*B43)*B43)-(0.5*(a_1*(0.3-0.015*B43)*B43)/(1+a_1*h_1*(0.3-0.015*B43)*B43)))*js_1</f>
        <v>9.3015134732977227</v>
      </c>
      <c r="C44">
        <f>C43*as_1*(1-hr_1)+(((0.3-0.015*C43)*C43)-((a_1*(0.3-0.015*C43)*C43)/(1+a_1*h_1*(0.3-0.015*C43)*C43)))*js_1</f>
        <v>5.7899624727829471</v>
      </c>
    </row>
    <row r="45" spans="1:3" x14ac:dyDescent="0.3">
      <c r="A45">
        <v>44</v>
      </c>
      <c r="B45">
        <f>B44*as_1*(1-hr_1)+(((0.3-0.015*B44)*B44)-(0.5*(a_1*(0.3-0.015*B44)*B44)/(1+a_1*h_1*(0.3-0.015*B44)*B44)))*js_1</f>
        <v>9.4110357021550612</v>
      </c>
      <c r="C45">
        <f>C44*as_1*(1-hr_1)+(((0.3-0.015*C44)*C44)-((a_1*(0.3-0.015*C44)*C44)/(1+a_1*h_1*(0.3-0.015*C44)*C44)))*js_1</f>
        <v>5.9820009732733546</v>
      </c>
    </row>
    <row r="46" spans="1:3" x14ac:dyDescent="0.3">
      <c r="A46">
        <v>45</v>
      </c>
      <c r="B46">
        <f>B45*as_1*(1-hr_1)+(((0.3-0.015*B45)*B45)-(0.5*(a_1*(0.3-0.015*B45)*B45)/(1+a_1*h_1*(0.3-0.015*B45)*B45)))*js_1</f>
        <v>9.5111741778964412</v>
      </c>
      <c r="C46">
        <f>C45*as_1*(1-hr_1)+(((0.3-0.015*C45)*C45)-((a_1*(0.3-0.015*C45)*C45)/(1+a_1*h_1*(0.3-0.015*C45)*C45)))*js_1</f>
        <v>6.1720717642711147</v>
      </c>
    </row>
    <row r="47" spans="1:3" x14ac:dyDescent="0.3">
      <c r="A47">
        <v>46</v>
      </c>
      <c r="B47">
        <f>B46*as_1*(1-hr_1)+(((0.3-0.015*B46)*B46)-(0.5*(a_1*(0.3-0.015*B46)*B46)/(1+a_1*h_1*(0.3-0.015*B46)*B46)))*js_1</f>
        <v>9.6024993796481564</v>
      </c>
      <c r="C47">
        <f>C46*as_1*(1-hr_1)+(((0.3-0.015*C46)*C46)-((a_1*(0.3-0.015*C46)*C46)/(1+a_1*h_1*(0.3-0.015*C46)*C46)))*js_1</f>
        <v>6.3594178163069151</v>
      </c>
    </row>
    <row r="48" spans="1:3" x14ac:dyDescent="0.3">
      <c r="A48">
        <v>47</v>
      </c>
      <c r="B48">
        <f>B47*as_1*(1-hr_1)+(((0.3-0.015*B47)*B47)-(0.5*(a_1*(0.3-0.015*B47)*B47)/(1+a_1*h_1*(0.3-0.015*B47)*B47)))*js_1</f>
        <v>9.6855924826254398</v>
      </c>
      <c r="C48">
        <f>C47*as_1*(1-hr_1)+(((0.3-0.015*C47)*C47)-((a_1*(0.3-0.015*C47)*C47)/(1+a_1*h_1*(0.3-0.015*C47)*C47)))*js_1</f>
        <v>6.5433189061510735</v>
      </c>
    </row>
    <row r="49" spans="1:3" x14ac:dyDescent="0.3">
      <c r="A49">
        <v>48</v>
      </c>
      <c r="B49">
        <f>B48*as_1*(1-hr_1)+(((0.3-0.015*B48)*B48)-(0.5*(a_1*(0.3-0.015*B48)*B48)/(1+a_1*h_1*(0.3-0.015*B48)*B48)))*js_1</f>
        <v>9.7610343212383537</v>
      </c>
      <c r="C49">
        <f>C48*as_1*(1-hr_1)+(((0.3-0.015*C48)*C48)-((a_1*(0.3-0.015*C48)*C48)/(1+a_1*h_1*(0.3-0.015*C48)*C48)))*js_1</f>
        <v>6.7231030040897624</v>
      </c>
    </row>
    <row r="50" spans="1:3" x14ac:dyDescent="0.3">
      <c r="A50">
        <v>49</v>
      </c>
      <c r="B50">
        <f>B49*as_1*(1-hr_1)+(((0.3-0.015*B49)*B49)-(0.5*(a_1*(0.3-0.015*B49)*B49)/(1+a_1*h_1*(0.3-0.015*B49)*B49)))*js_1</f>
        <v>9.8293963862849143</v>
      </c>
      <c r="C50">
        <f>C49*as_1*(1-hr_1)+(((0.3-0.015*C49)*C49)-((a_1*(0.3-0.015*C49)*C49)/(1+a_1*h_1*(0.3-0.015*C49)*C49)))*js_1</f>
        <v>6.898156126279396</v>
      </c>
    </row>
    <row r="51" spans="1:3" x14ac:dyDescent="0.3">
      <c r="A51">
        <v>50</v>
      </c>
      <c r="B51">
        <f>B50*as_1*(1-hr_1)+(((0.3-0.015*B50)*B50)-(0.5*(a_1*(0.3-0.015*B50)*B50)/(1+a_1*h_1*(0.3-0.015*B50)*B50)))*js_1</f>
        <v>9.8912337153141543</v>
      </c>
      <c r="C51">
        <f>C50*as_1*(1-hr_1)+(((0.3-0.015*C50)*C50)-((a_1*(0.3-0.015*C50)*C50)/(1+a_1*h_1*(0.3-0.015*C50)*C50)))*js_1</f>
        <v>7.0679303600812862</v>
      </c>
    </row>
    <row r="52" spans="1:3" x14ac:dyDescent="0.3">
      <c r="A52">
        <v>51</v>
      </c>
      <c r="B52">
        <f>B51*as_1*(1-hr_1)+(((0.3-0.015*B51)*B51)-(0.5*(a_1*(0.3-0.015*B51)*B51)/(1+a_1*h_1*(0.3-0.015*B51)*B51)))*js_1</f>
        <v>9.9470794907133726</v>
      </c>
      <c r="C52">
        <f>C51*as_1*(1-hr_1)+(((0.3-0.015*C51)*C51)-((a_1*(0.3-0.015*C51)*C51)/(1+a_1*h_1*(0.3-0.015*C51)*C51)))*js_1</f>
        <v>7.2319498691362325</v>
      </c>
    </row>
    <row r="53" spans="1:3" x14ac:dyDescent="0.3">
      <c r="A53">
        <v>52</v>
      </c>
      <c r="B53">
        <f>B52*as_1*(1-hr_1)+(((0.3-0.015*B52)*B52)-(0.5*(a_1*(0.3-0.015*B52)*B52)/(1+a_1*h_1*(0.3-0.015*B52)*B52)))*js_1</f>
        <v>9.9974411367765921</v>
      </c>
      <c r="C53">
        <f>C52*as_1*(1-hr_1)+(((0.3-0.015*C52)*C52)-((a_1*(0.3-0.015*C52)*C52)/(1+a_1*h_1*(0.3-0.015*C52)*C52)))*js_1</f>
        <v>7.3898147895324975</v>
      </c>
    </row>
    <row r="54" spans="1:3" x14ac:dyDescent="0.3">
      <c r="A54">
        <v>53</v>
      </c>
      <c r="B54">
        <f>B53*as_1*(1-hr_1)+(((0.3-0.015*B53)*B53)-(0.5*(a_1*(0.3-0.015*B53)*B53)/(1+a_1*h_1*(0.3-0.015*B53)*B53)))*js_1</f>
        <v>10.042797700254251</v>
      </c>
      <c r="C54">
        <f>C53*as_1*(1-hr_1)+(((0.3-0.015*C53)*C53)-((a_1*(0.3-0.015*C53)*C53)/(1+a_1*h_1*(0.3-0.015*C53)*C53)))*js_1</f>
        <v>7.5412030307004247</v>
      </c>
    </row>
    <row r="55" spans="1:3" x14ac:dyDescent="0.3">
      <c r="A55">
        <v>54</v>
      </c>
      <c r="B55">
        <f>B54*as_1*(1-hr_1)+(((0.3-0.015*B54)*B54)-(0.5*(a_1*(0.3-0.015*B54)*B54)/(1+a_1*h_1*(0.3-0.015*B54)*B54)))*js_1</f>
        <v>10.083598304235617</v>
      </c>
      <c r="C55">
        <f>C54*as_1*(1-hr_1)+(((0.3-0.015*C54)*C54)-((a_1*(0.3-0.015*C54)*C54)/(1+a_1*h_1*(0.3-0.015*C54)*C54)))*js_1</f>
        <v>7.6858700874555801</v>
      </c>
    </row>
    <row r="56" spans="1:3" x14ac:dyDescent="0.3">
      <c r="A56">
        <v>55</v>
      </c>
      <c r="B56">
        <f>B55*as_1*(1-hr_1)+(((0.3-0.015*B55)*B55)-(0.5*(a_1*(0.3-0.015*B55)*B55)/(1+a_1*h_1*(0.3-0.015*B55)*B55)))*js_1</f>
        <v>10.120261478792584</v>
      </c>
      <c r="C56">
        <f>C55*as_1*(1-hr_1)+(((0.3-0.015*C55)*C55)-((a_1*(0.3-0.015*C55)*C55)/(1+a_1*h_1*(0.3-0.015*C55)*C55)))*js_1</f>
        <v>7.8236470472686719</v>
      </c>
    </row>
    <row r="57" spans="1:3" x14ac:dyDescent="0.3">
      <c r="A57">
        <v>56</v>
      </c>
      <c r="B57">
        <f>B56*as_1*(1-hr_1)+(((0.3-0.015*B56)*B56)-(0.5*(a_1*(0.3-0.015*B56)*B56)/(1+a_1*h_1*(0.3-0.015*B56)*B56)))*js_1</f>
        <v>10.153175190414204</v>
      </c>
      <c r="C57">
        <f>C56*as_1*(1-hr_1)+(((0.3-0.015*C56)*C56)-((a_1*(0.3-0.015*C56)*C56)/(1+a_1*h_1*(0.3-0.015*C56)*C56)))*js_1</f>
        <v>7.9544370356617451</v>
      </c>
    </row>
    <row r="58" spans="1:3" x14ac:dyDescent="0.3">
      <c r="A58">
        <v>57</v>
      </c>
      <c r="B58">
        <f>B57*as_1*(1-hr_1)+(((0.3-0.015*B57)*B57)-(0.5*(a_1*(0.3-0.015*B57)*B57)/(1+a_1*h_1*(0.3-0.015*B57)*B57)))*js_1</f>
        <v>10.182697413383735</v>
      </c>
      <c r="C58">
        <f>C57*as_1*(1-hr_1)+(((0.3-0.015*C57)*C57)-((a_1*(0.3-0.015*C57)*C57)/(1+a_1*h_1*(0.3-0.015*C57)*C57)))*js_1</f>
        <v>8.0782103809713401</v>
      </c>
    </row>
    <row r="59" spans="1:3" x14ac:dyDescent="0.3">
      <c r="A59">
        <v>58</v>
      </c>
      <c r="B59">
        <f>B58*as_1*(1-hr_1)+(((0.3-0.015*B58)*B58)-(0.5*(a_1*(0.3-0.015*B58)*B58)/(1+a_1*h_1*(0.3-0.015*B58)*B58)))*js_1</f>
        <v>10.209157108041888</v>
      </c>
      <c r="C59">
        <f>C58*as_1*(1-hr_1)+(((0.3-0.015*C58)*C58)-((a_1*(0.3-0.015*C58)*C58)/(1+a_1*h_1*(0.3-0.015*C58)*C58)))*js_1</f>
        <v>8.1949987978549501</v>
      </c>
    </row>
    <row r="60" spans="1:3" x14ac:dyDescent="0.3">
      <c r="A60">
        <v>59</v>
      </c>
      <c r="B60">
        <f>B59*as_1*(1-hr_1)+(((0.3-0.015*B59)*B59)-(0.5*(a_1*(0.3-0.015*B59)*B59)/(1+a_1*h_1*(0.3-0.015*B59)*B59)))*js_1</f>
        <v>10.232855492049609</v>
      </c>
      <c r="C60">
        <f>C59*as_1*(1-hr_1)+(((0.3-0.015*C59)*C59)-((a_1*(0.3-0.015*C59)*C59)/(1+a_1*h_1*(0.3-0.015*C59)*C59)))*js_1</f>
        <v>8.3048888887056247</v>
      </c>
    </row>
    <row r="61" spans="1:3" x14ac:dyDescent="0.3">
      <c r="A61">
        <v>60</v>
      </c>
      <c r="B61">
        <f>B60*as_1*(1-hr_1)+(((0.3-0.015*B60)*B60)-(0.5*(a_1*(0.3-0.015*B60)*B60)/(1+a_1*h_1*(0.3-0.015*B60)*B60)))*js_1</f>
        <v>10.254067510476407</v>
      </c>
      <c r="C61">
        <f>C60*as_1*(1-hr_1)+(((0.3-0.015*C60)*C60)-((a_1*(0.3-0.015*C60)*C60)/(1+a_1*h_1*(0.3-0.015*C60)*C60)))*js_1</f>
        <v>8.4080152465706171</v>
      </c>
    </row>
    <row r="62" spans="1:3" x14ac:dyDescent="0.3">
      <c r="A62">
        <v>61</v>
      </c>
      <c r="B62">
        <f>B61*as_1*(1-hr_1)+(((0.3-0.015*B61)*B61)-(0.5*(a_1*(0.3-0.015*B61)*B61)/(1+a_1*h_1*(0.3-0.015*B61)*B61)))*js_1</f>
        <v>10.273043428316516</v>
      </c>
      <c r="C62">
        <f>C61*as_1*(1-hr_1)+(((0.3-0.015*C61)*C61)-((a_1*(0.3-0.015*C61)*C61)/(1+a_1*h_1*(0.3-0.015*C61)*C61)))*js_1</f>
        <v>8.5045534158750016</v>
      </c>
    </row>
    <row r="63" spans="1:3" x14ac:dyDescent="0.3">
      <c r="A63">
        <v>62</v>
      </c>
      <c r="B63">
        <f>B62*as_1*(1-hr_1)+(((0.3-0.015*B62)*B62)-(0.5*(a_1*(0.3-0.015*B62)*B62)/(1+a_1*h_1*(0.3-0.015*B62)*B62)))*js_1</f>
        <v>10.290010484658268</v>
      </c>
      <c r="C63">
        <f>C62*as_1*(1-hr_1)+(((0.3-0.015*C62)*C62)-((a_1*(0.3-0.015*C62)*C62)/(1+a_1*h_1*(0.3-0.015*C62)*C62)))*js_1</f>
        <v>8.5947129320465603</v>
      </c>
    </row>
    <row r="64" spans="1:3" x14ac:dyDescent="0.3">
      <c r="A64">
        <v>63</v>
      </c>
      <c r="B64">
        <f>B63*as_1*(1-hr_1)+(((0.3-0.015*B63)*B63)-(0.5*(a_1*(0.3-0.015*B63)*B63)/(1+a_1*h_1*(0.3-0.015*B63)*B63)))*js_1</f>
        <v>10.305174561170281</v>
      </c>
      <c r="C64">
        <f>C63*as_1*(1-hr_1)+(((0.3-0.015*C63)*C63)-((a_1*(0.3-0.015*C63)*C63)/(1+a_1*h_1*(0.3-0.015*C63)*C63)))*js_1</f>
        <v>8.678730621649521</v>
      </c>
    </row>
    <row r="65" spans="1:3" x14ac:dyDescent="0.3">
      <c r="A65">
        <v>64</v>
      </c>
      <c r="B65">
        <f>B64*as_1*(1-hr_1)+(((0.3-0.015*B64)*B64)-(0.5*(a_1*(0.3-0.015*B64)*B64)/(1+a_1*h_1*(0.3-0.015*B64)*B64)))*js_1</f>
        <v>10.318721828912357</v>
      </c>
      <c r="C65">
        <f>C64*as_1*(1-hr_1)+(((0.3-0.015*C64)*C64)-((a_1*(0.3-0.015*C64)*C64)/(1+a_1*h_1*(0.3-0.015*C64)*C64)))*js_1</f>
        <v>8.756864304026875</v>
      </c>
    </row>
    <row r="66" spans="1:3" x14ac:dyDescent="0.3">
      <c r="A66">
        <v>65</v>
      </c>
      <c r="B66">
        <f>B65*as_1*(1-hr_1)+(((0.3-0.015*B65)*B65)-(0.5*(a_1*(0.3-0.015*B65)*B65)/(1+a_1*h_1*(0.3-0.015*B65)*B65)))*js_1</f>
        <v>10.33082034689474</v>
      </c>
      <c r="C66">
        <f>C65*as_1*(1-hr_1)+(((0.3-0.015*C65)*C65)-((a_1*(0.3-0.015*C65)*C65)/(1+a_1*h_1*(0.3-0.015*C65)*C65)))*js_1</f>
        <v>8.8293869962696494</v>
      </c>
    </row>
    <row r="67" spans="1:3" x14ac:dyDescent="0.3">
      <c r="A67">
        <v>66</v>
      </c>
      <c r="B67">
        <f>B66*as_1*(1-hr_1)+(((0.3-0.015*B66)*B66)-(0.5*(a_1*(0.3-0.015*B66)*B66)/(1+a_1*h_1*(0.3-0.015*B66)*B66)))*js_1</f>
        <v>10.34162159350109</v>
      </c>
      <c r="C67">
        <f>C66*as_1*(1-hr_1)+(((0.3-0.015*C66)*C66)-((a_1*(0.3-0.015*C66)*C66)/(1+a_1*h_1*(0.3-0.015*C66)*C66)))*js_1</f>
        <v>8.8965816874445043</v>
      </c>
    </row>
    <row r="68" spans="1:3" x14ac:dyDescent="0.3">
      <c r="A68">
        <v>67</v>
      </c>
      <c r="B68">
        <f>B67*as_1*(1-hr_1)+(((0.3-0.015*B67)*B67)-(0.5*(a_1*(0.3-0.015*B67)*B67)/(1+a_1*h_1*(0.3-0.015*B67)*B67)))*js_1</f>
        <v>10.351261918077181</v>
      </c>
      <c r="C68">
        <f>C67*as_1*(1-hr_1)+(((0.3-0.015*C67)*C67)-((a_1*(0.3-0.015*C67)*C67)/(1+a_1*h_1*(0.3-0.015*C67)*C67)))*js_1</f>
        <v>8.9587367166281844</v>
      </c>
    </row>
    <row r="69" spans="1:3" x14ac:dyDescent="0.3">
      <c r="A69">
        <v>68</v>
      </c>
      <c r="B69">
        <f>B68*as_1*(1-hr_1)+(((0.3-0.015*B68)*B68)-(0.5*(a_1*(0.3-0.015*B68)*B68)/(1+a_1*h_1*(0.3-0.015*B68)*B68)))*js_1</f>
        <v>10.359863904885191</v>
      </c>
      <c r="C69">
        <f>C68*as_1*(1-hr_1)+(((0.3-0.015*C68)*C68)-((a_1*(0.3-0.015*C68)*C68)/(1+a_1*h_1*(0.3-0.015*C68)*C68)))*js_1</f>
        <v>9.0161417630463045</v>
      </c>
    </row>
    <row r="70" spans="1:3" x14ac:dyDescent="0.3">
      <c r="A70">
        <v>69</v>
      </c>
      <c r="B70">
        <f>B69*as_1*(1-hr_1)+(((0.3-0.015*B69)*B69)-(0.5*(a_1*(0.3-0.015*B69)*B69)/(1+a_1*h_1*(0.3-0.015*B69)*B69)))*js_1</f>
        <v>10.367537645436066</v>
      </c>
      <c r="C70">
        <f>C69*as_1*(1-hr_1)+(((0.3-0.015*C69)*C69)-((a_1*(0.3-0.015*C69)*C69)/(1+a_1*h_1*(0.3-0.015*C69)*C69)))*js_1</f>
        <v>9.0690844356453724</v>
      </c>
    </row>
    <row r="71" spans="1:3" x14ac:dyDescent="0.3">
      <c r="A71">
        <v>70</v>
      </c>
      <c r="B71">
        <f>B70*as_1*(1-hr_1)+(((0.3-0.015*B70)*B70)-(0.5*(a_1*(0.3-0.015*B70)*B70)/(1+a_1*h_1*(0.3-0.015*B70)*B70)))*js_1</f>
        <v>10.374381918124648</v>
      </c>
      <c r="C71">
        <f>C70*as_1*(1-hr_1)+(((0.3-0.015*C70)*C70)-((a_1*(0.3-0.015*C70)*C70)/(1+a_1*h_1*(0.3-0.015*C70)*C70)))*js_1</f>
        <v>9.1178474335328499</v>
      </c>
    </row>
    <row r="72" spans="1:3" x14ac:dyDescent="0.3">
      <c r="A72">
        <v>71</v>
      </c>
      <c r="B72">
        <f>B71*as_1*(1-hr_1)+(((0.3-0.015*B71)*B71)-(0.5*(a_1*(0.3-0.015*B71)*B71)/(1+a_1*h_1*(0.3-0.015*B71)*B71)))*js_1</f>
        <v>10.380485276267301</v>
      </c>
      <c r="C72">
        <f>C71*as_1*(1-hr_1)+(((0.3-0.015*C71)*C71)-((a_1*(0.3-0.015*C71)*C71)/(1+a_1*h_1*(0.3-0.015*C71)*C71)))*js_1</f>
        <v>9.1627062374460877</v>
      </c>
    </row>
    <row r="73" spans="1:3" x14ac:dyDescent="0.3">
      <c r="A73">
        <v>72</v>
      </c>
      <c r="B73">
        <f>B72*as_1*(1-hr_1)+(((0.3-0.015*B72)*B72)-(0.5*(a_1*(0.3-0.015*B72)*B72)/(1+a_1*h_1*(0.3-0.015*B72)*B72)))*js_1</f>
        <v>10.385927047221061</v>
      </c>
      <c r="C73">
        <f>C72*as_1*(1-hr_1)+(((0.3-0.015*C72)*C72)-((a_1*(0.3-0.015*C72)*C72)/(1+a_1*h_1*(0.3-0.015*C72)*C72)))*js_1</f>
        <v>9.203927285157544</v>
      </c>
    </row>
    <row r="74" spans="1:3" x14ac:dyDescent="0.3">
      <c r="A74">
        <v>73</v>
      </c>
      <c r="B74">
        <f>B73*as_1*(1-hr_1)+(((0.3-0.015*B73)*B73)-(0.5*(a_1*(0.3-0.015*B73)*B73)/(1+a_1*h_1*(0.3-0.015*B73)*B73)))*js_1</f>
        <v>10.390778246367253</v>
      </c>
      <c r="C74">
        <f>C73*as_1*(1-hr_1)+(((0.3-0.015*C73)*C73)-((a_1*(0.3-0.015*C73)*C73)/(1+a_1*h_1*(0.3-0.015*C73)*C73)))*js_1</f>
        <v>9.2417665798265229</v>
      </c>
    </row>
    <row r="75" spans="1:3" x14ac:dyDescent="0.3">
      <c r="A75">
        <v>74</v>
      </c>
      <c r="B75">
        <f>B74*as_1*(1-hr_1)+(((0.3-0.015*B74)*B74)-(0.5*(a_1*(0.3-0.015*B74)*B74)/(1+a_1*h_1*(0.3-0.015*B74)*B74)))*js_1</f>
        <v>10.395102410471823</v>
      </c>
      <c r="C75">
        <f>C74*as_1*(1-hr_1)+(((0.3-0.015*C74)*C74)-((a_1*(0.3-0.015*C74)*C74)/(1+a_1*h_1*(0.3-0.015*C74)*C74)))*js_1</f>
        <v>9.2764686791001481</v>
      </c>
    </row>
    <row r="76" spans="1:3" x14ac:dyDescent="0.3">
      <c r="A76">
        <v>75</v>
      </c>
      <c r="B76">
        <f>B75*as_1*(1-hr_1)+(((0.3-0.015*B75)*B75)-(0.5*(a_1*(0.3-0.015*B75)*B75)/(1+a_1*h_1*(0.3-0.015*B75)*B75)))*js_1</f>
        <v>10.398956355372981</v>
      </c>
      <c r="C76">
        <f>C75*as_1*(1-hr_1)+(((0.3-0.015*C75)*C75)-((a_1*(0.3-0.015*C75)*C75)/(1+a_1*h_1*(0.3-0.015*C75)*C75)))*js_1</f>
        <v>9.3082660136217665</v>
      </c>
    </row>
    <row r="77" spans="1:3" x14ac:dyDescent="0.3">
      <c r="A77">
        <v>76</v>
      </c>
      <c r="B77">
        <f>B76*as_1*(1-hr_1)+(((0.3-0.015*B76)*B76)-(0.5*(a_1*(0.3-0.015*B76)*B76)/(1+a_1*h_1*(0.3-0.015*B76)*B76)))*js_1</f>
        <v>10.402390863162317</v>
      </c>
      <c r="C77">
        <f>C76*as_1*(1-hr_1)+(((0.3-0.015*C76)*C76)-((a_1*(0.3-0.015*C76)*C76)/(1+a_1*h_1*(0.3-0.015*C76)*C76)))*js_1</f>
        <v>9.3373784859638072</v>
      </c>
    </row>
    <row r="78" spans="1:3" x14ac:dyDescent="0.3">
      <c r="A78">
        <v>77</v>
      </c>
      <c r="B78">
        <f>B77*as_1*(1-hr_1)+(((0.3-0.015*B77)*B77)-(0.5*(a_1*(0.3-0.015*B77)*B77)/(1+a_1*h_1*(0.3-0.015*B77)*B77)))*js_1</f>
        <v>10.405451304073871</v>
      </c>
      <c r="C78">
        <f>C77*as_1*(1-hr_1)+(((0.3-0.015*C77)*C77)-((a_1*(0.3-0.015*C77)*C77)/(1+a_1*h_1*(0.3-0.015*C77)*C77)))*js_1</f>
        <v>9.3640133043847911</v>
      </c>
    </row>
    <row r="79" spans="1:3" x14ac:dyDescent="0.3">
      <c r="A79">
        <v>78</v>
      </c>
      <c r="B79">
        <f>B78*as_1*(1-hr_1)+(((0.3-0.015*B78)*B78)-(0.5*(a_1*(0.3-0.015*B78)*B78)/(1+a_1*h_1*(0.3-0.015*B78)*B78)))*js_1</f>
        <v>10.40817819822081</v>
      </c>
      <c r="C79">
        <f>C78*as_1*(1-hr_1)+(((0.3-0.015*C78)*C78)-((a_1*(0.3-0.015*C78)*C78)/(1+a_1*h_1*(0.3-0.015*C78)*C78)))*js_1</f>
        <v>9.3883650098212872</v>
      </c>
    </row>
    <row r="80" spans="1:3" x14ac:dyDescent="0.3">
      <c r="A80">
        <v>79</v>
      </c>
      <c r="B80">
        <f>B79*as_1*(1-hr_1)+(((0.3-0.015*B79)*B79)-(0.5*(a_1*(0.3-0.015*B79)*B79)/(1+a_1*h_1*(0.3-0.015*B79)*B79)))*js_1</f>
        <v>10.410607722156733</v>
      </c>
      <c r="C80">
        <f>C79*as_1*(1-hr_1)+(((0.3-0.015*C79)*C79)-((a_1*(0.3-0.015*C79)*C79)/(1+a_1*h_1*(0.3-0.015*C79)*C79)))*js_1</f>
        <v>9.410615658850805</v>
      </c>
    </row>
    <row r="81" spans="1:3" x14ac:dyDescent="0.3">
      <c r="A81">
        <v>80</v>
      </c>
      <c r="B81">
        <f>B80*as_1*(1-hr_1)+(((0.3-0.015*B80)*B80)-(0.5*(a_1*(0.3-0.015*B80)*B80)/(1+a_1*h_1*(0.3-0.015*B80)*B80)))*js_1</f>
        <v>10.412772165015728</v>
      </c>
      <c r="C81">
        <f>C80*as_1*(1-hr_1)+(((0.3-0.015*C80)*C80)-((a_1*(0.3-0.015*C80)*C80)/(1+a_1*h_1*(0.3-0.015*C80)*C80)))*js_1</f>
        <v>9.4309351297603143</v>
      </c>
    </row>
    <row r="82" spans="1:3" x14ac:dyDescent="0.3">
      <c r="A82">
        <v>81</v>
      </c>
      <c r="B82">
        <f>B81*as_1*(1-hr_1)+(((0.3-0.015*B81)*B81)-(0.5*(a_1*(0.3-0.015*B81)*B81)/(1+a_1*h_1*(0.3-0.015*B81)*B81)))*js_1</f>
        <v>10.414700338723367</v>
      </c>
      <c r="C82">
        <f>C81*as_1*(1-hr_1)+(((0.3-0.015*C81)*C81)-((a_1*(0.3-0.015*C81)*C81)/(1+a_1*h_1*(0.3-0.015*C81)*C81)))*js_1</f>
        <v>9.4494815231509719</v>
      </c>
    </row>
    <row r="83" spans="1:3" x14ac:dyDescent="0.3">
      <c r="A83">
        <v>82</v>
      </c>
      <c r="B83">
        <f>B82*as_1*(1-hr_1)+(((0.3-0.015*B82)*B82)-(0.5*(a_1*(0.3-0.015*B82)*B82)/(1+a_1*h_1*(0.3-0.015*B82)*B82)))*js_1</f>
        <v>10.416417946486588</v>
      </c>
      <c r="C83">
        <f>C82*as_1*(1-hr_1)+(((0.3-0.015*C82)*C82)-((a_1*(0.3-0.015*C82)*C82)/(1+a_1*h_1*(0.3-0.015*C82)*C82)))*js_1</f>
        <v>9.4664016325802418</v>
      </c>
    </row>
    <row r="84" spans="1:3" x14ac:dyDescent="0.3">
      <c r="A84">
        <v>83</v>
      </c>
      <c r="B84">
        <f>B83*as_1*(1-hr_1)+(((0.3-0.015*B83)*B83)-(0.5*(a_1*(0.3-0.015*B83)*B83)/(1+a_1*h_1*(0.3-0.015*B83)*B83)))*js_1</f>
        <v>10.41794791347578</v>
      </c>
      <c r="C84">
        <f>C83*as_1*(1-hr_1)+(((0.3-0.015*C83)*C83)-((a_1*(0.3-0.015*C83)*C83)/(1+a_1*h_1*(0.3-0.015*C83)*C83)))*js_1</f>
        <v>9.4818314645091917</v>
      </c>
    </row>
    <row r="85" spans="1:3" x14ac:dyDescent="0.3">
      <c r="A85">
        <v>84</v>
      </c>
      <c r="B85">
        <f>B84*as_1*(1-hr_1)+(((0.3-0.015*B84)*B84)-(0.5*(a_1*(0.3-0.015*B84)*B84)/(1+a_1*h_1*(0.3-0.015*B84)*B84)))*js_1</f>
        <v>10.419310683317013</v>
      </c>
      <c r="C85">
        <f>C84*as_1*(1-hr_1)+(((0.3-0.015*C84)*C84)-((a_1*(0.3-0.015*C84)*C84)/(1+a_1*h_1*(0.3-0.015*C84)*C84)))*js_1</f>
        <v>9.4958967902408489</v>
      </c>
    </row>
    <row r="86" spans="1:3" x14ac:dyDescent="0.3">
      <c r="A86">
        <v>85</v>
      </c>
      <c r="B86">
        <f>B85*as_1*(1-hr_1)+(((0.3-0.015*B85)*B85)-(0.5*(a_1*(0.3-0.015*B85)*B85)/(1+a_1*h_1*(0.3-0.015*B85)*B85)))*js_1</f>
        <v>10.420524483722389</v>
      </c>
      <c r="C86">
        <f>C85*as_1*(1-hr_1)+(((0.3-0.015*C85)*C85)-((a_1*(0.3-0.015*C85)*C85)/(1+a_1*h_1*(0.3-0.015*C85)*C85)))*js_1</f>
        <v>9.508713715586687</v>
      </c>
    </row>
    <row r="87" spans="1:3" x14ac:dyDescent="0.3">
      <c r="A87">
        <v>86</v>
      </c>
      <c r="B87">
        <f>B86*as_1*(1-hr_1)+(((0.3-0.015*B86)*B86)-(0.5*(a_1*(0.3-0.015*B86)*B86)/(1+a_1*h_1*(0.3-0.015*B86)*B86)))*js_1</f>
        <v>10.421605564307045</v>
      </c>
      <c r="C87">
        <f>C86*as_1*(1-hr_1)+(((0.3-0.015*C86)*C86)-((a_1*(0.3-0.015*C86)*C86)/(1+a_1*h_1*(0.3-0.015*C86)*C86)))*js_1</f>
        <v>9.5203892566831652</v>
      </c>
    </row>
    <row r="88" spans="1:3" x14ac:dyDescent="0.3">
      <c r="A88">
        <v>87</v>
      </c>
      <c r="B88">
        <f>B87*as_1*(1-hr_1)+(((0.3-0.015*B87)*B87)-(0.5*(a_1*(0.3-0.015*B87)*B87)/(1+a_1*h_1*(0.3-0.015*B87)*B87)))*js_1</f>
        <v>10.422568409375184</v>
      </c>
      <c r="C88">
        <f>C87*as_1*(1-hr_1)+(((0.3-0.015*C87)*C87)-((a_1*(0.3-0.015*C87)*C87)/(1+a_1*h_1*(0.3-0.015*C87)*C87)))*js_1</f>
        <v>9.5310219127125517</v>
      </c>
    </row>
    <row r="89" spans="1:3" x14ac:dyDescent="0.3">
      <c r="A89">
        <v>88</v>
      </c>
      <c r="B89">
        <f>B88*as_1*(1-hr_1)+(((0.3-0.015*B88)*B88)-(0.5*(a_1*(0.3-0.015*B88)*B88)/(1+a_1*h_1*(0.3-0.015*B88)*B88)))*js_1</f>
        <v>10.423425928206832</v>
      </c>
      <c r="C89">
        <f>C88*as_1*(1-hr_1)+(((0.3-0.015*C88)*C88)-((a_1*(0.3-0.015*C88)*C88)/(1+a_1*h_1*(0.3-0.015*C88)*C88)))*js_1</f>
        <v>9.5407022282847223</v>
      </c>
    </row>
    <row r="90" spans="1:3" x14ac:dyDescent="0.3">
      <c r="A90">
        <v>89</v>
      </c>
      <c r="B90">
        <f>B89*as_1*(1-hr_1)+(((0.3-0.015*B89)*B89)-(0.5*(a_1*(0.3-0.015*B89)*B89)/(1+a_1*h_1*(0.3-0.015*B89)*B89)))*js_1</f>
        <v>10.424189625142795</v>
      </c>
      <c r="C90">
        <f>C89*as_1*(1-hr_1)+(((0.3-0.015*C89)*C89)-((a_1*(0.3-0.015*C89)*C89)/(1+a_1*h_1*(0.3-0.015*C89)*C89)))*js_1</f>
        <v>9.5495133399366559</v>
      </c>
    </row>
    <row r="91" spans="1:3" x14ac:dyDescent="0.3">
      <c r="A91">
        <v>90</v>
      </c>
      <c r="B91">
        <f>B90*as_1*(1-hr_1)+(((0.3-0.015*B90)*B90)-(0.5*(a_1*(0.3-0.015*B90)*B90)/(1+a_1*h_1*(0.3-0.015*B90)*B90)))*js_1</f>
        <v>10.424869751547925</v>
      </c>
      <c r="C91">
        <f>C90*as_1*(1-hr_1)+(((0.3-0.015*C90)*C90)-((a_1*(0.3-0.015*C90)*C90)/(1+a_1*h_1*(0.3-0.015*C90)*C90)))*js_1</f>
        <v>9.5575315026345518</v>
      </c>
    </row>
    <row r="92" spans="1:3" x14ac:dyDescent="0.3">
      <c r="A92">
        <v>91</v>
      </c>
      <c r="B92">
        <f>B91*as_1*(1-hr_1)+(((0.3-0.015*B91)*B91)-(0.5*(a_1*(0.3-0.015*B91)*B91)/(1+a_1*h_1*(0.3-0.015*B91)*B91)))*js_1</f>
        <v>10.425475441532274</v>
      </c>
      <c r="C92">
        <f>C91*as_1*(1-hr_1)+(((0.3-0.015*C91)*C91)-((a_1*(0.3-0.015*C91)*C91)/(1+a_1*h_1*(0.3-0.015*C91)*C91)))*js_1</f>
        <v>9.5648265933501815</v>
      </c>
    </row>
    <row r="93" spans="1:3" x14ac:dyDescent="0.3">
      <c r="A93">
        <v>92</v>
      </c>
      <c r="B93">
        <f>B92*as_1*(1-hr_1)+(((0.3-0.015*B92)*B92)-(0.5*(a_1*(0.3-0.015*B92)*B92)/(1+a_1*h_1*(0.3-0.015*B92)*B92)))*js_1</f>
        <v>10.426014833125546</v>
      </c>
      <c r="C93">
        <f>C92*as_1*(1-hr_1)+(((0.3-0.015*C92)*C92)-((a_1*(0.3-0.015*C92)*C92)/(1+a_1*h_1*(0.3-0.015*C92)*C92)))*js_1</f>
        <v>9.5714625897586458</v>
      </c>
    </row>
    <row r="94" spans="1:3" x14ac:dyDescent="0.3">
      <c r="A94">
        <v>93</v>
      </c>
      <c r="B94">
        <f>B93*as_1*(1-hr_1)+(((0.3-0.015*B93)*B93)-(0.5*(a_1*(0.3-0.015*B93)*B93)/(1+a_1*h_1*(0.3-0.015*B93)*B93)))*js_1</f>
        <v>10.426495176431787</v>
      </c>
      <c r="C94">
        <f>C93*as_1*(1-hr_1)+(((0.3-0.015*C93)*C93)-((a_1*(0.3-0.015*C93)*C93)/(1+a_1*h_1*(0.3-0.015*C93)*C93)))*js_1</f>
        <v>9.5774980228972453</v>
      </c>
    </row>
    <row r="95" spans="1:3" x14ac:dyDescent="0.3">
      <c r="A95">
        <v>94</v>
      </c>
      <c r="B95">
        <f>B94*as_1*(1-hr_1)+(((0.3-0.015*B94)*B94)-(0.5*(a_1*(0.3-0.015*B94)*B94)/(1+a_1*h_1*(0.3-0.015*B94)*B94)))*js_1</f>
        <v>10.426922930137795</v>
      </c>
      <c r="C95">
        <f>C94*as_1*(1-hr_1)+(((0.3-0.015*C94)*C94)-((a_1*(0.3-0.015*C94)*C94)/(1+a_1*h_1*(0.3-0.015*C94)*C94)))*js_1</f>
        <v>9.5829864032609038</v>
      </c>
    </row>
    <row r="96" spans="1:3" x14ac:dyDescent="0.3">
      <c r="A96">
        <v>95</v>
      </c>
      <c r="B96">
        <f>B95*as_1*(1-hr_1)+(((0.3-0.015*B95)*B95)-(0.5*(a_1*(0.3-0.015*B95)*B95)/(1+a_1*h_1*(0.3-0.015*B95)*B95)))*js_1</f>
        <v>10.42730384760908</v>
      </c>
      <c r="C96">
        <f>C95*as_1*(1-hr_1)+(((0.3-0.015*C95)*C95)-((a_1*(0.3-0.015*C95)*C95)/(1+a_1*h_1*(0.3-0.015*C95)*C95)))*js_1</f>
        <v>9.5879766203121477</v>
      </c>
    </row>
    <row r="97" spans="1:3" x14ac:dyDescent="0.3">
      <c r="A97">
        <v>96</v>
      </c>
      <c r="B97">
        <f>B96*as_1*(1-hr_1)+(((0.3-0.015*B96)*B96)-(0.5*(a_1*(0.3-0.015*B96)*B96)/(1+a_1*h_1*(0.3-0.015*B96)*B96)))*js_1</f>
        <v>10.427643053680812</v>
      </c>
      <c r="C97">
        <f>C96*as_1*(1-hr_1)+(((0.3-0.015*C96)*C96)-((a_1*(0.3-0.015*C96)*C96)/(1+a_1*h_1*(0.3-0.015*C96)*C96)))*js_1</f>
        <v>9.5925133157742568</v>
      </c>
    </row>
    <row r="98" spans="1:3" x14ac:dyDescent="0.3">
      <c r="A98">
        <v>97</v>
      </c>
      <c r="B98">
        <f>B97*as_1*(1-hr_1)+(((0.3-0.015*B97)*B97)-(0.5*(a_1*(0.3-0.015*B97)*B97)/(1+a_1*h_1*(0.3-0.015*B97)*B97)))*js_1</f>
        <v>10.427945113136703</v>
      </c>
      <c r="C98">
        <f>C97*as_1*(1-hr_1)+(((0.3-0.015*C97)*C97)-((a_1*(0.3-0.015*C97)*C97)/(1+a_1*h_1*(0.3-0.015*C97)*C97)))*js_1</f>
        <v>9.596637231373224</v>
      </c>
    </row>
    <row r="99" spans="1:3" x14ac:dyDescent="0.3">
      <c r="A99">
        <v>98</v>
      </c>
      <c r="B99">
        <f>B98*as_1*(1-hr_1)+(((0.3-0.015*B98)*B98)-(0.5*(a_1*(0.3-0.015*B98)*B98)/(1+a_1*h_1*(0.3-0.015*B98)*B98)))*js_1</f>
        <v>10.428214091765476</v>
      </c>
      <c r="C99">
        <f>C98*as_1*(1-hr_1)+(((0.3-0.015*C98)*C98)-((a_1*(0.3-0.015*C98)*C98)/(1+a_1*h_1*(0.3-0.015*C98)*C98)))*js_1</f>
        <v>9.6003855319139735</v>
      </c>
    </row>
    <row r="100" spans="1:3" x14ac:dyDescent="0.3">
      <c r="A100">
        <v>99</v>
      </c>
      <c r="B100">
        <f>B99*as_1*(1-hr_1)+(((0.3-0.015*B99)*B99)-(0.5*(a_1*(0.3-0.015*B99)*B99)/(1+a_1*h_1*(0.3-0.015*B99)*B99)))*js_1</f>
        <v>10.428453610791472</v>
      </c>
      <c r="C100">
        <f>C99*as_1*(1-hr_1)+(((0.3-0.015*C99)*C99)-((a_1*(0.3-0.015*C99)*C99)/(1+a_1*h_1*(0.3-0.015*C99)*C99)))*js_1</f>
        <v>9.6037921047327472</v>
      </c>
    </row>
    <row r="101" spans="1:3" x14ac:dyDescent="0.3">
      <c r="A101">
        <v>100</v>
      </c>
      <c r="B101">
        <f>B100*as_1*(1-hr_1)+(((0.3-0.015*B100)*B100)-(0.5*(a_1*(0.3-0.015*B100)*B100)/(1+a_1*h_1*(0.3-0.015*B100)*B100)))*js_1</f>
        <v>10.428666895392093</v>
      </c>
      <c r="C101">
        <f>C100*as_1*(1-hr_1)+(((0.3-0.015*C100)*C100)-((a_1*(0.3-0.015*C100)*C100)/(1+a_1*h_1*(0.3-0.015*C100)*C100)))*js_1</f>
        <v>9.606887836672529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54</vt:i4>
      </vt:variant>
    </vt:vector>
  </HeadingPairs>
  <TitlesOfParts>
    <vt:vector size="57" baseType="lpstr">
      <vt:lpstr>Juv. Survival</vt:lpstr>
      <vt:lpstr>Age Structure</vt:lpstr>
      <vt:lpstr>Sheet1</vt:lpstr>
      <vt:lpstr>'Age Structure'!a</vt:lpstr>
      <vt:lpstr>a</vt:lpstr>
      <vt:lpstr>a_1</vt:lpstr>
      <vt:lpstr>'Age Structure'!as</vt:lpstr>
      <vt:lpstr>as</vt:lpstr>
      <vt:lpstr>as_1</vt:lpstr>
      <vt:lpstr>'Age Structure'!br</vt:lpstr>
      <vt:lpstr>br</vt:lpstr>
      <vt:lpstr>br_1</vt:lpstr>
      <vt:lpstr>'Age Structure'!brslop</vt:lpstr>
      <vt:lpstr>brslop</vt:lpstr>
      <vt:lpstr>brslop_1</vt:lpstr>
      <vt:lpstr>DeltaN</vt:lpstr>
      <vt:lpstr>eprh</vt:lpstr>
      <vt:lpstr>epro</vt:lpstr>
      <vt:lpstr>fecundity</vt:lpstr>
      <vt:lpstr>'Age Structure'!h</vt:lpstr>
      <vt:lpstr>h</vt:lpstr>
      <vt:lpstr>h_1</vt:lpstr>
      <vt:lpstr>hr</vt:lpstr>
      <vt:lpstr>hr_1</vt:lpstr>
      <vt:lpstr>'Age Structure'!js</vt:lpstr>
      <vt:lpstr>js</vt:lpstr>
      <vt:lpstr>js_1</vt:lpstr>
      <vt:lpstr>Length</vt:lpstr>
      <vt:lpstr>lmat50</vt:lpstr>
      <vt:lpstr>lmatsd</vt:lpstr>
      <vt:lpstr>lwa</vt:lpstr>
      <vt:lpstr>lwb</vt:lpstr>
      <vt:lpstr>maxsj</vt:lpstr>
      <vt:lpstr>N</vt:lpstr>
      <vt:lpstr>N_1</vt:lpstr>
      <vt:lpstr>page</vt:lpstr>
      <vt:lpstr>pagehr</vt:lpstr>
      <vt:lpstr>pmature</vt:lpstr>
      <vt:lpstr>req</vt:lpstr>
      <vt:lpstr>ro</vt:lpstr>
      <vt:lpstr>sa</vt:lpstr>
      <vt:lpstr>sjscale</vt:lpstr>
      <vt:lpstr>SS</vt:lpstr>
      <vt:lpstr>Sum_of_Squares</vt:lpstr>
      <vt:lpstr>survival</vt:lpstr>
      <vt:lpstr>survivalhr</vt:lpstr>
      <vt:lpstr>survship</vt:lpstr>
      <vt:lpstr>survshiphr</vt:lpstr>
      <vt:lpstr>vbk</vt:lpstr>
      <vt:lpstr>vblinf</vt:lpstr>
      <vt:lpstr>vbto</vt:lpstr>
      <vt:lpstr>vul</vt:lpstr>
      <vt:lpstr>vul50_</vt:lpstr>
      <vt:lpstr>vulsd</vt:lpstr>
      <vt:lpstr>Weight</vt:lpstr>
      <vt:lpstr>yeq</vt:lpstr>
      <vt:lpstr>yprh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UF</cp:lastModifiedBy>
  <cp:lastPrinted>2017-10-03T23:11:07Z</cp:lastPrinted>
  <dcterms:created xsi:type="dcterms:W3CDTF">2017-09-26T17:25:18Z</dcterms:created>
  <dcterms:modified xsi:type="dcterms:W3CDTF">2017-10-04T00:40:28Z</dcterms:modified>
</cp:coreProperties>
</file>