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l\Desktop\"/>
    </mc:Choice>
  </mc:AlternateContent>
  <bookViews>
    <workbookView xWindow="9060" yWindow="1200" windowWidth="20730" windowHeight="11760" tabRatio="500" activeTab="1"/>
  </bookViews>
  <sheets>
    <sheet name="Sheet1" sheetId="1" r:id="rId1"/>
    <sheet name="Sheet2" sheetId="2" r:id="rId2"/>
  </sheets>
  <definedNames>
    <definedName name="solver_adj" localSheetId="0" hidden="1">Sheet1!$G$4:$H$4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Sheet1!$F$17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E16" i="1" l="1"/>
  <c r="F16" i="1" s="1"/>
  <c r="E17" i="1"/>
  <c r="F17" i="1" s="1"/>
  <c r="E18" i="1"/>
  <c r="F18" i="1" s="1"/>
  <c r="E19" i="1"/>
  <c r="F19" i="1" s="1"/>
  <c r="E20" i="1"/>
  <c r="F20" i="1" s="1"/>
  <c r="E15" i="1" l="1"/>
  <c r="F15" i="1" s="1"/>
  <c r="E14" i="1"/>
  <c r="F14" i="1" s="1"/>
  <c r="F13" i="1"/>
  <c r="F12" i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F25" i="1" l="1"/>
  <c r="D23" i="2" l="1"/>
</calcChain>
</file>

<file path=xl/sharedStrings.xml><?xml version="1.0" encoding="utf-8"?>
<sst xmlns="http://schemas.openxmlformats.org/spreadsheetml/2006/main" count="14" uniqueCount="7">
  <si>
    <t>Time</t>
  </si>
  <si>
    <t>population size</t>
  </si>
  <si>
    <t>r</t>
  </si>
  <si>
    <t>k</t>
  </si>
  <si>
    <t>logistic prediction</t>
  </si>
  <si>
    <t>SSQ deviations</t>
  </si>
  <si>
    <t>Total SSQ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</si>
</sst>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P. Aurelia half loop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Sheet1!$C$4:$C$21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Sheet1!$D$4:$D$21</c:f>
              <c:numCache>
                <c:formatCode>General</c:formatCode>
                <c:ptCount val="18"/>
                <c:pt idx="0">
                  <c:v>2</c:v>
                </c:pt>
                <c:pt idx="1">
                  <c:v>3</c:v>
                </c:pt>
                <c:pt idx="2">
                  <c:v>29</c:v>
                </c:pt>
                <c:pt idx="3">
                  <c:v>92</c:v>
                </c:pt>
                <c:pt idx="4">
                  <c:v>173</c:v>
                </c:pt>
                <c:pt idx="5">
                  <c:v>210</c:v>
                </c:pt>
                <c:pt idx="6">
                  <c:v>210</c:v>
                </c:pt>
                <c:pt idx="7">
                  <c:v>240</c:v>
                </c:pt>
                <c:pt idx="10">
                  <c:v>240</c:v>
                </c:pt>
                <c:pt idx="11">
                  <c:v>219</c:v>
                </c:pt>
                <c:pt idx="12">
                  <c:v>255</c:v>
                </c:pt>
                <c:pt idx="13">
                  <c:v>252</c:v>
                </c:pt>
                <c:pt idx="14">
                  <c:v>270</c:v>
                </c:pt>
                <c:pt idx="15">
                  <c:v>240</c:v>
                </c:pt>
                <c:pt idx="16">
                  <c:v>249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logistic prediction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Sheet1!$C$4:$C$21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Sheet1!$E$4:$E$21</c:f>
              <c:numCache>
                <c:formatCode>General</c:formatCode>
                <c:ptCount val="18"/>
                <c:pt idx="0">
                  <c:v>2</c:v>
                </c:pt>
                <c:pt idx="1">
                  <c:v>7.1863512445292557</c:v>
                </c:pt>
                <c:pt idx="2">
                  <c:v>24.503613963987871</c:v>
                </c:pt>
                <c:pt idx="3">
                  <c:v>71.383270352244409</c:v>
                </c:pt>
                <c:pt idx="4">
                  <c:v>149.15032675785008</c:v>
                </c:pt>
                <c:pt idx="5">
                  <c:v>212.13372959651215</c:v>
                </c:pt>
                <c:pt idx="6">
                  <c:v>239.72217971660362</c:v>
                </c:pt>
                <c:pt idx="7">
                  <c:v>248.5309488329689</c:v>
                </c:pt>
                <c:pt idx="10">
                  <c:v>251.92881973503586</c:v>
                </c:pt>
                <c:pt idx="11">
                  <c:v>251.9805971278262</c:v>
                </c:pt>
                <c:pt idx="12">
                  <c:v>251.99471180425513</c:v>
                </c:pt>
                <c:pt idx="13">
                  <c:v>251.99855877653025</c:v>
                </c:pt>
                <c:pt idx="14">
                  <c:v>251.99960721914945</c:v>
                </c:pt>
                <c:pt idx="15">
                  <c:v>251.99989295460915</c:v>
                </c:pt>
                <c:pt idx="16">
                  <c:v>251.99997082671871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302184"/>
        <c:axId val="488302968"/>
      </c:scatterChart>
      <c:valAx>
        <c:axId val="488302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88302968"/>
        <c:crosses val="autoZero"/>
        <c:crossBetween val="midCat"/>
      </c:valAx>
      <c:valAx>
        <c:axId val="488302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Population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88302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336550</xdr:colOff>
      <xdr:row>6</xdr:row>
      <xdr:rowOff>88900</xdr:rowOff>
    </xdr:from>
    <xdr:to>
      <xdr:col>16</xdr:col>
      <xdr:colOff>701221</xdr:colOff>
      <xdr:row>24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5"/>
  <sheetViews>
    <sheetView zoomScale="70" zoomScaleNormal="70" workbookViewId="0">
      <selection activeCell="C4" sqref="C4"/>
    </sheetView>
  </sheetViews>
  <sheetFormatPr defaultColWidth="11" defaultRowHeight="15.75" x14ac:dyDescent="0.25"/>
  <cols>
    <col min="4" max="4" width="15" customWidth="1"/>
    <col min="5" max="5" width="16.125" customWidth="1"/>
    <col min="6" max="6" width="17.5" customWidth="1"/>
  </cols>
  <sheetData>
    <row r="3" spans="3:8" x14ac:dyDescent="0.25">
      <c r="C3" t="s">
        <v>0</v>
      </c>
      <c r="D3" t="s">
        <v>1</v>
      </c>
      <c r="E3" t="s">
        <v>4</v>
      </c>
      <c r="F3" t="s">
        <v>5</v>
      </c>
      <c r="G3" t="s">
        <v>2</v>
      </c>
      <c r="H3" t="s">
        <v>3</v>
      </c>
    </row>
    <row r="4" spans="3:8" x14ac:dyDescent="0.25">
      <c r="C4">
        <v>0</v>
      </c>
      <c r="D4">
        <v>2</v>
      </c>
      <c r="E4">
        <f>$H$4/(1+(($H$4-$D$4)/$D$4)*EXP(-$G$4*C4))</f>
        <v>2</v>
      </c>
      <c r="F4">
        <f>(E4-D4)^2</f>
        <v>0</v>
      </c>
      <c r="G4">
        <v>1.3</v>
      </c>
      <c r="H4">
        <v>252</v>
      </c>
    </row>
    <row r="5" spans="3:8" x14ac:dyDescent="0.25">
      <c r="C5">
        <v>1</v>
      </c>
      <c r="D5">
        <v>3</v>
      </c>
      <c r="E5">
        <f t="shared" ref="E5:E20" si="0">$H$4/(1+(($H$4-$D$4)/$D$4)*EXP(-$G$4*C5))</f>
        <v>7.1863512445292557</v>
      </c>
      <c r="F5">
        <f t="shared" ref="F5:F20" si="1">(E5-D5)^2</f>
        <v>17.525536742571649</v>
      </c>
    </row>
    <row r="6" spans="3:8" x14ac:dyDescent="0.25">
      <c r="C6">
        <v>2</v>
      </c>
      <c r="D6">
        <v>29</v>
      </c>
      <c r="E6">
        <f t="shared" si="0"/>
        <v>24.503613963987871</v>
      </c>
      <c r="F6">
        <f t="shared" si="1"/>
        <v>20.217487384844873</v>
      </c>
    </row>
    <row r="7" spans="3:8" x14ac:dyDescent="0.25">
      <c r="C7">
        <v>3</v>
      </c>
      <c r="D7">
        <v>92</v>
      </c>
      <c r="E7">
        <f t="shared" si="0"/>
        <v>71.383270352244409</v>
      </c>
      <c r="F7">
        <f t="shared" si="1"/>
        <v>425.04954136864438</v>
      </c>
    </row>
    <row r="8" spans="3:8" x14ac:dyDescent="0.25">
      <c r="C8">
        <v>4</v>
      </c>
      <c r="D8">
        <v>173</v>
      </c>
      <c r="E8">
        <f t="shared" si="0"/>
        <v>149.15032675785008</v>
      </c>
      <c r="F8">
        <f t="shared" si="1"/>
        <v>568.80691375732181</v>
      </c>
    </row>
    <row r="9" spans="3:8" x14ac:dyDescent="0.25">
      <c r="C9">
        <v>5</v>
      </c>
      <c r="D9">
        <v>210</v>
      </c>
      <c r="E9">
        <f t="shared" si="0"/>
        <v>212.13372959651215</v>
      </c>
      <c r="F9">
        <f t="shared" si="1"/>
        <v>4.5528019910319202</v>
      </c>
    </row>
    <row r="10" spans="3:8" x14ac:dyDescent="0.25">
      <c r="C10">
        <v>6</v>
      </c>
      <c r="D10">
        <v>210</v>
      </c>
      <c r="E10">
        <f t="shared" si="0"/>
        <v>239.72217971660362</v>
      </c>
      <c r="F10">
        <f t="shared" si="1"/>
        <v>883.40796710608367</v>
      </c>
    </row>
    <row r="11" spans="3:8" x14ac:dyDescent="0.25">
      <c r="C11">
        <v>7</v>
      </c>
      <c r="D11">
        <v>240</v>
      </c>
      <c r="E11">
        <f t="shared" si="0"/>
        <v>248.5309488329689</v>
      </c>
      <c r="F11">
        <f t="shared" si="1"/>
        <v>72.777087990733492</v>
      </c>
    </row>
    <row r="12" spans="3:8" x14ac:dyDescent="0.25">
      <c r="C12">
        <v>8</v>
      </c>
      <c r="F12">
        <f t="shared" si="1"/>
        <v>0</v>
      </c>
    </row>
    <row r="13" spans="3:8" x14ac:dyDescent="0.25">
      <c r="C13">
        <v>9</v>
      </c>
      <c r="F13">
        <f t="shared" si="1"/>
        <v>0</v>
      </c>
    </row>
    <row r="14" spans="3:8" x14ac:dyDescent="0.25">
      <c r="C14">
        <v>10</v>
      </c>
      <c r="D14">
        <v>240</v>
      </c>
      <c r="E14">
        <f t="shared" si="0"/>
        <v>251.92881973503586</v>
      </c>
      <c r="F14">
        <f t="shared" si="1"/>
        <v>142.29674027098096</v>
      </c>
    </row>
    <row r="15" spans="3:8" x14ac:dyDescent="0.25">
      <c r="C15">
        <v>11</v>
      </c>
      <c r="D15">
        <v>219</v>
      </c>
      <c r="E15">
        <f t="shared" si="0"/>
        <v>251.9805971278262</v>
      </c>
      <c r="F15">
        <f t="shared" si="1"/>
        <v>1087.7197869079778</v>
      </c>
    </row>
    <row r="16" spans="3:8" x14ac:dyDescent="0.25">
      <c r="C16">
        <v>12</v>
      </c>
      <c r="D16">
        <v>255</v>
      </c>
      <c r="E16">
        <f t="shared" si="0"/>
        <v>251.99471180425513</v>
      </c>
      <c r="F16">
        <f t="shared" si="1"/>
        <v>9.0317571394834424</v>
      </c>
    </row>
    <row r="17" spans="3:6" x14ac:dyDescent="0.25">
      <c r="C17">
        <v>13</v>
      </c>
      <c r="D17">
        <v>252</v>
      </c>
      <c r="E17">
        <f t="shared" si="0"/>
        <v>251.99855877653025</v>
      </c>
      <c r="F17">
        <f t="shared" si="1"/>
        <v>2.0771250897712132E-6</v>
      </c>
    </row>
    <row r="18" spans="3:6" x14ac:dyDescent="0.25">
      <c r="C18">
        <v>14</v>
      </c>
      <c r="D18">
        <v>270</v>
      </c>
      <c r="E18">
        <f t="shared" si="0"/>
        <v>251.99960721914945</v>
      </c>
      <c r="F18">
        <f t="shared" si="1"/>
        <v>324.01414026489647</v>
      </c>
    </row>
    <row r="19" spans="3:6" x14ac:dyDescent="0.25">
      <c r="C19">
        <v>15</v>
      </c>
      <c r="D19">
        <v>240</v>
      </c>
      <c r="E19">
        <f t="shared" si="0"/>
        <v>251.99989295460915</v>
      </c>
      <c r="F19">
        <f t="shared" si="1"/>
        <v>143.99743092207837</v>
      </c>
    </row>
    <row r="20" spans="3:6" x14ac:dyDescent="0.25">
      <c r="C20">
        <v>16</v>
      </c>
      <c r="D20">
        <v>249</v>
      </c>
      <c r="E20">
        <f t="shared" si="0"/>
        <v>251.99997082671871</v>
      </c>
      <c r="F20">
        <f t="shared" si="1"/>
        <v>8.9998249611633341</v>
      </c>
    </row>
    <row r="25" spans="3:6" x14ac:dyDescent="0.25">
      <c r="E25" t="s">
        <v>6</v>
      </c>
      <c r="F25">
        <f>SUM(F5:F23)</f>
        <v>3708.3970188849371</v>
      </c>
    </row>
  </sheetData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5" workbookViewId="0">
      <selection sqref="A1:F23"/>
    </sheetView>
  </sheetViews>
  <sheetFormatPr defaultRowHeight="15.75" x14ac:dyDescent="0.25"/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 s="2">
        <v>0</v>
      </c>
      <c r="B2" s="2">
        <v>2</v>
      </c>
      <c r="C2" s="2">
        <v>2</v>
      </c>
      <c r="D2" s="2">
        <v>0</v>
      </c>
      <c r="E2" s="2">
        <v>1.176551616</v>
      </c>
      <c r="F2" s="2">
        <v>130.45612980000001</v>
      </c>
    </row>
    <row r="3" spans="1:6" x14ac:dyDescent="0.25">
      <c r="A3" s="2">
        <v>1</v>
      </c>
      <c r="B3" s="2">
        <v>6</v>
      </c>
      <c r="C3" s="2">
        <v>6.2706952979999997</v>
      </c>
      <c r="D3" s="2">
        <v>7.3275943999999996E-2</v>
      </c>
    </row>
    <row r="4" spans="1:6" x14ac:dyDescent="0.25">
      <c r="A4" s="2">
        <v>2</v>
      </c>
      <c r="B4" s="2">
        <v>31</v>
      </c>
      <c r="C4" s="2">
        <v>18.35756099</v>
      </c>
      <c r="D4" s="2">
        <v>159.83126419999999</v>
      </c>
    </row>
    <row r="5" spans="1:6" x14ac:dyDescent="0.25">
      <c r="A5" s="2">
        <v>3</v>
      </c>
      <c r="B5" s="2">
        <v>46</v>
      </c>
      <c r="C5" s="2">
        <v>45.252520840000003</v>
      </c>
      <c r="D5" s="2">
        <v>0.55872509699999995</v>
      </c>
    </row>
    <row r="6" spans="1:6" x14ac:dyDescent="0.25">
      <c r="A6" s="2">
        <v>4</v>
      </c>
      <c r="B6" s="2">
        <v>76</v>
      </c>
      <c r="C6" s="2">
        <v>82.538040469999999</v>
      </c>
      <c r="D6" s="2">
        <v>42.745973229999997</v>
      </c>
    </row>
    <row r="7" spans="1:6" x14ac:dyDescent="0.25">
      <c r="A7" s="2">
        <v>5</v>
      </c>
      <c r="B7" s="2">
        <v>115</v>
      </c>
      <c r="C7" s="2">
        <v>110.6489455</v>
      </c>
      <c r="D7" s="2">
        <v>18.931675340000002</v>
      </c>
    </row>
    <row r="8" spans="1:6" x14ac:dyDescent="0.25">
      <c r="A8" s="2">
        <v>6</v>
      </c>
      <c r="B8" s="2">
        <v>118</v>
      </c>
      <c r="C8" s="2">
        <v>123.63216079999999</v>
      </c>
      <c r="D8" s="2">
        <v>31.721235050000001</v>
      </c>
    </row>
    <row r="9" spans="1:6" x14ac:dyDescent="0.25">
      <c r="A9" s="2">
        <v>7</v>
      </c>
      <c r="B9" s="2">
        <v>140</v>
      </c>
      <c r="C9" s="2">
        <v>128.2730425</v>
      </c>
      <c r="D9" s="2">
        <v>137.52153200000001</v>
      </c>
    </row>
    <row r="10" spans="1:6" x14ac:dyDescent="0.25">
      <c r="A10" s="2">
        <v>8</v>
      </c>
      <c r="B10" s="2">
        <v>125</v>
      </c>
      <c r="C10" s="2">
        <v>129.77511390000001</v>
      </c>
      <c r="D10" s="2">
        <v>22.80171309</v>
      </c>
    </row>
    <row r="11" spans="1:6" x14ac:dyDescent="0.25">
      <c r="A11" s="2">
        <v>9</v>
      </c>
      <c r="B11" s="2">
        <v>137</v>
      </c>
      <c r="C11" s="2">
        <v>130.24538430000001</v>
      </c>
      <c r="D11" s="2">
        <v>45.624832609999999</v>
      </c>
    </row>
    <row r="12" spans="1:6" x14ac:dyDescent="0.25">
      <c r="A12" s="2">
        <v>10</v>
      </c>
      <c r="B12" s="2">
        <v>162</v>
      </c>
      <c r="C12" s="2">
        <v>130.3910759</v>
      </c>
      <c r="D12" s="2">
        <v>999.12408570000002</v>
      </c>
    </row>
    <row r="13" spans="1:6" x14ac:dyDescent="0.25">
      <c r="A13" s="2">
        <v>11</v>
      </c>
      <c r="B13" s="2">
        <v>124</v>
      </c>
      <c r="C13" s="2">
        <v>130.4360642</v>
      </c>
      <c r="D13" s="2">
        <v>41.422921940000002</v>
      </c>
    </row>
    <row r="14" spans="1:6" x14ac:dyDescent="0.25">
      <c r="A14" s="2">
        <v>12</v>
      </c>
      <c r="B14" s="2">
        <v>135</v>
      </c>
      <c r="C14" s="2">
        <v>130.44994209999999</v>
      </c>
      <c r="D14" s="2">
        <v>20.703026600000001</v>
      </c>
    </row>
    <row r="15" spans="1:6" x14ac:dyDescent="0.25">
      <c r="A15" s="2">
        <v>13</v>
      </c>
      <c r="B15" s="2">
        <v>133</v>
      </c>
      <c r="C15" s="2">
        <v>130.45422189999999</v>
      </c>
      <c r="D15" s="2">
        <v>6.4809863239999999</v>
      </c>
    </row>
    <row r="16" spans="1:6" x14ac:dyDescent="0.25">
      <c r="A16" s="2">
        <v>14</v>
      </c>
      <c r="B16" s="2">
        <v>110</v>
      </c>
      <c r="C16" s="2">
        <v>130.45554150000001</v>
      </c>
      <c r="D16" s="2">
        <v>418.42917940000001</v>
      </c>
    </row>
    <row r="17" spans="1:4" x14ac:dyDescent="0.25">
      <c r="A17" s="2">
        <v>15</v>
      </c>
      <c r="B17" s="2">
        <v>113</v>
      </c>
      <c r="C17" s="2">
        <v>130.45594840000001</v>
      </c>
      <c r="D17" s="2">
        <v>304.7101361</v>
      </c>
    </row>
    <row r="18" spans="1:4" x14ac:dyDescent="0.25">
      <c r="A18" s="2">
        <v>16</v>
      </c>
      <c r="B18" s="2">
        <v>127</v>
      </c>
      <c r="C18" s="2">
        <v>130.45607390000001</v>
      </c>
      <c r="D18" s="2">
        <v>11.94444689</v>
      </c>
    </row>
    <row r="23" spans="1:4" x14ac:dyDescent="0.25">
      <c r="C23" t="s">
        <v>6</v>
      </c>
      <c r="D23">
        <f>SUM(D3:D21)</f>
        <v>2262.6250095149999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 Ponciano</dc:creator>
  <cp:lastModifiedBy>Mel M</cp:lastModifiedBy>
  <dcterms:created xsi:type="dcterms:W3CDTF">2016-02-23T14:10:48Z</dcterms:created>
  <dcterms:modified xsi:type="dcterms:W3CDTF">2016-03-09T03:39:09Z</dcterms:modified>
</cp:coreProperties>
</file>