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193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E2" i="2"/>
  <c r="C3" i="2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E56" i="1"/>
  <c r="D56" i="1"/>
  <c r="C56" i="1"/>
  <c r="E55" i="1"/>
  <c r="D55" i="1"/>
  <c r="C55" i="1"/>
  <c r="E54" i="1"/>
  <c r="D54" i="1"/>
  <c r="C54" i="1"/>
  <c r="E53" i="1"/>
  <c r="D53" i="1"/>
  <c r="C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C37" i="1"/>
</calcChain>
</file>

<file path=xl/sharedStrings.xml><?xml version="1.0" encoding="utf-8"?>
<sst xmlns="http://schemas.openxmlformats.org/spreadsheetml/2006/main" count="12" uniqueCount="7">
  <si>
    <t>Preparation Time (Hours)</t>
  </si>
  <si>
    <t>GPA (4.0 Scale)</t>
  </si>
  <si>
    <t>Vapor Pressure</t>
  </si>
  <si>
    <t>Vapor Pressure (mmHg)</t>
  </si>
  <si>
    <t>Temperature (C)</t>
  </si>
  <si>
    <t>Kelvin</t>
  </si>
  <si>
    <t>Reciprocal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</si>
</sst>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GPA (4.0 Scale)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Sheet1!$A$2:$A$7</c:f>
              <c:numCache>
                <c:formatCode>General</c:formatCode>
                <c:ptCount val="6"/>
                <c:pt idx="0">
                  <c:v>12.3</c:v>
                </c:pt>
                <c:pt idx="1">
                  <c:v>24.6</c:v>
                </c:pt>
                <c:pt idx="2">
                  <c:v>36.9</c:v>
                </c:pt>
                <c:pt idx="3">
                  <c:v>49.2</c:v>
                </c:pt>
                <c:pt idx="4">
                  <c:v>61.5</c:v>
                </c:pt>
                <c:pt idx="5">
                  <c:v>73.8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0.082</c:v>
                </c:pt>
                <c:pt idx="1">
                  <c:v>0.592</c:v>
                </c:pt>
                <c:pt idx="2">
                  <c:v>1.102</c:v>
                </c:pt>
                <c:pt idx="3">
                  <c:v>1.612</c:v>
                </c:pt>
                <c:pt idx="4">
                  <c:v>2.122</c:v>
                </c:pt>
                <c:pt idx="5">
                  <c:v>2.632</c:v>
                </c:pt>
              </c:numCache>
            </c:numRef>
          </c:y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632993336"/>
        <c:axId val="632998888"/>
      </c:scatterChart>
      <c:valAx>
        <c:axId val="63299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Preparation Time (Hours)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32998888"/>
        <c:crosses val="autoZero"/>
        <c:crossBetween val="midCat"/>
      </c:valAx>
      <c:valAx>
        <c:axId val="632998888"/>
        <c:scaling>
          <c:orientation val="minMax"/>
        </c:scaling>
        <c:delete val="0"/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GPA (4.0 Scale)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32993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Kelvin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Sheet2!$A$2:$A$21</c:f>
              <c:numCache>
                <c:formatCode>General</c:formatCode>
                <c:ptCount val="20"/>
                <c:pt idx="0">
                  <c:v>4.6</c:v>
                </c:pt>
                <c:pt idx="1">
                  <c:v>6.5</c:v>
                </c:pt>
                <c:pt idx="2">
                  <c:v>9.2</c:v>
                </c:pt>
                <c:pt idx="3">
                  <c:v>12.8</c:v>
                </c:pt>
                <c:pt idx="4">
                  <c:v>17.5</c:v>
                </c:pt>
                <c:pt idx="5">
                  <c:v>18.7</c:v>
                </c:pt>
                <c:pt idx="6">
                  <c:v>19.8</c:v>
                </c:pt>
                <c:pt idx="7">
                  <c:v>21.1</c:v>
                </c:pt>
                <c:pt idx="8">
                  <c:v>22.4</c:v>
                </c:pt>
                <c:pt idx="9">
                  <c:v>23.8</c:v>
                </c:pt>
                <c:pt idx="10">
                  <c:v>31.8</c:v>
                </c:pt>
                <c:pt idx="11">
                  <c:v>42.1</c:v>
                </c:pt>
                <c:pt idx="12">
                  <c:v>55.3</c:v>
                </c:pt>
                <c:pt idx="13">
                  <c:v>71.9</c:v>
                </c:pt>
                <c:pt idx="14">
                  <c:v>92.5</c:v>
                </c:pt>
                <c:pt idx="15">
                  <c:v>149.4</c:v>
                </c:pt>
                <c:pt idx="16">
                  <c:v>233.7</c:v>
                </c:pt>
                <c:pt idx="17">
                  <c:v>355.1</c:v>
                </c:pt>
                <c:pt idx="18">
                  <c:v>525.8</c:v>
                </c:pt>
                <c:pt idx="19">
                  <c:v>760.0</c:v>
                </c:pt>
              </c:numCache>
            </c:numRef>
          </c:xVal>
          <c:yVal>
            <c:numRef>
              <c:f>Sheet2!$C$2:$C$21</c:f>
              <c:numCache>
                <c:formatCode>General</c:formatCode>
                <c:ptCount val="20"/>
                <c:pt idx="0">
                  <c:v>273.15</c:v>
                </c:pt>
                <c:pt idx="1">
                  <c:v>278.15</c:v>
                </c:pt>
                <c:pt idx="2">
                  <c:v>283.15</c:v>
                </c:pt>
                <c:pt idx="3">
                  <c:v>288.15</c:v>
                </c:pt>
                <c:pt idx="4">
                  <c:v>293.15</c:v>
                </c:pt>
                <c:pt idx="5">
                  <c:v>294.15</c:v>
                </c:pt>
                <c:pt idx="6">
                  <c:v>295.15</c:v>
                </c:pt>
                <c:pt idx="7">
                  <c:v>296.15</c:v>
                </c:pt>
                <c:pt idx="8">
                  <c:v>297.15</c:v>
                </c:pt>
                <c:pt idx="9">
                  <c:v>298.15</c:v>
                </c:pt>
                <c:pt idx="10">
                  <c:v>303.15</c:v>
                </c:pt>
                <c:pt idx="11">
                  <c:v>308.15</c:v>
                </c:pt>
                <c:pt idx="12">
                  <c:v>313.15</c:v>
                </c:pt>
                <c:pt idx="13">
                  <c:v>318.15</c:v>
                </c:pt>
                <c:pt idx="14">
                  <c:v>323.15</c:v>
                </c:pt>
                <c:pt idx="15">
                  <c:v>333.15</c:v>
                </c:pt>
                <c:pt idx="16">
                  <c:v>343.15</c:v>
                </c:pt>
                <c:pt idx="17">
                  <c:v>353.15</c:v>
                </c:pt>
                <c:pt idx="18">
                  <c:v>363.15</c:v>
                </c:pt>
                <c:pt idx="19">
                  <c:v>373.15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096424"/>
        <c:axId val="633101976"/>
      </c:scatterChart>
      <c:valAx>
        <c:axId val="633096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Vapor Pressure (mmHg)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33101976"/>
        <c:crosses val="autoZero"/>
        <c:crossBetween val="midCat"/>
      </c:valAx>
      <c:valAx>
        <c:axId val="633101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(C)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33096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93815190443673"/>
          <c:y val="0.0844930904721247"/>
          <c:w val="0.880313916034673"/>
          <c:h val="0.798114030926857"/>
        </c:manualLayout>
      </c:layout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Vapor Pressure</c:v>
                </c:pt>
              </c:strCache>
            </c:strRef>
          </c:tx>
          <c:marker>
            <c:symbol val="none"/>
          </c:marker>
          <c:val>
            <c:numRef>
              <c:f>Sheet2!$E$2:$E$21</c:f>
              <c:numCache>
                <c:formatCode>General</c:formatCode>
                <c:ptCount val="20"/>
                <c:pt idx="0">
                  <c:v>1.52605630349505</c:v>
                </c:pt>
                <c:pt idx="1">
                  <c:v>1.871802176901591</c:v>
                </c:pt>
                <c:pt idx="2">
                  <c:v>2.219203484054995</c:v>
                </c:pt>
                <c:pt idx="3">
                  <c:v>2.549445170925571</c:v>
                </c:pt>
                <c:pt idx="4">
                  <c:v>2.862200880929469</c:v>
                </c:pt>
                <c:pt idx="5">
                  <c:v>2.928523523860541</c:v>
                </c:pt>
                <c:pt idx="6">
                  <c:v>2.98568193770049</c:v>
                </c:pt>
                <c:pt idx="7">
                  <c:v>3.049273040482021</c:v>
                </c:pt>
                <c:pt idx="8">
                  <c:v>3.109060958860994</c:v>
                </c:pt>
                <c:pt idx="9">
                  <c:v>3.16968558067743</c:v>
                </c:pt>
                <c:pt idx="10">
                  <c:v>3.459466289786131</c:v>
                </c:pt>
                <c:pt idx="11">
                  <c:v>3.740047740688335</c:v>
                </c:pt>
                <c:pt idx="12">
                  <c:v>4.012772908528289</c:v>
                </c:pt>
                <c:pt idx="13">
                  <c:v>4.275276264727001</c:v>
                </c:pt>
                <c:pt idx="14">
                  <c:v>4.52720864451838</c:v>
                </c:pt>
                <c:pt idx="15">
                  <c:v>5.006627272698717</c:v>
                </c:pt>
                <c:pt idx="16">
                  <c:v>5.454038241544812</c:v>
                </c:pt>
                <c:pt idx="17">
                  <c:v>5.872399439949042</c:v>
                </c:pt>
                <c:pt idx="18">
                  <c:v>6.264920912295781</c:v>
                </c:pt>
                <c:pt idx="19">
                  <c:v>6.633318433280376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133288"/>
        <c:axId val="633138824"/>
      </c:lineChart>
      <c:catAx>
        <c:axId val="63313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Reciprocal (1/T)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633138824"/>
        <c:crosses val="autoZero"/>
        <c:auto val="1"/>
        <c:lblAlgn val="ctr"/>
        <c:lblOffset val="100"/>
        <c:noMultiLvlLbl val="0"/>
      </c:catAx>
      <c:valAx>
        <c:axId val="633138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Vapor Pressure (mmHg)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3133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GPA (4.0 Scale)</c:v>
                </c:pt>
              </c:strCache>
            </c:strRef>
          </c:tx>
          <c:spPr>
            <a:ln w="66675">
              <a:noFill/>
            </a:ln>
          </c:spPr>
          <c:dLbls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Sheet1!$A$2:$A$7</c:f>
              <c:numCache>
                <c:formatCode>General</c:formatCode>
                <c:ptCount val="6"/>
                <c:pt idx="0">
                  <c:v>12.3</c:v>
                </c:pt>
                <c:pt idx="1">
                  <c:v>24.6</c:v>
                </c:pt>
                <c:pt idx="2">
                  <c:v>36.9</c:v>
                </c:pt>
                <c:pt idx="3">
                  <c:v>49.2</c:v>
                </c:pt>
                <c:pt idx="4">
                  <c:v>61.5</c:v>
                </c:pt>
                <c:pt idx="5">
                  <c:v>73.8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0.082</c:v>
                </c:pt>
                <c:pt idx="1">
                  <c:v>0.592</c:v>
                </c:pt>
                <c:pt idx="2">
                  <c:v>1.102</c:v>
                </c:pt>
                <c:pt idx="3">
                  <c:v>1.612</c:v>
                </c:pt>
                <c:pt idx="4">
                  <c:v>2.122</c:v>
                </c:pt>
                <c:pt idx="5">
                  <c:v>2.632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33168968"/>
        <c:axId val="633174520"/>
      </c:scatterChart>
      <c:valAx>
        <c:axId val="633168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Preparation Time (Hours)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33174520"/>
        <c:crosses val="autoZero"/>
        <c:crossBetween val="midCat"/>
      </c:valAx>
      <c:valAx>
        <c:axId val="633174520"/>
        <c:scaling>
          <c:orientation val="minMax"/>
        </c:scaling>
        <c:delete val="0"/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GPA (4.0 Scale)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33168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142874</xdr:rowOff>
    </xdr:from>
    <xdr:to>
      <xdr:col>6</xdr:col>
      <xdr:colOff>333375</xdr:colOff>
      <xdr:row>33</xdr:row>
      <xdr:rowOff>190499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22</xdr:row>
      <xdr:rowOff>66674</xdr:rowOff>
    </xdr:from>
    <xdr:to>
      <xdr:col>6</xdr:col>
      <xdr:colOff>104775</xdr:colOff>
      <xdr:row>43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46</xdr:row>
      <xdr:rowOff>126999</xdr:rowOff>
    </xdr:from>
    <xdr:to>
      <xdr:col>5</xdr:col>
      <xdr:colOff>584201</xdr:colOff>
      <xdr:row>74</xdr:row>
      <xdr:rowOff>155574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75</xdr:row>
      <xdr:rowOff>101601</xdr:rowOff>
    </xdr:from>
    <xdr:to>
      <xdr:col>5</xdr:col>
      <xdr:colOff>533401</xdr:colOff>
      <xdr:row>95</xdr:row>
      <xdr:rowOff>63501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4" workbookViewId="0">
      <selection activeCell="A36" sqref="A36:E56"/>
    </sheetView>
  </sheetViews>
  <sheetFormatPr baseColWidth="10" defaultColWidth="8.83203125" defaultRowHeight="14" x14ac:dyDescent="0"/>
  <cols>
    <col min="1" max="1" width="27.83203125" customWidth="1"/>
    <col min="2" max="2" width="14.33203125" bestFit="1" customWidth="1"/>
  </cols>
  <sheetData>
    <row r="1" spans="1:2">
      <c r="A1" t="s">
        <v>0</v>
      </c>
      <c r="B1" t="s">
        <v>1</v>
      </c>
    </row>
    <row r="2" spans="1:2">
      <c r="A2">
        <v>12.3</v>
      </c>
      <c r="B2">
        <v>8.2000000000000003E-2</v>
      </c>
    </row>
    <row r="3" spans="1:2">
      <c r="A3">
        <v>24.6</v>
      </c>
      <c r="B3">
        <v>0.59199999999999997</v>
      </c>
    </row>
    <row r="4" spans="1:2">
      <c r="A4">
        <v>36.9</v>
      </c>
      <c r="B4">
        <v>1.1020000000000001</v>
      </c>
    </row>
    <row r="5" spans="1:2">
      <c r="A5">
        <v>49.2</v>
      </c>
      <c r="B5">
        <v>1.6120000000000001</v>
      </c>
    </row>
    <row r="6" spans="1:2">
      <c r="A6">
        <v>61.5</v>
      </c>
      <c r="B6">
        <v>2.1219999999999999</v>
      </c>
    </row>
    <row r="7" spans="1:2">
      <c r="A7">
        <v>73.8</v>
      </c>
      <c r="B7">
        <v>2.6320000000000001</v>
      </c>
    </row>
    <row r="36" spans="1:5">
      <c r="A36" t="s">
        <v>3</v>
      </c>
      <c r="B36" t="s">
        <v>4</v>
      </c>
      <c r="C36" t="s">
        <v>5</v>
      </c>
      <c r="D36" t="s">
        <v>6</v>
      </c>
      <c r="E36" t="s">
        <v>2</v>
      </c>
    </row>
    <row r="37" spans="1:5">
      <c r="A37">
        <v>4.5999999999999996</v>
      </c>
      <c r="B37">
        <v>0</v>
      </c>
      <c r="C37">
        <f>B37+273.15</f>
        <v>273.14999999999998</v>
      </c>
      <c r="D37">
        <v>0</v>
      </c>
      <c r="E37">
        <f>LN(A37)</f>
        <v>1.5260563034950492</v>
      </c>
    </row>
    <row r="38" spans="1:5">
      <c r="A38">
        <v>6.5</v>
      </c>
      <c r="B38">
        <v>5</v>
      </c>
      <c r="C38">
        <f t="shared" ref="C38:C56" si="0">B38+273.15</f>
        <v>278.14999999999998</v>
      </c>
      <c r="D38">
        <f t="shared" ref="D38:D56" si="1">1/B38</f>
        <v>0.2</v>
      </c>
      <c r="E38">
        <f t="shared" ref="E38:E56" si="2">LN(A38)</f>
        <v>1.8718021769015913</v>
      </c>
    </row>
    <row r="39" spans="1:5">
      <c r="A39">
        <v>9.1999999999999993</v>
      </c>
      <c r="B39">
        <v>10</v>
      </c>
      <c r="C39">
        <f t="shared" si="0"/>
        <v>283.14999999999998</v>
      </c>
      <c r="D39">
        <f t="shared" si="1"/>
        <v>0.1</v>
      </c>
      <c r="E39">
        <f t="shared" si="2"/>
        <v>2.2192034840549946</v>
      </c>
    </row>
    <row r="40" spans="1:5">
      <c r="A40">
        <v>12.8</v>
      </c>
      <c r="B40">
        <v>15</v>
      </c>
      <c r="C40">
        <f t="shared" si="0"/>
        <v>288.14999999999998</v>
      </c>
      <c r="D40">
        <f t="shared" si="1"/>
        <v>6.6666666666666666E-2</v>
      </c>
      <c r="E40">
        <f t="shared" si="2"/>
        <v>2.5494451709255714</v>
      </c>
    </row>
    <row r="41" spans="1:5">
      <c r="A41">
        <v>17.5</v>
      </c>
      <c r="B41">
        <v>20</v>
      </c>
      <c r="C41">
        <f t="shared" si="0"/>
        <v>293.14999999999998</v>
      </c>
      <c r="D41">
        <f t="shared" si="1"/>
        <v>0.05</v>
      </c>
      <c r="E41">
        <f t="shared" si="2"/>
        <v>2.8622008809294686</v>
      </c>
    </row>
    <row r="42" spans="1:5">
      <c r="A42">
        <v>18.7</v>
      </c>
      <c r="B42">
        <v>21</v>
      </c>
      <c r="C42">
        <f t="shared" si="0"/>
        <v>294.14999999999998</v>
      </c>
      <c r="D42">
        <f t="shared" si="1"/>
        <v>4.7619047619047616E-2</v>
      </c>
      <c r="E42">
        <f t="shared" si="2"/>
        <v>2.9285235238605409</v>
      </c>
    </row>
    <row r="43" spans="1:5">
      <c r="A43">
        <v>19.8</v>
      </c>
      <c r="B43">
        <v>22</v>
      </c>
      <c r="C43">
        <f t="shared" si="0"/>
        <v>295.14999999999998</v>
      </c>
      <c r="D43">
        <f t="shared" si="1"/>
        <v>4.5454545454545456E-2</v>
      </c>
      <c r="E43">
        <f t="shared" si="2"/>
        <v>2.9856819377004897</v>
      </c>
    </row>
    <row r="44" spans="1:5">
      <c r="A44">
        <v>21.1</v>
      </c>
      <c r="B44">
        <v>23</v>
      </c>
      <c r="C44">
        <f t="shared" si="0"/>
        <v>296.14999999999998</v>
      </c>
      <c r="D44">
        <f t="shared" si="1"/>
        <v>4.3478260869565216E-2</v>
      </c>
      <c r="E44">
        <f t="shared" si="2"/>
        <v>3.0492730404820207</v>
      </c>
    </row>
    <row r="45" spans="1:5">
      <c r="A45">
        <v>22.4</v>
      </c>
      <c r="B45">
        <v>24</v>
      </c>
      <c r="C45">
        <f t="shared" si="0"/>
        <v>297.14999999999998</v>
      </c>
      <c r="D45">
        <f t="shared" si="1"/>
        <v>4.1666666666666664E-2</v>
      </c>
      <c r="E45">
        <f t="shared" si="2"/>
        <v>3.1090609588609941</v>
      </c>
    </row>
    <row r="46" spans="1:5">
      <c r="A46">
        <v>23.8</v>
      </c>
      <c r="B46">
        <v>25</v>
      </c>
      <c r="C46">
        <f t="shared" si="0"/>
        <v>298.14999999999998</v>
      </c>
      <c r="D46">
        <f t="shared" si="1"/>
        <v>0.04</v>
      </c>
      <c r="E46">
        <f t="shared" si="2"/>
        <v>3.1696855806774291</v>
      </c>
    </row>
    <row r="47" spans="1:5">
      <c r="A47">
        <v>31.8</v>
      </c>
      <c r="B47">
        <v>30</v>
      </c>
      <c r="C47">
        <f t="shared" si="0"/>
        <v>303.14999999999998</v>
      </c>
      <c r="D47">
        <f t="shared" si="1"/>
        <v>3.3333333333333333E-2</v>
      </c>
      <c r="E47">
        <f t="shared" si="2"/>
        <v>3.459466289786131</v>
      </c>
    </row>
    <row r="48" spans="1:5">
      <c r="A48">
        <v>42.1</v>
      </c>
      <c r="B48">
        <v>35</v>
      </c>
      <c r="C48">
        <f t="shared" si="0"/>
        <v>308.14999999999998</v>
      </c>
      <c r="D48">
        <f t="shared" si="1"/>
        <v>2.8571428571428571E-2</v>
      </c>
      <c r="E48">
        <f t="shared" si="2"/>
        <v>3.7400477406883357</v>
      </c>
    </row>
    <row r="49" spans="1:5">
      <c r="A49">
        <v>55.3</v>
      </c>
      <c r="B49">
        <v>40</v>
      </c>
      <c r="C49">
        <f t="shared" si="0"/>
        <v>313.14999999999998</v>
      </c>
      <c r="D49">
        <f t="shared" si="1"/>
        <v>2.5000000000000001E-2</v>
      </c>
      <c r="E49">
        <f t="shared" si="2"/>
        <v>4.0127729085282891</v>
      </c>
    </row>
    <row r="50" spans="1:5">
      <c r="A50">
        <v>71.900000000000006</v>
      </c>
      <c r="B50">
        <v>45</v>
      </c>
      <c r="C50">
        <f t="shared" si="0"/>
        <v>318.14999999999998</v>
      </c>
      <c r="D50">
        <f t="shared" si="1"/>
        <v>2.2222222222222223E-2</v>
      </c>
      <c r="E50">
        <f t="shared" si="2"/>
        <v>4.2752762647270011</v>
      </c>
    </row>
    <row r="51" spans="1:5">
      <c r="A51">
        <v>92.5</v>
      </c>
      <c r="B51">
        <v>50</v>
      </c>
      <c r="C51">
        <f t="shared" si="0"/>
        <v>323.14999999999998</v>
      </c>
      <c r="D51">
        <f t="shared" si="1"/>
        <v>0.02</v>
      </c>
      <c r="E51">
        <f t="shared" si="2"/>
        <v>4.5272086445183799</v>
      </c>
    </row>
    <row r="52" spans="1:5">
      <c r="A52">
        <v>149.4</v>
      </c>
      <c r="B52">
        <v>60</v>
      </c>
      <c r="C52">
        <f t="shared" si="0"/>
        <v>333.15</v>
      </c>
      <c r="D52">
        <f t="shared" si="1"/>
        <v>1.6666666666666666E-2</v>
      </c>
      <c r="E52">
        <f t="shared" si="2"/>
        <v>5.0066272726987169</v>
      </c>
    </row>
    <row r="53" spans="1:5">
      <c r="A53">
        <v>233.7</v>
      </c>
      <c r="B53">
        <v>70</v>
      </c>
      <c r="C53">
        <f t="shared" si="0"/>
        <v>343.15</v>
      </c>
      <c r="D53">
        <f t="shared" si="1"/>
        <v>1.4285714285714285E-2</v>
      </c>
      <c r="E53">
        <f t="shared" si="2"/>
        <v>5.4540382415448123</v>
      </c>
    </row>
    <row r="54" spans="1:5">
      <c r="A54">
        <v>355.1</v>
      </c>
      <c r="B54">
        <v>80</v>
      </c>
      <c r="C54">
        <f t="shared" si="0"/>
        <v>353.15</v>
      </c>
      <c r="D54">
        <f t="shared" si="1"/>
        <v>1.2500000000000001E-2</v>
      </c>
      <c r="E54">
        <f t="shared" si="2"/>
        <v>5.8723994399490422</v>
      </c>
    </row>
    <row r="55" spans="1:5">
      <c r="A55">
        <v>525.79999999999995</v>
      </c>
      <c r="B55">
        <v>90</v>
      </c>
      <c r="C55">
        <f t="shared" si="0"/>
        <v>363.15</v>
      </c>
      <c r="D55">
        <f t="shared" si="1"/>
        <v>1.1111111111111112E-2</v>
      </c>
      <c r="E55">
        <f t="shared" si="2"/>
        <v>6.2649209122957812</v>
      </c>
    </row>
    <row r="56" spans="1:5">
      <c r="A56">
        <v>760</v>
      </c>
      <c r="B56">
        <v>100</v>
      </c>
      <c r="C56">
        <f t="shared" si="0"/>
        <v>373.15</v>
      </c>
      <c r="D56">
        <f t="shared" si="1"/>
        <v>0.01</v>
      </c>
      <c r="E56">
        <f t="shared" si="2"/>
        <v>6.633318433280377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9" workbookViewId="0">
      <selection activeCell="G63" sqref="G63"/>
    </sheetView>
  </sheetViews>
  <sheetFormatPr baseColWidth="10" defaultColWidth="8.83203125" defaultRowHeight="14" x14ac:dyDescent="0"/>
  <cols>
    <col min="1" max="1" width="22.5" bestFit="1" customWidth="1"/>
    <col min="2" max="2" width="15.6640625" bestFit="1" customWidth="1"/>
    <col min="4" max="4" width="12" bestFit="1" customWidth="1"/>
    <col min="5" max="5" width="14.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2</v>
      </c>
    </row>
    <row r="2" spans="1:5">
      <c r="A2">
        <v>4.5999999999999996</v>
      </c>
      <c r="B2">
        <v>0</v>
      </c>
      <c r="C2">
        <f>B2+273.15</f>
        <v>273.14999999999998</v>
      </c>
      <c r="D2">
        <v>0</v>
      </c>
      <c r="E2">
        <f>LN(A2)</f>
        <v>1.5260563034950492</v>
      </c>
    </row>
    <row r="3" spans="1:5">
      <c r="A3">
        <v>6.5</v>
      </c>
      <c r="B3">
        <v>5</v>
      </c>
      <c r="C3">
        <f t="shared" ref="C3:C21" si="0">B3+273.15</f>
        <v>278.14999999999998</v>
      </c>
      <c r="D3">
        <f t="shared" ref="D3:D21" si="1">1/B3</f>
        <v>0.2</v>
      </c>
      <c r="E3">
        <f t="shared" ref="E3:E21" si="2">LN(A3)</f>
        <v>1.8718021769015913</v>
      </c>
    </row>
    <row r="4" spans="1:5">
      <c r="A4">
        <v>9.1999999999999993</v>
      </c>
      <c r="B4">
        <v>10</v>
      </c>
      <c r="C4">
        <f t="shared" si="0"/>
        <v>283.14999999999998</v>
      </c>
      <c r="D4">
        <f t="shared" si="1"/>
        <v>0.1</v>
      </c>
      <c r="E4">
        <f t="shared" si="2"/>
        <v>2.2192034840549946</v>
      </c>
    </row>
    <row r="5" spans="1:5">
      <c r="A5">
        <v>12.8</v>
      </c>
      <c r="B5">
        <v>15</v>
      </c>
      <c r="C5">
        <f t="shared" si="0"/>
        <v>288.14999999999998</v>
      </c>
      <c r="D5">
        <f t="shared" si="1"/>
        <v>6.6666666666666666E-2</v>
      </c>
      <c r="E5">
        <f t="shared" si="2"/>
        <v>2.5494451709255714</v>
      </c>
    </row>
    <row r="6" spans="1:5">
      <c r="A6">
        <v>17.5</v>
      </c>
      <c r="B6">
        <v>20</v>
      </c>
      <c r="C6">
        <f t="shared" si="0"/>
        <v>293.14999999999998</v>
      </c>
      <c r="D6">
        <f t="shared" si="1"/>
        <v>0.05</v>
      </c>
      <c r="E6">
        <f t="shared" si="2"/>
        <v>2.8622008809294686</v>
      </c>
    </row>
    <row r="7" spans="1:5">
      <c r="A7">
        <v>18.7</v>
      </c>
      <c r="B7">
        <v>21</v>
      </c>
      <c r="C7">
        <f t="shared" si="0"/>
        <v>294.14999999999998</v>
      </c>
      <c r="D7">
        <f t="shared" si="1"/>
        <v>4.7619047619047616E-2</v>
      </c>
      <c r="E7">
        <f t="shared" si="2"/>
        <v>2.9285235238605409</v>
      </c>
    </row>
    <row r="8" spans="1:5">
      <c r="A8">
        <v>19.8</v>
      </c>
      <c r="B8">
        <v>22</v>
      </c>
      <c r="C8">
        <f t="shared" si="0"/>
        <v>295.14999999999998</v>
      </c>
      <c r="D8">
        <f t="shared" si="1"/>
        <v>4.5454545454545456E-2</v>
      </c>
      <c r="E8">
        <f t="shared" si="2"/>
        <v>2.9856819377004897</v>
      </c>
    </row>
    <row r="9" spans="1:5">
      <c r="A9">
        <v>21.1</v>
      </c>
      <c r="B9">
        <v>23</v>
      </c>
      <c r="C9">
        <f t="shared" si="0"/>
        <v>296.14999999999998</v>
      </c>
      <c r="D9">
        <f t="shared" si="1"/>
        <v>4.3478260869565216E-2</v>
      </c>
      <c r="E9">
        <f t="shared" si="2"/>
        <v>3.0492730404820207</v>
      </c>
    </row>
    <row r="10" spans="1:5">
      <c r="A10">
        <v>22.4</v>
      </c>
      <c r="B10">
        <v>24</v>
      </c>
      <c r="C10">
        <f t="shared" si="0"/>
        <v>297.14999999999998</v>
      </c>
      <c r="D10">
        <f t="shared" si="1"/>
        <v>4.1666666666666664E-2</v>
      </c>
      <c r="E10">
        <f t="shared" si="2"/>
        <v>3.1090609588609941</v>
      </c>
    </row>
    <row r="11" spans="1:5">
      <c r="A11">
        <v>23.8</v>
      </c>
      <c r="B11">
        <v>25</v>
      </c>
      <c r="C11">
        <f t="shared" si="0"/>
        <v>298.14999999999998</v>
      </c>
      <c r="D11">
        <f t="shared" si="1"/>
        <v>0.04</v>
      </c>
      <c r="E11">
        <f t="shared" si="2"/>
        <v>3.1696855806774291</v>
      </c>
    </row>
    <row r="12" spans="1:5">
      <c r="A12">
        <v>31.8</v>
      </c>
      <c r="B12">
        <v>30</v>
      </c>
      <c r="C12">
        <f t="shared" si="0"/>
        <v>303.14999999999998</v>
      </c>
      <c r="D12">
        <f t="shared" si="1"/>
        <v>3.3333333333333333E-2</v>
      </c>
      <c r="E12">
        <f t="shared" si="2"/>
        <v>3.459466289786131</v>
      </c>
    </row>
    <row r="13" spans="1:5">
      <c r="A13">
        <v>42.1</v>
      </c>
      <c r="B13">
        <v>35</v>
      </c>
      <c r="C13">
        <f t="shared" si="0"/>
        <v>308.14999999999998</v>
      </c>
      <c r="D13">
        <f t="shared" si="1"/>
        <v>2.8571428571428571E-2</v>
      </c>
      <c r="E13">
        <f t="shared" si="2"/>
        <v>3.7400477406883357</v>
      </c>
    </row>
    <row r="14" spans="1:5">
      <c r="A14">
        <v>55.3</v>
      </c>
      <c r="B14">
        <v>40</v>
      </c>
      <c r="C14">
        <f t="shared" si="0"/>
        <v>313.14999999999998</v>
      </c>
      <c r="D14">
        <f t="shared" si="1"/>
        <v>2.5000000000000001E-2</v>
      </c>
      <c r="E14">
        <f t="shared" si="2"/>
        <v>4.0127729085282891</v>
      </c>
    </row>
    <row r="15" spans="1:5">
      <c r="A15">
        <v>71.900000000000006</v>
      </c>
      <c r="B15">
        <v>45</v>
      </c>
      <c r="C15">
        <f t="shared" si="0"/>
        <v>318.14999999999998</v>
      </c>
      <c r="D15">
        <f t="shared" si="1"/>
        <v>2.2222222222222223E-2</v>
      </c>
      <c r="E15">
        <f t="shared" si="2"/>
        <v>4.2752762647270011</v>
      </c>
    </row>
    <row r="16" spans="1:5">
      <c r="A16">
        <v>92.5</v>
      </c>
      <c r="B16">
        <v>50</v>
      </c>
      <c r="C16">
        <f t="shared" si="0"/>
        <v>323.14999999999998</v>
      </c>
      <c r="D16">
        <f t="shared" si="1"/>
        <v>0.02</v>
      </c>
      <c r="E16">
        <f t="shared" si="2"/>
        <v>4.5272086445183799</v>
      </c>
    </row>
    <row r="17" spans="1:5">
      <c r="A17">
        <v>149.4</v>
      </c>
      <c r="B17">
        <v>60</v>
      </c>
      <c r="C17">
        <f t="shared" si="0"/>
        <v>333.15</v>
      </c>
      <c r="D17">
        <f t="shared" si="1"/>
        <v>1.6666666666666666E-2</v>
      </c>
      <c r="E17">
        <f t="shared" si="2"/>
        <v>5.0066272726987169</v>
      </c>
    </row>
    <row r="18" spans="1:5">
      <c r="A18">
        <v>233.7</v>
      </c>
      <c r="B18">
        <v>70</v>
      </c>
      <c r="C18">
        <f t="shared" si="0"/>
        <v>343.15</v>
      </c>
      <c r="D18">
        <f t="shared" si="1"/>
        <v>1.4285714285714285E-2</v>
      </c>
      <c r="E18">
        <f t="shared" si="2"/>
        <v>5.4540382415448123</v>
      </c>
    </row>
    <row r="19" spans="1:5">
      <c r="A19">
        <v>355.1</v>
      </c>
      <c r="B19">
        <v>80</v>
      </c>
      <c r="C19">
        <f t="shared" si="0"/>
        <v>353.15</v>
      </c>
      <c r="D19">
        <f t="shared" si="1"/>
        <v>1.2500000000000001E-2</v>
      </c>
      <c r="E19">
        <f t="shared" si="2"/>
        <v>5.8723994399490422</v>
      </c>
    </row>
    <row r="20" spans="1:5">
      <c r="A20">
        <v>525.79999999999995</v>
      </c>
      <c r="B20">
        <v>90</v>
      </c>
      <c r="C20">
        <f t="shared" si="0"/>
        <v>363.15</v>
      </c>
      <c r="D20">
        <f t="shared" si="1"/>
        <v>1.1111111111111112E-2</v>
      </c>
      <c r="E20">
        <f t="shared" si="2"/>
        <v>6.2649209122957812</v>
      </c>
    </row>
    <row r="21" spans="1:5">
      <c r="A21">
        <v>760</v>
      </c>
      <c r="B21">
        <v>100</v>
      </c>
      <c r="C21">
        <f t="shared" si="0"/>
        <v>373.15</v>
      </c>
      <c r="D21">
        <f t="shared" si="1"/>
        <v>0.01</v>
      </c>
      <c r="E21">
        <f t="shared" si="2"/>
        <v>6.633318433280377</v>
      </c>
    </row>
  </sheetData>
  <phoneticPr fontId="1" type="noConversion"/>
  <pageMargins left="0.7" right="0.7" top="0.75" bottom="0.75" header="0.3" footer="0.3"/>
  <pageSetup orientation="portrait" horizontalDpi="4294967295" verticalDpi="429496729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user</cp:lastModifiedBy>
  <cp:lastPrinted>2013-09-06T23:24:26Z</cp:lastPrinted>
  <dcterms:created xsi:type="dcterms:W3CDTF">2013-09-05T01:00:05Z</dcterms:created>
  <dcterms:modified xsi:type="dcterms:W3CDTF">2013-09-06T23:25:18Z</dcterms:modified>
</cp:coreProperties>
</file>