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lin\Downloads\Boot Camp Data Analysis U of U\Module 1\Starter_Code\"/>
    </mc:Choice>
  </mc:AlternateContent>
  <xr:revisionPtr revIDLastSave="0" documentId="13_ncr:1_{EE458DE7-43DC-4D65-A35A-509017BD4D84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Crowdfunding" sheetId="1" r:id="rId1"/>
    <sheet name="1" sheetId="4" r:id="rId2"/>
    <sheet name="2" sheetId="5" r:id="rId3"/>
    <sheet name="3" sheetId="6" r:id="rId4"/>
    <sheet name="4" sheetId="7" r:id="rId5"/>
    <sheet name="5" sheetId="8" r:id="rId6"/>
    <sheet name="Sheet4" sheetId="9" r:id="rId7"/>
  </sheets>
  <calcPr calcId="191029" concurrentCalc="0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" l="1"/>
  <c r="J6" i="8"/>
  <c r="J5" i="8"/>
  <c r="J4" i="8"/>
  <c r="J3" i="8"/>
  <c r="J2" i="8"/>
  <c r="I7" i="8"/>
  <c r="I6" i="8"/>
  <c r="I5" i="8"/>
  <c r="I4" i="8"/>
  <c r="I2" i="8"/>
  <c r="I3" i="8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2" i="7"/>
  <c r="C13" i="7"/>
  <c r="C12" i="7"/>
  <c r="C11" i="7"/>
  <c r="C10" i="7"/>
  <c r="C9" i="7"/>
  <c r="C8" i="7"/>
  <c r="C7" i="7"/>
  <c r="C6" i="7"/>
  <c r="C5" i="7"/>
  <c r="C4" i="7"/>
  <c r="B13" i="7"/>
  <c r="C3" i="7"/>
  <c r="B12" i="7"/>
  <c r="B11" i="7"/>
  <c r="B10" i="7"/>
  <c r="B9" i="7"/>
  <c r="B8" i="7"/>
  <c r="B7" i="7"/>
  <c r="B6" i="7"/>
  <c r="B5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4" i="1" a="1"/>
  <c r="S4" i="1"/>
  <c r="S5" i="1" a="1"/>
  <c r="S5" i="1"/>
  <c r="S6" i="1" a="1"/>
  <c r="S6" i="1"/>
  <c r="S3" i="1" a="1"/>
  <c r="S3" i="1"/>
  <c r="S2" i="1" a="1"/>
  <c r="S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<sst xmlns="http://schemas.openxmlformats.org/spreadsheetml/2006/main" count="7429" uniqueCount="2114">
  <si>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</si>
  <si>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</si>
  <si>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</si>
  <si>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</si>
  <si>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</si>
  <si>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</si>
  <si>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</si>
  <si>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</si>
  <si>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</si>
  <si>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</si>
  <si>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</si>
  <si>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</si>
  <si>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</si>
  <si>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</si>
  <si>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</si>
  <si>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</si>
  <si>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</si>
  <si>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</si>
  <si>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</si>
  <si>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</si>
  <si>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</si>
  <si>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</si>
  <si>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</si>
  <si>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</si>
  <si>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</si>
  <si>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</si>
  <si>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</si>
  <si>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</si>
  <si>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</si>
  <si>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</si>
  <si>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</si>
  <si>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</si>
  <si>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</si>
  <si>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</si>
  <si>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</si>
  <si>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</si>
  <si>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</si>
  <si>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</si>
  <si>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</si>
  <si>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</si>
  <si>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</si>
  <si>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</si>
  <si>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</si>
  <si>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</si>
  <si>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</si>
  <si>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</si>
  <si>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</si>
  <si>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</si>
  <si>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</si>
  <si>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</si>
  <si>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</si>
  <si>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</si>
  <si>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</si>
  <si>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</si>
  <si>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</si>
  <si>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</si>
  <si>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</si>
  <si>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</si>
  <si>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</si>
  <si>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</si>
  <si>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</si>
  <si>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</si>
  <si>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</si>
  <si>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</si>
  <si>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</si>
  <si>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</si>
  <si>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</si>
  <si>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</si>
  <si>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</si>
  <si>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</si>
  <si>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</si>
  <si>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</si>
  <si>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</si>
  <si>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</si>
  <si>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</si>
  <si>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</si>
  <si>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</si>
  <si>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</si>
  <si>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</si>
  <si>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</si>
  <si>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</si>
  <si>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</si>
  <si>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</si>
  <si>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</si>
  <si>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</si>
  <si>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</si>
  <si>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</si>
  <si>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</si>
  <si>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</si>
  <si>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</si>
  <si>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</si>
  <si>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</si>
  <si>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</si>
  <si>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</si>
  <si>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</si>
  <si>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</si>
  <si>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</si>
  <si>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</si>
  <si>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</si>
  <si>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</si>
  <si>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</si>
  <si>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</si>
  <si>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</si>
  <si>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</si>
  <si>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</si>
  <si>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</si>
  <si>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</si>
  <si>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</si>
  <si>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</si>
  <si>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</si>
  <si>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</si>
  <si>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</si>
  <si>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</si>
  <si>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</si>
  <si>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</si>
  <si>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</si>
  <si>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</si>
  <si>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</si>
  <si>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</si>
  <si>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</si>
  <si>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</si>
  <si>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</si>
  <si>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</si>
  <si>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</si>
  <si>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</si>
  <si>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</si>
  <si>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</si>
  <si>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</si>
  <si>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</si>
  <si>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</si>
  <si>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</si>
  <si>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</si>
  <si>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</si>
  <si>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</si>
  <si>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</si>
  <si>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</si>
  <si>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</si>
  <si>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</si>
  <si>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</si>
  <si>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</si>
  <si>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</si>
  <si>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</si>
  <si>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</si>
  <si>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</si>
  <si>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</si>
  <si>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</si>
  <si>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</si>
  <si>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</si>
  <si>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</si>
  <si>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</si>
  <si>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</si>
  <si>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</si>
  <si>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</si>
  <si>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</si>
  <si>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</si>
  <si>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</si>
  <si>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</si>
  <si>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</si>
  <si>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</si>
  <si>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</si>
  <si>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</si>
  <si>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</si>
  <si>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</si>
  <si>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</si>
  <si>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</si>
  <si>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</si>
  <si>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</si>
  <si>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</si>
  <si>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</si>
  <si>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</si>
  <si>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</si>
  <si>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</si>
  <si>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</si>
  <si>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</si>
  <si>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</si>
  <si>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</si>
  <si>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</si>
  <si>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</si>
  <si>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</si>
  <si>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</si>
  <si>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</si>
  <si>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</si>
  <si>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</si>
  <si>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</si>
  <si>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</si>
  <si>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</si>
  <si>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</si>
  <si>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</si>
  <si>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</si>
  <si>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</si>
  <si>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</si>
  <si>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</si>
  <si>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</si>
  <si>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</si>
  <si>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</si>
  <si>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</si>
  <si>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</si>
  <si>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</si>
  <si>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</si>
  <si>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</si>
  <si>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</si>
  <si>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</si>
  <si>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</si>
  <si>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</si>
  <si>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</si>
  <si>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</si>
  <si>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</si>
  <si>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</si>
  <si>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</si>
  <si>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</si>
  <si>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</si>
  <si>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</si>
  <si>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</si>
  <si>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</si>
  <si>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</si>
  <si>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</si>
  <si>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</si>
  <si>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</si>
  <si>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</si>
  <si>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</si>
  <si>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</si>
  <si>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</si>
  <si>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</si>
  <si>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</si>
  <si>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</si>
  <si>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</si>
  <si>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</si>
  <si>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</si>
  <si>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</si>
  <si>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</si>
  <si>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</si>
  <si>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</si>
  <si>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</si>
  <si>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</si>
  <si>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</si>
  <si>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</si>
  <si>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</si>
  <si>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</si>
  <si>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</si>
  <si>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</si>
  <si>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</si>
  <si>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</si>
  <si>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</si>
  <si>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</si>
  <si>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</si>
  <si>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</si>
  <si>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</si>
  <si>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</si>
  <si>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</si>
  <si>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</si>
  <si>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</si>
  <si>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</si>
  <si>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</si>
  <si>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</si>
  <si>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</si>
  <si>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</si>
  <si>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</si>
  <si>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</si>
  <si>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</si>
  <si>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</si>
  <si>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</si>
  <si>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</si>
  <si>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</si>
  <si>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</si>
  <si>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</si>
  <si>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</si>
  <si>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</si>
  <si>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</si>
  <si>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</si>
  <si>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</si>
  <si>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</si>
  <si>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</si>
  <si>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</si>
  <si>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</si>
  <si>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</si>
  <si>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</si>
  <si>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</si>
  <si>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</si>
  <si>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</si>
  <si>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</si>
  <si>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</si>
  <si>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</si>
  <si>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</si>
  <si>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</si>
  <si>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</si>
  <si>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</si>
  <si>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</si>
  <si>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</si>
  <si>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</si>
  <si>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</si>
  <si>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</si>
  <si>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</si>
  <si>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</si>
  <si>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</si>
  <si>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</si>
  <si>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</si>
  <si>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</si>
  <si>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</si>
  <si>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</si>
  <si>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</si>
  <si>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</si>
  <si>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</si>
  <si>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</si>
  <si>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</si>
  <si>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</si>
  <si>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</si>
  <si>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</si>
  <si>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</si>
  <si>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</si>
  <si>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</si>
  <si>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</si>
  <si>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</si>
  <si>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</si>
  <si>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</si>
  <si>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</si>
  <si>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</si>
  <si>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</si>
  <si>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</si>
  <si>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</si>
  <si>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</si>
  <si>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</si>
  <si>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</si>
  <si>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</si>
  <si>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</si>
  <si>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</si>
  <si>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</si>
  <si>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</si>
  <si>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</si>
  <si>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</si>
  <si>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</si>
  <si>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</si>
  <si>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</si>
  <si>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</si>
  <si>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</si>
  <si>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</si>
  <si>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</si>
  <si>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</si>
  <si>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</si>
  <si>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</si>
  <si>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</si>
  <si>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</si>
  <si>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</si>
  <si>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</si>
  <si>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</si>
  <si>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</si>
  <si>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</si>
  <si>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</si>
  <si>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</si>
  <si>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</si>
  <si>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</si>
  <si>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</si>
  <si>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</si>
  <si>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</si>
  <si>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</si>
  <si>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</si>
  <si>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</si>
  <si>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</si>
  <si>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</si>
  <si>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</si>
  <si>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</si>
  <si>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</si>
  <si>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</si>
  <si>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</si>
  <si>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</si>
  <si>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</si>
  <si>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</si>
  <si>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</si>
  <si>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</si>
  <si>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</si>
  <si>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</si>
  <si>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</si>
  <si>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</si>
  <si>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</si>
  <si>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</si>
  <si>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</si>
  <si>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</si>
  <si>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</si>
  <si>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</si>
  <si>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</si>
  <si>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</si>
  <si>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</si>
  <si>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</si>
  <si>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</si>
  <si>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</si>
  <si>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</si>
  <si>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</si>
  <si>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</si>
  <si>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</si>
  <si>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</si>
  <si>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</si>
  <si>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</si>
  <si>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</si>
  <si>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</si>
  <si>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</si>
  <si>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</si>
  <si>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</si>
  <si>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</si>
  <si>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</si>
  <si>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</si>
  <si>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</si>
  <si>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</si>
  <si>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</si>
  <si>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</si>
  <si>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</si>
  <si>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</si>
  <si>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</si>
  <si>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</si>
  <si>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</si>
  <si>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</si>
  <si>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</si>
  <si>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</si>
  <si>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</si>
  <si>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</si>
  <si>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</si>
  <si>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</si>
  <si>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</si>
  <si>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</si>
  <si>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</si>
  <si>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</si>
  <si>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</si>
  <si>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</si>
  <si>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</si>
  <si>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</si>
  <si>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</si>
  <si>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</si>
  <si>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</si>
  <si>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</si>
  <si>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</si>
  <si>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</si>
  <si>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</si>
  <si>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</si>
  <si>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</si>
  <si>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</si>
  <si>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</si>
  <si>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</si>
  <si>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</si>
  <si>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</si>
  <si>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</si>
  <si>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</si>
  <si>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</si>
  <si>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</si>
  <si>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</si>
  <si>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</si>
  <si>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</si>
  <si>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</si>
  <si>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</si>
  <si>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</si>
  <si>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</si>
  <si>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</si>
  <si>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</si>
  <si>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</si>
  <si>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</si>
  <si>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</si>
  <si>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</si>
  <si>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</si>
  <si>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</si>
  <si>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</si>
  <si>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</si>
  <si>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</si>
  <si>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</si>
  <si>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</si>
  <si>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</si>
  <si>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</si>
  <si>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</si>
  <si>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</si>
  <si>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</si>
  <si>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</si>
  <si>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</si>
  <si>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</si>
  <si>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</si>
  <si>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</si>
  <si>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</si>
  <si>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</si>
  <si>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</si>
  <si>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</si>
  <si>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</si>
  <si>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</si>
  <si>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</si>
  <si>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</si>
  <si>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</si>
  <si>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</si>
  <si>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</si>
  <si>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</si>
  <si>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</si>
  <si>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</si>
  <si>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</si>
  <si>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</si>
  <si>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</si>
  <si>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</si>
  <si>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</si>
  <si>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</si>
  <si>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</si>
  <si>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</si>
  <si>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</si>
  <si>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</si>
  <si>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</si>
  <si>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</si>
  <si>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</si>
  <si>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</si>
  <si>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</si>
  <si>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</si>
  <si>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</si>
  <si>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</si>
  <si>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</si>
  <si>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</si>
  <si>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</si>
  <si>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</si>
  <si>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</si>
  <si>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</si>
  <si>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</si>
  <si>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</si>
  <si>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</si>
  <si>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</si>
  <si>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</si>
  <si>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</si>
  <si>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</si>
  <si>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</si>
  <si>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</si>
  <si>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</si>
  <si>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</si>
  <si>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</si>
  <si>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</si>
  <si>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</si>
  <si>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</si>
  <si>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</si>
  <si>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</si>
  <si>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</si>
  <si>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</si>
  <si>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</si>
  <si>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</si>
  <si>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</si>
  <si>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</si>
  <si>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</si>
  <si>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</si>
  <si>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</si>
  <si>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</si>
  <si>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</si>
  <si>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</si>
  <si>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</si>
  <si>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</si>
  <si>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</si>
  <si>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</si>
  <si>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</si>
  <si>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</si>
  <si>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</si>
  <si>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</si>
  <si>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</si>
  <si>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</si>
  <si>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</si>
  <si>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</si>
  <si>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</si>
  <si>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</si>
  <si>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</si>
  <si>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</si>
  <si>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</si>
  <si>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</si>
  <si>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</si>
  <si>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</si>
  <si>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</si>
  <si>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</si>
  <si>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</si>
  <si>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</si>
  <si>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</si>
  <si>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</si>
  <si>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</si>
  <si>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</si>
  <si>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</si>
  <si>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</si>
  <si>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</si>
  <si>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</si>
  <si>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</si>
  <si>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</si>
  <si>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</si>
  <si>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</si>
  <si>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</si>
  <si>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</si>
  <si>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</si>
  <si>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</si>
  <si>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</si>
  <si>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</si>
  <si>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</si>
  <si>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</si>
  <si>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</si>
  <si>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</si>
  <si>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</si>
  <si>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</si>
  <si>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</si>
  <si>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</si>
  <si>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</si>
  <si>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</si>
  <si>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</si>
  <si>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</si>
  <si>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</si>
  <si>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</si>
  <si>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</si>
  <si>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</si>
  <si>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</si>
  <si>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</si>
  <si>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</si>
  <si>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</si>
  <si>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</si>
  <si>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</si>
  <si>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</si>
  <si>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</si>
  <si>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</si>
  <si>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</si>
  <si>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</si>
  <si>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</si>
  <si>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</si>
  <si>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</si>
  <si>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</si>
  <si>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</si>
  <si>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</si>
  <si>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</si>
  <si>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</si>
  <si>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</si>
  <si>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</si>
  <si>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</si>
  <si>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</si>
  <si>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</si>
  <si>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</si>
  <si>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</si>
  <si>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</si>
  <si>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</si>
  <si>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</si>
  <si>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</si>
  <si>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</si>
  <si>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</si>
  <si>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</si>
  <si>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</si>
  <si>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</si>
  <si>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</si>
  <si>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</si>
  <si>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</si>
  <si>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</si>
  <si>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</si>
  <si>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</si>
  <si>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</si>
  <si>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</si>
  <si>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</si>
  <si>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</si>
  <si>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</si>
  <si>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</si>
  <si>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</si>
  <si>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</si>
  <si>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</si>
  <si>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</si>
  <si>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</si>
  <si>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</si>
  <si>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</si>
  <si>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</si>
  <si>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</si>
  <si>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</si>
  <si>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</si>
  <si>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</si>
  <si>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</si>
  <si>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</si>
  <si>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</si>
  <si>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</si>
  <si>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</si>
  <si>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</si>
  <si>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</si>
  <si>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</si>
  <si>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</si>
  <si>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</si>
  <si>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</si>
  <si>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</si>
  <si>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</si>
  <si>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</si>
  <si>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</si>
  <si>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</si>
  <si>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</si>
  <si>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</si>
  <si>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</si>
  <si>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</si>
  <si>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</si>
  <si>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</si>
  <si>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</si>
  <si>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</si>
  <si>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</si>
  <si>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</si>
  <si>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</si>
  <si>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</si>
  <si>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</si>
  <si>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</si>
  <si>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</si>
  <si>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</si>
  <si>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</si>
  <si>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</si>
  <si>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</si>
  <si>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</si>
  <si>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</si>
  <si>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</si>
  <si>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</si>
  <si>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</si>
  <si>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</si>
  <si>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</si>
  <si>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</si>
  <si>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</si>
  <si>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</si>
  <si>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</si>
  <si>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</si>
  <si>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</si>
  <si>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</si>
  <si>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</si>
  <si>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</si>
  <si>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</si>
  <si>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</si>
  <si>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</si>
  <si>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</si>
  <si>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</si>
  <si>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</si>
  <si>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</si>
  <si>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</si>
  <si>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</si>
  <si>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</si>
  <si>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</si>
  <si>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</si>
  <si>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</si>
  <si>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</si>
  <si>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</si>
  <si>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</si>
  <si>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</si>
  <si>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</si>
  <si>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</si>
  <si>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</si>
  <si>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</si>
  <si>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</si>
  <si>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</si>
  <si>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</si>
  <si>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</si>
  <si>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</si>
  <si>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</si>
  <si>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</si>
  <si>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</si>
  <si>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</si>
  <si>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</si>
  <si>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</si>
  <si>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</si>
  <si>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</si>
  <si>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</si>
  <si>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</si>
  <si>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</si>
  <si>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</si>
  <si>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</si>
  <si>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</si>
  <si>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</si>
  <si>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</si>
  <si>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</si>
  <si>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</si>
  <si>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</si>
  <si>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</si>
  <si>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</si>
  <si>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</si>
  <si>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</si>
  <si>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</si>
  <si>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</si>
  <si>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</si>
  <si>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</si>
  <si>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</si>
  <si>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</si>
  <si>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</si>
  <si>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</si>
  <si>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</si>
  <si>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</si>
  <si>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</si>
  <si>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</si>
  <si>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</si>
  <si>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</si>
  <si>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</si>
  <si>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</si>
  <si>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</si>
  <si>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</si>
  <si>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</si>
  <si>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</si>
  <si>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</si>
  <si>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</si>
  <si>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</si>
  <si>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</si>
  <si>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</si>
  <si>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</si>
  <si>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</si>
  <si>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</si>
  <si>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</si>
  <si>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</si>
  <si>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</si>
  <si>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</si>
  <si>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</si>
  <si>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</si>
  <si>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</si>
  <si>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</si>
  <si>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</si>
  <si>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</si>
  <si>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</si>
  <si>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</si>
  <si>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</si>
  <si>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</si>
  <si>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</si>
  <si>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</si>
  <si>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</si>
  <si>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</si>
  <si>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</si>
  <si>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</si>
  <si>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</si>
  <si>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</si>
  <si>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</si>
  <si>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</si>
  <si>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</si>
  <si>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</si>
  <si>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</si>
  <si>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</si>
  <si>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</si>
  <si>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</si>
  <si>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</si>
  <si>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</si>
  <si>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</si>
  <si>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</si>
  <si>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</si>
  <si>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</si>
  <si>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</si>
  <si>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</si>
  <si>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</si>
  <si>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</si>
  <si>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</si>
  <si>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</si>
  <si>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</si>
  <si>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</si>
  <si>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</si>
  <si>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</si>
  <si>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</si>
  <si>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</si>
  <si>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</si>
  <si>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</si>
  <si>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</si>
  <si>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</si>
  <si>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</si>
  <si>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</si>
  <si>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</si>
  <si>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</si>
  <si>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</si>
  <si>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</si>
  <si>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</si>
  <si>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</si>
  <si>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</si>
  <si>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</si>
  <si>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</si>
  <si>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</si>
  <si>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</si>
  <si>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</si>
  <si>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</si>
  <si>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</si>
  <si>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</si>
  <si>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</si>
  <si>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</si>
  <si>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</si>
  <si>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</si>
  <si>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</si>
  <si>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</si>
  <si>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</si>
  <si>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</si>
  <si>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</si>
  <si>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</si>
  <si>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</si>
  <si>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</si>
  <si>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</si>
  <si>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</si>
  <si>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</si>
  <si>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</si>
  <si>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</si>
  <si>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</si>
  <si>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</si>
  <si>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</si>
  <si>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</si>
  <si>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</si>
  <si>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</si>
  <si>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</si>
  <si>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</si>
  <si>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</si>
  <si>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</si>
  <si>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</si>
  <si>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</si>
  <si>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</si>
  <si>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</si>
  <si>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</si>
  <si>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</si>
  <si>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</si>
  <si>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</si>
  <si>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</si>
  <si>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</si>
  <si>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</si>
  <si>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</si>
  <si>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</si>
  <si>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</si>
  <si>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</si>
  <si>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</si>
  <si>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</si>
  <si>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</si>
  <si>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</si>
  <si>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</si>
  <si>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</si>
  <si>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</si>
  <si>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</si>
  <si>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</si>
  <si>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</si>
  <si>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</si>
  <si>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</si>
  <si>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</si>
  <si>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</si>
  <si>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</si>
  <si>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</si>
  <si>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</si>
  <si>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</si>
  <si>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</si>
  <si>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</si>
  <si>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</si>
  <si>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</si>
  <si>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</si>
  <si>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</si>
  <si>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</si>
  <si>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</si>
  <si>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</si>
  <si>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</si>
  <si>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</si>
  <si>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</si>
  <si>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</si>
  <si>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</si>
  <si>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</si>
  <si>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</si>
  <si>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</si>
  <si>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</si>
  <si>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</si>
  <si>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</si>
  <si>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</si>
  <si>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</si>
  <si>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</si>
  <si>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</si>
  <si>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</si>
  <si>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</si>
  <si>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</si>
  <si>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</si>
  <si>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</si>
  <si>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</si>
  <si>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</si>
  <si>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</si>
  <si>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</si>
  <si>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</si>
  <si>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</si>
  <si>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</si>
  <si>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</si>
  <si>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</si>
  <si>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</si>
  <si>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</si>
  <si>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</si>
  <si>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</si>
  <si>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</si>
  <si>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</si>
  <si>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</si>
  <si>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</si>
  <si>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</si>
  <si>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</si>
  <si>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</si>
  <si>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</si>
  <si>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</si>
  <si>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</si>
  <si>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</si>
  <si>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</si>
  <si>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</si>
  <si>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</si>
  <si>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</si>
  <si>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</si>
  <si>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</si>
  <si>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</si>
  <si>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</si>
  <si>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</si>
  <si>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</si>
  <si>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</si>
  <si>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</si>
  <si>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</si>
  <si>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</si>
  <si>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</si>
  <si>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</si>
  <si>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</si>
  <si>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</si>
  <si>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</si>
  <si>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</si>
  <si>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</si>
  <si>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</si>
  <si>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</si>
  <si>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</si>
  <si>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</si>
  <si>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</si>
  <si>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</si>
  <si>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</si>
  <si>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</si>
  <si>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</si>
  <si>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</si>
  <si>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</si>
  <si>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</si>
  <si>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</si>
  <si>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</si>
  <si>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</si>
  <si>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</si>
  <si>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</si>
  <si>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</si>
  <si>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</si>
  <si>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</si>
  <si>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</si>
  <si>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</si>
  <si>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</si>
  <si>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</si>
  <si>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</si>
  <si>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</si>
  <si>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</si>
  <si>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</si>
  <si>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</si>
  <si>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</si>
  <si>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</si>
  <si>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</si>
  <si>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</si>
  <si>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</si>
  <si>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</si>
  <si>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</si>
  <si>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</si>
  <si>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</si>
  <si>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</si>
  <si>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</si>
  <si>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</si>
  <si>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</si>
  <si>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</si>
  <si>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</si>
  <si>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</si>
  <si>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</si>
  <si>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</si>
  <si>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</si>
  <si>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</si>
  <si>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</si>
  <si>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</si>
  <si>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</si>
  <si>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</si>
  <si>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</si>
  <si>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</si>
  <si>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</si>
  <si>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</si>
  <si>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</si>
  <si>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</si>
  <si>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</si>
  <si>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</si>
  <si>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</si>
  <si>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</si>
  <si>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</si>
  <si>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</si>
  <si>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</si>
  <si>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</si>
  <si>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</si>
  <si>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</si>
  <si>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</si>
  <si>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</si>
  <si>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</si>
  <si>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</si>
  <si>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</si>
  <si>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</si>
  <si>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</si>
  <si>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</si>
  <si>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</si>
  <si>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</si>
  <si>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</si>
  <si>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</si>
  <si>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</si>
  <si>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</si>
  <si>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</si>
  <si>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</si>
  <si>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</si>
  <si>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</si>
  <si>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</si>
  <si>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</si>
  <si>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</si>
  <si>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</si>
  <si>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</si>
  <si>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</si>
  <si>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</si>
  <si>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</si>
  <si>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</si>
  <si>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</si>
  <si>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</si>
  <si>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</si>
  <si>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</si>
  <si>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</si>
  <si>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</si>
  <si>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</si>
  <si>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</si>
  <si>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</si>
  <si>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</si>
  <si>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</si>
  <si>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</si>
  <si>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</si>
  <si>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</si>
  <si>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</si>
  <si>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</si>
  <si>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</si>
  <si>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</si>
  <si>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</si>
  <si>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</si>
  <si>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</si>
  <si>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</si>
  <si>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</si>
  <si>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</si>
  <si>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</si>
  <si>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</si>
  <si>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</si>
  <si>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</si>
  <si>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</si>
  <si>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</si>
  <si>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</si>
  <si>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</si>
  <si>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</si>
  <si>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</si>
  <si>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</si>
  <si>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</si>
  <si>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</si>
  <si>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</si>
  <si>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</si>
  <si>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</si>
  <si>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</si>
  <si>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</si>
  <si>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</si>
  <si>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</si>
  <si>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</si>
  <si>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</si>
  <si>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</si>
  <si>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</si>
  <si>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</si>
  <si>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</si>
  <si>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</si>
  <si>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</si>
  <si>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</si>
  <si>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</si>
  <si>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</si>
  <si>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</si>
  <si>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</si>
  <si>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</si>
  <si>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</si>
  <si>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</si>
  <si>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</si>
  <si>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</si>
  <si>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</si>
  <si>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</si>
  <si>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</si>
  <si>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</si>
  <si>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</si>
  <si>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</si>
  <si>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</si>
  <si>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</si>
  <si>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</si>
  <si>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</si>
  <si>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</si>
  <si>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</si>
  <si>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</si>
  <si>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</si>
  <si>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</si>
  <si>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</si>
  <si>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</si>
  <si>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</si>
  <si>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</si>
  <si>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</si>
  <si>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</si>
  <si>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</si>
  <si>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</si>
  <si>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</si>
  <si>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</si>
  <si>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</si>
  <si>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</si>
  <si>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</si>
  <si>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</si>
  <si>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</si>
  <si>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</si>
  <si>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</si>
  <si>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</si>
  <si>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</si>
  <si>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</si>
  <si>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</si>
  <si>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</si>
  <si>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</si>
  <si>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</si>
  <si>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</si>
  <si>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</si>
  <si>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</si>
  <si>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</si>
  <si>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</si>
  <si>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</si>
  <si>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</si>
  <si>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</si>
  <si>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</si>
  <si>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</si>
  <si>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</si>
  <si>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</si>
  <si>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</si>
  <si>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</si>
  <si>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</si>
  <si>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</si>
  <si>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</si>
  <si>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</si>
  <si>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</si>
  <si>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</si>
  <si>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</si>
  <si>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</si>
  <si>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</si>
  <si>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</si>
  <si>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</si>
  <si>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</si>
  <si>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</si>
  <si>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</si>
  <si>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</si>
  <si>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</si>
  <si>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</si>
  <si>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</si>
  <si>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</si>
  <si>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</si>
  <si>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</si>
  <si>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</si>
  <si>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</si>
  <si>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</si>
  <si>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</si>
  <si>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</si>
  <si>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</si>
  <si>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</si>
  <si>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</si>
  <si>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</si>
  <si>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</si>
  <si>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</si>
  <si>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</si>
  <si>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</si>
  <si>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</si>
  <si>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</si>
  <si>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</si>
  <si>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</si>
  <si>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</si>
  <si>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</si>
  <si>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</si>
  <si>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</si>
  <si>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</si>
  <si>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</si>
  <si>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</si>
  <si>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</si>
  <si>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</si>
  <si>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</si>
  <si>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</si>
  <si>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</si>
  <si>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</si>
  <si>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</si>
  <si>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</si>
  <si>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</si>
  <si>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</si>
  <si>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</si>
  <si>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</si>
  <si>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</si>
  <si>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</si>
  <si>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</si>
  <si>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</si>
  <si>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</si>
  <si>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</si>
  <si>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</si>
  <si>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</si>
  <si>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</si>
  <si>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</si>
  <si>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</si>
  <si>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</si>
  <si>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</si>
  <si>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</si>
  <si>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</si>
  <si>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</si>
  <si>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</si>
  <si>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</si>
  <si>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</si>
  <si>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</si>
  <si>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</si>
  <si>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</si>
  <si>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</si>
  <si>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</si>
  <si>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</si>
  <si>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</si>
  <si>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</si>
  <si>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</si>
  <si>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</si>
  <si>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</si>
  <si>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</si>
  <si>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</si>
  <si>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</si>
  <si>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</si>
  <si>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</si>
  <si>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</si>
  <si>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</si>
  <si>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</si>
  <si>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</si>
  <si>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</si>
  <si>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</si>
  <si>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</si>
  <si>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</si>
  <si>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</si>
  <si>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</si>
  <si>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</si>
  <si>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</si>
  <si>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</si>
  <si>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</si>
  <si>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</si>
  <si>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</si>
  <si>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</si>
  <si>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</si>
  <si>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</si>
  <si>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</si>
  <si>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</si>
  <si>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</si>
  <si>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</si>
  <si>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</si>
  <si>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</si>
  <si>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</si>
  <si>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</si>
  <si>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</si>
  <si>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</si>
  <si>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</si>
  <si>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</si>
  <si>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</si>
  <si>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</si>
  <si>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</si>
  <si>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</si>
  <si>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</si>
  <si>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</si>
  <si>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</si>
  <si>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</si>
  <si>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</si>
  <si>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</si>
  <si>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</si>
  <si>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</si>
  <si>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</si>
  <si>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</si>
  <si>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</si>
  <si>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</si>
  <si>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</si>
  <si>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</si>
  <si>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</si>
  <si>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</si>
  <si>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</si>
  <si>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</si>
  <si>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</si>
  <si>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</si>
  <si>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</si>
  <si>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</si>
  <si>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</si>
  <si>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</si>
  <si>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</si>
  <si>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</si>
  <si>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</si>
  <si>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</si>
  <si>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</si>
  <si>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</si>
  <si>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</si>
  <si>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</si>
  <si>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</si>
  <si>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</si>
  <si>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</si>
  <si>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</si>
  <si>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</si>
  <si>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</si>
  <si>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</si>
  <si>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</si>
  <si>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</si>
  <si>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</si>
  <si>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</si>
  <si>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</si>
  <si>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</si>
  <si>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</si>
  <si>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</si>
  <si>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</si>
  <si>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</si>
  <si>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</si>
  <si>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</si>
  <si>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</si>
  <si>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</si>
  <si>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</si>
  <si>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</si>
  <si>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</si>
  <si>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</si>
  <si>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</si>
  <si>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</si>
  <si>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</si>
  <si>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</si>
  <si>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</si>
  <si>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</si>
  <si>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</si>
  <si>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</si>
  <si>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</si>
  <si>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</si>
  <si>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</si>
  <si>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</si>
  <si>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</si>
  <si>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</si>
  <si>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</si>
  <si>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</si>
  <si>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</si>
  <si>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</si>
  <si>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</si>
  <si>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</si>
  <si>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</si>
  <si>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</si>
  <si>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</si>
  <si>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</si>
  <si>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</si>
  <si>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</si>
  <si>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</si>
  <si>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</si>
  <si>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</si>
  <si>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</si>
  <si>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</si>
  <si>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</si>
  <si>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</si>
  <si>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</si>
  <si>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</si>
  <si>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</si>
  <si>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</si>
  <si>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</si>
  <si>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</si>
  <si>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</si>
  <si>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</si>
  <si>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</si>
  <si>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</si>
  <si>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</si>
  <si>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</si>
  <si>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</si>
  <si>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</si>
  <si>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</si>
  <si>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</si>
  <si>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</si>
  <si>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</si>
  <si>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</si>
  <si>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</si>
  <si>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</si>
  <si>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</si>
  <si>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</si>
  <si>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</si>
  <si>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</si>
  <si>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</si>
  <si>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</si>
  <si>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</si>
  <si>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</si>
  <si>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</si>
  <si>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</si>
  <si>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</si>
  <si>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</si>
  <si>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</si>
  <si>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</si>
  <si>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</si>
  <si>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</si>
  <si>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</si>
  <si>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</si>
  <si>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</si>
  <si>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</si>
  <si>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</si>
  <si>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</si>
  <si>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</si>
  <si>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</si>
  <si>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</si>
  <si>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</si>
  <si>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</si>
  <si>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</si>
  <si>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</si>
  <si>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</si>
  <si>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</si>
  <si>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</si>
  <si>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</si>
  <si>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</si>
  <si>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</si>
  <si>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</si>
  <si>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</si>
  <si>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</si>
  <si>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</si>
  <si>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</si>
  <si>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</si>
  <si>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</si>
  <si>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</si>
  <si>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</si>
  <si>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</si>
  <si>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</si>
  <si>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</si>
  <si>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</si>
  <si>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</si>
  <si>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</si>
  <si>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</si>
  <si>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</si>
  <si>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</si>
  <si>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</si>
  <si>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</si>
  <si>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</si>
  <si>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</si>
  <si>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</si>
  <si>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</si>
  <si>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</si>
  <si>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</si>
  <si>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</si>
  <si>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</si>
  <si>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</si>
  <si>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</si>
  <si>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</si>
  <si>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</si>
  <si>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</si>
  <si>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</si>
  <si>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</si>
  <si>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</si>
  <si>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</si>
  <si>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</si>
  <si>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</si>
  <si>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</si>
  <si>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</si>
  <si>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</si>
  <si>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</si>
  <si>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</si>
  <si>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</si>
  <si>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</si>
  <si>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</si>
  <si>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</si>
  <si>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</si>
  <si>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</si>
  <si>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</si>
  <si>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</si>
  <si>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</si>
  <si>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</si>
  <si>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</si>
  <si>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</si>
  <si>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</si>
  <si>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</si>
  <si>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</si>
  <si>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</si>
  <si>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</si>
  <si>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</si>
  <si>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</si>
  <si>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</si>
  <si>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</si>
  <si>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</si>
  <si>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</si>
  <si>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</si>
  <si>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</si>
  <si>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</si>
  <si>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</si>
  <si>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</si>
  <si>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</si>
  <si>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</si>
  <si>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</si>
  <si>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</si>
  <si>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</si>
  <si>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</si>
  <si>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</si>
  <si>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</si>
  <si>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</si>
  <si>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</si>
  <si>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</si>
  <si>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</si>
  <si>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</si>
  <si>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</si>
  <si>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</si>
  <si>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</si>
  <si>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</si>
  <si>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</si>
  <si>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</si>
  <si>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</si>
  <si>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</si>
  <si>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</si>
  <si>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</si>
  <si>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</si>
  <si>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</si>
  <si>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</si>
  <si>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</si>
  <si>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</si>
  <si>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</si>
  <si>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</si>
  <si>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</si>
  <si>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</si>
  <si>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</si>
  <si>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</si>
  <si>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</si>
  <si>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</si>
  <si>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</si>
  <si>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</si>
  <si>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</si>
  <si>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</si>
  <si>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</si>
  <si>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</si>
  <si>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</si>
  <si>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</si>
  <si>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</si>
  <si>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</si>
  <si>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</si>
  <si>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</si>
  <si>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</si>
  <si>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</si>
  <si>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</si>
  <si>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</si>
  <si>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</si>
  <si>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</si>
  <si>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</si>
  <si>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</si>
  <si>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</si>
  <si>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</si>
  <si>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</si>
  <si>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</si>
  <si>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</si>
  <si>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</si>
  <si>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</si>
  <si>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</si>
  <si>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</si>
  <si>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</si>
  <si>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</si>
  <si>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</si>
  <si>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</si>
  <si>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</si>
  <si>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</si>
  <si>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</si>
  <si>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</si>
  <si>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</si>
  <si>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</si>
  <si>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</si>
  <si>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</si>
  <si>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</si>
  <si>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</si>
  <si>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</si>
  <si>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</si>
  <si>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</si>
  <si>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</si>
  <si>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</si>
  <si>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</si>
  <si>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</si>
  <si>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</si>
  <si>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</si>
  <si>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</si>
  <si>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</si>
  <si>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</si>
  <si>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</si>
  <si>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</si>
  <si>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</si>
  <si>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</si>
  <si>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</si>
  <si>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</si>
  <si>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</si>
  <si>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</si>
  <si>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</si>
  <si>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</si>
  <si>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</si>
  <si>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</si>
  <si>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</si>
  <si>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</si>
  <si>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</si>
  <si>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</si>
  <si>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</si>
  <si>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</si>
  <si>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</si>
  <si>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</si>
  <si>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</si>
  <si>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</si>
  <si>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</si>
  <si>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</si>
  <si>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</si>
  <si>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</si>
  <si>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</si>
  <si>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</si>
  <si>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</si>
  <si>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</si>
  <si>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</si>
  <si>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</si>
  <si>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</si>
  <si>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</si>
  <si>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</si>
  <si>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</si>
  <si>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</si>
  <si>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</si>
  <si>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</si>
  <si>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</si>
  <si>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</si>
  <si>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</si>
  <si>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</si>
  <si>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</si>
  <si>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</si>
  <si>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</si>
  <si>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</si>
  <si>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</si>
  <si>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</si>
  <si>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</si>
  <si>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</si>
  <si>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</si>
  <si>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</si>
  <si>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</si>
  <si>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</si>
  <si>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</si>
  <si>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</si>
  <si>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</si>
  <si>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</si>
  <si>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</si>
  <si>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</si>
  <si>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</si>
  <si>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</si>
  <si>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</si>
  <si>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</si>
  <si>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</si>
  <si>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</si>
  <si>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</si>
  <si>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</si>
  <si>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</si>
  <si>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</si>
  <si>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</si>
  <si>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</si>
  <si>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</si>
  <si>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</si>
  <si>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</si>
  <si>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</si>
  <si>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</si>
  <si>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</si>
  <si>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</si>
  <si>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</si>
  <si>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</si>
  <si>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</si>
  <si>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</si>
  <si>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</si>
  <si>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</si>
  <si>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</si>
  <si>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</si>
  <si>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</si>
  <si>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</si>
  <si>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</si>
  <si>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</si>
  <si>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</si>
  <si>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</si>
  <si>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</si>
  <si>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</si>
  <si>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</si>
  <si>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</si>
  <si>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</si>
  <si>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</si>
  <si>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</si>
  <si>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</si>
  <si>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</si>
  <si>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</si>
  <si>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</si>
  <si>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</si>
  <si>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</si>
  <si>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</si>
  <si>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</si>
  <si>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</si>
  <si>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</si>
  <si>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</si>
  <si>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</si>
  <si>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</si>
  <si>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</si>
  <si>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</si>
  <si>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</si>
  <si>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</si>
  <si>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</si>
  <si>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</si>
  <si>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</si>
  <si>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</si>
  <si>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</si>
  <si>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</si>
  <si>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</si>
  <si>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</si>
  <si>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</si>
  <si>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</si>
  <si>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</si>
  <si>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</si>
  <si>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</si>
  <si>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</si>
  <si>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</si>
  <si>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</si>
  <si>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</si>
  <si>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</si>
  <si>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</si>
  <si>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</si>
  <si>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</si>
  <si>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</si>
  <si>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</si>
  <si>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</si>
  <si>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</si>
  <si>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</si>
  <si>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</si>
  <si>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</si>
  <si>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</si>
  <si>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</si>
  <si>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</si>
  <si>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</si>
  <si>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</si>
  <si>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</si>
  <si>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</si>
  <si>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</si>
  <si>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</si>
  <si>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</si>
  <si>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</si>
  <si>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</si>
  <si>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</si>
  <si>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</si>
  <si>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</si>
  <si>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</si>
  <si>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</si>
  <si>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</si>
  <si>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</si>
  <si>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</si>
  <si>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</si>
  <si>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</si>
  <si>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</si>
  <si>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</si>
  <si>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</si>
  <si>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</si>
  <si>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</si>
  <si>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</si>
  <si>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</si>
  <si>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</si>
  <si>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</si>
  <si>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</si>
  <si>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</si>
  <si>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</si>
  <si>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</si>
  <si>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</si>
  <si>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</si>
  <si>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</si>
  <si>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</si>
  <si>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</si>
  <si>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</si>
  <si>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</si>
  <si>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</si>
  <si>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</si>
  <si>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</si>
  <si>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</si>
  <si>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</si>
  <si>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</si>
  <si>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</si>
  <si>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</si>
  <si>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</si>
  <si>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</si>
  <si>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</si>
  <si>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</si>
  <si>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</si>
  <si>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</si>
  <si>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</si>
  <si>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</si>
  <si>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</si>
  <si>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</si>
  <si>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</si>
  <si>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</si>
  <si>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</si>
  <si>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</si>
  <si>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</si>
  <si>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</si>
  <si>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</si>
  <si>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</si>
  <si>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</si>
  <si>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</si>
  <si>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</si>
  <si>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</si>
  <si>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</si>
  <si>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</si>
  <si>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</si>
  <si>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</si>
  <si>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</si>
  <si>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</si>
  <si>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</si>
  <si>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</si>
  <si>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</si>
  <si>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</si>
  <si>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</si>
  <si>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</si>
  <si>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</si>
  <si>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</si>
  <si>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</si>
  <si>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</si>
  <si>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</si>
  <si>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</si>
  <si>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</si>
  <si>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</si>
  <si>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</si>
  <si>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</si>
  <si>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</si>
  <si>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</si>
  <si>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</si>
  <si>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</si>
  <si>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</si>
  <si>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</si>
  <si>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</si>
  <si>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</si>
  <si>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</si>
  <si>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</si>
  <si>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</si>
  <si>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</si>
  <si>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</si>
  <si>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</si>
  <si>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</si>
  <si>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</si>
  <si>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</si>
  <si>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</si>
  <si>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</si>
  <si>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</si>
  <si>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</si>
  <si>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</si>
  <si>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</si>
  <si>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</si>
  <si>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</si>
  <si>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</si>
  <si>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</si>
  <si>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</si>
  <si>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</si>
  <si>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</si>
  <si>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</si>
  <si>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</si>
  <si>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</si>
  <si>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</si>
  <si>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</si>
  <si>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</si>
  <si>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</si>
  <si>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</si>
  <si>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</si>
  <si>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</si>
  <si>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</si>
  <si>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</si>
  <si>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</si>
  <si>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</si>
  <si>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</si>
  <si>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</si>
  <si>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</si>
  <si>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</si>
  <si>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</si>
  <si>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</si>
  <si>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</si>
  <si>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</si>
  <si>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</si>
  <si>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</si>
  <si>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</si>
  <si>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</si>
  <si>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</si>
  <si>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</si>
  <si>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</si>
  <si>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</si>
  <si>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</si>
  <si>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</si>
  <si>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</si>
  <si>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</si>
  <si>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</si>
  <si>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</si>
  <si>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</si>
  <si>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</si>
  <si>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</si>
  <si>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</si>
  <si>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</si>
  <si>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</si>
  <si>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</si>
  <si>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</si>
  <si>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</si>
  <si>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</si>
  <si>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</si>
  <si>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</si>
  <si>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</si>
  <si>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</si>
  <si>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</si>
  <si>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</si>
  <si>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</si>
  <si>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</si>
  <si>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</si>
  <si>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</si>
  <si>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</si>
  <si>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</si>
  <si>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</si>
  <si>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</si>
  <si>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</si>
  <si>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</si>
  <si>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</si>
  <si>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</si>
  <si>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</si>
  <si>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</si>
  <si>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</si>
  <si>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</si>
  <si>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</si>
  <si>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</si>
  <si>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</si>
  <si>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</si>
  <si>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</si>
  <si>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</si>
  <si>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</si>
  <si>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</si>
  <si>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</si>
  <si>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</si>
  <si>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</si>
  <si>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</si>
  <si>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</si>
  <si>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</si>
  <si>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</si>
  <si>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</si>
  <si>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</si>
  <si>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</si>
  <si>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</si>
  <si>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</si>
  <si>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</si>
  <si>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</si>
  <si>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</si>
  <si>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</si>
  <si>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</si>
  <si>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</si>
  <si>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</si>
  <si>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</si>
  <si>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</si>
  <si>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</si>
  <si>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</si>
  <si>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</si>
  <si>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</si>
  <si>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</si>
  <si>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</si>
  <si>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</si>
  <si>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</si>
  <si>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</si>
  <si>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</si>
  <si>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</si>
  <si>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</si>
  <si>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</si>
  <si>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</si>
  <si>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</si>
  <si>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</si>
  <si>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</si>
  <si>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</si>
  <si>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</si>
  <si>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</si>
  <si>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</si>
  <si>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</si>
  <si>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</si>
  <si>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</si>
  <si>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</si>
  <si>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</si>
  <si>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</si>
  <si>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</si>
  <si>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</si>
  <si>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</si>
  <si>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</si>
  <si>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</si>
  <si>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</si>
  <si>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</si>
  <si>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</si>
  <si>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</si>
  <si>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</si>
  <si>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</si>
  <si>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</si>
  <si>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</si>
  <si>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</si>
  <si>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</si>
  <si>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</si>
  <si>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</si>
  <si>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</si>
  <si>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</si>
  <si>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</si>
  <si>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</si>
  <si>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</si>
  <si>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</si>
  <si>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</si>
  <si>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</si>
  <si>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</si>
  <si>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</si>
  <si>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</si>
  <si>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</si>
  <si>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</si>
  <si>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</si>
  <si>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</si>
  <si>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</si>
  <si>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</si>
  <si>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</si>
  <si>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</si>
  <si>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</si>
  <si>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</si>
  <si>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</si>
  <si>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</si>
  <si>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</si>
  <si>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</si>
  <si>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</si>
  <si>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</si>
  <si>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</si>
  <si>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</si>
  <si>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</si>
  <si>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</si>
  <si>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</si>
  <si>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</si>
  <si>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</si>
  <si>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</si>
  <si>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</si>
  <si>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</si>
  <si>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</si>
  <si>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</si>
  <si>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</si>
  <si>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</si>
  <si>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</si>
  <si>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</si>
  <si>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</si>
  <si>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</si>
  <si>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</si>
  <si>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</si>
  <si>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</si>
  <si>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</si>
  <si>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</si>
  <si>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</si>
  <si>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</si>
  <si>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</si>
  <si>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</si>
  <si>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</si>
  <si>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</si>
  <si>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</si>
  <si>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</si>
  <si>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</si>
  <si>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</si>
  <si>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</si>
  <si>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Percentage Successful</t>
  </si>
  <si>
    <t>Successful data</t>
  </si>
  <si>
    <t>Mean</t>
  </si>
  <si>
    <t>Median</t>
  </si>
  <si>
    <t>Min</t>
  </si>
  <si>
    <t>Max</t>
  </si>
  <si>
    <t>Variance</t>
  </si>
  <si>
    <t>Std Dev</t>
  </si>
  <si>
    <t>Failed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</si>
</sst>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[CrowdfundingBook_MelinaTinoco.xlsx]1!PivotTable2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E-4824-96C1-8AAE159F7EC7}"/>
            </c:ext>
          </c:extLst>
        </c:ser>
        <c:ser>
          <c:idx val="1"/>
          <c:order val="1"/>
          <c:tx>
            <c:strRef>
              <c:f>'1'!$C$3:$C$4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E-4824-96C1-8AAE159F7EC7}"/>
            </c:ext>
          </c:extLst>
        </c:ser>
        <c:ser>
          <c:idx val="2"/>
          <c:order val="2"/>
          <c:tx>
            <c:strRef>
              <c:f>'1'!$D$3:$D$4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E-4824-96C1-8AAE159F7EC7}"/>
            </c:ext>
          </c:extLst>
        </c:ser>
        <c:ser>
          <c:idx val="3"/>
          <c:order val="3"/>
          <c:tx>
            <c:strRef>
              <c:f>'1'!$E$3:$E$4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E-4824-96C1-8AAE159F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76799"/>
        <c:axId val="318083039"/>
      </c:barChart>
      <c:catAx>
        <c:axId val="31807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3039"/>
        <c:crosses val="autoZero"/>
        <c:auto val="1"/>
        <c:lblAlgn val="ctr"/>
        <c:lblOffset val="100"/>
        <c:noMultiLvlLbl val="0"/>
      </c:catAx>
      <c:valAx>
        <c:axId val="3180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7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[CrowdfundingBook_MelinaTinoco.xlsx]2!PivotTable3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0-40CA-9A8B-13BA674812EA}"/>
            </c:ext>
          </c:extLst>
        </c:ser>
        <c:ser>
          <c:idx val="1"/>
          <c:order val="1"/>
          <c:tx>
            <c:strRef>
              <c:f>'2'!$C$4:$C$5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'2'!$C$6:$C$30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0-40CA-9A8B-13BA674812EA}"/>
            </c:ext>
          </c:extLst>
        </c:ser>
        <c:ser>
          <c:idx val="2"/>
          <c:order val="2"/>
          <c:tx>
            <c:strRef>
              <c:f>'2'!$D$4:$D$5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'2'!$D$6:$D$30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0-40CA-9A8B-13BA674812EA}"/>
            </c:ext>
          </c:extLst>
        </c:ser>
        <c:ser>
          <c:idx val="3"/>
          <c:order val="3"/>
          <c:tx>
            <c:strRef>
              <c:f>'2'!$E$4:$E$5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'2'!$E$6:$E$30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A-45B6-A278-8A015975F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80639"/>
        <c:axId val="320277903"/>
      </c:barChart>
      <c:catAx>
        <c:axId val="3180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77903"/>
        <c:crosses val="autoZero"/>
        <c:auto val="1"/>
        <c:lblAlgn val="ctr"/>
        <c:lblOffset val="100"/>
        <c:noMultiLvlLbl val="0"/>
      </c:catAx>
      <c:valAx>
        <c:axId val="32027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[CrowdfundingBook_MelinaTinoco.xlsx]3!PivotTable1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B-4836-8789-37FD51D58080}"/>
            </c:ext>
          </c:extLst>
        </c:ser>
        <c:ser>
          <c:idx val="1"/>
          <c:order val="1"/>
          <c:tx>
            <c:strRef>
              <c:f>'3'!$C$5:$C$6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B-4836-8789-37FD51D58080}"/>
            </c:ext>
          </c:extLst>
        </c:ser>
        <c:ser>
          <c:idx val="2"/>
          <c:order val="2"/>
          <c:tx>
            <c:strRef>
              <c:f>'3'!$D$5:$D$6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B-4836-8789-37FD51D58080}"/>
            </c:ext>
          </c:extLst>
        </c:ser>
        <c:ser>
          <c:idx val="3"/>
          <c:order val="3"/>
          <c:tx>
            <c:strRef>
              <c:f>'3'!$E$5:$E$6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B-4836-8789-37FD51D58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852527"/>
        <c:axId val="2085576015"/>
      </c:lineChart>
      <c:catAx>
        <c:axId val="173685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576015"/>
        <c:crosses val="autoZero"/>
        <c:auto val="1"/>
        <c:lblAlgn val="ctr"/>
        <c:lblOffset val="100"/>
        <c:noMultiLvlLbl val="0"/>
      </c:catAx>
      <c:valAx>
        <c:axId val="20855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5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'4'!$F$1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'4'!$F$2:$F$13</c:f>
              <c:numCache>
                <c:formatCode>0%</c:formatCode>
                <c:ptCount val="12"/>
                <c:pt idx="0">
                  <c:v>0.57692307692307687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88-42A2-83F4-29F53A5EB979}"/>
            </c:ext>
          </c:extLst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'4'!$G$2:$G$13</c:f>
              <c:numCache>
                <c:formatCode>0%</c:formatCode>
                <c:ptCount val="12"/>
                <c:pt idx="0">
                  <c:v>0.38461538461538464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88-42A2-83F4-29F53A5EB979}"/>
            </c:ext>
          </c:extLst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'4'!$H$2:$H$13</c:f>
              <c:numCache>
                <c:formatCode>0%</c:formatCode>
                <c:ptCount val="12"/>
                <c:pt idx="0">
                  <c:v>3.8461538461538464E-2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88-42A2-83F4-29F53A5EB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11968"/>
        <c:axId val="1825894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F88-42A2-83F4-29F53A5EB97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F88-42A2-83F4-29F53A5EB97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F88-42A2-83F4-29F53A5EB97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52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F88-42A2-83F4-29F53A5EB979}"/>
                  </c:ext>
                </c:extLst>
              </c15:ser>
            </c15:filteredLineSeries>
          </c:ext>
        </c:extLst>
      </c:lineChart>
      <c:catAx>
        <c:axId val="3391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94640"/>
        <c:crosses val="autoZero"/>
        <c:auto val="1"/>
        <c:lblAlgn val="ctr"/>
        <c:lblOffset val="100"/>
        <c:noMultiLvlLbl val="0"/>
      </c:catAx>
      <c:valAx>
        <c:axId val="18258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313372</xdr:colOff>
      <xdr:row>1</xdr:row>
      <xdr:rowOff>121920</xdr:rowOff>
    </xdr:from>
    <xdr:to>
      <xdr:col>18</xdr:col>
      <xdr:colOff>600075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57B13-17CA-4F27-E438-B3A35CD12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244792</xdr:colOff>
      <xdr:row>1</xdr:row>
      <xdr:rowOff>62865</xdr:rowOff>
    </xdr:from>
    <xdr:to>
      <xdr:col>19</xdr:col>
      <xdr:colOff>438150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72E5D-8968-CFD1-1352-3371E152C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</xdr:colOff>
      <xdr:row>1</xdr:row>
      <xdr:rowOff>22859</xdr:rowOff>
    </xdr:from>
    <xdr:to>
      <xdr:col>16</xdr:col>
      <xdr:colOff>472440</xdr:colOff>
      <xdr:row>25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EF1B99-19A5-699D-976B-1937EA97E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</xdr:colOff>
      <xdr:row>13</xdr:row>
      <xdr:rowOff>173354</xdr:rowOff>
    </xdr:from>
    <xdr:to>
      <xdr:col>10</xdr:col>
      <xdr:colOff>495300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B58C9D-0DC9-165C-B414-DBF2A1BE6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na Tinoco" refreshedDate="45091.718970138892" createdVersion="8" refreshedVersion="8" minRefreshableVersion="3" recordCount="1000" xr:uid="{B079BD55-E892-4FF5-B379-F4603D2A197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m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m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m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m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m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m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m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m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m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m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m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m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m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m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m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m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m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m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m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m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m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m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m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m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m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m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m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m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m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m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m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m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m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m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m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m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m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m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m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m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m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m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m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m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m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m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m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m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m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m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m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m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m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m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m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m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m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m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m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m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m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m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m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m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m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m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m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m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m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m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m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m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m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m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m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m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m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m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m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m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m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m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m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m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m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m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m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m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m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m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m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m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m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m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m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m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m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m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m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m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m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m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m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m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m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m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m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m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m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m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m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m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m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m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m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m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m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m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m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m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m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m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m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m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m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m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m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m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m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m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m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m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m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m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m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m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m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m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m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m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m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m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m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m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m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m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m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m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m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m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m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m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m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m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m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m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m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m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m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m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m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m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m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m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m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m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m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m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m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m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m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m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m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m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m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m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m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m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m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m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m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m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m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m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m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m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m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m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m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m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m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m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m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m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m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m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m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m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m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m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m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m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m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m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m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m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m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m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m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m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m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m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m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m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m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m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m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m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m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m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m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m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m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m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m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m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m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m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m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m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m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m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m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m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m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m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m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m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m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m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m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m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m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m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m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m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m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m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m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m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m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m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m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m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m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m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m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m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m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m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m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m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m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m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m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m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m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m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m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m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m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m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m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m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m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m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m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m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m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m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m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m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m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m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m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m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m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m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m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m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m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m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m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m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m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m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m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m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m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m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m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m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m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m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m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m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m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m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m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m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m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m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m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m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m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m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m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m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m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m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m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m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m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m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m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m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m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m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m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m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m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m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m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m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m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m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m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m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m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m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m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m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m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m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m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m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m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m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m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m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m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m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m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m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m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m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m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m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m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m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m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m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m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m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m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m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m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m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m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m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m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m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m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m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m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m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m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m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m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m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m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m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m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m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m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m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m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m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m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m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m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m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m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m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m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m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m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m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m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m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m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m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m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m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m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m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m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m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m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m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m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m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m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m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m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m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m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m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m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m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m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m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m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m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m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m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m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m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m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m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m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m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m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m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m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m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m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m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m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m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m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m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m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m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m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m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m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m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m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m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m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m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m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m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m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m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m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m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m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m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m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m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m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m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m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m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m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m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m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m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m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m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m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m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m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m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m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m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m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m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m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m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m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m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m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m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m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m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m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m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m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m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m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m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m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m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m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m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m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m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m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m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m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m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m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m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m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m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m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m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m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m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m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m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m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m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m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m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m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m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m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m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m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m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m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m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m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m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m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m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m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m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m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m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m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m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m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m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m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m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m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m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m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m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m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m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m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m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m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m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m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m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m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m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m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m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m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m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m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m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m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m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m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m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m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m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m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m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m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m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m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m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m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m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m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m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m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m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m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m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m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m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m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m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m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m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m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m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m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m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m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m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m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m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m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m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m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m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m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m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m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m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m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m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m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m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m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m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m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m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m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m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m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m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m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m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m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m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m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m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m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m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m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m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m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m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m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m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m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m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m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m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m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m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m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m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m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m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m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m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m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m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m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m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m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m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m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m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m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m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m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m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m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m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m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m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m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m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m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m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m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m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m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m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m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m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m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m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m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m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m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m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m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m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m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m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m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m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m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m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m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m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m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m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m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m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m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m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m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m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m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m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m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m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m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m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m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m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m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m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m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m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m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m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m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m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m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m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m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m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m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m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m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m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m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m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m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m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m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m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m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m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m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m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m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m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m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m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m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m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m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m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m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m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m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m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m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m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m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m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m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m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m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m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m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m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m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m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m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m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m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m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m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m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m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m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m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m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m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m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m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m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m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m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m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m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m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m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m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m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m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m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m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m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m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m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m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m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m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m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m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m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m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m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m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m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m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m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m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m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m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m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m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m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m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m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m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m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m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m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m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m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m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m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m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m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m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m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m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m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m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m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m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m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m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m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m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m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m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m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m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m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m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m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m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m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m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m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m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m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m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m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m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m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m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m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m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m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m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m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m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m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m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m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m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m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m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m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m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m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m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m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m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m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m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m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m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m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m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m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m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m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m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m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m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m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m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m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m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m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m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m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m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m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m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m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m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m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m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m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m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m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m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m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m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m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m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m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m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m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m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m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m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m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m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m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m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m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m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m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m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m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m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m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m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m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m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m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m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m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m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m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m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m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m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m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m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m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m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m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m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m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m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m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m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m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m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m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m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m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m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m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m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m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m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m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m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m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m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m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m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m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m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m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m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m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m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m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m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m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m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m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m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m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m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m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m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m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m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m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m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m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m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m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m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m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m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m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m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m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m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m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m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m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m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m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m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m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m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m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m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m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m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m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m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m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m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m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m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m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m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m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m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m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m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m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m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m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m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85526-9369-4123-89E5-2D94FB24813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1D0A8-4397-4AF1-A910-56CBC1A0484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08DD5-636B-46CC-AC7B-D703F9024AA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pane ySplit="1" topLeftCell="A922" activePane="bottomLeft" state="frozen"/>
      <selection pane="bottomLeft" activeCell="G1" sqref="G1:H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5" bestFit="1" customWidth="1"/>
    <col min="8" max="8" width="13" bestFit="1" customWidth="1"/>
    <col min="9" max="9" width="16.5" bestFit="1" customWidth="1"/>
    <col min="12" max="13" width="11.19921875" bestFit="1" customWidth="1"/>
    <col min="14" max="14" width="22.3984375" bestFit="1" customWidth="1"/>
    <col min="15" max="15" width="21" bestFit="1" customWidth="1"/>
    <col min="18" max="18" width="28" bestFit="1" customWidth="1"/>
    <col min="19" max="19" width="14.89843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J6" t="s">
        <v>21</v>
      </c>
      <c r="K6" t="s">
        <v>22</v>
      </c>
      <c r="L6">
        <v>1547964000</v>
      </c>
      <c r="M6">
        <v>1548309600</v>
      </c>
      <c r="N6" s="7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J8" t="s">
        <v>40</v>
      </c>
      <c r="K8" t="s">
        <v>41</v>
      </c>
      <c r="L8">
        <v>1505278800</v>
      </c>
      <c r="M8">
        <v>1505365200</v>
      </c>
      <c r="N8" s="7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J9" t="s">
        <v>36</v>
      </c>
      <c r="K9" t="s">
        <v>37</v>
      </c>
      <c r="L9">
        <v>1439442000</v>
      </c>
      <c r="M9">
        <v>1439614800</v>
      </c>
      <c r="N9" s="7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3">(E66/D66)*100</f>
        <v>97.642857142857139</v>
      </c>
      <c r="G66" t="s">
        <v>14</v>
      </c>
      <c r="H66">
        <v>38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4">(((L67/60)/60)/24)+DATE(1970,1,1)</f>
        <v>40570.25</v>
      </c>
      <c r="O67" s="7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45.068965517241381</v>
      </c>
      <c r="G68" t="s">
        <v>14</v>
      </c>
      <c r="H68">
        <v>12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4"/>
        <v>42102.208333333328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162.38567493112947</v>
      </c>
      <c r="G69" t="s">
        <v>20</v>
      </c>
      <c r="H69">
        <v>4065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4"/>
        <v>40203.25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254.52631578947367</v>
      </c>
      <c r="G70" t="s">
        <v>20</v>
      </c>
      <c r="H70">
        <v>246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4"/>
        <v>42943.208333333328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24.063291139240505</v>
      </c>
      <c r="G71" t="s">
        <v>74</v>
      </c>
      <c r="H71">
        <v>17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4"/>
        <v>40531.25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123.74140625000001</v>
      </c>
      <c r="G72" t="s">
        <v>20</v>
      </c>
      <c r="H72">
        <v>2475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4"/>
        <v>40484.208333333336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108.06666666666666</v>
      </c>
      <c r="G73" t="s">
        <v>20</v>
      </c>
      <c r="H73">
        <v>76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4"/>
        <v>43799.25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670.33333333333326</v>
      </c>
      <c r="G74" t="s">
        <v>20</v>
      </c>
      <c r="H74">
        <v>54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4"/>
        <v>42186.208333333328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660.92857142857144</v>
      </c>
      <c r="G75" t="s">
        <v>20</v>
      </c>
      <c r="H75">
        <v>88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4"/>
        <v>42701.25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122.46153846153847</v>
      </c>
      <c r="G76" t="s">
        <v>20</v>
      </c>
      <c r="H76">
        <v>85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4"/>
        <v>42456.208333333328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150.57731958762886</v>
      </c>
      <c r="G77" t="s">
        <v>20</v>
      </c>
      <c r="H77">
        <v>170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4"/>
        <v>43296.208333333328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78.106590724165997</v>
      </c>
      <c r="G78" t="s">
        <v>14</v>
      </c>
      <c r="H78">
        <v>1684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4"/>
        <v>42027.25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46.94736842105263</v>
      </c>
      <c r="G79" t="s">
        <v>14</v>
      </c>
      <c r="H79">
        <v>56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4"/>
        <v>40448.208333333336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300.8</v>
      </c>
      <c r="G80" t="s">
        <v>20</v>
      </c>
      <c r="H80">
        <v>330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4"/>
        <v>43206.208333333328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69.598615916955026</v>
      </c>
      <c r="G81" t="s">
        <v>14</v>
      </c>
      <c r="H81">
        <v>838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4"/>
        <v>43267.208333333328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637.4545454545455</v>
      </c>
      <c r="G82" t="s">
        <v>20</v>
      </c>
      <c r="H82">
        <v>127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4"/>
        <v>42976.208333333328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225.33928571428569</v>
      </c>
      <c r="G83" t="s">
        <v>20</v>
      </c>
      <c r="H83">
        <v>411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4"/>
        <v>43062.25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1497.3000000000002</v>
      </c>
      <c r="G84" t="s">
        <v>20</v>
      </c>
      <c r="H84">
        <v>180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4"/>
        <v>43482.25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37.590225563909776</v>
      </c>
      <c r="G85" t="s">
        <v>14</v>
      </c>
      <c r="H85">
        <v>1000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4"/>
        <v>42579.208333333328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132.36942675159236</v>
      </c>
      <c r="G86" t="s">
        <v>20</v>
      </c>
      <c r="H86">
        <v>374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4"/>
        <v>41118.208333333336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131.22448979591837</v>
      </c>
      <c r="G87" t="s">
        <v>20</v>
      </c>
      <c r="H87">
        <v>71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4"/>
        <v>40797.208333333336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167.63513513513513</v>
      </c>
      <c r="G88" t="s">
        <v>20</v>
      </c>
      <c r="H88">
        <v>203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4"/>
        <v>42128.208333333328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61.984886649874063</v>
      </c>
      <c r="G89" t="s">
        <v>14</v>
      </c>
      <c r="H89">
        <v>1482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4"/>
        <v>40610.25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260.75</v>
      </c>
      <c r="G90" t="s">
        <v>20</v>
      </c>
      <c r="H90">
        <v>113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4"/>
        <v>42110.208333333328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252.58823529411765</v>
      </c>
      <c r="G91" t="s">
        <v>20</v>
      </c>
      <c r="H91">
        <v>96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4"/>
        <v>40283.208333333336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78.615384615384613</v>
      </c>
      <c r="G92" t="s">
        <v>14</v>
      </c>
      <c r="H92">
        <v>106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4"/>
        <v>42425.25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48.404406999351913</v>
      </c>
      <c r="G93" t="s">
        <v>14</v>
      </c>
      <c r="H93">
        <v>679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4"/>
        <v>42588.208333333328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258.875</v>
      </c>
      <c r="G94" t="s">
        <v>20</v>
      </c>
      <c r="H94">
        <v>498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4"/>
        <v>40352.208333333336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60.548713235294116</v>
      </c>
      <c r="G95" t="s">
        <v>74</v>
      </c>
      <c r="H95">
        <v>610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4"/>
        <v>41202.208333333336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303.68965517241378</v>
      </c>
      <c r="G96" t="s">
        <v>20</v>
      </c>
      <c r="H96">
        <v>180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4"/>
        <v>43562.208333333328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112.99999999999999</v>
      </c>
      <c r="G97" t="s">
        <v>20</v>
      </c>
      <c r="H97">
        <v>27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4"/>
        <v>43752.208333333328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217.37876614060258</v>
      </c>
      <c r="G98" t="s">
        <v>20</v>
      </c>
      <c r="H98">
        <v>2331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4"/>
        <v>40612.25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926.69230769230762</v>
      </c>
      <c r="G99" t="s">
        <v>20</v>
      </c>
      <c r="H99">
        <v>113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4"/>
        <v>42180.208333333328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33.692229038854805</v>
      </c>
      <c r="G100" t="s">
        <v>14</v>
      </c>
      <c r="H100">
        <v>1220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4"/>
        <v>42212.208333333328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196.7236842105263</v>
      </c>
      <c r="G101" t="s">
        <v>20</v>
      </c>
      <c r="H101">
        <v>164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4"/>
        <v>41968.25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1</v>
      </c>
      <c r="G102" t="s">
        <v>14</v>
      </c>
      <c r="H102"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4"/>
        <v>40835.208333333336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1021.4444444444445</v>
      </c>
      <c r="G103" t="s">
        <v>20</v>
      </c>
      <c r="H103">
        <v>164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4"/>
        <v>42056.25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281.67567567567568</v>
      </c>
      <c r="G104" t="s">
        <v>20</v>
      </c>
      <c r="H104">
        <v>336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4"/>
        <v>43234.208333333328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24.610000000000003</v>
      </c>
      <c r="G105" t="s">
        <v>14</v>
      </c>
      <c r="H105">
        <v>37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4"/>
        <v>40475.208333333336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143.14010067114094</v>
      </c>
      <c r="G106" t="s">
        <v>20</v>
      </c>
      <c r="H106">
        <v>1917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4"/>
        <v>42878.208333333328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144.54411764705884</v>
      </c>
      <c r="G107" t="s">
        <v>20</v>
      </c>
      <c r="H107">
        <v>95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4"/>
        <v>41366.208333333336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359.12820512820514</v>
      </c>
      <c r="G108" t="s">
        <v>20</v>
      </c>
      <c r="H108">
        <v>147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4"/>
        <v>43716.208333333328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186.48571428571427</v>
      </c>
      <c r="G109" t="s">
        <v>20</v>
      </c>
      <c r="H109">
        <v>86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4"/>
        <v>43213.208333333328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595.26666666666665</v>
      </c>
      <c r="G110" t="s">
        <v>20</v>
      </c>
      <c r="H110">
        <v>83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4"/>
        <v>41005.208333333336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59.21153846153846</v>
      </c>
      <c r="G111" t="s">
        <v>14</v>
      </c>
      <c r="H111">
        <v>60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4"/>
        <v>41651.25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14.962780898876405</v>
      </c>
      <c r="G112" t="s">
        <v>14</v>
      </c>
      <c r="H112">
        <v>296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4"/>
        <v>43354.208333333328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119.95602605863192</v>
      </c>
      <c r="G113" t="s">
        <v>20</v>
      </c>
      <c r="H113">
        <v>676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4"/>
        <v>41174.208333333336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268.82978723404256</v>
      </c>
      <c r="G114" t="s">
        <v>20</v>
      </c>
      <c r="H114">
        <v>361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4"/>
        <v>41875.208333333336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376.87878787878788</v>
      </c>
      <c r="G115" t="s">
        <v>20</v>
      </c>
      <c r="H115">
        <v>131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4"/>
        <v>42990.208333333328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727.15789473684208</v>
      </c>
      <c r="G116" t="s">
        <v>20</v>
      </c>
      <c r="H116">
        <v>126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4"/>
        <v>43564.208333333328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87.211757648470297</v>
      </c>
      <c r="G117" t="s">
        <v>14</v>
      </c>
      <c r="H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4"/>
        <v>43056.25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88</v>
      </c>
      <c r="G118" t="s">
        <v>14</v>
      </c>
      <c r="H118">
        <v>73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4"/>
        <v>42265.208333333328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173.9387755102041</v>
      </c>
      <c r="G119" t="s">
        <v>20</v>
      </c>
      <c r="H119">
        <v>275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4"/>
        <v>40808.208333333336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117.61111111111111</v>
      </c>
      <c r="G120" t="s">
        <v>20</v>
      </c>
      <c r="H120">
        <v>67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4"/>
        <v>41665.25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214.96</v>
      </c>
      <c r="G121" t="s">
        <v>20</v>
      </c>
      <c r="H121">
        <v>154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4"/>
        <v>41806.208333333336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149.49667110519306</v>
      </c>
      <c r="G122" t="s">
        <v>20</v>
      </c>
      <c r="H122">
        <v>1782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4"/>
        <v>42111.208333333328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219.33995584988963</v>
      </c>
      <c r="G123" t="s">
        <v>20</v>
      </c>
      <c r="H123">
        <v>903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4"/>
        <v>41917.208333333336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64.367690058479525</v>
      </c>
      <c r="G124" t="s">
        <v>14</v>
      </c>
      <c r="H124">
        <v>3387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4"/>
        <v>41970.25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18.622397298818232</v>
      </c>
      <c r="G125" t="s">
        <v>14</v>
      </c>
      <c r="H125">
        <v>662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4"/>
        <v>42332.25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367.76923076923077</v>
      </c>
      <c r="G126" t="s">
        <v>20</v>
      </c>
      <c r="H126">
        <v>94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4"/>
        <v>43598.208333333328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159.90566037735849</v>
      </c>
      <c r="G127" t="s">
        <v>20</v>
      </c>
      <c r="H127">
        <v>180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4"/>
        <v>43362.208333333328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38.633185349611544</v>
      </c>
      <c r="G128" t="s">
        <v>14</v>
      </c>
      <c r="H128">
        <v>774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4"/>
        <v>42596.208333333328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51.42151162790698</v>
      </c>
      <c r="G129" t="s">
        <v>14</v>
      </c>
      <c r="H129">
        <v>672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4"/>
        <v>40310.208333333336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6">(E130/D130)*100</f>
        <v>60.334277620396605</v>
      </c>
      <c r="G130" t="s">
        <v>74</v>
      </c>
      <c r="H130">
        <v>532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4"/>
        <v>40417.208333333336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6"/>
        <v>3.202693602693603</v>
      </c>
      <c r="G131" t="s">
        <v>74</v>
      </c>
      <c r="H131">
        <v>55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7">(((L131/60)/60)/24)+DATE(1970,1,1)</f>
        <v>42038.25</v>
      </c>
      <c r="O131" s="7">
        <f t="shared" ref="O131:O194" si="8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155.46875</v>
      </c>
      <c r="G132" t="s">
        <v>20</v>
      </c>
      <c r="H132">
        <v>533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7"/>
        <v>40842.208333333336</v>
      </c>
      <c r="O132" s="7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100.85974499089254</v>
      </c>
      <c r="G133" t="s">
        <v>20</v>
      </c>
      <c r="H133">
        <v>2443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7"/>
        <v>41607.25</v>
      </c>
      <c r="O133" s="7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116.18181818181819</v>
      </c>
      <c r="G134" t="s">
        <v>20</v>
      </c>
      <c r="H134">
        <v>89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7"/>
        <v>43112.25</v>
      </c>
      <c r="O134" s="7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310.77777777777777</v>
      </c>
      <c r="G135" t="s">
        <v>20</v>
      </c>
      <c r="H135">
        <v>159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7"/>
        <v>40767.208333333336</v>
      </c>
      <c r="O135" s="7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89.73668341708543</v>
      </c>
      <c r="G136" t="s">
        <v>14</v>
      </c>
      <c r="H136">
        <v>940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7"/>
        <v>40713.208333333336</v>
      </c>
      <c r="O136" s="7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71.27272727272728</v>
      </c>
      <c r="G137" t="s">
        <v>14</v>
      </c>
      <c r="H137">
        <v>117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7"/>
        <v>41340.25</v>
      </c>
      <c r="O137" s="7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3.2862318840579712</v>
      </c>
      <c r="G138" t="s">
        <v>74</v>
      </c>
      <c r="H138">
        <v>58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7"/>
        <v>41797.208333333336</v>
      </c>
      <c r="O138" s="7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261.77777777777777</v>
      </c>
      <c r="G139" t="s">
        <v>20</v>
      </c>
      <c r="H139">
        <v>50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7"/>
        <v>40457.208333333336</v>
      </c>
      <c r="O139" s="7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96</v>
      </c>
      <c r="G140" t="s">
        <v>14</v>
      </c>
      <c r="H140">
        <v>115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7"/>
        <v>41180.208333333336</v>
      </c>
      <c r="O140" s="7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20.896851248642779</v>
      </c>
      <c r="G141" t="s">
        <v>14</v>
      </c>
      <c r="H141">
        <v>326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7"/>
        <v>42115.208333333328</v>
      </c>
      <c r="O141" s="7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223.16363636363636</v>
      </c>
      <c r="G142" t="s">
        <v>20</v>
      </c>
      <c r="H142">
        <v>186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7"/>
        <v>43156.25</v>
      </c>
      <c r="O142" s="7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101.59097978227061</v>
      </c>
      <c r="G143" t="s">
        <v>20</v>
      </c>
      <c r="H143">
        <v>1071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7"/>
        <v>42167.208333333328</v>
      </c>
      <c r="O143" s="7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230.03999999999996</v>
      </c>
      <c r="G144" t="s">
        <v>20</v>
      </c>
      <c r="H144">
        <v>117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7"/>
        <v>41005.208333333336</v>
      </c>
      <c r="O144" s="7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135.59259259259261</v>
      </c>
      <c r="G145" t="s">
        <v>20</v>
      </c>
      <c r="H145">
        <v>70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7"/>
        <v>40357.208333333336</v>
      </c>
      <c r="O145" s="7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129.1</v>
      </c>
      <c r="G146" t="s">
        <v>20</v>
      </c>
      <c r="H146">
        <v>135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7"/>
        <v>43633.208333333328</v>
      </c>
      <c r="O146" s="7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236.512</v>
      </c>
      <c r="G147" t="s">
        <v>20</v>
      </c>
      <c r="H147">
        <v>768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7"/>
        <v>41889.208333333336</v>
      </c>
      <c r="O147" s="7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17.25</v>
      </c>
      <c r="G148" t="s">
        <v>74</v>
      </c>
      <c r="H148">
        <v>51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7"/>
        <v>40855.25</v>
      </c>
      <c r="O148" s="7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112.49397590361446</v>
      </c>
      <c r="G149" t="s">
        <v>20</v>
      </c>
      <c r="H149">
        <v>199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7"/>
        <v>42534.208333333328</v>
      </c>
      <c r="O149" s="7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121.02150537634408</v>
      </c>
      <c r="G150" t="s">
        <v>20</v>
      </c>
      <c r="H150">
        <v>107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7"/>
        <v>42941.208333333328</v>
      </c>
      <c r="O150" s="7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219.87096774193549</v>
      </c>
      <c r="G151" t="s">
        <v>20</v>
      </c>
      <c r="H151">
        <v>195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7"/>
        <v>41275.25</v>
      </c>
      <c r="O151" s="7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1</v>
      </c>
      <c r="G152" t="s">
        <v>14</v>
      </c>
      <c r="H152"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7"/>
        <v>43450.25</v>
      </c>
      <c r="O152" s="7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64.166909620991248</v>
      </c>
      <c r="G153" t="s">
        <v>14</v>
      </c>
      <c r="H153">
        <v>1467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7"/>
        <v>41799.208333333336</v>
      </c>
      <c r="O153" s="7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423.06746987951806</v>
      </c>
      <c r="G154" t="s">
        <v>20</v>
      </c>
      <c r="H154">
        <v>3376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7"/>
        <v>42783.25</v>
      </c>
      <c r="O154" s="7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92.984160506863773</v>
      </c>
      <c r="G155" t="s">
        <v>14</v>
      </c>
      <c r="H155">
        <v>5681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7"/>
        <v>41201.208333333336</v>
      </c>
      <c r="O155" s="7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58.756567425569173</v>
      </c>
      <c r="G156" t="s">
        <v>14</v>
      </c>
      <c r="H156">
        <v>1059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7"/>
        <v>42502.208333333328</v>
      </c>
      <c r="O156" s="7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65.022222222222226</v>
      </c>
      <c r="G157" t="s">
        <v>14</v>
      </c>
      <c r="H157">
        <v>1194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7"/>
        <v>40262.208333333336</v>
      </c>
      <c r="O157" s="7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73.939560439560438</v>
      </c>
      <c r="G158" t="s">
        <v>74</v>
      </c>
      <c r="H158">
        <v>379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7"/>
        <v>43743.208333333328</v>
      </c>
      <c r="O158" s="7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52.666666666666664</v>
      </c>
      <c r="G159" t="s">
        <v>14</v>
      </c>
      <c r="H159">
        <v>30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7"/>
        <v>41638.25</v>
      </c>
      <c r="O159" s="7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220.95238095238096</v>
      </c>
      <c r="G160" t="s">
        <v>20</v>
      </c>
      <c r="H160">
        <v>41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7"/>
        <v>42346.25</v>
      </c>
      <c r="O160" s="7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100.01150627615063</v>
      </c>
      <c r="G161" t="s">
        <v>20</v>
      </c>
      <c r="H161">
        <v>1821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7"/>
        <v>43551.208333333328</v>
      </c>
      <c r="O161" s="7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162.3125</v>
      </c>
      <c r="G162" t="s">
        <v>20</v>
      </c>
      <c r="H162">
        <v>164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7"/>
        <v>43582.208333333328</v>
      </c>
      <c r="O162" s="7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78.181818181818187</v>
      </c>
      <c r="G163" t="s">
        <v>14</v>
      </c>
      <c r="H163">
        <v>75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7"/>
        <v>42270.208333333328</v>
      </c>
      <c r="O163" s="7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149.73770491803279</v>
      </c>
      <c r="G164" t="s">
        <v>20</v>
      </c>
      <c r="H164">
        <v>157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7"/>
        <v>43442.25</v>
      </c>
      <c r="O164" s="7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253.25714285714284</v>
      </c>
      <c r="G165" t="s">
        <v>20</v>
      </c>
      <c r="H165">
        <v>246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7"/>
        <v>43028.208333333328</v>
      </c>
      <c r="O165" s="7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100.16943521594683</v>
      </c>
      <c r="G166" t="s">
        <v>20</v>
      </c>
      <c r="H166">
        <v>1396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7"/>
        <v>43016.208333333328</v>
      </c>
      <c r="O166" s="7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121.99004424778761</v>
      </c>
      <c r="G167" t="s">
        <v>20</v>
      </c>
      <c r="H167">
        <v>2506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7"/>
        <v>42948.208333333328</v>
      </c>
      <c r="O167" s="7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137.13265306122449</v>
      </c>
      <c r="G168" t="s">
        <v>20</v>
      </c>
      <c r="H168">
        <v>244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7"/>
        <v>40534.25</v>
      </c>
      <c r="O168" s="7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415.53846153846149</v>
      </c>
      <c r="G169" t="s">
        <v>20</v>
      </c>
      <c r="H169">
        <v>146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7"/>
        <v>41435.208333333336</v>
      </c>
      <c r="O169" s="7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31.30913348946136</v>
      </c>
      <c r="G170" t="s">
        <v>14</v>
      </c>
      <c r="H170">
        <v>955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7"/>
        <v>43518.25</v>
      </c>
      <c r="O170" s="7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424.08154506437768</v>
      </c>
      <c r="G171" t="s">
        <v>20</v>
      </c>
      <c r="H171">
        <v>1267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7"/>
        <v>41077.208333333336</v>
      </c>
      <c r="O171" s="7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2.93886230728336</v>
      </c>
      <c r="G172" t="s">
        <v>14</v>
      </c>
      <c r="H172">
        <v>67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7"/>
        <v>42950.208333333328</v>
      </c>
      <c r="O172" s="7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10.63265306122449</v>
      </c>
      <c r="G173" t="s">
        <v>14</v>
      </c>
      <c r="H173">
        <v>5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7"/>
        <v>41718.208333333336</v>
      </c>
      <c r="O173" s="7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82.875</v>
      </c>
      <c r="G174" t="s">
        <v>14</v>
      </c>
      <c r="H174">
        <v>26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7"/>
        <v>41839.208333333336</v>
      </c>
      <c r="O174" s="7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163.01447776628748</v>
      </c>
      <c r="G175" t="s">
        <v>20</v>
      </c>
      <c r="H175">
        <v>1561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7"/>
        <v>41412.208333333336</v>
      </c>
      <c r="O175" s="7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894.66666666666674</v>
      </c>
      <c r="G176" t="s">
        <v>20</v>
      </c>
      <c r="H176">
        <v>48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7"/>
        <v>42282.208333333328</v>
      </c>
      <c r="O176" s="7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26.191501103752756</v>
      </c>
      <c r="G177" t="s">
        <v>14</v>
      </c>
      <c r="H177">
        <v>1130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7"/>
        <v>42613.208333333328</v>
      </c>
      <c r="O177" s="7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74.834782608695647</v>
      </c>
      <c r="G178" t="s">
        <v>14</v>
      </c>
      <c r="H178">
        <v>782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7"/>
        <v>42616.208333333328</v>
      </c>
      <c r="O178" s="7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416.47680412371136</v>
      </c>
      <c r="G179" t="s">
        <v>20</v>
      </c>
      <c r="H179">
        <v>2739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7"/>
        <v>40497.25</v>
      </c>
      <c r="O179" s="7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96.208333333333329</v>
      </c>
      <c r="G180" t="s">
        <v>14</v>
      </c>
      <c r="H180">
        <v>210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7"/>
        <v>42999.208333333328</v>
      </c>
      <c r="O180" s="7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357.71910112359546</v>
      </c>
      <c r="G181" t="s">
        <v>20</v>
      </c>
      <c r="H181">
        <v>3537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7"/>
        <v>41350.208333333336</v>
      </c>
      <c r="O181" s="7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308.45714285714286</v>
      </c>
      <c r="G182" t="s">
        <v>20</v>
      </c>
      <c r="H182">
        <v>2107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7"/>
        <v>40259.208333333336</v>
      </c>
      <c r="O182" s="7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61.802325581395344</v>
      </c>
      <c r="G183" t="s">
        <v>14</v>
      </c>
      <c r="H183">
        <v>136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7"/>
        <v>43012.208333333328</v>
      </c>
      <c r="O183" s="7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722.32472324723244</v>
      </c>
      <c r="G184" t="s">
        <v>20</v>
      </c>
      <c r="H184">
        <v>3318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7"/>
        <v>43631.208333333328</v>
      </c>
      <c r="O184" s="7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69.117647058823522</v>
      </c>
      <c r="G185" t="s">
        <v>14</v>
      </c>
      <c r="H185">
        <v>86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7"/>
        <v>40430.208333333336</v>
      </c>
      <c r="O185" s="7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293.05555555555554</v>
      </c>
      <c r="G186" t="s">
        <v>20</v>
      </c>
      <c r="H186">
        <v>340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7"/>
        <v>43588.208333333328</v>
      </c>
      <c r="O186" s="7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71.8</v>
      </c>
      <c r="G187" t="s">
        <v>14</v>
      </c>
      <c r="H187">
        <v>19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7"/>
        <v>43233.208333333328</v>
      </c>
      <c r="O187" s="7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31.934684684684683</v>
      </c>
      <c r="G188" t="s">
        <v>14</v>
      </c>
      <c r="H188">
        <v>886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7"/>
        <v>41782.208333333336</v>
      </c>
      <c r="O188" s="7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229.87375415282392</v>
      </c>
      <c r="G189" t="s">
        <v>20</v>
      </c>
      <c r="H189">
        <v>1442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7"/>
        <v>41328.25</v>
      </c>
      <c r="O189" s="7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32.012195121951223</v>
      </c>
      <c r="G190" t="s">
        <v>14</v>
      </c>
      <c r="H190">
        <v>35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7"/>
        <v>41975.25</v>
      </c>
      <c r="O190" s="7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23.525352848928385</v>
      </c>
      <c r="G191" t="s">
        <v>74</v>
      </c>
      <c r="H191">
        <v>441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7"/>
        <v>42433.25</v>
      </c>
      <c r="O191" s="7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68.594594594594597</v>
      </c>
      <c r="G192" t="s">
        <v>14</v>
      </c>
      <c r="H192">
        <v>24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7"/>
        <v>41429.208333333336</v>
      </c>
      <c r="O192" s="7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37.952380952380956</v>
      </c>
      <c r="G193" t="s">
        <v>14</v>
      </c>
      <c r="H193">
        <v>86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7"/>
        <v>43536.208333333328</v>
      </c>
      <c r="O193" s="7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9">(E194/D194)*100</f>
        <v>19.992957746478872</v>
      </c>
      <c r="G194" t="s">
        <v>14</v>
      </c>
      <c r="H194">
        <v>243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7"/>
        <v>41817.208333333336</v>
      </c>
      <c r="O194" s="7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9"/>
        <v>45.636363636363633</v>
      </c>
      <c r="G195" t="s">
        <v>14</v>
      </c>
      <c r="H195">
        <v>65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0">(((L195/60)/60)/24)+DATE(1970,1,1)</f>
        <v>43198.208333333328</v>
      </c>
      <c r="O195" s="7">
        <f t="shared" ref="O195:O258" si="11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122.7605633802817</v>
      </c>
      <c r="G196" t="s">
        <v>20</v>
      </c>
      <c r="H196">
        <v>126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0"/>
        <v>42261.208333333328</v>
      </c>
      <c r="O196" s="7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361.75316455696202</v>
      </c>
      <c r="G197" t="s">
        <v>20</v>
      </c>
      <c r="H197">
        <v>524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0"/>
        <v>43310.208333333328</v>
      </c>
      <c r="O197" s="7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63.146341463414636</v>
      </c>
      <c r="G198" t="s">
        <v>14</v>
      </c>
      <c r="H198">
        <v>100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0"/>
        <v>42616.208333333328</v>
      </c>
      <c r="O198" s="7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298.20475319926874</v>
      </c>
      <c r="G199" t="s">
        <v>20</v>
      </c>
      <c r="H199">
        <v>1989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0"/>
        <v>42909.208333333328</v>
      </c>
      <c r="O199" s="7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9.5585443037974684</v>
      </c>
      <c r="G200" t="s">
        <v>14</v>
      </c>
      <c r="H200">
        <v>168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0"/>
        <v>40396.208333333336</v>
      </c>
      <c r="O200" s="7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53.777777777777779</v>
      </c>
      <c r="G201" t="s">
        <v>14</v>
      </c>
      <c r="H201">
        <v>13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0"/>
        <v>42192.208333333328</v>
      </c>
      <c r="O201" s="7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2</v>
      </c>
      <c r="G202" t="s">
        <v>14</v>
      </c>
      <c r="H202">
        <v>1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0"/>
        <v>40262.208333333336</v>
      </c>
      <c r="O202" s="7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681.19047619047615</v>
      </c>
      <c r="G203" t="s">
        <v>20</v>
      </c>
      <c r="H203">
        <v>157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0"/>
        <v>41845.208333333336</v>
      </c>
      <c r="O203" s="7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78.831325301204828</v>
      </c>
      <c r="G204" t="s">
        <v>74</v>
      </c>
      <c r="H204">
        <v>82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0"/>
        <v>40818.208333333336</v>
      </c>
      <c r="O204" s="7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134.40792216817235</v>
      </c>
      <c r="G205" t="s">
        <v>20</v>
      </c>
      <c r="H205">
        <v>4498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0"/>
        <v>42752.25</v>
      </c>
      <c r="O205" s="7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3.3719999999999999</v>
      </c>
      <c r="G206" t="s">
        <v>14</v>
      </c>
      <c r="H206">
        <v>40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0"/>
        <v>40636.208333333336</v>
      </c>
      <c r="O206" s="7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431.84615384615387</v>
      </c>
      <c r="G207" t="s">
        <v>20</v>
      </c>
      <c r="H207">
        <v>80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0"/>
        <v>43390.208333333328</v>
      </c>
      <c r="O207" s="7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38.844444444444441</v>
      </c>
      <c r="G208" t="s">
        <v>74</v>
      </c>
      <c r="H208">
        <v>57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0"/>
        <v>40236.25</v>
      </c>
      <c r="O208" s="7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425.7</v>
      </c>
      <c r="G209" t="s">
        <v>20</v>
      </c>
      <c r="H209">
        <v>43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0"/>
        <v>43340.208333333328</v>
      </c>
      <c r="O209" s="7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101.12239715591672</v>
      </c>
      <c r="G210" t="s">
        <v>20</v>
      </c>
      <c r="H210">
        <v>2053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0"/>
        <v>43048.25</v>
      </c>
      <c r="O210" s="7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21.188688946015425</v>
      </c>
      <c r="G211" t="s">
        <v>47</v>
      </c>
      <c r="H211">
        <v>808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0"/>
        <v>42496.208333333328</v>
      </c>
      <c r="O211" s="7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67.425531914893625</v>
      </c>
      <c r="G212" t="s">
        <v>14</v>
      </c>
      <c r="H212">
        <v>226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0"/>
        <v>42797.25</v>
      </c>
      <c r="O212" s="7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94.923371647509583</v>
      </c>
      <c r="G213" t="s">
        <v>14</v>
      </c>
      <c r="H213">
        <v>1625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0"/>
        <v>41513.208333333336</v>
      </c>
      <c r="O213" s="7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151.85185185185185</v>
      </c>
      <c r="G214" t="s">
        <v>20</v>
      </c>
      <c r="H214">
        <v>168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0"/>
        <v>43814.25</v>
      </c>
      <c r="O214" s="7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195.16382252559728</v>
      </c>
      <c r="G215" t="s">
        <v>20</v>
      </c>
      <c r="H215">
        <v>4289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0"/>
        <v>40488.208333333336</v>
      </c>
      <c r="O215" s="7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1023.1428571428571</v>
      </c>
      <c r="G216" t="s">
        <v>20</v>
      </c>
      <c r="H216">
        <v>165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0"/>
        <v>40409.208333333336</v>
      </c>
      <c r="O216" s="7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3.841836734693878</v>
      </c>
      <c r="G217" t="s">
        <v>14</v>
      </c>
      <c r="H217">
        <v>143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0"/>
        <v>43509.25</v>
      </c>
      <c r="O217" s="7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155.07066557107643</v>
      </c>
      <c r="G218" t="s">
        <v>20</v>
      </c>
      <c r="H218">
        <v>1815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0"/>
        <v>40869.25</v>
      </c>
      <c r="O218" s="7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44.753477588871718</v>
      </c>
      <c r="G219" t="s">
        <v>14</v>
      </c>
      <c r="H219">
        <v>934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0"/>
        <v>43583.208333333328</v>
      </c>
      <c r="O219" s="7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215.94736842105263</v>
      </c>
      <c r="G220" t="s">
        <v>20</v>
      </c>
      <c r="H220">
        <v>397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0"/>
        <v>40858.25</v>
      </c>
      <c r="O220" s="7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332.12709832134288</v>
      </c>
      <c r="G221" t="s">
        <v>20</v>
      </c>
      <c r="H221">
        <v>1539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0"/>
        <v>41137.208333333336</v>
      </c>
      <c r="O221" s="7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8.4430379746835449</v>
      </c>
      <c r="G222" t="s">
        <v>14</v>
      </c>
      <c r="H222">
        <v>17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0"/>
        <v>40725.208333333336</v>
      </c>
      <c r="O222" s="7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98.625514403292186</v>
      </c>
      <c r="G223" t="s">
        <v>14</v>
      </c>
      <c r="H223">
        <v>2179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0"/>
        <v>41081.208333333336</v>
      </c>
      <c r="O223" s="7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137.97916666666669</v>
      </c>
      <c r="G224" t="s">
        <v>20</v>
      </c>
      <c r="H224">
        <v>138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0"/>
        <v>41914.208333333336</v>
      </c>
      <c r="O224" s="7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93.81099656357388</v>
      </c>
      <c r="G225" t="s">
        <v>14</v>
      </c>
      <c r="H225">
        <v>931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0"/>
        <v>42445.208333333328</v>
      </c>
      <c r="O225" s="7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403.63930885529157</v>
      </c>
      <c r="G226" t="s">
        <v>20</v>
      </c>
      <c r="H226">
        <v>3594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0"/>
        <v>41906.208333333336</v>
      </c>
      <c r="O226" s="7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260.1740412979351</v>
      </c>
      <c r="G227" t="s">
        <v>20</v>
      </c>
      <c r="H227">
        <v>5880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0"/>
        <v>41762.208333333336</v>
      </c>
      <c r="O227" s="7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366.63333333333333</v>
      </c>
      <c r="G228" t="s">
        <v>20</v>
      </c>
      <c r="H228">
        <v>112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0"/>
        <v>40276.208333333336</v>
      </c>
      <c r="O228" s="7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168.72085385878489</v>
      </c>
      <c r="G229" t="s">
        <v>20</v>
      </c>
      <c r="H229">
        <v>943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0"/>
        <v>42139.208333333328</v>
      </c>
      <c r="O229" s="7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119.90717911530093</v>
      </c>
      <c r="G230" t="s">
        <v>20</v>
      </c>
      <c r="H230">
        <v>2468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0"/>
        <v>42613.208333333328</v>
      </c>
      <c r="O230" s="7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193.68925233644859</v>
      </c>
      <c r="G231" t="s">
        <v>20</v>
      </c>
      <c r="H231">
        <v>2551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0"/>
        <v>42887.208333333328</v>
      </c>
      <c r="O231" s="7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420.16666666666669</v>
      </c>
      <c r="G232" t="s">
        <v>20</v>
      </c>
      <c r="H232">
        <v>101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0"/>
        <v>43805.25</v>
      </c>
      <c r="O232" s="7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76.708333333333329</v>
      </c>
      <c r="G233" t="s">
        <v>74</v>
      </c>
      <c r="H233">
        <v>67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0"/>
        <v>41415.208333333336</v>
      </c>
      <c r="O233" s="7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171.26470588235293</v>
      </c>
      <c r="G234" t="s">
        <v>20</v>
      </c>
      <c r="H234">
        <v>92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0"/>
        <v>42576.208333333328</v>
      </c>
      <c r="O234" s="7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157.89473684210526</v>
      </c>
      <c r="G235" t="s">
        <v>20</v>
      </c>
      <c r="H235">
        <v>62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0"/>
        <v>40706.208333333336</v>
      </c>
      <c r="O235" s="7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109.08</v>
      </c>
      <c r="G236" t="s">
        <v>20</v>
      </c>
      <c r="H236">
        <v>149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0"/>
        <v>42969.208333333328</v>
      </c>
      <c r="O236" s="7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41.732558139534881</v>
      </c>
      <c r="G237" t="s">
        <v>14</v>
      </c>
      <c r="H237">
        <v>92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0"/>
        <v>42779.25</v>
      </c>
      <c r="O237" s="7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10.944303797468354</v>
      </c>
      <c r="G238" t="s">
        <v>14</v>
      </c>
      <c r="H238">
        <v>57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0"/>
        <v>43641.208333333328</v>
      </c>
      <c r="O238" s="7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159.3763440860215</v>
      </c>
      <c r="G239" t="s">
        <v>20</v>
      </c>
      <c r="H239">
        <v>329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0"/>
        <v>41754.208333333336</v>
      </c>
      <c r="O239" s="7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422.41666666666669</v>
      </c>
      <c r="G240" t="s">
        <v>20</v>
      </c>
      <c r="H240">
        <v>97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0"/>
        <v>43083.25</v>
      </c>
      <c r="O240" s="7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97.71875</v>
      </c>
      <c r="G241" t="s">
        <v>14</v>
      </c>
      <c r="H241">
        <v>41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0"/>
        <v>42245.208333333328</v>
      </c>
      <c r="O241" s="7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418.78911564625849</v>
      </c>
      <c r="G242" t="s">
        <v>20</v>
      </c>
      <c r="H242">
        <v>1784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0"/>
        <v>40396.208333333336</v>
      </c>
      <c r="O242" s="7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101.91632047477745</v>
      </c>
      <c r="G243" t="s">
        <v>20</v>
      </c>
      <c r="H243">
        <v>1684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0"/>
        <v>41742.208333333336</v>
      </c>
      <c r="O243" s="7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127.72619047619047</v>
      </c>
      <c r="G244" t="s">
        <v>20</v>
      </c>
      <c r="H244">
        <v>250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0"/>
        <v>42865.208333333328</v>
      </c>
      <c r="O244" s="7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445.21739130434781</v>
      </c>
      <c r="G245" t="s">
        <v>20</v>
      </c>
      <c r="H245">
        <v>238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0"/>
        <v>43163.25</v>
      </c>
      <c r="O245" s="7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569.71428571428578</v>
      </c>
      <c r="G246" t="s">
        <v>20</v>
      </c>
      <c r="H246">
        <v>53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0"/>
        <v>41834.208333333336</v>
      </c>
      <c r="O246" s="7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509.34482758620686</v>
      </c>
      <c r="G247" t="s">
        <v>20</v>
      </c>
      <c r="H247">
        <v>214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0"/>
        <v>41736.208333333336</v>
      </c>
      <c r="O247" s="7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325.5333333333333</v>
      </c>
      <c r="G248" t="s">
        <v>20</v>
      </c>
      <c r="H248">
        <v>222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0"/>
        <v>41491.208333333336</v>
      </c>
      <c r="O248" s="7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932.61616161616166</v>
      </c>
      <c r="G249" t="s">
        <v>20</v>
      </c>
      <c r="H249">
        <v>1884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0"/>
        <v>42726.25</v>
      </c>
      <c r="O249" s="7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211.33870967741933</v>
      </c>
      <c r="G250" t="s">
        <v>20</v>
      </c>
      <c r="H250">
        <v>218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0"/>
        <v>42004.25</v>
      </c>
      <c r="O250" s="7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273.32520325203251</v>
      </c>
      <c r="G251" t="s">
        <v>20</v>
      </c>
      <c r="H251">
        <v>6465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0"/>
        <v>42006.25</v>
      </c>
      <c r="O251" s="7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3</v>
      </c>
      <c r="G252" t="s">
        <v>14</v>
      </c>
      <c r="H252">
        <v>1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0"/>
        <v>40203.25</v>
      </c>
      <c r="O252" s="7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54.084507042253513</v>
      </c>
      <c r="G253" t="s">
        <v>14</v>
      </c>
      <c r="H253">
        <v>101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0"/>
        <v>41252.25</v>
      </c>
      <c r="O253" s="7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626.29999999999995</v>
      </c>
      <c r="G254" t="s">
        <v>20</v>
      </c>
      <c r="H254">
        <v>59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0"/>
        <v>41572.208333333336</v>
      </c>
      <c r="O254" s="7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89.021399176954731</v>
      </c>
      <c r="G255" t="s">
        <v>14</v>
      </c>
      <c r="H255">
        <v>1335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0"/>
        <v>40641.208333333336</v>
      </c>
      <c r="O255" s="7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184.89130434782609</v>
      </c>
      <c r="G256" t="s">
        <v>20</v>
      </c>
      <c r="H256">
        <v>88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0"/>
        <v>42787.25</v>
      </c>
      <c r="O256" s="7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120.16770186335404</v>
      </c>
      <c r="G257" t="s">
        <v>20</v>
      </c>
      <c r="H257">
        <v>1697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0"/>
        <v>40590.25</v>
      </c>
      <c r="O257" s="7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2">(E258/D258)*100</f>
        <v>23.390243902439025</v>
      </c>
      <c r="G258" t="s">
        <v>14</v>
      </c>
      <c r="H258">
        <v>15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0"/>
        <v>42393.25</v>
      </c>
      <c r="O258" s="7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2"/>
        <v>146</v>
      </c>
      <c r="G259" t="s">
        <v>20</v>
      </c>
      <c r="H259">
        <v>92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3">(((L259/60)/60)/24)+DATE(1970,1,1)</f>
        <v>41338.25</v>
      </c>
      <c r="O259" s="7">
        <f t="shared" ref="O259:O322" si="14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268.48</v>
      </c>
      <c r="G260" t="s">
        <v>20</v>
      </c>
      <c r="H260">
        <v>186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3"/>
        <v>42712.25</v>
      </c>
      <c r="O260" s="7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597.5</v>
      </c>
      <c r="G261" t="s">
        <v>20</v>
      </c>
      <c r="H261">
        <v>138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3"/>
        <v>41251.25</v>
      </c>
      <c r="O261" s="7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157.69841269841268</v>
      </c>
      <c r="G262" t="s">
        <v>20</v>
      </c>
      <c r="H262">
        <v>261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3"/>
        <v>41180.208333333336</v>
      </c>
      <c r="O262" s="7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31.201660735468568</v>
      </c>
      <c r="G263" t="s">
        <v>14</v>
      </c>
      <c r="H263">
        <v>454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3"/>
        <v>40415.208333333336</v>
      </c>
      <c r="O263" s="7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313.41176470588238</v>
      </c>
      <c r="G264" t="s">
        <v>20</v>
      </c>
      <c r="H264">
        <v>107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3"/>
        <v>40638.208333333336</v>
      </c>
      <c r="O264" s="7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370.89655172413791</v>
      </c>
      <c r="G265" t="s">
        <v>20</v>
      </c>
      <c r="H265">
        <v>199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3"/>
        <v>40187.25</v>
      </c>
      <c r="O265" s="7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362.66447368421052</v>
      </c>
      <c r="G266" t="s">
        <v>20</v>
      </c>
      <c r="H266">
        <v>5512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3"/>
        <v>41317.25</v>
      </c>
      <c r="O266" s="7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123.08163265306122</v>
      </c>
      <c r="G267" t="s">
        <v>20</v>
      </c>
      <c r="H267">
        <v>86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3"/>
        <v>42372.25</v>
      </c>
      <c r="O267" s="7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76.766756032171585</v>
      </c>
      <c r="G268" t="s">
        <v>14</v>
      </c>
      <c r="H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3"/>
        <v>41950.25</v>
      </c>
      <c r="O268" s="7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233.62012987012989</v>
      </c>
      <c r="G269" t="s">
        <v>20</v>
      </c>
      <c r="H269">
        <v>2768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3"/>
        <v>41206.208333333336</v>
      </c>
      <c r="O269" s="7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180.53333333333333</v>
      </c>
      <c r="G270" t="s">
        <v>20</v>
      </c>
      <c r="H270">
        <v>48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3"/>
        <v>41186.208333333336</v>
      </c>
      <c r="O270" s="7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252.62857142857143</v>
      </c>
      <c r="G271" t="s">
        <v>20</v>
      </c>
      <c r="H271">
        <v>87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3"/>
        <v>43496.25</v>
      </c>
      <c r="O271" s="7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27.176538240368025</v>
      </c>
      <c r="G272" t="s">
        <v>74</v>
      </c>
      <c r="H272">
        <v>1890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3"/>
        <v>40514.25</v>
      </c>
      <c r="O272" s="7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</v>
      </c>
      <c r="G273" t="s">
        <v>47</v>
      </c>
      <c r="H273">
        <v>61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3"/>
        <v>42345.25</v>
      </c>
      <c r="O273" s="7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304.0097847358121</v>
      </c>
      <c r="G274" t="s">
        <v>20</v>
      </c>
      <c r="H274">
        <v>1894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3"/>
        <v>43656.208333333328</v>
      </c>
      <c r="O274" s="7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137.23076923076923</v>
      </c>
      <c r="G275" t="s">
        <v>20</v>
      </c>
      <c r="H275">
        <v>282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3"/>
        <v>42995.208333333328</v>
      </c>
      <c r="O275" s="7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32.208333333333336</v>
      </c>
      <c r="G276" t="s">
        <v>14</v>
      </c>
      <c r="H276">
        <v>15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3"/>
        <v>43045.25</v>
      </c>
      <c r="O276" s="7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241.51282051282053</v>
      </c>
      <c r="G277" t="s">
        <v>20</v>
      </c>
      <c r="H277">
        <v>116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3"/>
        <v>43561.208333333328</v>
      </c>
      <c r="O277" s="7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96.8</v>
      </c>
      <c r="G278" t="s">
        <v>14</v>
      </c>
      <c r="H278">
        <v>133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3"/>
        <v>41018.208333333336</v>
      </c>
      <c r="O278" s="7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1066.4285714285716</v>
      </c>
      <c r="G279" t="s">
        <v>20</v>
      </c>
      <c r="H279">
        <v>83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3"/>
        <v>40378.208333333336</v>
      </c>
      <c r="O279" s="7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325.88888888888891</v>
      </c>
      <c r="G280" t="s">
        <v>20</v>
      </c>
      <c r="H280">
        <v>91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3"/>
        <v>41239.25</v>
      </c>
      <c r="O280" s="7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170.70000000000002</v>
      </c>
      <c r="G281" t="s">
        <v>20</v>
      </c>
      <c r="H281">
        <v>546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3"/>
        <v>43346.208333333328</v>
      </c>
      <c r="O281" s="7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581.44000000000005</v>
      </c>
      <c r="G282" t="s">
        <v>20</v>
      </c>
      <c r="H282">
        <v>393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3"/>
        <v>43060.25</v>
      </c>
      <c r="O282" s="7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91.520972644376897</v>
      </c>
      <c r="G283" t="s">
        <v>14</v>
      </c>
      <c r="H283">
        <v>2062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3"/>
        <v>40979.25</v>
      </c>
      <c r="O283" s="7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108.04761904761904</v>
      </c>
      <c r="G284" t="s">
        <v>20</v>
      </c>
      <c r="H284">
        <v>133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3"/>
        <v>42701.25</v>
      </c>
      <c r="O284" s="7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18.728395061728396</v>
      </c>
      <c r="G285" t="s">
        <v>14</v>
      </c>
      <c r="H285">
        <v>29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3"/>
        <v>42520.208333333328</v>
      </c>
      <c r="O285" s="7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83.193877551020407</v>
      </c>
      <c r="G286" t="s">
        <v>14</v>
      </c>
      <c r="H286">
        <v>132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3"/>
        <v>41030.208333333336</v>
      </c>
      <c r="O286" s="7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706.33333333333337</v>
      </c>
      <c r="G287" t="s">
        <v>20</v>
      </c>
      <c r="H287">
        <v>254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3"/>
        <v>42623.208333333328</v>
      </c>
      <c r="O287" s="7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17.446030330062445</v>
      </c>
      <c r="G288" t="s">
        <v>74</v>
      </c>
      <c r="H288">
        <v>184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3"/>
        <v>42697.25</v>
      </c>
      <c r="O288" s="7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209.73015873015873</v>
      </c>
      <c r="G289" t="s">
        <v>20</v>
      </c>
      <c r="H289">
        <v>176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3"/>
        <v>42122.208333333328</v>
      </c>
      <c r="O289" s="7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97.785714285714292</v>
      </c>
      <c r="G290" t="s">
        <v>14</v>
      </c>
      <c r="H290">
        <v>137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3"/>
        <v>40982.208333333336</v>
      </c>
      <c r="O290" s="7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1684.25</v>
      </c>
      <c r="G291" t="s">
        <v>20</v>
      </c>
      <c r="H291">
        <v>337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3"/>
        <v>42219.208333333328</v>
      </c>
      <c r="O291" s="7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54.402135231316727</v>
      </c>
      <c r="G292" t="s">
        <v>14</v>
      </c>
      <c r="H292">
        <v>908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3"/>
        <v>41404.208333333336</v>
      </c>
      <c r="O292" s="7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456.61111111111109</v>
      </c>
      <c r="G293" t="s">
        <v>20</v>
      </c>
      <c r="H293">
        <v>107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3"/>
        <v>40831.208333333336</v>
      </c>
      <c r="O293" s="7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9.8219178082191778</v>
      </c>
      <c r="G294" t="s">
        <v>14</v>
      </c>
      <c r="H294">
        <v>10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3"/>
        <v>40984.208333333336</v>
      </c>
      <c r="O294" s="7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16.384615384615383</v>
      </c>
      <c r="G295" t="s">
        <v>74</v>
      </c>
      <c r="H295">
        <v>32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3"/>
        <v>40456.208333333336</v>
      </c>
      <c r="O295" s="7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1339.6666666666667</v>
      </c>
      <c r="G296" t="s">
        <v>20</v>
      </c>
      <c r="H296">
        <v>183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3"/>
        <v>43399.208333333328</v>
      </c>
      <c r="O296" s="7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35.650077760497666</v>
      </c>
      <c r="G297" t="s">
        <v>14</v>
      </c>
      <c r="H297">
        <v>1910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3"/>
        <v>41562.208333333336</v>
      </c>
      <c r="O297" s="7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54.950819672131146</v>
      </c>
      <c r="G298" t="s">
        <v>14</v>
      </c>
      <c r="H298">
        <v>38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3"/>
        <v>43493.25</v>
      </c>
      <c r="O298" s="7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94.236111111111114</v>
      </c>
      <c r="G299" t="s">
        <v>14</v>
      </c>
      <c r="H299">
        <v>104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3"/>
        <v>41653.25</v>
      </c>
      <c r="O299" s="7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143.91428571428571</v>
      </c>
      <c r="G300" t="s">
        <v>20</v>
      </c>
      <c r="H300">
        <v>72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3"/>
        <v>42426.25</v>
      </c>
      <c r="O300" s="7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51.421052631578945</v>
      </c>
      <c r="G301" t="s">
        <v>14</v>
      </c>
      <c r="H301">
        <v>49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3"/>
        <v>42432.25</v>
      </c>
      <c r="O301" s="7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5</v>
      </c>
      <c r="G302" t="s">
        <v>14</v>
      </c>
      <c r="H302">
        <v>1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3"/>
        <v>42977.208333333328</v>
      </c>
      <c r="O302" s="7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1344.6666666666667</v>
      </c>
      <c r="G303" t="s">
        <v>20</v>
      </c>
      <c r="H303">
        <v>295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3"/>
        <v>42061.25</v>
      </c>
      <c r="O303" s="7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31.844940867279899</v>
      </c>
      <c r="G304" t="s">
        <v>14</v>
      </c>
      <c r="H304">
        <v>245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3"/>
        <v>43345.208333333328</v>
      </c>
      <c r="O304" s="7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82.617647058823536</v>
      </c>
      <c r="G305" t="s">
        <v>14</v>
      </c>
      <c r="H305">
        <v>32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3"/>
        <v>42376.25</v>
      </c>
      <c r="O305" s="7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546.14285714285722</v>
      </c>
      <c r="G306" t="s">
        <v>20</v>
      </c>
      <c r="H306">
        <v>142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3"/>
        <v>42589.208333333328</v>
      </c>
      <c r="O306" s="7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286.21428571428572</v>
      </c>
      <c r="G307" t="s">
        <v>20</v>
      </c>
      <c r="H307">
        <v>85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3"/>
        <v>42448.208333333328</v>
      </c>
      <c r="O307" s="7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7.9076923076923071</v>
      </c>
      <c r="G308" t="s">
        <v>14</v>
      </c>
      <c r="H308">
        <v>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3"/>
        <v>42930.208333333328</v>
      </c>
      <c r="O308" s="7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132.13677811550153</v>
      </c>
      <c r="G309" t="s">
        <v>20</v>
      </c>
      <c r="H309">
        <v>659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3"/>
        <v>41066.208333333336</v>
      </c>
      <c r="O309" s="7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74.077834179357026</v>
      </c>
      <c r="G310" t="s">
        <v>14</v>
      </c>
      <c r="H310">
        <v>803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3"/>
        <v>40651.208333333336</v>
      </c>
      <c r="O310" s="7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75.292682926829272</v>
      </c>
      <c r="G311" t="s">
        <v>74</v>
      </c>
      <c r="H311">
        <v>75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3"/>
        <v>40807.208333333336</v>
      </c>
      <c r="O311" s="7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20.333333333333332</v>
      </c>
      <c r="G312" t="s">
        <v>14</v>
      </c>
      <c r="H312">
        <v>16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3"/>
        <v>40277.208333333336</v>
      </c>
      <c r="O312" s="7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203.36507936507937</v>
      </c>
      <c r="G313" t="s">
        <v>20</v>
      </c>
      <c r="H313">
        <v>121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3"/>
        <v>40590.25</v>
      </c>
      <c r="O313" s="7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310.2284263959391</v>
      </c>
      <c r="G314" t="s">
        <v>20</v>
      </c>
      <c r="H314">
        <v>3742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3"/>
        <v>41572.208333333336</v>
      </c>
      <c r="O314" s="7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395.31818181818181</v>
      </c>
      <c r="G315" t="s">
        <v>20</v>
      </c>
      <c r="H315">
        <v>223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3"/>
        <v>40966.25</v>
      </c>
      <c r="O315" s="7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294.71428571428572</v>
      </c>
      <c r="G316" t="s">
        <v>20</v>
      </c>
      <c r="H316">
        <v>133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3"/>
        <v>43536.208333333328</v>
      </c>
      <c r="O316" s="7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33.89473684210526</v>
      </c>
      <c r="G317" t="s">
        <v>14</v>
      </c>
      <c r="H317">
        <v>31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3"/>
        <v>41783.208333333336</v>
      </c>
      <c r="O317" s="7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66.677083333333329</v>
      </c>
      <c r="G318" t="s">
        <v>14</v>
      </c>
      <c r="H318">
        <v>108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3"/>
        <v>43788.25</v>
      </c>
      <c r="O318" s="7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19.227272727272727</v>
      </c>
      <c r="G319" t="s">
        <v>14</v>
      </c>
      <c r="H319">
        <v>30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3"/>
        <v>42869.208333333328</v>
      </c>
      <c r="O319" s="7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15.842105263157894</v>
      </c>
      <c r="G320" t="s">
        <v>14</v>
      </c>
      <c r="H320">
        <v>17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3"/>
        <v>41684.25</v>
      </c>
      <c r="O320" s="7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38.702380952380956</v>
      </c>
      <c r="G321" t="s">
        <v>74</v>
      </c>
      <c r="H321">
        <v>64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3"/>
        <v>40402.208333333336</v>
      </c>
      <c r="O321" s="7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15">(E322/D322)*100</f>
        <v>9.5876777251184837</v>
      </c>
      <c r="G322" t="s">
        <v>14</v>
      </c>
      <c r="H322">
        <v>80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3"/>
        <v>40673.208333333336</v>
      </c>
      <c r="O322" s="7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5"/>
        <v>94.144366197183089</v>
      </c>
      <c r="G323" t="s">
        <v>14</v>
      </c>
      <c r="H323">
        <v>2468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16">(((L323/60)/60)/24)+DATE(1970,1,1)</f>
        <v>40634.208333333336</v>
      </c>
      <c r="O323" s="7">
        <f t="shared" ref="O323:O386" si="17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166.56234096692114</v>
      </c>
      <c r="G324" t="s">
        <v>20</v>
      </c>
      <c r="H324">
        <v>5168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16"/>
        <v>40507.25</v>
      </c>
      <c r="O324" s="7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24.134831460674157</v>
      </c>
      <c r="G325" t="s">
        <v>14</v>
      </c>
      <c r="H325">
        <v>26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16"/>
        <v>41725.208333333336</v>
      </c>
      <c r="O325" s="7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164.05633802816902</v>
      </c>
      <c r="G326" t="s">
        <v>20</v>
      </c>
      <c r="H326">
        <v>307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16"/>
        <v>42176.208333333328</v>
      </c>
      <c r="O326" s="7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90.723076923076931</v>
      </c>
      <c r="G327" t="s">
        <v>14</v>
      </c>
      <c r="H327">
        <v>73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16"/>
        <v>43267.208333333328</v>
      </c>
      <c r="O327" s="7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46.194444444444443</v>
      </c>
      <c r="G328" t="s">
        <v>14</v>
      </c>
      <c r="H328">
        <v>128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16"/>
        <v>42364.25</v>
      </c>
      <c r="O328" s="7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38.53846153846154</v>
      </c>
      <c r="G329" t="s">
        <v>14</v>
      </c>
      <c r="H329">
        <v>33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16"/>
        <v>43705.208333333328</v>
      </c>
      <c r="O329" s="7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133.56231003039514</v>
      </c>
      <c r="G330" t="s">
        <v>20</v>
      </c>
      <c r="H330">
        <v>2441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16"/>
        <v>43434.25</v>
      </c>
      <c r="O330" s="7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22.896588486140725</v>
      </c>
      <c r="G331" t="s">
        <v>47</v>
      </c>
      <c r="H331">
        <v>211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16"/>
        <v>42716.25</v>
      </c>
      <c r="O331" s="7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184.95548961424333</v>
      </c>
      <c r="G332" t="s">
        <v>20</v>
      </c>
      <c r="H332">
        <v>1385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16"/>
        <v>43077.25</v>
      </c>
      <c r="O332" s="7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443.72727272727275</v>
      </c>
      <c r="G333" t="s">
        <v>20</v>
      </c>
      <c r="H333">
        <v>190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16"/>
        <v>40896.25</v>
      </c>
      <c r="O333" s="7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199.9806763285024</v>
      </c>
      <c r="G334" t="s">
        <v>20</v>
      </c>
      <c r="H334">
        <v>470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16"/>
        <v>41361.208333333336</v>
      </c>
      <c r="O334" s="7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123.95833333333333</v>
      </c>
      <c r="G335" t="s">
        <v>20</v>
      </c>
      <c r="H335">
        <v>253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16"/>
        <v>43424.25</v>
      </c>
      <c r="O335" s="7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186.61329305135951</v>
      </c>
      <c r="G336" t="s">
        <v>20</v>
      </c>
      <c r="H336">
        <v>1113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16"/>
        <v>43110.25</v>
      </c>
      <c r="O336" s="7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114.28538550057536</v>
      </c>
      <c r="G337" t="s">
        <v>20</v>
      </c>
      <c r="H337">
        <v>2283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16"/>
        <v>43784.25</v>
      </c>
      <c r="O337" s="7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97.032531824611041</v>
      </c>
      <c r="G338" t="s">
        <v>14</v>
      </c>
      <c r="H338">
        <v>1072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16"/>
        <v>40527.25</v>
      </c>
      <c r="O338" s="7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122.81904761904762</v>
      </c>
      <c r="G339" t="s">
        <v>20</v>
      </c>
      <c r="H339">
        <v>1095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16"/>
        <v>43780.25</v>
      </c>
      <c r="O339" s="7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179.14326647564468</v>
      </c>
      <c r="G340" t="s">
        <v>20</v>
      </c>
      <c r="H340">
        <v>1690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16"/>
        <v>40821.208333333336</v>
      </c>
      <c r="O340" s="7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79.951577402787962</v>
      </c>
      <c r="G341" t="s">
        <v>74</v>
      </c>
      <c r="H341">
        <v>1297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16"/>
        <v>42949.208333333328</v>
      </c>
      <c r="O341" s="7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94.242587601078171</v>
      </c>
      <c r="G342" t="s">
        <v>14</v>
      </c>
      <c r="H342">
        <v>393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16"/>
        <v>40889.25</v>
      </c>
      <c r="O342" s="7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84.669291338582681</v>
      </c>
      <c r="G343" t="s">
        <v>14</v>
      </c>
      <c r="H343">
        <v>1257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16"/>
        <v>42244.208333333328</v>
      </c>
      <c r="O343" s="7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66.521920668058456</v>
      </c>
      <c r="G344" t="s">
        <v>14</v>
      </c>
      <c r="H344">
        <v>328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16"/>
        <v>41475.208333333336</v>
      </c>
      <c r="O344" s="7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53.922222222222224</v>
      </c>
      <c r="G345" t="s">
        <v>14</v>
      </c>
      <c r="H345">
        <v>147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16"/>
        <v>41597.25</v>
      </c>
      <c r="O345" s="7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41.983299595141702</v>
      </c>
      <c r="G346" t="s">
        <v>14</v>
      </c>
      <c r="H346">
        <v>830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16"/>
        <v>43122.25</v>
      </c>
      <c r="O346" s="7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14.69479695431472</v>
      </c>
      <c r="G347" t="s">
        <v>14</v>
      </c>
      <c r="H347">
        <v>331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16"/>
        <v>42194.208333333328</v>
      </c>
      <c r="O347" s="7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34.475000000000001</v>
      </c>
      <c r="G348" t="s">
        <v>14</v>
      </c>
      <c r="H348">
        <v>25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16"/>
        <v>42971.208333333328</v>
      </c>
      <c r="O348" s="7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1400.7777777777778</v>
      </c>
      <c r="G349" t="s">
        <v>20</v>
      </c>
      <c r="H349">
        <v>191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16"/>
        <v>42046.25</v>
      </c>
      <c r="O349" s="7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71.770351758793964</v>
      </c>
      <c r="G350" t="s">
        <v>14</v>
      </c>
      <c r="H350">
        <v>3483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16"/>
        <v>42782.25</v>
      </c>
      <c r="O350" s="7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53.074115044247783</v>
      </c>
      <c r="G351" t="s">
        <v>14</v>
      </c>
      <c r="H351">
        <v>923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16"/>
        <v>42930.208333333328</v>
      </c>
      <c r="O351" s="7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5</v>
      </c>
      <c r="G352" t="s">
        <v>14</v>
      </c>
      <c r="H352">
        <v>1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16"/>
        <v>42144.208333333328</v>
      </c>
      <c r="O352" s="7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127.70715249662618</v>
      </c>
      <c r="G353" t="s">
        <v>20</v>
      </c>
      <c r="H353">
        <v>2013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16"/>
        <v>42240.208333333328</v>
      </c>
      <c r="O353" s="7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34.892857142857139</v>
      </c>
      <c r="G354" t="s">
        <v>14</v>
      </c>
      <c r="H354">
        <v>33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16"/>
        <v>42315.25</v>
      </c>
      <c r="O354" s="7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410.59821428571428</v>
      </c>
      <c r="G355" t="s">
        <v>20</v>
      </c>
      <c r="H355">
        <v>1703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16"/>
        <v>43651.208333333328</v>
      </c>
      <c r="O355" s="7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123.73770491803278</v>
      </c>
      <c r="G356" t="s">
        <v>20</v>
      </c>
      <c r="H356">
        <v>80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16"/>
        <v>41520.208333333336</v>
      </c>
      <c r="O356" s="7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58.973684210526315</v>
      </c>
      <c r="G357" t="s">
        <v>47</v>
      </c>
      <c r="H357">
        <v>86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16"/>
        <v>42757.25</v>
      </c>
      <c r="O357" s="7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36.892473118279568</v>
      </c>
      <c r="G358" t="s">
        <v>14</v>
      </c>
      <c r="H358">
        <v>40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16"/>
        <v>40922.25</v>
      </c>
      <c r="O358" s="7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184.91304347826087</v>
      </c>
      <c r="G359" t="s">
        <v>20</v>
      </c>
      <c r="H359">
        <v>41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16"/>
        <v>42250.208333333328</v>
      </c>
      <c r="O359" s="7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11.814432989690722</v>
      </c>
      <c r="G360" t="s">
        <v>14</v>
      </c>
      <c r="H360">
        <v>23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16"/>
        <v>43322.208333333328</v>
      </c>
      <c r="O360" s="7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298.7</v>
      </c>
      <c r="G361" t="s">
        <v>20</v>
      </c>
      <c r="H361">
        <v>187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16"/>
        <v>40782.208333333336</v>
      </c>
      <c r="O361" s="7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226.35175879396985</v>
      </c>
      <c r="G362" t="s">
        <v>20</v>
      </c>
      <c r="H362">
        <v>2875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16"/>
        <v>40544.25</v>
      </c>
      <c r="O362" s="7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173.56363636363636</v>
      </c>
      <c r="G363" t="s">
        <v>20</v>
      </c>
      <c r="H363">
        <v>88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16"/>
        <v>43015.208333333328</v>
      </c>
      <c r="O363" s="7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371.75675675675677</v>
      </c>
      <c r="G364" t="s">
        <v>20</v>
      </c>
      <c r="H364">
        <v>191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16"/>
        <v>40570.25</v>
      </c>
      <c r="O364" s="7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160.19230769230771</v>
      </c>
      <c r="G365" t="s">
        <v>20</v>
      </c>
      <c r="H365">
        <v>139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16"/>
        <v>40904.25</v>
      </c>
      <c r="O365" s="7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1616.3333333333335</v>
      </c>
      <c r="G366" t="s">
        <v>20</v>
      </c>
      <c r="H366">
        <v>186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16"/>
        <v>43164.25</v>
      </c>
      <c r="O366" s="7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733.4375</v>
      </c>
      <c r="G367" t="s">
        <v>20</v>
      </c>
      <c r="H367">
        <v>112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16"/>
        <v>42733.25</v>
      </c>
      <c r="O367" s="7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592.11111111111109</v>
      </c>
      <c r="G368" t="s">
        <v>20</v>
      </c>
      <c r="H368">
        <v>101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16"/>
        <v>40546.25</v>
      </c>
      <c r="O368" s="7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18.888888888888889</v>
      </c>
      <c r="G369" t="s">
        <v>14</v>
      </c>
      <c r="H369">
        <v>75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16"/>
        <v>41930.208333333336</v>
      </c>
      <c r="O369" s="7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276.80769230769232</v>
      </c>
      <c r="G370" t="s">
        <v>20</v>
      </c>
      <c r="H370">
        <v>206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16"/>
        <v>40464.208333333336</v>
      </c>
      <c r="O370" s="7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273.01851851851848</v>
      </c>
      <c r="G371" t="s">
        <v>20</v>
      </c>
      <c r="H371">
        <v>154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16"/>
        <v>41308.25</v>
      </c>
      <c r="O371" s="7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159.36331255565449</v>
      </c>
      <c r="G372" t="s">
        <v>20</v>
      </c>
      <c r="H372">
        <v>5966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16"/>
        <v>43570.208333333328</v>
      </c>
      <c r="O372" s="7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67.869978858350947</v>
      </c>
      <c r="G373" t="s">
        <v>14</v>
      </c>
      <c r="H373">
        <v>2176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16"/>
        <v>42043.25</v>
      </c>
      <c r="O373" s="7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1591.5555555555554</v>
      </c>
      <c r="G374" t="s">
        <v>20</v>
      </c>
      <c r="H374">
        <v>169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16"/>
        <v>42012.25</v>
      </c>
      <c r="O374" s="7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730.18222222222221</v>
      </c>
      <c r="G375" t="s">
        <v>20</v>
      </c>
      <c r="H375">
        <v>2106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16"/>
        <v>42964.208333333328</v>
      </c>
      <c r="O375" s="7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13.185782556750297</v>
      </c>
      <c r="G376" t="s">
        <v>14</v>
      </c>
      <c r="H376">
        <v>441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16"/>
        <v>43476.25</v>
      </c>
      <c r="O376" s="7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54.777777777777779</v>
      </c>
      <c r="G377" t="s">
        <v>14</v>
      </c>
      <c r="H377">
        <v>25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16"/>
        <v>42293.208333333328</v>
      </c>
      <c r="O377" s="7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361.02941176470591</v>
      </c>
      <c r="G378" t="s">
        <v>20</v>
      </c>
      <c r="H378">
        <v>131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16"/>
        <v>41826.208333333336</v>
      </c>
      <c r="O378" s="7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10.257545271629779</v>
      </c>
      <c r="G379" t="s">
        <v>14</v>
      </c>
      <c r="H379">
        <v>127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16"/>
        <v>43760.208333333328</v>
      </c>
      <c r="O379" s="7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13.962962962962964</v>
      </c>
      <c r="G380" t="s">
        <v>14</v>
      </c>
      <c r="H380">
        <v>355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16"/>
        <v>43241.208333333328</v>
      </c>
      <c r="O380" s="7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40.444444444444443</v>
      </c>
      <c r="G381" t="s">
        <v>14</v>
      </c>
      <c r="H381">
        <v>44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16"/>
        <v>40843.208333333336</v>
      </c>
      <c r="O381" s="7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160.32</v>
      </c>
      <c r="G382" t="s">
        <v>20</v>
      </c>
      <c r="H382">
        <v>84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16"/>
        <v>41448.208333333336</v>
      </c>
      <c r="O382" s="7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183.9433962264151</v>
      </c>
      <c r="G383" t="s">
        <v>20</v>
      </c>
      <c r="H383">
        <v>155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16"/>
        <v>42163.208333333328</v>
      </c>
      <c r="O383" s="7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63.769230769230766</v>
      </c>
      <c r="G384" t="s">
        <v>14</v>
      </c>
      <c r="H384">
        <v>67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16"/>
        <v>43024.208333333328</v>
      </c>
      <c r="O384" s="7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225.38095238095238</v>
      </c>
      <c r="G385" t="s">
        <v>20</v>
      </c>
      <c r="H385">
        <v>189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16"/>
        <v>43509.25</v>
      </c>
      <c r="O385" s="7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18">(E386/D386)*100</f>
        <v>172.00961538461539</v>
      </c>
      <c r="G386" t="s">
        <v>20</v>
      </c>
      <c r="H386">
        <v>4799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16"/>
        <v>42776.25</v>
      </c>
      <c r="O386" s="7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8"/>
        <v>146.16709511568124</v>
      </c>
      <c r="G387" t="s">
        <v>20</v>
      </c>
      <c r="H387">
        <v>1137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19">(((L387/60)/60)/24)+DATE(1970,1,1)</f>
        <v>43553.208333333328</v>
      </c>
      <c r="O387" s="7">
        <f t="shared" ref="O387:O450" si="20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76.42361623616236</v>
      </c>
      <c r="G388" t="s">
        <v>14</v>
      </c>
      <c r="H388">
        <v>1068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19"/>
        <v>40355.208333333336</v>
      </c>
      <c r="O388" s="7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39.261467889908261</v>
      </c>
      <c r="G389" t="s">
        <v>14</v>
      </c>
      <c r="H389">
        <v>424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19"/>
        <v>41072.208333333336</v>
      </c>
      <c r="O389" s="7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11.270034843205574</v>
      </c>
      <c r="G390" t="s">
        <v>74</v>
      </c>
      <c r="H390">
        <v>145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19"/>
        <v>40912.25</v>
      </c>
      <c r="O390" s="7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122.11084337349398</v>
      </c>
      <c r="G391" t="s">
        <v>20</v>
      </c>
      <c r="H391">
        <v>1152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19"/>
        <v>40479.208333333336</v>
      </c>
      <c r="O391" s="7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186.54166666666669</v>
      </c>
      <c r="G392" t="s">
        <v>20</v>
      </c>
      <c r="H392">
        <v>50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19"/>
        <v>41530.208333333336</v>
      </c>
      <c r="O392" s="7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7.2731788079470201</v>
      </c>
      <c r="G393" t="s">
        <v>14</v>
      </c>
      <c r="H393">
        <v>151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19"/>
        <v>41653.25</v>
      </c>
      <c r="O393" s="7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65.642371234207957</v>
      </c>
      <c r="G394" t="s">
        <v>14</v>
      </c>
      <c r="H394">
        <v>1608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19"/>
        <v>40549.25</v>
      </c>
      <c r="O394" s="7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228.96178343949046</v>
      </c>
      <c r="G395" t="s">
        <v>20</v>
      </c>
      <c r="H395">
        <v>3059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19"/>
        <v>42933.208333333328</v>
      </c>
      <c r="O395" s="7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469.37499999999994</v>
      </c>
      <c r="G396" t="s">
        <v>20</v>
      </c>
      <c r="H396">
        <v>34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19"/>
        <v>41484.208333333336</v>
      </c>
      <c r="O396" s="7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130.11267605633802</v>
      </c>
      <c r="G397" t="s">
        <v>20</v>
      </c>
      <c r="H397">
        <v>220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19"/>
        <v>40885.25</v>
      </c>
      <c r="O397" s="7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167.05422993492408</v>
      </c>
      <c r="G398" t="s">
        <v>20</v>
      </c>
      <c r="H398">
        <v>1604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19"/>
        <v>43378.208333333328</v>
      </c>
      <c r="O398" s="7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173.8641975308642</v>
      </c>
      <c r="G399" t="s">
        <v>20</v>
      </c>
      <c r="H399">
        <v>454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19"/>
        <v>41417.208333333336</v>
      </c>
      <c r="O399" s="7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717.76470588235293</v>
      </c>
      <c r="G400" t="s">
        <v>20</v>
      </c>
      <c r="H400">
        <v>123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19"/>
        <v>43228.208333333328</v>
      </c>
      <c r="O400" s="7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63.850976361767728</v>
      </c>
      <c r="G401" t="s">
        <v>14</v>
      </c>
      <c r="H401">
        <v>941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19"/>
        <v>40576.25</v>
      </c>
      <c r="O401" s="7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2</v>
      </c>
      <c r="G402" t="s">
        <v>14</v>
      </c>
      <c r="H402">
        <v>1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19"/>
        <v>41502.208333333336</v>
      </c>
      <c r="O402" s="7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1530.2222222222222</v>
      </c>
      <c r="G403" t="s">
        <v>20</v>
      </c>
      <c r="H403">
        <v>299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19"/>
        <v>43765.208333333328</v>
      </c>
      <c r="O403" s="7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40.356164383561641</v>
      </c>
      <c r="G404" t="s">
        <v>14</v>
      </c>
      <c r="H404">
        <v>40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19"/>
        <v>40914.25</v>
      </c>
      <c r="O404" s="7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86.220633299284984</v>
      </c>
      <c r="G405" t="s">
        <v>14</v>
      </c>
      <c r="H405">
        <v>3015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19"/>
        <v>40310.208333333336</v>
      </c>
      <c r="O405" s="7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315.58486707566465</v>
      </c>
      <c r="G406" t="s">
        <v>20</v>
      </c>
      <c r="H406">
        <v>2237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19"/>
        <v>43053.25</v>
      </c>
      <c r="O406" s="7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89.618243243243242</v>
      </c>
      <c r="G407" t="s">
        <v>14</v>
      </c>
      <c r="H407">
        <v>435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19"/>
        <v>43255.208333333328</v>
      </c>
      <c r="O407" s="7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182.14503816793894</v>
      </c>
      <c r="G408" t="s">
        <v>20</v>
      </c>
      <c r="H408">
        <v>645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19"/>
        <v>41304.25</v>
      </c>
      <c r="O408" s="7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355.88235294117646</v>
      </c>
      <c r="G409" t="s">
        <v>20</v>
      </c>
      <c r="H409">
        <v>484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19"/>
        <v>43751.208333333328</v>
      </c>
      <c r="O409" s="7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131.83695652173913</v>
      </c>
      <c r="G410" t="s">
        <v>20</v>
      </c>
      <c r="H410">
        <v>154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19"/>
        <v>42541.208333333328</v>
      </c>
      <c r="O410" s="7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46.315634218289084</v>
      </c>
      <c r="G411" t="s">
        <v>14</v>
      </c>
      <c r="H411">
        <v>714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19"/>
        <v>42843.208333333328</v>
      </c>
      <c r="O411" s="7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36.132726089785294</v>
      </c>
      <c r="G412" t="s">
        <v>47</v>
      </c>
      <c r="H412">
        <v>1111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19"/>
        <v>42122.208333333328</v>
      </c>
      <c r="O412" s="7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104.62820512820512</v>
      </c>
      <c r="G413" t="s">
        <v>20</v>
      </c>
      <c r="H413">
        <v>82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19"/>
        <v>42884.208333333328</v>
      </c>
      <c r="O413" s="7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668.85714285714289</v>
      </c>
      <c r="G414" t="s">
        <v>20</v>
      </c>
      <c r="H414">
        <v>134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19"/>
        <v>41642.25</v>
      </c>
      <c r="O414" s="7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62.072823218997364</v>
      </c>
      <c r="G415" t="s">
        <v>47</v>
      </c>
      <c r="H415">
        <v>1089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19"/>
        <v>43431.25</v>
      </c>
      <c r="O415" s="7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84.699787460148784</v>
      </c>
      <c r="G416" t="s">
        <v>14</v>
      </c>
      <c r="H416">
        <v>5497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19"/>
        <v>40288.208333333336</v>
      </c>
      <c r="O416" s="7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11.059030837004405</v>
      </c>
      <c r="G417" t="s">
        <v>14</v>
      </c>
      <c r="H417">
        <v>418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19"/>
        <v>40921.25</v>
      </c>
      <c r="O417" s="7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43.838781575037146</v>
      </c>
      <c r="G418" t="s">
        <v>14</v>
      </c>
      <c r="H418">
        <v>1439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19"/>
        <v>40560.25</v>
      </c>
      <c r="O418" s="7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55.470588235294116</v>
      </c>
      <c r="G419" t="s">
        <v>14</v>
      </c>
      <c r="H419">
        <v>15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19"/>
        <v>43407.208333333328</v>
      </c>
      <c r="O419" s="7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57.399511301160658</v>
      </c>
      <c r="G420" t="s">
        <v>14</v>
      </c>
      <c r="H420">
        <v>1999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19"/>
        <v>41035.208333333336</v>
      </c>
      <c r="O420" s="7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123.43497363796135</v>
      </c>
      <c r="G421" t="s">
        <v>20</v>
      </c>
      <c r="H421">
        <v>5203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19"/>
        <v>40899.25</v>
      </c>
      <c r="O421" s="7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128.46</v>
      </c>
      <c r="G422" t="s">
        <v>20</v>
      </c>
      <c r="H422">
        <v>94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19"/>
        <v>42911.208333333328</v>
      </c>
      <c r="O422" s="7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63.989361702127653</v>
      </c>
      <c r="G423" t="s">
        <v>14</v>
      </c>
      <c r="H423">
        <v>118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19"/>
        <v>42915.208333333328</v>
      </c>
      <c r="O423" s="7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127.29885057471265</v>
      </c>
      <c r="G424" t="s">
        <v>20</v>
      </c>
      <c r="H424">
        <v>205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19"/>
        <v>40285.208333333336</v>
      </c>
      <c r="O424" s="7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10.638024357239512</v>
      </c>
      <c r="G425" t="s">
        <v>14</v>
      </c>
      <c r="H425">
        <v>162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19"/>
        <v>40808.208333333336</v>
      </c>
      <c r="O425" s="7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40.470588235294116</v>
      </c>
      <c r="G426" t="s">
        <v>14</v>
      </c>
      <c r="H426">
        <v>83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19"/>
        <v>43208.208333333328</v>
      </c>
      <c r="O426" s="7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287.66666666666663</v>
      </c>
      <c r="G427" t="s">
        <v>20</v>
      </c>
      <c r="H427">
        <v>92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19"/>
        <v>42213.208333333328</v>
      </c>
      <c r="O427" s="7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572.94444444444446</v>
      </c>
      <c r="G428" t="s">
        <v>20</v>
      </c>
      <c r="H428">
        <v>219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19"/>
        <v>41332.25</v>
      </c>
      <c r="O428" s="7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112.90429799426933</v>
      </c>
      <c r="G429" t="s">
        <v>20</v>
      </c>
      <c r="H429">
        <v>2526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19"/>
        <v>41895.208333333336</v>
      </c>
      <c r="O429" s="7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46.387573964497044</v>
      </c>
      <c r="G430" t="s">
        <v>14</v>
      </c>
      <c r="H430">
        <v>747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19"/>
        <v>40585.25</v>
      </c>
      <c r="O430" s="7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90.675916230366497</v>
      </c>
      <c r="G431" t="s">
        <v>74</v>
      </c>
      <c r="H431">
        <v>2138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19"/>
        <v>41680.25</v>
      </c>
      <c r="O431" s="7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67.740740740740748</v>
      </c>
      <c r="G432" t="s">
        <v>14</v>
      </c>
      <c r="H432">
        <v>84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19"/>
        <v>43737.208333333328</v>
      </c>
      <c r="O432" s="7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192.49019607843135</v>
      </c>
      <c r="G433" t="s">
        <v>20</v>
      </c>
      <c r="H433">
        <v>94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19"/>
        <v>43273.208333333328</v>
      </c>
      <c r="O433" s="7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82.714285714285722</v>
      </c>
      <c r="G434" t="s">
        <v>14</v>
      </c>
      <c r="H434">
        <v>91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19"/>
        <v>41761.208333333336</v>
      </c>
      <c r="O434" s="7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54.163920922570021</v>
      </c>
      <c r="G435" t="s">
        <v>14</v>
      </c>
      <c r="H435">
        <v>792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19"/>
        <v>41603.25</v>
      </c>
      <c r="O435" s="7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16.722222222222221</v>
      </c>
      <c r="G436" t="s">
        <v>74</v>
      </c>
      <c r="H436">
        <v>10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19"/>
        <v>42705.25</v>
      </c>
      <c r="O436" s="7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116.87664041994749</v>
      </c>
      <c r="G437" t="s">
        <v>20</v>
      </c>
      <c r="H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19"/>
        <v>41988.25</v>
      </c>
      <c r="O437" s="7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1052.1538461538462</v>
      </c>
      <c r="G438" t="s">
        <v>20</v>
      </c>
      <c r="H438">
        <v>249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19"/>
        <v>43575.208333333328</v>
      </c>
      <c r="O438" s="7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123.07407407407408</v>
      </c>
      <c r="G439" t="s">
        <v>20</v>
      </c>
      <c r="H439">
        <v>192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19"/>
        <v>42260.208333333328</v>
      </c>
      <c r="O439" s="7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178.63855421686748</v>
      </c>
      <c r="G440" t="s">
        <v>20</v>
      </c>
      <c r="H440">
        <v>247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19"/>
        <v>41337.25</v>
      </c>
      <c r="O440" s="7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355.28169014084506</v>
      </c>
      <c r="G441" t="s">
        <v>20</v>
      </c>
      <c r="H441">
        <v>2293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19"/>
        <v>42680.208333333328</v>
      </c>
      <c r="O441" s="7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161.90634146341463</v>
      </c>
      <c r="G442" t="s">
        <v>20</v>
      </c>
      <c r="H442">
        <v>3131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19"/>
        <v>42916.208333333328</v>
      </c>
      <c r="O442" s="7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24.914285714285715</v>
      </c>
      <c r="G443" t="s">
        <v>14</v>
      </c>
      <c r="H443">
        <v>32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19"/>
        <v>41025.208333333336</v>
      </c>
      <c r="O443" s="7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198.72222222222223</v>
      </c>
      <c r="G444" t="s">
        <v>20</v>
      </c>
      <c r="H444">
        <v>143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19"/>
        <v>42980.208333333328</v>
      </c>
      <c r="O444" s="7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34.752688172043008</v>
      </c>
      <c r="G445" t="s">
        <v>74</v>
      </c>
      <c r="H445">
        <v>90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19"/>
        <v>40451.208333333336</v>
      </c>
      <c r="O445" s="7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176.41935483870967</v>
      </c>
      <c r="G446" t="s">
        <v>20</v>
      </c>
      <c r="H446">
        <v>296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19"/>
        <v>40748.208333333336</v>
      </c>
      <c r="O446" s="7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511.38095238095235</v>
      </c>
      <c r="G447" t="s">
        <v>20</v>
      </c>
      <c r="H447">
        <v>170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19"/>
        <v>40515.25</v>
      </c>
      <c r="O447" s="7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82.044117647058826</v>
      </c>
      <c r="G448" t="s">
        <v>14</v>
      </c>
      <c r="H448">
        <v>186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19"/>
        <v>41261.25</v>
      </c>
      <c r="O448" s="7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24.326030927835053</v>
      </c>
      <c r="G449" t="s">
        <v>74</v>
      </c>
      <c r="H449">
        <v>439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19"/>
        <v>43088.25</v>
      </c>
      <c r="O449" s="7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1">(E450/D450)*100</f>
        <v>50.482758620689658</v>
      </c>
      <c r="G450" t="s">
        <v>14</v>
      </c>
      <c r="H450">
        <v>605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19"/>
        <v>41378.208333333336</v>
      </c>
      <c r="O450" s="7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1"/>
        <v>967</v>
      </c>
      <c r="G451" t="s">
        <v>20</v>
      </c>
      <c r="H451">
        <v>86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2">(((L451/60)/60)/24)+DATE(1970,1,1)</f>
        <v>43530.25</v>
      </c>
      <c r="O451" s="7">
        <f t="shared" ref="O451:O514" si="23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4</v>
      </c>
      <c r="G452" t="s">
        <v>14</v>
      </c>
      <c r="H452">
        <v>1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2"/>
        <v>43394.208333333328</v>
      </c>
      <c r="O452" s="7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122.84501347708894</v>
      </c>
      <c r="G453" t="s">
        <v>20</v>
      </c>
      <c r="H453">
        <v>6286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2"/>
        <v>42935.208333333328</v>
      </c>
      <c r="O453" s="7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63.4375</v>
      </c>
      <c r="G454" t="s">
        <v>14</v>
      </c>
      <c r="H454">
        <v>31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2"/>
        <v>40365.208333333336</v>
      </c>
      <c r="O454" s="7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56.331688596491226</v>
      </c>
      <c r="G455" t="s">
        <v>14</v>
      </c>
      <c r="H455">
        <v>1181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2"/>
        <v>42705.25</v>
      </c>
      <c r="O455" s="7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44.074999999999996</v>
      </c>
      <c r="G456" t="s">
        <v>14</v>
      </c>
      <c r="H456">
        <v>39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2"/>
        <v>41568.208333333336</v>
      </c>
      <c r="O456" s="7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118.37253218884121</v>
      </c>
      <c r="G457" t="s">
        <v>20</v>
      </c>
      <c r="H457">
        <v>3727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2"/>
        <v>40809.208333333336</v>
      </c>
      <c r="O457" s="7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104.1243169398907</v>
      </c>
      <c r="G458" t="s">
        <v>20</v>
      </c>
      <c r="H458">
        <v>1605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2"/>
        <v>43141.25</v>
      </c>
      <c r="O458" s="7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26.640000000000004</v>
      </c>
      <c r="G459" t="s">
        <v>14</v>
      </c>
      <c r="H459">
        <v>46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2"/>
        <v>42657.208333333328</v>
      </c>
      <c r="O459" s="7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351.20118343195264</v>
      </c>
      <c r="G460" t="s">
        <v>20</v>
      </c>
      <c r="H460">
        <v>2120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2"/>
        <v>40265.208333333336</v>
      </c>
      <c r="O460" s="7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90.063492063492063</v>
      </c>
      <c r="G461" t="s">
        <v>14</v>
      </c>
      <c r="H461">
        <v>105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2"/>
        <v>42001.25</v>
      </c>
      <c r="O461" s="7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171.625</v>
      </c>
      <c r="G462" t="s">
        <v>20</v>
      </c>
      <c r="H462">
        <v>50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2"/>
        <v>40399.208333333336</v>
      </c>
      <c r="O462" s="7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141.04655870445345</v>
      </c>
      <c r="G463" t="s">
        <v>20</v>
      </c>
      <c r="H463">
        <v>2080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2"/>
        <v>41757.208333333336</v>
      </c>
      <c r="O463" s="7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30.57944915254237</v>
      </c>
      <c r="G464" t="s">
        <v>14</v>
      </c>
      <c r="H464">
        <v>535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2"/>
        <v>41304.25</v>
      </c>
      <c r="O464" s="7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108.16455696202532</v>
      </c>
      <c r="G465" t="s">
        <v>20</v>
      </c>
      <c r="H465">
        <v>2105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2"/>
        <v>41639.25</v>
      </c>
      <c r="O465" s="7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133.45505617977528</v>
      </c>
      <c r="G466" t="s">
        <v>20</v>
      </c>
      <c r="H466">
        <v>2436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2"/>
        <v>43142.25</v>
      </c>
      <c r="O466" s="7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187.85106382978722</v>
      </c>
      <c r="G467" t="s">
        <v>20</v>
      </c>
      <c r="H467">
        <v>80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2"/>
        <v>43127.25</v>
      </c>
      <c r="O467" s="7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332</v>
      </c>
      <c r="G468" t="s">
        <v>20</v>
      </c>
      <c r="H468">
        <v>42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2"/>
        <v>41409.208333333336</v>
      </c>
      <c r="O468" s="7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575.21428571428578</v>
      </c>
      <c r="G469" t="s">
        <v>20</v>
      </c>
      <c r="H469">
        <v>139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2"/>
        <v>42331.25</v>
      </c>
      <c r="O469" s="7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40.5</v>
      </c>
      <c r="G470" t="s">
        <v>14</v>
      </c>
      <c r="H470">
        <v>16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2"/>
        <v>43569.208333333328</v>
      </c>
      <c r="O470" s="7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184.42857142857144</v>
      </c>
      <c r="G471" t="s">
        <v>20</v>
      </c>
      <c r="H471">
        <v>159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2"/>
        <v>42142.208333333328</v>
      </c>
      <c r="O471" s="7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285.80555555555554</v>
      </c>
      <c r="G472" t="s">
        <v>20</v>
      </c>
      <c r="H472">
        <v>381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2"/>
        <v>42716.25</v>
      </c>
      <c r="O472" s="7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319</v>
      </c>
      <c r="G473" t="s">
        <v>20</v>
      </c>
      <c r="H473">
        <v>194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2"/>
        <v>41031.208333333336</v>
      </c>
      <c r="O473" s="7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39.234070221066318</v>
      </c>
      <c r="G474" t="s">
        <v>14</v>
      </c>
      <c r="H474">
        <v>575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2"/>
        <v>43535.208333333328</v>
      </c>
      <c r="O474" s="7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178.14000000000001</v>
      </c>
      <c r="G475" t="s">
        <v>20</v>
      </c>
      <c r="H475">
        <v>106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2"/>
        <v>43277.208333333328</v>
      </c>
      <c r="O475" s="7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365.15</v>
      </c>
      <c r="G476" t="s">
        <v>20</v>
      </c>
      <c r="H476">
        <v>142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2"/>
        <v>41989.25</v>
      </c>
      <c r="O476" s="7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113.94594594594594</v>
      </c>
      <c r="G477" t="s">
        <v>20</v>
      </c>
      <c r="H477">
        <v>211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2"/>
        <v>41450.208333333336</v>
      </c>
      <c r="O477" s="7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29.828720626631856</v>
      </c>
      <c r="G478" t="s">
        <v>14</v>
      </c>
      <c r="H478">
        <v>1120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2"/>
        <v>43322.208333333328</v>
      </c>
      <c r="O478" s="7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54.270588235294113</v>
      </c>
      <c r="G479" t="s">
        <v>14</v>
      </c>
      <c r="H479">
        <v>113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2"/>
        <v>40720.208333333336</v>
      </c>
      <c r="O479" s="7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236.34156976744185</v>
      </c>
      <c r="G480" t="s">
        <v>20</v>
      </c>
      <c r="H480">
        <v>2756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2"/>
        <v>42072.208333333328</v>
      </c>
      <c r="O480" s="7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512.91666666666663</v>
      </c>
      <c r="G481" t="s">
        <v>20</v>
      </c>
      <c r="H481">
        <v>173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2"/>
        <v>42945.208333333328</v>
      </c>
      <c r="O481" s="7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100.65116279069768</v>
      </c>
      <c r="G482" t="s">
        <v>20</v>
      </c>
      <c r="H482">
        <v>87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2"/>
        <v>40248.25</v>
      </c>
      <c r="O482" s="7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81.348423194303152</v>
      </c>
      <c r="G483" t="s">
        <v>14</v>
      </c>
      <c r="H483">
        <v>1538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2"/>
        <v>41913.208333333336</v>
      </c>
      <c r="O483" s="7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16.404761904761905</v>
      </c>
      <c r="G484" t="s">
        <v>14</v>
      </c>
      <c r="H484">
        <v>9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2"/>
        <v>40963.25</v>
      </c>
      <c r="O484" s="7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52.774617067833695</v>
      </c>
      <c r="G485" t="s">
        <v>14</v>
      </c>
      <c r="H485">
        <v>554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2"/>
        <v>43811.25</v>
      </c>
      <c r="O485" s="7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260.20608108108109</v>
      </c>
      <c r="G486" t="s">
        <v>20</v>
      </c>
      <c r="H486">
        <v>1572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2"/>
        <v>41855.208333333336</v>
      </c>
      <c r="O486" s="7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30.73289183222958</v>
      </c>
      <c r="G487" t="s">
        <v>14</v>
      </c>
      <c r="H487">
        <v>648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2"/>
        <v>43626.208333333328</v>
      </c>
      <c r="O487" s="7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13.5</v>
      </c>
      <c r="G488" t="s">
        <v>14</v>
      </c>
      <c r="H488">
        <v>21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2"/>
        <v>43168.25</v>
      </c>
      <c r="O488" s="7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178.62556663644605</v>
      </c>
      <c r="G489" t="s">
        <v>20</v>
      </c>
      <c r="H489">
        <v>2346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2"/>
        <v>42845.208333333328</v>
      </c>
      <c r="O489" s="7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220.0566037735849</v>
      </c>
      <c r="G490" t="s">
        <v>20</v>
      </c>
      <c r="H490">
        <v>115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2"/>
        <v>42403.25</v>
      </c>
      <c r="O490" s="7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101.5108695652174</v>
      </c>
      <c r="G491" t="s">
        <v>20</v>
      </c>
      <c r="H491">
        <v>85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2"/>
        <v>40406.208333333336</v>
      </c>
      <c r="O491" s="7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191.5</v>
      </c>
      <c r="G492" t="s">
        <v>20</v>
      </c>
      <c r="H492">
        <v>144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2"/>
        <v>43786.25</v>
      </c>
      <c r="O492" s="7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305.34683098591546</v>
      </c>
      <c r="G493" t="s">
        <v>20</v>
      </c>
      <c r="H493">
        <v>2443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2"/>
        <v>41456.208333333336</v>
      </c>
      <c r="O493" s="7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23.995287958115181</v>
      </c>
      <c r="G494" t="s">
        <v>74</v>
      </c>
      <c r="H494">
        <v>595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2"/>
        <v>40336.208333333336</v>
      </c>
      <c r="O494" s="7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723.77777777777771</v>
      </c>
      <c r="G495" t="s">
        <v>20</v>
      </c>
      <c r="H495">
        <v>64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2"/>
        <v>43645.208333333328</v>
      </c>
      <c r="O495" s="7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547.36</v>
      </c>
      <c r="G496" t="s">
        <v>20</v>
      </c>
      <c r="H496">
        <v>268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2"/>
        <v>40990.208333333336</v>
      </c>
      <c r="O496" s="7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414.49999999999994</v>
      </c>
      <c r="G497" t="s">
        <v>20</v>
      </c>
      <c r="H497">
        <v>195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2"/>
        <v>41800.208333333336</v>
      </c>
      <c r="O497" s="7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0.90696409140369971</v>
      </c>
      <c r="G498" t="s">
        <v>14</v>
      </c>
      <c r="H498">
        <v>54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2"/>
        <v>42876.208333333328</v>
      </c>
      <c r="O498" s="7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34.173469387755098</v>
      </c>
      <c r="G499" t="s">
        <v>14</v>
      </c>
      <c r="H499">
        <v>120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2"/>
        <v>42724.25</v>
      </c>
      <c r="O499" s="7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23.948810754912099</v>
      </c>
      <c r="G500" t="s">
        <v>14</v>
      </c>
      <c r="H500">
        <v>579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2"/>
        <v>42005.25</v>
      </c>
      <c r="O500" s="7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48.072649572649574</v>
      </c>
      <c r="G501" t="s">
        <v>14</v>
      </c>
      <c r="H501">
        <v>2072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2"/>
        <v>42444.208333333328</v>
      </c>
      <c r="O501" s="7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2"/>
        <v>41395.208333333336</v>
      </c>
      <c r="O502" s="7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70.145182291666657</v>
      </c>
      <c r="G503" t="s">
        <v>14</v>
      </c>
      <c r="H503">
        <v>1796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2"/>
        <v>41345.208333333336</v>
      </c>
      <c r="O503" s="7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529.92307692307691</v>
      </c>
      <c r="G504" t="s">
        <v>20</v>
      </c>
      <c r="H504">
        <v>186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2"/>
        <v>41117.208333333336</v>
      </c>
      <c r="O504" s="7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180.32549019607845</v>
      </c>
      <c r="G505" t="s">
        <v>20</v>
      </c>
      <c r="H505">
        <v>460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2"/>
        <v>42186.208333333328</v>
      </c>
      <c r="O505" s="7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92.320000000000007</v>
      </c>
      <c r="G506" t="s">
        <v>14</v>
      </c>
      <c r="H506">
        <v>62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2"/>
        <v>42142.208333333328</v>
      </c>
      <c r="O506" s="7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13.901001112347053</v>
      </c>
      <c r="G507" t="s">
        <v>14</v>
      </c>
      <c r="H507">
        <v>347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2"/>
        <v>41341.25</v>
      </c>
      <c r="O507" s="7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927.07777777777767</v>
      </c>
      <c r="G508" t="s">
        <v>20</v>
      </c>
      <c r="H508">
        <v>2528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2"/>
        <v>43062.25</v>
      </c>
      <c r="O508" s="7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39.857142857142861</v>
      </c>
      <c r="G509" t="s">
        <v>14</v>
      </c>
      <c r="H509">
        <v>19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2"/>
        <v>41373.208333333336</v>
      </c>
      <c r="O509" s="7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112.22929936305732</v>
      </c>
      <c r="G510" t="s">
        <v>20</v>
      </c>
      <c r="H510">
        <v>3657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2"/>
        <v>43310.208333333328</v>
      </c>
      <c r="O510" s="7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70.925816023738875</v>
      </c>
      <c r="G511" t="s">
        <v>14</v>
      </c>
      <c r="H511">
        <v>1258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2"/>
        <v>41034.208333333336</v>
      </c>
      <c r="O511" s="7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119.08974358974358</v>
      </c>
      <c r="G512" t="s">
        <v>20</v>
      </c>
      <c r="H512">
        <v>131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2"/>
        <v>43251.208333333328</v>
      </c>
      <c r="O512" s="7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24.017591339648174</v>
      </c>
      <c r="G513" t="s">
        <v>14</v>
      </c>
      <c r="H513">
        <v>362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2"/>
        <v>43671.208333333328</v>
      </c>
      <c r="O513" s="7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24">(E514/D514)*100</f>
        <v>139.31868131868131</v>
      </c>
      <c r="G514" t="s">
        <v>20</v>
      </c>
      <c r="H514">
        <v>239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2"/>
        <v>41825.208333333336</v>
      </c>
      <c r="O514" s="7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24"/>
        <v>39.277108433734945</v>
      </c>
      <c r="G515" t="s">
        <v>74</v>
      </c>
      <c r="H515">
        <v>35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25">(((L515/60)/60)/24)+DATE(1970,1,1)</f>
        <v>40430.208333333336</v>
      </c>
      <c r="O515" s="7">
        <f t="shared" ref="O515:O578" si="26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22.439077144917089</v>
      </c>
      <c r="G516" t="s">
        <v>74</v>
      </c>
      <c r="H516">
        <v>528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25"/>
        <v>41614.25</v>
      </c>
      <c r="O516" s="7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55.779069767441861</v>
      </c>
      <c r="G517" t="s">
        <v>14</v>
      </c>
      <c r="H517">
        <v>133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25"/>
        <v>40900.25</v>
      </c>
      <c r="O517" s="7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42.523125996810208</v>
      </c>
      <c r="G518" t="s">
        <v>14</v>
      </c>
      <c r="H518">
        <v>846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25"/>
        <v>40396.208333333336</v>
      </c>
      <c r="O518" s="7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112.00000000000001</v>
      </c>
      <c r="G519" t="s">
        <v>20</v>
      </c>
      <c r="H519">
        <v>78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25"/>
        <v>42860.208333333328</v>
      </c>
      <c r="O519" s="7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7.0681818181818183</v>
      </c>
      <c r="G520" t="s">
        <v>14</v>
      </c>
      <c r="H520">
        <v>10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25"/>
        <v>43154.25</v>
      </c>
      <c r="O520" s="7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101.74563871693867</v>
      </c>
      <c r="G521" t="s">
        <v>20</v>
      </c>
      <c r="H521">
        <v>1773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25"/>
        <v>42012.25</v>
      </c>
      <c r="O521" s="7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425.75</v>
      </c>
      <c r="G522" t="s">
        <v>20</v>
      </c>
      <c r="H522">
        <v>32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25"/>
        <v>43574.208333333328</v>
      </c>
      <c r="O522" s="7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145.53947368421052</v>
      </c>
      <c r="G523" t="s">
        <v>20</v>
      </c>
      <c r="H523">
        <v>369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25"/>
        <v>42605.208333333328</v>
      </c>
      <c r="O523" s="7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32.453465346534657</v>
      </c>
      <c r="G524" t="s">
        <v>14</v>
      </c>
      <c r="H524">
        <v>191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25"/>
        <v>41093.208333333336</v>
      </c>
      <c r="O524" s="7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700.33333333333326</v>
      </c>
      <c r="G525" t="s">
        <v>20</v>
      </c>
      <c r="H525">
        <v>89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25"/>
        <v>40241.25</v>
      </c>
      <c r="O525" s="7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83.904860392967933</v>
      </c>
      <c r="G526" t="s">
        <v>14</v>
      </c>
      <c r="H526">
        <v>1979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25"/>
        <v>40294.208333333336</v>
      </c>
      <c r="O526" s="7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84.19047619047619</v>
      </c>
      <c r="G527" t="s">
        <v>14</v>
      </c>
      <c r="H527">
        <v>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25"/>
        <v>40505.25</v>
      </c>
      <c r="O527" s="7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155.95180722891567</v>
      </c>
      <c r="G528" t="s">
        <v>20</v>
      </c>
      <c r="H528">
        <v>147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25"/>
        <v>42364.25</v>
      </c>
      <c r="O528" s="7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99.619450317124731</v>
      </c>
      <c r="G529" t="s">
        <v>14</v>
      </c>
      <c r="H529">
        <v>6080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25"/>
        <v>42405.25</v>
      </c>
      <c r="O529" s="7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80.300000000000011</v>
      </c>
      <c r="G530" t="s">
        <v>14</v>
      </c>
      <c r="H530">
        <v>80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25"/>
        <v>41601.25</v>
      </c>
      <c r="O530" s="7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11.254901960784313</v>
      </c>
      <c r="G531" t="s">
        <v>14</v>
      </c>
      <c r="H531">
        <v>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25"/>
        <v>41769.208333333336</v>
      </c>
      <c r="O531" s="7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91.740952380952379</v>
      </c>
      <c r="G532" t="s">
        <v>14</v>
      </c>
      <c r="H532">
        <v>1784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25"/>
        <v>40421.208333333336</v>
      </c>
      <c r="O532" s="7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95.521156936261391</v>
      </c>
      <c r="G533" t="s">
        <v>47</v>
      </c>
      <c r="H533">
        <v>3640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25"/>
        <v>41589.25</v>
      </c>
      <c r="O533" s="7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502.87499999999994</v>
      </c>
      <c r="G534" t="s">
        <v>20</v>
      </c>
      <c r="H534">
        <v>126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25"/>
        <v>43125.25</v>
      </c>
      <c r="O534" s="7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159.24394463667818</v>
      </c>
      <c r="G535" t="s">
        <v>20</v>
      </c>
      <c r="H535">
        <v>2218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25"/>
        <v>41479.208333333336</v>
      </c>
      <c r="O535" s="7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15.022446689113355</v>
      </c>
      <c r="G536" t="s">
        <v>14</v>
      </c>
      <c r="H536">
        <v>243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25"/>
        <v>43329.208333333328</v>
      </c>
      <c r="O536" s="7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482.03846153846149</v>
      </c>
      <c r="G537" t="s">
        <v>20</v>
      </c>
      <c r="H537">
        <v>202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25"/>
        <v>43259.208333333328</v>
      </c>
      <c r="O537" s="7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149.96938775510205</v>
      </c>
      <c r="G538" t="s">
        <v>20</v>
      </c>
      <c r="H538">
        <v>140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25"/>
        <v>40414.208333333336</v>
      </c>
      <c r="O538" s="7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117.22156398104266</v>
      </c>
      <c r="G539" t="s">
        <v>20</v>
      </c>
      <c r="H539">
        <v>1052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25"/>
        <v>43342.208333333328</v>
      </c>
      <c r="O539" s="7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37.695968274950431</v>
      </c>
      <c r="G540" t="s">
        <v>14</v>
      </c>
      <c r="H540">
        <v>1296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25"/>
        <v>41539.208333333336</v>
      </c>
      <c r="O540" s="7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72.653061224489804</v>
      </c>
      <c r="G541" t="s">
        <v>14</v>
      </c>
      <c r="H541">
        <v>77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25"/>
        <v>43647.208333333328</v>
      </c>
      <c r="O541" s="7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265.98113207547169</v>
      </c>
      <c r="G542" t="s">
        <v>20</v>
      </c>
      <c r="H542">
        <v>247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25"/>
        <v>43225.208333333328</v>
      </c>
      <c r="O542" s="7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24.205617977528089</v>
      </c>
      <c r="G543" t="s">
        <v>14</v>
      </c>
      <c r="H543">
        <v>395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25"/>
        <v>42165.208333333328</v>
      </c>
      <c r="O543" s="7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2.5064935064935066</v>
      </c>
      <c r="G544" t="s">
        <v>14</v>
      </c>
      <c r="H544">
        <v>49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25"/>
        <v>42391.25</v>
      </c>
      <c r="O544" s="7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16.329799764428738</v>
      </c>
      <c r="G545" t="s">
        <v>14</v>
      </c>
      <c r="H545">
        <v>180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25"/>
        <v>41528.208333333336</v>
      </c>
      <c r="O545" s="7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276.5</v>
      </c>
      <c r="G546" t="s">
        <v>20</v>
      </c>
      <c r="H546">
        <v>84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25"/>
        <v>42377.25</v>
      </c>
      <c r="O546" s="7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88.803571428571431</v>
      </c>
      <c r="G547" t="s">
        <v>14</v>
      </c>
      <c r="H547">
        <v>2690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25"/>
        <v>43824.25</v>
      </c>
      <c r="O547" s="7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163.57142857142856</v>
      </c>
      <c r="G548" t="s">
        <v>20</v>
      </c>
      <c r="H548">
        <v>88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25"/>
        <v>43360.208333333328</v>
      </c>
      <c r="O548" s="7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969</v>
      </c>
      <c r="G549" t="s">
        <v>20</v>
      </c>
      <c r="H549">
        <v>156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25"/>
        <v>42029.25</v>
      </c>
      <c r="O549" s="7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270.91376701966715</v>
      </c>
      <c r="G550" t="s">
        <v>20</v>
      </c>
      <c r="H550">
        <v>2985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25"/>
        <v>42461.208333333328</v>
      </c>
      <c r="O550" s="7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284.21355932203392</v>
      </c>
      <c r="G551" t="s">
        <v>20</v>
      </c>
      <c r="H551">
        <v>762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25"/>
        <v>41422.208333333336</v>
      </c>
      <c r="O551" s="7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4</v>
      </c>
      <c r="G552" t="s">
        <v>74</v>
      </c>
      <c r="H552">
        <v>1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25"/>
        <v>40968.25</v>
      </c>
      <c r="O552" s="7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58.6329816768462</v>
      </c>
      <c r="G553" t="s">
        <v>14</v>
      </c>
      <c r="H553">
        <v>2779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25"/>
        <v>41993.25</v>
      </c>
      <c r="O553" s="7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98.51111111111112</v>
      </c>
      <c r="G554" t="s">
        <v>14</v>
      </c>
      <c r="H554">
        <v>92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25"/>
        <v>42700.25</v>
      </c>
      <c r="O554" s="7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43.975381008206334</v>
      </c>
      <c r="G555" t="s">
        <v>14</v>
      </c>
      <c r="H555">
        <v>1028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25"/>
        <v>40545.25</v>
      </c>
      <c r="O555" s="7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151.66315789473683</v>
      </c>
      <c r="G556" t="s">
        <v>20</v>
      </c>
      <c r="H556">
        <v>554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25"/>
        <v>42723.25</v>
      </c>
      <c r="O556" s="7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223.63492063492063</v>
      </c>
      <c r="G557" t="s">
        <v>20</v>
      </c>
      <c r="H557">
        <v>135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25"/>
        <v>41731.208333333336</v>
      </c>
      <c r="O557" s="7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239.75</v>
      </c>
      <c r="G558" t="s">
        <v>20</v>
      </c>
      <c r="H558">
        <v>122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25"/>
        <v>40792.208333333336</v>
      </c>
      <c r="O558" s="7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199.33333333333334</v>
      </c>
      <c r="G559" t="s">
        <v>20</v>
      </c>
      <c r="H559">
        <v>221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25"/>
        <v>42279.208333333328</v>
      </c>
      <c r="O559" s="7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137.34482758620689</v>
      </c>
      <c r="G560" t="s">
        <v>20</v>
      </c>
      <c r="H560">
        <v>126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25"/>
        <v>42424.25</v>
      </c>
      <c r="O560" s="7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100.9696106362773</v>
      </c>
      <c r="G561" t="s">
        <v>20</v>
      </c>
      <c r="H561">
        <v>1022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25"/>
        <v>42584.208333333328</v>
      </c>
      <c r="O561" s="7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794.16</v>
      </c>
      <c r="G562" t="s">
        <v>20</v>
      </c>
      <c r="H562">
        <v>3177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25"/>
        <v>40865.25</v>
      </c>
      <c r="O562" s="7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369.7</v>
      </c>
      <c r="G563" t="s">
        <v>20</v>
      </c>
      <c r="H563">
        <v>198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25"/>
        <v>40833.208333333336</v>
      </c>
      <c r="O563" s="7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12.818181818181817</v>
      </c>
      <c r="G564" t="s">
        <v>14</v>
      </c>
      <c r="H564">
        <v>26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25"/>
        <v>43536.208333333328</v>
      </c>
      <c r="O564" s="7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138.02702702702703</v>
      </c>
      <c r="G565" t="s">
        <v>20</v>
      </c>
      <c r="H565">
        <v>85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25"/>
        <v>43417.25</v>
      </c>
      <c r="O565" s="7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83.813278008298752</v>
      </c>
      <c r="G566" t="s">
        <v>14</v>
      </c>
      <c r="H566">
        <v>1790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25"/>
        <v>42078.208333333328</v>
      </c>
      <c r="O566" s="7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204.60063224446787</v>
      </c>
      <c r="G567" t="s">
        <v>20</v>
      </c>
      <c r="H567">
        <v>3596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25"/>
        <v>40862.25</v>
      </c>
      <c r="O567" s="7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44.344086021505376</v>
      </c>
      <c r="G568" t="s">
        <v>14</v>
      </c>
      <c r="H568">
        <v>37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25"/>
        <v>42424.25</v>
      </c>
      <c r="O568" s="7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218.60294117647058</v>
      </c>
      <c r="G569" t="s">
        <v>20</v>
      </c>
      <c r="H569">
        <v>244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25"/>
        <v>41830.208333333336</v>
      </c>
      <c r="O569" s="7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186.03314917127071</v>
      </c>
      <c r="G570" t="s">
        <v>20</v>
      </c>
      <c r="H570">
        <v>5180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25"/>
        <v>40374.208333333336</v>
      </c>
      <c r="O570" s="7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237.33830845771143</v>
      </c>
      <c r="G571" t="s">
        <v>20</v>
      </c>
      <c r="H571">
        <v>589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25"/>
        <v>40554.25</v>
      </c>
      <c r="O571" s="7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305.65384615384613</v>
      </c>
      <c r="G572" t="s">
        <v>20</v>
      </c>
      <c r="H572">
        <v>2725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25"/>
        <v>41993.25</v>
      </c>
      <c r="O572" s="7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94.142857142857139</v>
      </c>
      <c r="G573" t="s">
        <v>14</v>
      </c>
      <c r="H573">
        <v>35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25"/>
        <v>42174.208333333328</v>
      </c>
      <c r="O573" s="7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54.400000000000006</v>
      </c>
      <c r="G574" t="s">
        <v>74</v>
      </c>
      <c r="H574">
        <v>94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25"/>
        <v>42275.208333333328</v>
      </c>
      <c r="O574" s="7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111.88059701492537</v>
      </c>
      <c r="G575" t="s">
        <v>20</v>
      </c>
      <c r="H575">
        <v>300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25"/>
        <v>41761.208333333336</v>
      </c>
      <c r="O575" s="7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369.14814814814815</v>
      </c>
      <c r="G576" t="s">
        <v>20</v>
      </c>
      <c r="H576">
        <v>144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25"/>
        <v>43806.25</v>
      </c>
      <c r="O576" s="7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62.930372148859547</v>
      </c>
      <c r="G577" t="s">
        <v>14</v>
      </c>
      <c r="H577">
        <v>558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25"/>
        <v>41779.208333333336</v>
      </c>
      <c r="O577" s="7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27">(E578/D578)*100</f>
        <v>64.927835051546396</v>
      </c>
      <c r="G578" t="s">
        <v>14</v>
      </c>
      <c r="H578">
        <v>64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25"/>
        <v>43040.208333333328</v>
      </c>
      <c r="O578" s="7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27"/>
        <v>18.853658536585368</v>
      </c>
      <c r="G579" t="s">
        <v>74</v>
      </c>
      <c r="H579">
        <v>37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28">(((L579/60)/60)/24)+DATE(1970,1,1)</f>
        <v>40613.25</v>
      </c>
      <c r="O579" s="7">
        <f t="shared" ref="O579:O642" si="2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16.754404145077721</v>
      </c>
      <c r="G580" t="s">
        <v>14</v>
      </c>
      <c r="H580">
        <v>245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28"/>
        <v>40878.25</v>
      </c>
      <c r="O580" s="7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101.11290322580646</v>
      </c>
      <c r="G581" t="s">
        <v>20</v>
      </c>
      <c r="H581">
        <v>87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28"/>
        <v>40762.208333333336</v>
      </c>
      <c r="O581" s="7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341.5022831050228</v>
      </c>
      <c r="G582" t="s">
        <v>20</v>
      </c>
      <c r="H582">
        <v>3116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28"/>
        <v>41696.25</v>
      </c>
      <c r="O582" s="7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64.016666666666666</v>
      </c>
      <c r="G583" t="s">
        <v>14</v>
      </c>
      <c r="H583">
        <v>71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28"/>
        <v>40662.208333333336</v>
      </c>
      <c r="O583" s="7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52.080459770114942</v>
      </c>
      <c r="G584" t="s">
        <v>14</v>
      </c>
      <c r="H584">
        <v>42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28"/>
        <v>42165.208333333328</v>
      </c>
      <c r="O584" s="7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322.40211640211641</v>
      </c>
      <c r="G585" t="s">
        <v>20</v>
      </c>
      <c r="H585">
        <v>909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28"/>
        <v>40959.25</v>
      </c>
      <c r="O585" s="7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119.50810185185186</v>
      </c>
      <c r="G586" t="s">
        <v>20</v>
      </c>
      <c r="H586">
        <v>1613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28"/>
        <v>41024.208333333336</v>
      </c>
      <c r="O586" s="7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146.79775280898878</v>
      </c>
      <c r="G587" t="s">
        <v>20</v>
      </c>
      <c r="H587">
        <v>136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28"/>
        <v>40255.208333333336</v>
      </c>
      <c r="O587" s="7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950.57142857142856</v>
      </c>
      <c r="G588" t="s">
        <v>20</v>
      </c>
      <c r="H588">
        <v>130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28"/>
        <v>40499.25</v>
      </c>
      <c r="O588" s="7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72.893617021276597</v>
      </c>
      <c r="G589" t="s">
        <v>14</v>
      </c>
      <c r="H589">
        <v>156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28"/>
        <v>43484.25</v>
      </c>
      <c r="O589" s="7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79.008248730964468</v>
      </c>
      <c r="G590" t="s">
        <v>14</v>
      </c>
      <c r="H590">
        <v>1368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28"/>
        <v>40262.208333333336</v>
      </c>
      <c r="O590" s="7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64.721518987341781</v>
      </c>
      <c r="G591" t="s">
        <v>14</v>
      </c>
      <c r="H591">
        <v>102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28"/>
        <v>42190.208333333328</v>
      </c>
      <c r="O591" s="7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82.028169014084511</v>
      </c>
      <c r="G592" t="s">
        <v>14</v>
      </c>
      <c r="H592">
        <v>86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28"/>
        <v>41994.25</v>
      </c>
      <c r="O592" s="7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1037.6666666666667</v>
      </c>
      <c r="G593" t="s">
        <v>20</v>
      </c>
      <c r="H593">
        <v>102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28"/>
        <v>40373.208333333336</v>
      </c>
      <c r="O593" s="7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12.910076530612244</v>
      </c>
      <c r="G594" t="s">
        <v>14</v>
      </c>
      <c r="H594">
        <v>253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28"/>
        <v>41789.208333333336</v>
      </c>
      <c r="O594" s="7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154.84210526315789</v>
      </c>
      <c r="G595" t="s">
        <v>20</v>
      </c>
      <c r="H595">
        <v>4006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28"/>
        <v>41724.208333333336</v>
      </c>
      <c r="O595" s="7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7.0991735537190088</v>
      </c>
      <c r="G596" t="s">
        <v>14</v>
      </c>
      <c r="H596">
        <v>157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28"/>
        <v>42548.208333333328</v>
      </c>
      <c r="O596" s="7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208.52773826458036</v>
      </c>
      <c r="G597" t="s">
        <v>20</v>
      </c>
      <c r="H597">
        <v>1629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28"/>
        <v>40253.208333333336</v>
      </c>
      <c r="O597" s="7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99.683544303797461</v>
      </c>
      <c r="G598" t="s">
        <v>14</v>
      </c>
      <c r="H598">
        <v>183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28"/>
        <v>42434.25</v>
      </c>
      <c r="O598" s="7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201.59756097560978</v>
      </c>
      <c r="G599" t="s">
        <v>20</v>
      </c>
      <c r="H599">
        <v>2188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28"/>
        <v>43786.25</v>
      </c>
      <c r="O599" s="7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162.09032258064516</v>
      </c>
      <c r="G600" t="s">
        <v>20</v>
      </c>
      <c r="H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28"/>
        <v>40344.208333333336</v>
      </c>
      <c r="O600" s="7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3.6436208125445471</v>
      </c>
      <c r="G601" t="s">
        <v>14</v>
      </c>
      <c r="H601">
        <v>82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28"/>
        <v>42047.25</v>
      </c>
      <c r="O601" s="7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5</v>
      </c>
      <c r="G602" t="s">
        <v>14</v>
      </c>
      <c r="H602">
        <v>1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28"/>
        <v>41485.208333333336</v>
      </c>
      <c r="O602" s="7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206.63492063492063</v>
      </c>
      <c r="G603" t="s">
        <v>20</v>
      </c>
      <c r="H603">
        <v>194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28"/>
        <v>41789.208333333336</v>
      </c>
      <c r="O603" s="7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128.23628691983123</v>
      </c>
      <c r="G604" t="s">
        <v>20</v>
      </c>
      <c r="H604">
        <v>1140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28"/>
        <v>42160.208333333328</v>
      </c>
      <c r="O604" s="7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119.66037735849055</v>
      </c>
      <c r="G605" t="s">
        <v>20</v>
      </c>
      <c r="H605">
        <v>102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28"/>
        <v>43573.208333333328</v>
      </c>
      <c r="O605" s="7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170.73055242390078</v>
      </c>
      <c r="G606" t="s">
        <v>20</v>
      </c>
      <c r="H606">
        <v>2857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28"/>
        <v>40565.25</v>
      </c>
      <c r="O606" s="7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187.21212121212122</v>
      </c>
      <c r="G607" t="s">
        <v>20</v>
      </c>
      <c r="H607">
        <v>107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28"/>
        <v>42280.208333333328</v>
      </c>
      <c r="O607" s="7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188.38235294117646</v>
      </c>
      <c r="G608" t="s">
        <v>20</v>
      </c>
      <c r="H608">
        <v>160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28"/>
        <v>42436.25</v>
      </c>
      <c r="O608" s="7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131.29869186046511</v>
      </c>
      <c r="G609" t="s">
        <v>20</v>
      </c>
      <c r="H609">
        <v>2230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28"/>
        <v>41721.208333333336</v>
      </c>
      <c r="O609" s="7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283.97435897435901</v>
      </c>
      <c r="G610" t="s">
        <v>20</v>
      </c>
      <c r="H610">
        <v>316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28"/>
        <v>43530.25</v>
      </c>
      <c r="O610" s="7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120.41999999999999</v>
      </c>
      <c r="G611" t="s">
        <v>20</v>
      </c>
      <c r="H611">
        <v>117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28"/>
        <v>43481.25</v>
      </c>
      <c r="O611" s="7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419.0560747663551</v>
      </c>
      <c r="G612" t="s">
        <v>20</v>
      </c>
      <c r="H612">
        <v>6406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28"/>
        <v>41259.25</v>
      </c>
      <c r="O612" s="7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13.853658536585368</v>
      </c>
      <c r="G613" t="s">
        <v>74</v>
      </c>
      <c r="H613">
        <v>15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28"/>
        <v>41480.208333333336</v>
      </c>
      <c r="O613" s="7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139.43548387096774</v>
      </c>
      <c r="G614" t="s">
        <v>20</v>
      </c>
      <c r="H614">
        <v>192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28"/>
        <v>40474.208333333336</v>
      </c>
      <c r="O614" s="7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174</v>
      </c>
      <c r="G615" t="s">
        <v>20</v>
      </c>
      <c r="H615">
        <v>26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28"/>
        <v>42973.208333333328</v>
      </c>
      <c r="O615" s="7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155.49056603773585</v>
      </c>
      <c r="G616" t="s">
        <v>20</v>
      </c>
      <c r="H616">
        <v>723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28"/>
        <v>42746.25</v>
      </c>
      <c r="O616" s="7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170.44705882352943</v>
      </c>
      <c r="G617" t="s">
        <v>20</v>
      </c>
      <c r="H617">
        <v>170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28"/>
        <v>42489.208333333328</v>
      </c>
      <c r="O617" s="7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189.515625</v>
      </c>
      <c r="G618" t="s">
        <v>20</v>
      </c>
      <c r="H618">
        <v>238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28"/>
        <v>41537.208333333336</v>
      </c>
      <c r="O618" s="7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249.71428571428572</v>
      </c>
      <c r="G619" t="s">
        <v>20</v>
      </c>
      <c r="H619">
        <v>55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28"/>
        <v>41794.208333333336</v>
      </c>
      <c r="O619" s="7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48.860523665659613</v>
      </c>
      <c r="G620" t="s">
        <v>14</v>
      </c>
      <c r="H620">
        <v>1198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28"/>
        <v>41396.208333333336</v>
      </c>
      <c r="O620" s="7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28.461970393057683</v>
      </c>
      <c r="G621" t="s">
        <v>14</v>
      </c>
      <c r="H621">
        <v>648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28"/>
        <v>40669.208333333336</v>
      </c>
      <c r="O621" s="7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268.02325581395348</v>
      </c>
      <c r="G622" t="s">
        <v>20</v>
      </c>
      <c r="H622">
        <v>128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28"/>
        <v>42559.208333333328</v>
      </c>
      <c r="O622" s="7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619.80078125</v>
      </c>
      <c r="G623" t="s">
        <v>20</v>
      </c>
      <c r="H623">
        <v>2144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28"/>
        <v>42626.208333333328</v>
      </c>
      <c r="O623" s="7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3.1301587301587301</v>
      </c>
      <c r="G624" t="s">
        <v>14</v>
      </c>
      <c r="H624">
        <v>64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28"/>
        <v>43205.208333333328</v>
      </c>
      <c r="O624" s="7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159.92152704135739</v>
      </c>
      <c r="G625" t="s">
        <v>20</v>
      </c>
      <c r="H625">
        <v>2693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28"/>
        <v>42201.208333333328</v>
      </c>
      <c r="O625" s="7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279.39215686274508</v>
      </c>
      <c r="G626" t="s">
        <v>20</v>
      </c>
      <c r="H626">
        <v>432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28"/>
        <v>42029.25</v>
      </c>
      <c r="O626" s="7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77.373333333333335</v>
      </c>
      <c r="G627" t="s">
        <v>14</v>
      </c>
      <c r="H627">
        <v>62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28"/>
        <v>43857.25</v>
      </c>
      <c r="O627" s="7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206.32812500000003</v>
      </c>
      <c r="G628" t="s">
        <v>20</v>
      </c>
      <c r="H628">
        <v>189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28"/>
        <v>40449.208333333336</v>
      </c>
      <c r="O628" s="7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694.25</v>
      </c>
      <c r="G629" t="s">
        <v>20</v>
      </c>
      <c r="H629">
        <v>154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28"/>
        <v>40345.208333333336</v>
      </c>
      <c r="O629" s="7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151.78947368421052</v>
      </c>
      <c r="G630" t="s">
        <v>20</v>
      </c>
      <c r="H630">
        <v>96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28"/>
        <v>40455.208333333336</v>
      </c>
      <c r="O630" s="7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64.58207217694995</v>
      </c>
      <c r="G631" t="s">
        <v>14</v>
      </c>
      <c r="H631">
        <v>750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28"/>
        <v>42557.208333333328</v>
      </c>
      <c r="O631" s="7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62.873684210526314</v>
      </c>
      <c r="G632" t="s">
        <v>74</v>
      </c>
      <c r="H632">
        <v>87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28"/>
        <v>43586.208333333328</v>
      </c>
      <c r="O632" s="7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310.39864864864865</v>
      </c>
      <c r="G633" t="s">
        <v>20</v>
      </c>
      <c r="H633">
        <v>3063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28"/>
        <v>43550.208333333328</v>
      </c>
      <c r="O633" s="7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42.859916782246884</v>
      </c>
      <c r="G634" t="s">
        <v>47</v>
      </c>
      <c r="H634">
        <v>278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28"/>
        <v>41945.208333333336</v>
      </c>
      <c r="O634" s="7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83.119402985074629</v>
      </c>
      <c r="G635" t="s">
        <v>14</v>
      </c>
      <c r="H635">
        <v>105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28"/>
        <v>42315.25</v>
      </c>
      <c r="O635" s="7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78.531302876480552</v>
      </c>
      <c r="G636" t="s">
        <v>74</v>
      </c>
      <c r="H636">
        <v>1658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28"/>
        <v>42819.208333333328</v>
      </c>
      <c r="O636" s="7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114.09352517985612</v>
      </c>
      <c r="G637" t="s">
        <v>20</v>
      </c>
      <c r="H637">
        <v>2266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28"/>
        <v>41314.25</v>
      </c>
      <c r="O637" s="7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64.537683358624179</v>
      </c>
      <c r="G638" t="s">
        <v>14</v>
      </c>
      <c r="H638">
        <v>2604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28"/>
        <v>40926.25</v>
      </c>
      <c r="O638" s="7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79.411764705882348</v>
      </c>
      <c r="G639" t="s">
        <v>14</v>
      </c>
      <c r="H639">
        <v>65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28"/>
        <v>42688.25</v>
      </c>
      <c r="O639" s="7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11.419117647058824</v>
      </c>
      <c r="G640" t="s">
        <v>14</v>
      </c>
      <c r="H640">
        <v>94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28"/>
        <v>40386.208333333336</v>
      </c>
      <c r="O640" s="7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56.186046511627907</v>
      </c>
      <c r="G641" t="s">
        <v>47</v>
      </c>
      <c r="H641">
        <v>45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28"/>
        <v>43309.208333333328</v>
      </c>
      <c r="O641" s="7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30">(E642/D642)*100</f>
        <v>16.501669449081803</v>
      </c>
      <c r="G642" t="s">
        <v>14</v>
      </c>
      <c r="H642">
        <v>257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28"/>
        <v>42387.25</v>
      </c>
      <c r="O642" s="7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0"/>
        <v>119.96808510638297</v>
      </c>
      <c r="G643" t="s">
        <v>20</v>
      </c>
      <c r="H643">
        <v>194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31">(((L643/60)/60)/24)+DATE(1970,1,1)</f>
        <v>42786.25</v>
      </c>
      <c r="O643" s="7">
        <f t="shared" ref="O643:O706" si="3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145.45652173913044</v>
      </c>
      <c r="G644" t="s">
        <v>20</v>
      </c>
      <c r="H644">
        <v>129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31"/>
        <v>43451.25</v>
      </c>
      <c r="O644" s="7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221.38255033557047</v>
      </c>
      <c r="G645" t="s">
        <v>20</v>
      </c>
      <c r="H645">
        <v>375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31"/>
        <v>42795.25</v>
      </c>
      <c r="O645" s="7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48.396694214876035</v>
      </c>
      <c r="G646" t="s">
        <v>14</v>
      </c>
      <c r="H646">
        <v>2928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31"/>
        <v>43452.25</v>
      </c>
      <c r="O646" s="7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92.911504424778755</v>
      </c>
      <c r="G647" t="s">
        <v>14</v>
      </c>
      <c r="H647">
        <v>4697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31"/>
        <v>43369.208333333328</v>
      </c>
      <c r="O647" s="7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88.599797365754824</v>
      </c>
      <c r="G648" t="s">
        <v>14</v>
      </c>
      <c r="H648">
        <v>2915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31"/>
        <v>41346.208333333336</v>
      </c>
      <c r="O648" s="7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41.4</v>
      </c>
      <c r="G649" t="s">
        <v>14</v>
      </c>
      <c r="H649">
        <v>18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31"/>
        <v>43199.208333333328</v>
      </c>
      <c r="O649" s="7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63.056795131845846</v>
      </c>
      <c r="G650" t="s">
        <v>74</v>
      </c>
      <c r="H650">
        <v>723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31"/>
        <v>42922.208333333328</v>
      </c>
      <c r="O650" s="7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48.482333607230892</v>
      </c>
      <c r="G651" t="s">
        <v>14</v>
      </c>
      <c r="H651">
        <v>602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31"/>
        <v>40471.208333333336</v>
      </c>
      <c r="O651" s="7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2</v>
      </c>
      <c r="G652" t="s">
        <v>14</v>
      </c>
      <c r="H652">
        <v>1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31"/>
        <v>41828.208333333336</v>
      </c>
      <c r="O652" s="7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88.47941026944585</v>
      </c>
      <c r="G653" t="s">
        <v>14</v>
      </c>
      <c r="H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31"/>
        <v>41692.25</v>
      </c>
      <c r="O653" s="7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126.84</v>
      </c>
      <c r="G654" t="s">
        <v>20</v>
      </c>
      <c r="H654">
        <v>409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31"/>
        <v>42587.208333333328</v>
      </c>
      <c r="O654" s="7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2338.833333333333</v>
      </c>
      <c r="G655" t="s">
        <v>20</v>
      </c>
      <c r="H655">
        <v>234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31"/>
        <v>42468.208333333328</v>
      </c>
      <c r="O655" s="7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508.38857142857148</v>
      </c>
      <c r="G656" t="s">
        <v>20</v>
      </c>
      <c r="H656">
        <v>3016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31"/>
        <v>42240.208333333328</v>
      </c>
      <c r="O656" s="7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191.47826086956522</v>
      </c>
      <c r="G657" t="s">
        <v>20</v>
      </c>
      <c r="H657">
        <v>264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31"/>
        <v>42796.25</v>
      </c>
      <c r="O657" s="7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42.127533783783782</v>
      </c>
      <c r="G658" t="s">
        <v>14</v>
      </c>
      <c r="H658">
        <v>504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31"/>
        <v>43097.25</v>
      </c>
      <c r="O658" s="7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</v>
      </c>
      <c r="G659" t="s">
        <v>14</v>
      </c>
      <c r="H659">
        <v>14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31"/>
        <v>43096.25</v>
      </c>
      <c r="O659" s="7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60.064638783269963</v>
      </c>
      <c r="G660" t="s">
        <v>74</v>
      </c>
      <c r="H660">
        <v>390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31"/>
        <v>42246.208333333328</v>
      </c>
      <c r="O660" s="7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47.232808616404313</v>
      </c>
      <c r="G661" t="s">
        <v>14</v>
      </c>
      <c r="H661">
        <v>750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31"/>
        <v>40570.25</v>
      </c>
      <c r="O661" s="7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81.736263736263737</v>
      </c>
      <c r="G662" t="s">
        <v>14</v>
      </c>
      <c r="H662">
        <v>77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31"/>
        <v>42237.208333333328</v>
      </c>
      <c r="O662" s="7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54.187265917603</v>
      </c>
      <c r="G663" t="s">
        <v>14</v>
      </c>
      <c r="H663">
        <v>752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31"/>
        <v>40996.208333333336</v>
      </c>
      <c r="O663" s="7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97.868131868131869</v>
      </c>
      <c r="G664" t="s">
        <v>14</v>
      </c>
      <c r="H664">
        <v>131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31"/>
        <v>43443.25</v>
      </c>
      <c r="O664" s="7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77.239999999999995</v>
      </c>
      <c r="G665" t="s">
        <v>14</v>
      </c>
      <c r="H665">
        <v>87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31"/>
        <v>40458.208333333336</v>
      </c>
      <c r="O665" s="7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33.464735516372798</v>
      </c>
      <c r="G666" t="s">
        <v>14</v>
      </c>
      <c r="H666">
        <v>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31"/>
        <v>40959.25</v>
      </c>
      <c r="O666" s="7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239.58823529411765</v>
      </c>
      <c r="G667" t="s">
        <v>20</v>
      </c>
      <c r="H667">
        <v>272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31"/>
        <v>40733.208333333336</v>
      </c>
      <c r="O667" s="7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64.032258064516128</v>
      </c>
      <c r="G668" t="s">
        <v>74</v>
      </c>
      <c r="H668">
        <v>25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31"/>
        <v>41516.208333333336</v>
      </c>
      <c r="O668" s="7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176.15942028985506</v>
      </c>
      <c r="G669" t="s">
        <v>20</v>
      </c>
      <c r="H669">
        <v>419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31"/>
        <v>41892.208333333336</v>
      </c>
      <c r="O669" s="7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20.33818181818182</v>
      </c>
      <c r="G670" t="s">
        <v>14</v>
      </c>
      <c r="H670">
        <v>76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31"/>
        <v>41122.208333333336</v>
      </c>
      <c r="O670" s="7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358.64754098360658</v>
      </c>
      <c r="G671" t="s">
        <v>20</v>
      </c>
      <c r="H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31"/>
        <v>42912.208333333328</v>
      </c>
      <c r="O671" s="7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468.85802469135803</v>
      </c>
      <c r="G672" t="s">
        <v>20</v>
      </c>
      <c r="H672">
        <v>1101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31"/>
        <v>42425.25</v>
      </c>
      <c r="O672" s="7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122.05635245901641</v>
      </c>
      <c r="G673" t="s">
        <v>20</v>
      </c>
      <c r="H673">
        <v>1073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31"/>
        <v>40390.208333333336</v>
      </c>
      <c r="O673" s="7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55.931783729156137</v>
      </c>
      <c r="G674" t="s">
        <v>14</v>
      </c>
      <c r="H674">
        <v>4428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31"/>
        <v>43180.208333333328</v>
      </c>
      <c r="O674" s="7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43.660714285714285</v>
      </c>
      <c r="G675" t="s">
        <v>14</v>
      </c>
      <c r="H675">
        <v>58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31"/>
        <v>42475.208333333328</v>
      </c>
      <c r="O675" s="7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33.53837141183363</v>
      </c>
      <c r="G676" t="s">
        <v>74</v>
      </c>
      <c r="H676">
        <v>1218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31"/>
        <v>40774.208333333336</v>
      </c>
      <c r="O676" s="7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122.97938144329896</v>
      </c>
      <c r="G677" t="s">
        <v>20</v>
      </c>
      <c r="H677">
        <v>331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31"/>
        <v>43719.208333333328</v>
      </c>
      <c r="O677" s="7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189.74959871589084</v>
      </c>
      <c r="G678" t="s">
        <v>20</v>
      </c>
      <c r="H678">
        <v>1170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31"/>
        <v>41178.208333333336</v>
      </c>
      <c r="O678" s="7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83.622641509433961</v>
      </c>
      <c r="G679" t="s">
        <v>14</v>
      </c>
      <c r="H679">
        <v>111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31"/>
        <v>42561.208333333328</v>
      </c>
      <c r="O679" s="7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17.968844221105527</v>
      </c>
      <c r="G680" t="s">
        <v>74</v>
      </c>
      <c r="H680">
        <v>215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31"/>
        <v>43484.25</v>
      </c>
      <c r="O680" s="7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1036.5</v>
      </c>
      <c r="G681" t="s">
        <v>20</v>
      </c>
      <c r="H681">
        <v>363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31"/>
        <v>43756.208333333328</v>
      </c>
      <c r="O681" s="7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97.405219780219781</v>
      </c>
      <c r="G682" t="s">
        <v>14</v>
      </c>
      <c r="H682">
        <v>2955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31"/>
        <v>43813.25</v>
      </c>
      <c r="O682" s="7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86.386203150461711</v>
      </c>
      <c r="G683" t="s">
        <v>14</v>
      </c>
      <c r="H683">
        <v>1657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31"/>
        <v>40898.25</v>
      </c>
      <c r="O683" s="7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150.16666666666666</v>
      </c>
      <c r="G684" t="s">
        <v>20</v>
      </c>
      <c r="H684">
        <v>103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31"/>
        <v>41619.25</v>
      </c>
      <c r="O684" s="7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358.43478260869563</v>
      </c>
      <c r="G685" t="s">
        <v>20</v>
      </c>
      <c r="H685">
        <v>147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31"/>
        <v>43359.208333333328</v>
      </c>
      <c r="O685" s="7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542.85714285714289</v>
      </c>
      <c r="G686" t="s">
        <v>20</v>
      </c>
      <c r="H686">
        <v>110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31"/>
        <v>40358.208333333336</v>
      </c>
      <c r="O686" s="7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67.500714285714281</v>
      </c>
      <c r="G687" t="s">
        <v>14</v>
      </c>
      <c r="H687">
        <v>926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31"/>
        <v>42239.208333333328</v>
      </c>
      <c r="O687" s="7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191.74666666666667</v>
      </c>
      <c r="G688" t="s">
        <v>20</v>
      </c>
      <c r="H688">
        <v>134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31"/>
        <v>43186.208333333328</v>
      </c>
      <c r="O688" s="7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932</v>
      </c>
      <c r="G689" t="s">
        <v>20</v>
      </c>
      <c r="H689">
        <v>269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31"/>
        <v>42806.25</v>
      </c>
      <c r="O689" s="7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429.27586206896552</v>
      </c>
      <c r="G690" t="s">
        <v>20</v>
      </c>
      <c r="H690">
        <v>175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31"/>
        <v>43475.25</v>
      </c>
      <c r="O690" s="7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100.65753424657535</v>
      </c>
      <c r="G691" t="s">
        <v>20</v>
      </c>
      <c r="H691">
        <v>69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31"/>
        <v>41576.208333333336</v>
      </c>
      <c r="O691" s="7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226.61111111111109</v>
      </c>
      <c r="G692" t="s">
        <v>20</v>
      </c>
      <c r="H692">
        <v>190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31"/>
        <v>40874.25</v>
      </c>
      <c r="O692" s="7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142.38</v>
      </c>
      <c r="G693" t="s">
        <v>20</v>
      </c>
      <c r="H693">
        <v>237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31"/>
        <v>41185.208333333336</v>
      </c>
      <c r="O693" s="7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90.633333333333326</v>
      </c>
      <c r="G694" t="s">
        <v>14</v>
      </c>
      <c r="H694">
        <v>77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31"/>
        <v>43655.208333333328</v>
      </c>
      <c r="O694" s="7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63.966740576496676</v>
      </c>
      <c r="G695" t="s">
        <v>14</v>
      </c>
      <c r="H695">
        <v>1748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31"/>
        <v>43025.208333333328</v>
      </c>
      <c r="O695" s="7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84.131868131868131</v>
      </c>
      <c r="G696" t="s">
        <v>14</v>
      </c>
      <c r="H696">
        <v>79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31"/>
        <v>43066.25</v>
      </c>
      <c r="O696" s="7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133.93478260869566</v>
      </c>
      <c r="G697" t="s">
        <v>20</v>
      </c>
      <c r="H697">
        <v>196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31"/>
        <v>42322.25</v>
      </c>
      <c r="O697" s="7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59.042047531992694</v>
      </c>
      <c r="G698" t="s">
        <v>14</v>
      </c>
      <c r="H698">
        <v>889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31"/>
        <v>42114.208333333328</v>
      </c>
      <c r="O698" s="7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152.80062063615205</v>
      </c>
      <c r="G699" t="s">
        <v>20</v>
      </c>
      <c r="H699">
        <v>7295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31"/>
        <v>43190.208333333328</v>
      </c>
      <c r="O699" s="7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446.69121140142522</v>
      </c>
      <c r="G700" t="s">
        <v>20</v>
      </c>
      <c r="H700">
        <v>2893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31"/>
        <v>40871.25</v>
      </c>
      <c r="O700" s="7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84.391891891891888</v>
      </c>
      <c r="G701" t="s">
        <v>14</v>
      </c>
      <c r="H701">
        <v>56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31"/>
        <v>43641.208333333328</v>
      </c>
      <c r="O701" s="7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3</v>
      </c>
      <c r="G702" t="s">
        <v>14</v>
      </c>
      <c r="H702">
        <v>1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31"/>
        <v>40203.25</v>
      </c>
      <c r="O702" s="7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175.02692307692308</v>
      </c>
      <c r="G703" t="s">
        <v>20</v>
      </c>
      <c r="H703">
        <v>820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31"/>
        <v>40629.208333333336</v>
      </c>
      <c r="O703" s="7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54.137931034482754</v>
      </c>
      <c r="G704" t="s">
        <v>14</v>
      </c>
      <c r="H704">
        <v>83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31"/>
        <v>41477.208333333336</v>
      </c>
      <c r="O704" s="7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311.87381703470032</v>
      </c>
      <c r="G705" t="s">
        <v>20</v>
      </c>
      <c r="H705">
        <v>2038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31"/>
        <v>41020.208333333336</v>
      </c>
      <c r="O705" s="7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33">(E706/D706)*100</f>
        <v>122.78160919540231</v>
      </c>
      <c r="G706" t="s">
        <v>20</v>
      </c>
      <c r="H706">
        <v>116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31"/>
        <v>42555.208333333328</v>
      </c>
      <c r="O706" s="7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33"/>
        <v>99.026517383618156</v>
      </c>
      <c r="G707" t="s">
        <v>14</v>
      </c>
      <c r="H707">
        <v>2025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34">(((L707/60)/60)/24)+DATE(1970,1,1)</f>
        <v>41619.25</v>
      </c>
      <c r="O707" s="7">
        <f t="shared" ref="O707:O770" si="3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127.84686346863469</v>
      </c>
      <c r="G708" t="s">
        <v>20</v>
      </c>
      <c r="H708">
        <v>1345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34"/>
        <v>43471.25</v>
      </c>
      <c r="O708" s="7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158.61643835616439</v>
      </c>
      <c r="G709" t="s">
        <v>20</v>
      </c>
      <c r="H709">
        <v>168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34"/>
        <v>43442.25</v>
      </c>
      <c r="O709" s="7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707.05882352941171</v>
      </c>
      <c r="G710" t="s">
        <v>20</v>
      </c>
      <c r="H710">
        <v>137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34"/>
        <v>42877.208333333328</v>
      </c>
      <c r="O710" s="7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142.38775510204081</v>
      </c>
      <c r="G711" t="s">
        <v>20</v>
      </c>
      <c r="H711">
        <v>186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34"/>
        <v>41018.208333333336</v>
      </c>
      <c r="O711" s="7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147.86046511627907</v>
      </c>
      <c r="G712" t="s">
        <v>20</v>
      </c>
      <c r="H712">
        <v>125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34"/>
        <v>43295.208333333328</v>
      </c>
      <c r="O712" s="7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20.322580645161288</v>
      </c>
      <c r="G713" t="s">
        <v>14</v>
      </c>
      <c r="H713">
        <v>14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34"/>
        <v>42393.25</v>
      </c>
      <c r="O713" s="7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1840.625</v>
      </c>
      <c r="G714" t="s">
        <v>20</v>
      </c>
      <c r="H714">
        <v>202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34"/>
        <v>42559.208333333328</v>
      </c>
      <c r="O714" s="7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161.94202898550725</v>
      </c>
      <c r="G715" t="s">
        <v>20</v>
      </c>
      <c r="H715">
        <v>103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34"/>
        <v>42604.208333333328</v>
      </c>
      <c r="O715" s="7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472.82077922077923</v>
      </c>
      <c r="G716" t="s">
        <v>20</v>
      </c>
      <c r="H716">
        <v>1785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34"/>
        <v>41870.208333333336</v>
      </c>
      <c r="O716" s="7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24.466101694915253</v>
      </c>
      <c r="G717" t="s">
        <v>14</v>
      </c>
      <c r="H717">
        <v>656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34"/>
        <v>40397.208333333336</v>
      </c>
      <c r="O717" s="7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517.65</v>
      </c>
      <c r="G718" t="s">
        <v>20</v>
      </c>
      <c r="H718">
        <v>157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34"/>
        <v>41465.208333333336</v>
      </c>
      <c r="O718" s="7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247.64285714285714</v>
      </c>
      <c r="G719" t="s">
        <v>20</v>
      </c>
      <c r="H719">
        <v>555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34"/>
        <v>40777.208333333336</v>
      </c>
      <c r="O719" s="7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100.20481927710843</v>
      </c>
      <c r="G720" t="s">
        <v>20</v>
      </c>
      <c r="H720">
        <v>297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34"/>
        <v>41442.208333333336</v>
      </c>
      <c r="O720" s="7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153</v>
      </c>
      <c r="G721" t="s">
        <v>20</v>
      </c>
      <c r="H721">
        <v>123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34"/>
        <v>41058.208333333336</v>
      </c>
      <c r="O721" s="7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37.091954022988503</v>
      </c>
      <c r="G722" t="s">
        <v>74</v>
      </c>
      <c r="H722">
        <v>38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34"/>
        <v>43152.25</v>
      </c>
      <c r="O722" s="7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4.392394822006473</v>
      </c>
      <c r="G723" t="s">
        <v>74</v>
      </c>
      <c r="H723">
        <v>60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34"/>
        <v>43194.208333333328</v>
      </c>
      <c r="O723" s="7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156.50721649484535</v>
      </c>
      <c r="G724" t="s">
        <v>20</v>
      </c>
      <c r="H724">
        <v>3036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34"/>
        <v>43045.25</v>
      </c>
      <c r="O724" s="7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270.40816326530609</v>
      </c>
      <c r="G725" t="s">
        <v>20</v>
      </c>
      <c r="H725">
        <v>144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34"/>
        <v>42431.25</v>
      </c>
      <c r="O725" s="7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134.05952380952382</v>
      </c>
      <c r="G726" t="s">
        <v>20</v>
      </c>
      <c r="H726">
        <v>121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34"/>
        <v>41934.208333333336</v>
      </c>
      <c r="O726" s="7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50.398033126293996</v>
      </c>
      <c r="G727" t="s">
        <v>14</v>
      </c>
      <c r="H727">
        <v>1596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34"/>
        <v>41958.25</v>
      </c>
      <c r="O727" s="7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88.815837937384899</v>
      </c>
      <c r="G728" t="s">
        <v>74</v>
      </c>
      <c r="H728">
        <v>524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34"/>
        <v>40476.208333333336</v>
      </c>
      <c r="O728" s="7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165</v>
      </c>
      <c r="G729" t="s">
        <v>20</v>
      </c>
      <c r="H729">
        <v>181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34"/>
        <v>43485.25</v>
      </c>
      <c r="O729" s="7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17.5</v>
      </c>
      <c r="G730" t="s">
        <v>14</v>
      </c>
      <c r="H730">
        <v>10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34"/>
        <v>42515.208333333328</v>
      </c>
      <c r="O730" s="7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185.66071428571428</v>
      </c>
      <c r="G731" t="s">
        <v>20</v>
      </c>
      <c r="H731">
        <v>122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34"/>
        <v>41309.25</v>
      </c>
      <c r="O731" s="7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412.6631944444444</v>
      </c>
      <c r="G732" t="s">
        <v>20</v>
      </c>
      <c r="H732">
        <v>1071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34"/>
        <v>42147.208333333328</v>
      </c>
      <c r="O732" s="7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90.25</v>
      </c>
      <c r="G733" t="s">
        <v>74</v>
      </c>
      <c r="H733">
        <v>219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34"/>
        <v>42939.208333333328</v>
      </c>
      <c r="O733" s="7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91.984615384615381</v>
      </c>
      <c r="G734" t="s">
        <v>14</v>
      </c>
      <c r="H734">
        <v>1121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34"/>
        <v>42816.208333333328</v>
      </c>
      <c r="O734" s="7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527.00632911392404</v>
      </c>
      <c r="G735" t="s">
        <v>20</v>
      </c>
      <c r="H735">
        <v>980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34"/>
        <v>41844.208333333336</v>
      </c>
      <c r="O735" s="7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319.14285714285711</v>
      </c>
      <c r="G736" t="s">
        <v>20</v>
      </c>
      <c r="H736">
        <v>536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34"/>
        <v>42763.25</v>
      </c>
      <c r="O736" s="7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354.18867924528303</v>
      </c>
      <c r="G737" t="s">
        <v>20</v>
      </c>
      <c r="H737">
        <v>1991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34"/>
        <v>42459.208333333328</v>
      </c>
      <c r="O737" s="7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32.896103896103895</v>
      </c>
      <c r="G738" t="s">
        <v>74</v>
      </c>
      <c r="H738">
        <v>29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34"/>
        <v>42055.25</v>
      </c>
      <c r="O738" s="7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135.8918918918919</v>
      </c>
      <c r="G739" t="s">
        <v>20</v>
      </c>
      <c r="H739">
        <v>180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34"/>
        <v>42685.25</v>
      </c>
      <c r="O739" s="7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2.0843373493975905</v>
      </c>
      <c r="G740" t="s">
        <v>14</v>
      </c>
      <c r="H740">
        <v>15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34"/>
        <v>41959.25</v>
      </c>
      <c r="O740" s="7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61</v>
      </c>
      <c r="G741" t="s">
        <v>14</v>
      </c>
      <c r="H741">
        <v>191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34"/>
        <v>41089.208333333336</v>
      </c>
      <c r="O741" s="7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30.037735849056602</v>
      </c>
      <c r="G742" t="s">
        <v>14</v>
      </c>
      <c r="H742">
        <v>16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34"/>
        <v>42769.25</v>
      </c>
      <c r="O742" s="7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1179.1666666666665</v>
      </c>
      <c r="G743" t="s">
        <v>20</v>
      </c>
      <c r="H743">
        <v>130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34"/>
        <v>40321.208333333336</v>
      </c>
      <c r="O743" s="7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1126.0833333333335</v>
      </c>
      <c r="G744" t="s">
        <v>20</v>
      </c>
      <c r="H744">
        <v>122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34"/>
        <v>40197.25</v>
      </c>
      <c r="O744" s="7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12.923076923076923</v>
      </c>
      <c r="G745" t="s">
        <v>14</v>
      </c>
      <c r="H745">
        <v>17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34"/>
        <v>42298.208333333328</v>
      </c>
      <c r="O745" s="7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712</v>
      </c>
      <c r="G746" t="s">
        <v>20</v>
      </c>
      <c r="H746">
        <v>140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34"/>
        <v>43322.208333333328</v>
      </c>
      <c r="O746" s="7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30.304347826086957</v>
      </c>
      <c r="G747" t="s">
        <v>14</v>
      </c>
      <c r="H747">
        <v>34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34"/>
        <v>40328.208333333336</v>
      </c>
      <c r="O747" s="7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212.50896057347671</v>
      </c>
      <c r="G748" t="s">
        <v>20</v>
      </c>
      <c r="H748">
        <v>3388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34"/>
        <v>40825.208333333336</v>
      </c>
      <c r="O748" s="7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228.85714285714286</v>
      </c>
      <c r="G749" t="s">
        <v>20</v>
      </c>
      <c r="H749">
        <v>280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34"/>
        <v>40423.208333333336</v>
      </c>
      <c r="O749" s="7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34.959979476654695</v>
      </c>
      <c r="G750" t="s">
        <v>74</v>
      </c>
      <c r="H750">
        <v>614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34"/>
        <v>40238.25</v>
      </c>
      <c r="O750" s="7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157.29069767441862</v>
      </c>
      <c r="G751" t="s">
        <v>20</v>
      </c>
      <c r="H751">
        <v>366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34"/>
        <v>41920.208333333336</v>
      </c>
      <c r="O751" s="7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1</v>
      </c>
      <c r="G752" t="s">
        <v>14</v>
      </c>
      <c r="H752"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34"/>
        <v>40360.208333333336</v>
      </c>
      <c r="O752" s="7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232.30555555555554</v>
      </c>
      <c r="G753" t="s">
        <v>20</v>
      </c>
      <c r="H753">
        <v>270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34"/>
        <v>42446.208333333328</v>
      </c>
      <c r="O753" s="7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92.448275862068968</v>
      </c>
      <c r="G754" t="s">
        <v>74</v>
      </c>
      <c r="H754">
        <v>114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34"/>
        <v>40395.208333333336</v>
      </c>
      <c r="O754" s="7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256.70212765957444</v>
      </c>
      <c r="G755" t="s">
        <v>20</v>
      </c>
      <c r="H755">
        <v>137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34"/>
        <v>40321.208333333336</v>
      </c>
      <c r="O755" s="7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168.47017045454547</v>
      </c>
      <c r="G756" t="s">
        <v>20</v>
      </c>
      <c r="H756">
        <v>3205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34"/>
        <v>41210.208333333336</v>
      </c>
      <c r="O756" s="7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166.57777777777778</v>
      </c>
      <c r="G757" t="s">
        <v>20</v>
      </c>
      <c r="H757">
        <v>288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34"/>
        <v>43096.25</v>
      </c>
      <c r="O757" s="7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772.07692307692309</v>
      </c>
      <c r="G758" t="s">
        <v>20</v>
      </c>
      <c r="H758">
        <v>148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34"/>
        <v>42024.25</v>
      </c>
      <c r="O758" s="7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406.85714285714283</v>
      </c>
      <c r="G759" t="s">
        <v>20</v>
      </c>
      <c r="H759">
        <v>114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34"/>
        <v>40675.208333333336</v>
      </c>
      <c r="O759" s="7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564.20608108108115</v>
      </c>
      <c r="G760" t="s">
        <v>20</v>
      </c>
      <c r="H760">
        <v>1518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34"/>
        <v>41936.208333333336</v>
      </c>
      <c r="O760" s="7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68.426865671641792</v>
      </c>
      <c r="G761" t="s">
        <v>14</v>
      </c>
      <c r="H761">
        <v>1274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34"/>
        <v>43136.25</v>
      </c>
      <c r="O761" s="7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34.351966873706004</v>
      </c>
      <c r="G762" t="s">
        <v>14</v>
      </c>
      <c r="H762">
        <v>210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34"/>
        <v>43678.208333333328</v>
      </c>
      <c r="O762" s="7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655.4545454545455</v>
      </c>
      <c r="G763" t="s">
        <v>20</v>
      </c>
      <c r="H763">
        <v>166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34"/>
        <v>42938.208333333328</v>
      </c>
      <c r="O763" s="7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177.25714285714284</v>
      </c>
      <c r="G764" t="s">
        <v>20</v>
      </c>
      <c r="H764">
        <v>100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34"/>
        <v>41241.25</v>
      </c>
      <c r="O764" s="7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113.17857142857144</v>
      </c>
      <c r="G765" t="s">
        <v>20</v>
      </c>
      <c r="H765">
        <v>235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34"/>
        <v>41037.208333333336</v>
      </c>
      <c r="O765" s="7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728.18181818181824</v>
      </c>
      <c r="G766" t="s">
        <v>20</v>
      </c>
      <c r="H766">
        <v>148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34"/>
        <v>40676.208333333336</v>
      </c>
      <c r="O766" s="7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208.33333333333334</v>
      </c>
      <c r="G767" t="s">
        <v>20</v>
      </c>
      <c r="H767">
        <v>198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34"/>
        <v>42840.208333333328</v>
      </c>
      <c r="O767" s="7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31.171232876712331</v>
      </c>
      <c r="G768" t="s">
        <v>14</v>
      </c>
      <c r="H768">
        <v>248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34"/>
        <v>43362.208333333328</v>
      </c>
      <c r="O768" s="7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56.967078189300416</v>
      </c>
      <c r="G769" t="s">
        <v>14</v>
      </c>
      <c r="H769">
        <v>513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34"/>
        <v>42283.208333333328</v>
      </c>
      <c r="O769" s="7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36">(E770/D770)*100</f>
        <v>231</v>
      </c>
      <c r="G770" t="s">
        <v>20</v>
      </c>
      <c r="H770">
        <v>150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34"/>
        <v>41619.25</v>
      </c>
      <c r="O770" s="7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36"/>
        <v>86.867834394904463</v>
      </c>
      <c r="G771" t="s">
        <v>14</v>
      </c>
      <c r="H771">
        <v>3410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37">(((L771/60)/60)/24)+DATE(1970,1,1)</f>
        <v>41501.208333333336</v>
      </c>
      <c r="O771" s="7">
        <f t="shared" ref="O771:O834" si="38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270.74418604651163</v>
      </c>
      <c r="G772" t="s">
        <v>20</v>
      </c>
      <c r="H772">
        <v>216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37"/>
        <v>41743.208333333336</v>
      </c>
      <c r="O772" s="7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49.446428571428569</v>
      </c>
      <c r="G773" t="s">
        <v>74</v>
      </c>
      <c r="H773">
        <v>26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37"/>
        <v>43491.25</v>
      </c>
      <c r="O773" s="7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113.3596256684492</v>
      </c>
      <c r="G774" t="s">
        <v>20</v>
      </c>
      <c r="H774">
        <v>5139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37"/>
        <v>43505.25</v>
      </c>
      <c r="O774" s="7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190.55555555555554</v>
      </c>
      <c r="G775" t="s">
        <v>20</v>
      </c>
      <c r="H775">
        <v>2353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37"/>
        <v>42838.208333333328</v>
      </c>
      <c r="O775" s="7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135.5</v>
      </c>
      <c r="G776" t="s">
        <v>20</v>
      </c>
      <c r="H776">
        <v>78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37"/>
        <v>42513.208333333328</v>
      </c>
      <c r="O776" s="7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10.297872340425531</v>
      </c>
      <c r="G777" t="s">
        <v>14</v>
      </c>
      <c r="H777">
        <v>10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37"/>
        <v>41949.25</v>
      </c>
      <c r="O777" s="7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65.544223826714799</v>
      </c>
      <c r="G778" t="s">
        <v>14</v>
      </c>
      <c r="H778">
        <v>2201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37"/>
        <v>43650.208333333328</v>
      </c>
      <c r="O778" s="7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49.026652452025587</v>
      </c>
      <c r="G779" t="s">
        <v>14</v>
      </c>
      <c r="H779">
        <v>676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37"/>
        <v>40809.208333333336</v>
      </c>
      <c r="O779" s="7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787.92307692307691</v>
      </c>
      <c r="G780" t="s">
        <v>20</v>
      </c>
      <c r="H780">
        <v>174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37"/>
        <v>40768.208333333336</v>
      </c>
      <c r="O780" s="7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80.306347746090154</v>
      </c>
      <c r="G781" t="s">
        <v>14</v>
      </c>
      <c r="H781">
        <v>831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37"/>
        <v>42230.208333333328</v>
      </c>
      <c r="O781" s="7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106.29411764705883</v>
      </c>
      <c r="G782" t="s">
        <v>20</v>
      </c>
      <c r="H782">
        <v>164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37"/>
        <v>42573.208333333328</v>
      </c>
      <c r="O782" s="7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50.735632183908038</v>
      </c>
      <c r="G783" t="s">
        <v>74</v>
      </c>
      <c r="H783">
        <v>56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37"/>
        <v>40482.208333333336</v>
      </c>
      <c r="O783" s="7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215.31372549019611</v>
      </c>
      <c r="G784" t="s">
        <v>20</v>
      </c>
      <c r="H784">
        <v>161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37"/>
        <v>40603.25</v>
      </c>
      <c r="O784" s="7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141.22972972972974</v>
      </c>
      <c r="G785" t="s">
        <v>20</v>
      </c>
      <c r="H785">
        <v>138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37"/>
        <v>41625.25</v>
      </c>
      <c r="O785" s="7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115.33745781777279</v>
      </c>
      <c r="G786" t="s">
        <v>20</v>
      </c>
      <c r="H786">
        <v>3308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37"/>
        <v>42435.25</v>
      </c>
      <c r="O786" s="7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193.11940298507463</v>
      </c>
      <c r="G787" t="s">
        <v>20</v>
      </c>
      <c r="H787">
        <v>127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37"/>
        <v>43582.208333333328</v>
      </c>
      <c r="O787" s="7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729.73333333333335</v>
      </c>
      <c r="G788" t="s">
        <v>20</v>
      </c>
      <c r="H788">
        <v>207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37"/>
        <v>43186.208333333328</v>
      </c>
      <c r="O788" s="7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99.66339869281046</v>
      </c>
      <c r="G789" t="s">
        <v>14</v>
      </c>
      <c r="H789">
        <v>859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37"/>
        <v>40684.208333333336</v>
      </c>
      <c r="O789" s="7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88.166666666666671</v>
      </c>
      <c r="G790" t="s">
        <v>47</v>
      </c>
      <c r="H790">
        <v>31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37"/>
        <v>41202.208333333336</v>
      </c>
      <c r="O790" s="7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37.233333333333334</v>
      </c>
      <c r="G791" t="s">
        <v>14</v>
      </c>
      <c r="H791">
        <v>45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37"/>
        <v>41786.208333333336</v>
      </c>
      <c r="O791" s="7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30.540075309306079</v>
      </c>
      <c r="G792" t="s">
        <v>74</v>
      </c>
      <c r="H792">
        <v>1113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37"/>
        <v>40223.25</v>
      </c>
      <c r="O792" s="7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25.714285714285712</v>
      </c>
      <c r="G793" t="s">
        <v>14</v>
      </c>
      <c r="H793">
        <v>6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37"/>
        <v>42715.25</v>
      </c>
      <c r="O793" s="7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34</v>
      </c>
      <c r="G794" t="s">
        <v>14</v>
      </c>
      <c r="H794">
        <v>7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37"/>
        <v>41451.208333333336</v>
      </c>
      <c r="O794" s="7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1185.909090909091</v>
      </c>
      <c r="G795" t="s">
        <v>20</v>
      </c>
      <c r="H795">
        <v>181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37"/>
        <v>41450.208333333336</v>
      </c>
      <c r="O795" s="7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125.39393939393939</v>
      </c>
      <c r="G796" t="s">
        <v>20</v>
      </c>
      <c r="H796">
        <v>110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37"/>
        <v>43091.25</v>
      </c>
      <c r="O796" s="7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14.394366197183098</v>
      </c>
      <c r="G797" t="s">
        <v>14</v>
      </c>
      <c r="H797">
        <v>31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37"/>
        <v>42675.208333333328</v>
      </c>
      <c r="O797" s="7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54.807692307692314</v>
      </c>
      <c r="G798" t="s">
        <v>14</v>
      </c>
      <c r="H798">
        <v>78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37"/>
        <v>41859.208333333336</v>
      </c>
      <c r="O798" s="7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109.63157894736841</v>
      </c>
      <c r="G799" t="s">
        <v>20</v>
      </c>
      <c r="H799">
        <v>185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37"/>
        <v>43464.25</v>
      </c>
      <c r="O799" s="7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188.47058823529412</v>
      </c>
      <c r="G800" t="s">
        <v>20</v>
      </c>
      <c r="H800">
        <v>121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37"/>
        <v>41060.208333333336</v>
      </c>
      <c r="O800" s="7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87.008284023668637</v>
      </c>
      <c r="G801" t="s">
        <v>14</v>
      </c>
      <c r="H801">
        <v>1225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37"/>
        <v>42399.25</v>
      </c>
      <c r="O801" s="7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1</v>
      </c>
      <c r="G802" t="s">
        <v>14</v>
      </c>
      <c r="H802"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37"/>
        <v>42167.208333333328</v>
      </c>
      <c r="O802" s="7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202.9130434782609</v>
      </c>
      <c r="G803" t="s">
        <v>20</v>
      </c>
      <c r="H803">
        <v>106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37"/>
        <v>43830.25</v>
      </c>
      <c r="O803" s="7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197.03225806451613</v>
      </c>
      <c r="G804" t="s">
        <v>20</v>
      </c>
      <c r="H804">
        <v>142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37"/>
        <v>43650.208333333328</v>
      </c>
      <c r="O804" s="7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107</v>
      </c>
      <c r="G805" t="s">
        <v>20</v>
      </c>
      <c r="H805">
        <v>233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37"/>
        <v>43492.25</v>
      </c>
      <c r="O805" s="7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268.73076923076923</v>
      </c>
      <c r="G806" t="s">
        <v>20</v>
      </c>
      <c r="H806">
        <v>218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37"/>
        <v>43102.25</v>
      </c>
      <c r="O806" s="7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50.845360824742272</v>
      </c>
      <c r="G807" t="s">
        <v>14</v>
      </c>
      <c r="H807">
        <v>67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37"/>
        <v>41958.25</v>
      </c>
      <c r="O807" s="7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1180.2857142857142</v>
      </c>
      <c r="G808" t="s">
        <v>20</v>
      </c>
      <c r="H808">
        <v>76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37"/>
        <v>40973.25</v>
      </c>
      <c r="O808" s="7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264</v>
      </c>
      <c r="G809" t="s">
        <v>20</v>
      </c>
      <c r="H809">
        <v>43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37"/>
        <v>43753.208333333328</v>
      </c>
      <c r="O809" s="7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30.44230769230769</v>
      </c>
      <c r="G810" t="s">
        <v>14</v>
      </c>
      <c r="H810">
        <v>19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37"/>
        <v>42507.208333333328</v>
      </c>
      <c r="O810" s="7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62.880681818181813</v>
      </c>
      <c r="G811" t="s">
        <v>14</v>
      </c>
      <c r="H811">
        <v>2108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37"/>
        <v>41135.208333333336</v>
      </c>
      <c r="O811" s="7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193.125</v>
      </c>
      <c r="G812" t="s">
        <v>20</v>
      </c>
      <c r="H812">
        <v>221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37"/>
        <v>43067.25</v>
      </c>
      <c r="O812" s="7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77.102702702702715</v>
      </c>
      <c r="G813" t="s">
        <v>14</v>
      </c>
      <c r="H813">
        <v>679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37"/>
        <v>42378.25</v>
      </c>
      <c r="O813" s="7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225.52763819095478</v>
      </c>
      <c r="G814" t="s">
        <v>20</v>
      </c>
      <c r="H814">
        <v>2805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37"/>
        <v>43206.208333333328</v>
      </c>
      <c r="O814" s="7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239.40625</v>
      </c>
      <c r="G815" t="s">
        <v>20</v>
      </c>
      <c r="H815">
        <v>68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37"/>
        <v>41148.208333333336</v>
      </c>
      <c r="O815" s="7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92.1875</v>
      </c>
      <c r="G816" t="s">
        <v>14</v>
      </c>
      <c r="H816">
        <v>36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37"/>
        <v>42517.208333333328</v>
      </c>
      <c r="O816" s="7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130.23333333333335</v>
      </c>
      <c r="G817" t="s">
        <v>20</v>
      </c>
      <c r="H817">
        <v>183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37"/>
        <v>43068.25</v>
      </c>
      <c r="O817" s="7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615.21739130434787</v>
      </c>
      <c r="G818" t="s">
        <v>20</v>
      </c>
      <c r="H818">
        <v>133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37"/>
        <v>41680.25</v>
      </c>
      <c r="O818" s="7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368.79532163742692</v>
      </c>
      <c r="G819" t="s">
        <v>20</v>
      </c>
      <c r="H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37"/>
        <v>43589.208333333328</v>
      </c>
      <c r="O819" s="7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1094.8571428571429</v>
      </c>
      <c r="G820" t="s">
        <v>20</v>
      </c>
      <c r="H820">
        <v>69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37"/>
        <v>43486.25</v>
      </c>
      <c r="O820" s="7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50.662921348314605</v>
      </c>
      <c r="G821" t="s">
        <v>14</v>
      </c>
      <c r="H821">
        <v>47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37"/>
        <v>41237.25</v>
      </c>
      <c r="O821" s="7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800.6</v>
      </c>
      <c r="G822" t="s">
        <v>20</v>
      </c>
      <c r="H822">
        <v>279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37"/>
        <v>43310.208333333328</v>
      </c>
      <c r="O822" s="7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291.28571428571428</v>
      </c>
      <c r="G823" t="s">
        <v>20</v>
      </c>
      <c r="H823">
        <v>210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37"/>
        <v>42794.25</v>
      </c>
      <c r="O823" s="7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349.9666666666667</v>
      </c>
      <c r="G824" t="s">
        <v>20</v>
      </c>
      <c r="H824">
        <v>2100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37"/>
        <v>41698.25</v>
      </c>
      <c r="O824" s="7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357.07317073170731</v>
      </c>
      <c r="G825" t="s">
        <v>20</v>
      </c>
      <c r="H825">
        <v>252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37"/>
        <v>41892.208333333336</v>
      </c>
      <c r="O825" s="7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126.48941176470588</v>
      </c>
      <c r="G826" t="s">
        <v>20</v>
      </c>
      <c r="H826">
        <v>1280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37"/>
        <v>40348.208333333336</v>
      </c>
      <c r="O826" s="7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387.5</v>
      </c>
      <c r="G827" t="s">
        <v>20</v>
      </c>
      <c r="H827">
        <v>157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37"/>
        <v>42941.208333333328</v>
      </c>
      <c r="O827" s="7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457.03571428571428</v>
      </c>
      <c r="G828" t="s">
        <v>20</v>
      </c>
      <c r="H828">
        <v>194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37"/>
        <v>40525.25</v>
      </c>
      <c r="O828" s="7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266.69565217391306</v>
      </c>
      <c r="G829" t="s">
        <v>20</v>
      </c>
      <c r="H829">
        <v>82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37"/>
        <v>40666.208333333336</v>
      </c>
      <c r="O829" s="7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69</v>
      </c>
      <c r="G830" t="s">
        <v>14</v>
      </c>
      <c r="H830">
        <v>70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37"/>
        <v>43340.208333333328</v>
      </c>
      <c r="O830" s="7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51.34375</v>
      </c>
      <c r="G831" t="s">
        <v>14</v>
      </c>
      <c r="H831">
        <v>154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37"/>
        <v>42164.208333333328</v>
      </c>
      <c r="O831" s="7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</v>
      </c>
      <c r="G832" t="s">
        <v>14</v>
      </c>
      <c r="H832">
        <v>22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37"/>
        <v>43103.25</v>
      </c>
      <c r="O832" s="7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108.97734294541709</v>
      </c>
      <c r="G833" t="s">
        <v>20</v>
      </c>
      <c r="H833">
        <v>4233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37"/>
        <v>40994.208333333336</v>
      </c>
      <c r="O833" s="7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39">(E834/D834)*100</f>
        <v>315.17592592592592</v>
      </c>
      <c r="G834" t="s">
        <v>20</v>
      </c>
      <c r="H834">
        <v>1297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37"/>
        <v>42299.208333333328</v>
      </c>
      <c r="O834" s="7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39"/>
        <v>157.69117647058823</v>
      </c>
      <c r="G835" t="s">
        <v>20</v>
      </c>
      <c r="H835">
        <v>165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40">(((L835/60)/60)/24)+DATE(1970,1,1)</f>
        <v>40588.25</v>
      </c>
      <c r="O835" s="7">
        <f t="shared" ref="O835:O898" si="41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153.8082191780822</v>
      </c>
      <c r="G836" t="s">
        <v>20</v>
      </c>
      <c r="H836">
        <v>119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40"/>
        <v>41448.208333333336</v>
      </c>
      <c r="O836" s="7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89.738979118329468</v>
      </c>
      <c r="G837" t="s">
        <v>14</v>
      </c>
      <c r="H837">
        <v>1758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40"/>
        <v>42063.25</v>
      </c>
      <c r="O837" s="7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75.135802469135797</v>
      </c>
      <c r="G838" t="s">
        <v>14</v>
      </c>
      <c r="H838">
        <v>94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40"/>
        <v>40214.25</v>
      </c>
      <c r="O838" s="7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852.88135593220341</v>
      </c>
      <c r="G839" t="s">
        <v>20</v>
      </c>
      <c r="H839">
        <v>1797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40"/>
        <v>40629.208333333336</v>
      </c>
      <c r="O839" s="7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138.90625</v>
      </c>
      <c r="G840" t="s">
        <v>20</v>
      </c>
      <c r="H840">
        <v>261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40"/>
        <v>43370.208333333328</v>
      </c>
      <c r="O840" s="7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190.18181818181819</v>
      </c>
      <c r="G841" t="s">
        <v>20</v>
      </c>
      <c r="H841">
        <v>157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40"/>
        <v>41715.208333333336</v>
      </c>
      <c r="O841" s="7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100.24333619948409</v>
      </c>
      <c r="G842" t="s">
        <v>20</v>
      </c>
      <c r="H842">
        <v>3533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40"/>
        <v>41836.208333333336</v>
      </c>
      <c r="O842" s="7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142.75824175824175</v>
      </c>
      <c r="G843" t="s">
        <v>20</v>
      </c>
      <c r="H843">
        <v>155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40"/>
        <v>42419.25</v>
      </c>
      <c r="O843" s="7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563.13333333333333</v>
      </c>
      <c r="G844" t="s">
        <v>20</v>
      </c>
      <c r="H844">
        <v>132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40"/>
        <v>43266.208333333328</v>
      </c>
      <c r="O844" s="7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30.715909090909086</v>
      </c>
      <c r="G845" t="s">
        <v>14</v>
      </c>
      <c r="H845">
        <v>33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40"/>
        <v>43338.208333333328</v>
      </c>
      <c r="O845" s="7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99.39772727272728</v>
      </c>
      <c r="G846" t="s">
        <v>74</v>
      </c>
      <c r="H846">
        <v>94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40"/>
        <v>40930.25</v>
      </c>
      <c r="O846" s="7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197.54935622317598</v>
      </c>
      <c r="G847" t="s">
        <v>20</v>
      </c>
      <c r="H847">
        <v>1354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40"/>
        <v>43235.208333333328</v>
      </c>
      <c r="O847" s="7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508.5</v>
      </c>
      <c r="G848" t="s">
        <v>20</v>
      </c>
      <c r="H848">
        <v>48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40"/>
        <v>43302.208333333328</v>
      </c>
      <c r="O848" s="7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237.74468085106383</v>
      </c>
      <c r="G849" t="s">
        <v>20</v>
      </c>
      <c r="H849">
        <v>110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40"/>
        <v>43107.25</v>
      </c>
      <c r="O849" s="7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338.46875</v>
      </c>
      <c r="G850" t="s">
        <v>20</v>
      </c>
      <c r="H850">
        <v>172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40"/>
        <v>40341.208333333336</v>
      </c>
      <c r="O850" s="7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133.08955223880596</v>
      </c>
      <c r="G851" t="s">
        <v>20</v>
      </c>
      <c r="H851">
        <v>307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40"/>
        <v>40948.25</v>
      </c>
      <c r="O851" s="7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1</v>
      </c>
      <c r="G852" t="s">
        <v>14</v>
      </c>
      <c r="H852"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40"/>
        <v>40866.25</v>
      </c>
      <c r="O852" s="7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207.79999999999998</v>
      </c>
      <c r="G853" t="s">
        <v>20</v>
      </c>
      <c r="H853">
        <v>160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40"/>
        <v>41031.208333333336</v>
      </c>
      <c r="O853" s="7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51.122448979591837</v>
      </c>
      <c r="G854" t="s">
        <v>14</v>
      </c>
      <c r="H854">
        <v>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40"/>
        <v>40740.208333333336</v>
      </c>
      <c r="O854" s="7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652.05847953216369</v>
      </c>
      <c r="G855" t="s">
        <v>20</v>
      </c>
      <c r="H855">
        <v>1467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40"/>
        <v>40714.208333333336</v>
      </c>
      <c r="O855" s="7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113.63099415204678</v>
      </c>
      <c r="G856" t="s">
        <v>20</v>
      </c>
      <c r="H856">
        <v>2662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40"/>
        <v>43787.25</v>
      </c>
      <c r="O856" s="7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102.37606837606839</v>
      </c>
      <c r="G857" t="s">
        <v>20</v>
      </c>
      <c r="H857">
        <v>452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40"/>
        <v>40712.208333333336</v>
      </c>
      <c r="O857" s="7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356.58333333333331</v>
      </c>
      <c r="G858" t="s">
        <v>20</v>
      </c>
      <c r="H858">
        <v>158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40"/>
        <v>41023.208333333336</v>
      </c>
      <c r="O858" s="7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139.86792452830187</v>
      </c>
      <c r="G859" t="s">
        <v>20</v>
      </c>
      <c r="H859">
        <v>225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40"/>
        <v>40944.25</v>
      </c>
      <c r="O859" s="7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69.45</v>
      </c>
      <c r="G860" t="s">
        <v>14</v>
      </c>
      <c r="H860">
        <v>35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40"/>
        <v>43211.208333333328</v>
      </c>
      <c r="O860" s="7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35.534246575342465</v>
      </c>
      <c r="G861" t="s">
        <v>14</v>
      </c>
      <c r="H861">
        <v>63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40"/>
        <v>41334.25</v>
      </c>
      <c r="O861" s="7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251.65</v>
      </c>
      <c r="G862" t="s">
        <v>20</v>
      </c>
      <c r="H862">
        <v>65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40"/>
        <v>43515.25</v>
      </c>
      <c r="O862" s="7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105.87500000000001</v>
      </c>
      <c r="G863" t="s">
        <v>20</v>
      </c>
      <c r="H863">
        <v>163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40"/>
        <v>40258.208333333336</v>
      </c>
      <c r="O863" s="7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187.42857142857144</v>
      </c>
      <c r="G864" t="s">
        <v>20</v>
      </c>
      <c r="H864">
        <v>85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40"/>
        <v>40756.208333333336</v>
      </c>
      <c r="O864" s="7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386.78571428571428</v>
      </c>
      <c r="G865" t="s">
        <v>20</v>
      </c>
      <c r="H865">
        <v>217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40"/>
        <v>42172.208333333328</v>
      </c>
      <c r="O865" s="7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347.07142857142856</v>
      </c>
      <c r="G866" t="s">
        <v>20</v>
      </c>
      <c r="H866">
        <v>150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40"/>
        <v>42601.208333333328</v>
      </c>
      <c r="O866" s="7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185.82098765432099</v>
      </c>
      <c r="G867" t="s">
        <v>20</v>
      </c>
      <c r="H867">
        <v>3272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40"/>
        <v>41897.208333333336</v>
      </c>
      <c r="O867" s="7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43.241247264770237</v>
      </c>
      <c r="G868" t="s">
        <v>74</v>
      </c>
      <c r="H868">
        <v>898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40"/>
        <v>40671.208333333336</v>
      </c>
      <c r="O868" s="7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162.4375</v>
      </c>
      <c r="G869" t="s">
        <v>20</v>
      </c>
      <c r="H869">
        <v>300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40"/>
        <v>43382.208333333328</v>
      </c>
      <c r="O869" s="7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184.84285714285716</v>
      </c>
      <c r="G870" t="s">
        <v>20</v>
      </c>
      <c r="H870">
        <v>126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40"/>
        <v>41559.208333333336</v>
      </c>
      <c r="O870" s="7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23.703520691785052</v>
      </c>
      <c r="G871" t="s">
        <v>14</v>
      </c>
      <c r="H871">
        <v>526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40"/>
        <v>40350.208333333336</v>
      </c>
      <c r="O871" s="7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89.870129870129873</v>
      </c>
      <c r="G872" t="s">
        <v>14</v>
      </c>
      <c r="H872">
        <v>121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40"/>
        <v>42240.208333333328</v>
      </c>
      <c r="O872" s="7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272.6041958041958</v>
      </c>
      <c r="G873" t="s">
        <v>20</v>
      </c>
      <c r="H873">
        <v>2320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40"/>
        <v>43040.208333333328</v>
      </c>
      <c r="O873" s="7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170.04255319148936</v>
      </c>
      <c r="G874" t="s">
        <v>20</v>
      </c>
      <c r="H874">
        <v>81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40"/>
        <v>43346.208333333328</v>
      </c>
      <c r="O874" s="7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188.28503562945369</v>
      </c>
      <c r="G875" t="s">
        <v>20</v>
      </c>
      <c r="H875">
        <v>1887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40"/>
        <v>41647.25</v>
      </c>
      <c r="O875" s="7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346.93532338308455</v>
      </c>
      <c r="G876" t="s">
        <v>20</v>
      </c>
      <c r="H876">
        <v>4358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40"/>
        <v>40291.208333333336</v>
      </c>
      <c r="O876" s="7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69.177215189873422</v>
      </c>
      <c r="G877" t="s">
        <v>14</v>
      </c>
      <c r="H877">
        <v>67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40"/>
        <v>40556.25</v>
      </c>
      <c r="O877" s="7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25.433734939759034</v>
      </c>
      <c r="G878" t="s">
        <v>14</v>
      </c>
      <c r="H878">
        <v>57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40"/>
        <v>43624.208333333328</v>
      </c>
      <c r="O878" s="7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77.400977995110026</v>
      </c>
      <c r="G879" t="s">
        <v>14</v>
      </c>
      <c r="H879">
        <v>1229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40"/>
        <v>42577.208333333328</v>
      </c>
      <c r="O879" s="7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37.481481481481481</v>
      </c>
      <c r="G880" t="s">
        <v>14</v>
      </c>
      <c r="H880">
        <v>12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40"/>
        <v>43845.25</v>
      </c>
      <c r="O880" s="7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543.79999999999995</v>
      </c>
      <c r="G881" t="s">
        <v>20</v>
      </c>
      <c r="H881">
        <v>53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40"/>
        <v>42788.25</v>
      </c>
      <c r="O881" s="7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228.52189349112427</v>
      </c>
      <c r="G882" t="s">
        <v>20</v>
      </c>
      <c r="H882">
        <v>2414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40"/>
        <v>43667.208333333328</v>
      </c>
      <c r="O882" s="7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38.948339483394832</v>
      </c>
      <c r="G883" t="s">
        <v>14</v>
      </c>
      <c r="H883">
        <v>452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40"/>
        <v>42194.208333333328</v>
      </c>
      <c r="O883" s="7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370</v>
      </c>
      <c r="G884" t="s">
        <v>20</v>
      </c>
      <c r="H884">
        <v>80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40"/>
        <v>42025.25</v>
      </c>
      <c r="O884" s="7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237.91176470588232</v>
      </c>
      <c r="G885" t="s">
        <v>20</v>
      </c>
      <c r="H885">
        <v>193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40"/>
        <v>40323.208333333336</v>
      </c>
      <c r="O885" s="7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64.036299765807954</v>
      </c>
      <c r="G886" t="s">
        <v>14</v>
      </c>
      <c r="H886">
        <v>1886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40"/>
        <v>41763.208333333336</v>
      </c>
      <c r="O886" s="7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118.27777777777777</v>
      </c>
      <c r="G887" t="s">
        <v>20</v>
      </c>
      <c r="H887">
        <v>52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40"/>
        <v>40335.208333333336</v>
      </c>
      <c r="O887" s="7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84.824037184594957</v>
      </c>
      <c r="G888" t="s">
        <v>14</v>
      </c>
      <c r="H888">
        <v>1825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40"/>
        <v>40416.208333333336</v>
      </c>
      <c r="O888" s="7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29.346153846153843</v>
      </c>
      <c r="G889" t="s">
        <v>14</v>
      </c>
      <c r="H889">
        <v>31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40"/>
        <v>42202.208333333328</v>
      </c>
      <c r="O889" s="7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209.89655172413794</v>
      </c>
      <c r="G890" t="s">
        <v>20</v>
      </c>
      <c r="H890">
        <v>290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40"/>
        <v>42836.208333333328</v>
      </c>
      <c r="O890" s="7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169.78571428571431</v>
      </c>
      <c r="G891" t="s">
        <v>20</v>
      </c>
      <c r="H891">
        <v>122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40"/>
        <v>41710.208333333336</v>
      </c>
      <c r="O891" s="7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115.95907738095239</v>
      </c>
      <c r="G892" t="s">
        <v>20</v>
      </c>
      <c r="H892">
        <v>1470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40"/>
        <v>43640.208333333328</v>
      </c>
      <c r="O892" s="7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258.59999999999997</v>
      </c>
      <c r="G893" t="s">
        <v>20</v>
      </c>
      <c r="H893">
        <v>165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40"/>
        <v>40880.25</v>
      </c>
      <c r="O893" s="7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230.58333333333331</v>
      </c>
      <c r="G894" t="s">
        <v>20</v>
      </c>
      <c r="H894">
        <v>182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40"/>
        <v>40319.208333333336</v>
      </c>
      <c r="O894" s="7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128.21428571428572</v>
      </c>
      <c r="G895" t="s">
        <v>20</v>
      </c>
      <c r="H895">
        <v>199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40"/>
        <v>42170.208333333328</v>
      </c>
      <c r="O895" s="7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188.70588235294116</v>
      </c>
      <c r="G896" t="s">
        <v>20</v>
      </c>
      <c r="H896">
        <v>56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40"/>
        <v>41466.208333333336</v>
      </c>
      <c r="O896" s="7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6.9511889862327907</v>
      </c>
      <c r="G897" t="s">
        <v>14</v>
      </c>
      <c r="H897">
        <v>107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40"/>
        <v>43134.25</v>
      </c>
      <c r="O897" s="7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42">(E898/D898)*100</f>
        <v>774.43434343434342</v>
      </c>
      <c r="G898" t="s">
        <v>20</v>
      </c>
      <c r="H898">
        <v>1460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40"/>
        <v>40738.208333333336</v>
      </c>
      <c r="O898" s="7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42"/>
        <v>27.693181818181817</v>
      </c>
      <c r="G899" t="s">
        <v>14</v>
      </c>
      <c r="H899">
        <v>27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43">(((L899/60)/60)/24)+DATE(1970,1,1)</f>
        <v>43583.208333333328</v>
      </c>
      <c r="O899" s="7">
        <f t="shared" ref="O899:O962" si="44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52.479620323841424</v>
      </c>
      <c r="G900" t="s">
        <v>14</v>
      </c>
      <c r="H900">
        <v>1221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43"/>
        <v>43815.25</v>
      </c>
      <c r="O900" s="7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407.09677419354841</v>
      </c>
      <c r="G901" t="s">
        <v>20</v>
      </c>
      <c r="H901">
        <v>123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43"/>
        <v>41554.208333333336</v>
      </c>
      <c r="O901" s="7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2</v>
      </c>
      <c r="G902" t="s">
        <v>14</v>
      </c>
      <c r="H902">
        <v>1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43"/>
        <v>41901.208333333336</v>
      </c>
      <c r="O902" s="7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156.17857142857144</v>
      </c>
      <c r="G903" t="s">
        <v>20</v>
      </c>
      <c r="H903">
        <v>159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43"/>
        <v>43298.208333333328</v>
      </c>
      <c r="O903" s="7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252.42857142857144</v>
      </c>
      <c r="G904" t="s">
        <v>20</v>
      </c>
      <c r="H904">
        <v>110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43"/>
        <v>42399.25</v>
      </c>
      <c r="O904" s="7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1.729268292682927</v>
      </c>
      <c r="G905" t="s">
        <v>47</v>
      </c>
      <c r="H905">
        <v>14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43"/>
        <v>41034.208333333336</v>
      </c>
      <c r="O905" s="7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12.230769230769232</v>
      </c>
      <c r="G906" t="s">
        <v>14</v>
      </c>
      <c r="H906">
        <v>16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43"/>
        <v>41186.208333333336</v>
      </c>
      <c r="O906" s="7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163.98734177215189</v>
      </c>
      <c r="G907" t="s">
        <v>20</v>
      </c>
      <c r="H907">
        <v>236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43"/>
        <v>41536.208333333336</v>
      </c>
      <c r="O907" s="7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162.98181818181817</v>
      </c>
      <c r="G908" t="s">
        <v>20</v>
      </c>
      <c r="H908">
        <v>191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43"/>
        <v>42868.208333333328</v>
      </c>
      <c r="O908" s="7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20.252747252747252</v>
      </c>
      <c r="G909" t="s">
        <v>14</v>
      </c>
      <c r="H909">
        <v>41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43"/>
        <v>40660.208333333336</v>
      </c>
      <c r="O909" s="7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319.24083769633506</v>
      </c>
      <c r="G910" t="s">
        <v>20</v>
      </c>
      <c r="H910">
        <v>3934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43"/>
        <v>41031.208333333336</v>
      </c>
      <c r="O910" s="7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478.94444444444446</v>
      </c>
      <c r="G911" t="s">
        <v>20</v>
      </c>
      <c r="H911">
        <v>80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43"/>
        <v>43255.208333333328</v>
      </c>
      <c r="O911" s="7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19.556634304207122</v>
      </c>
      <c r="G912" t="s">
        <v>74</v>
      </c>
      <c r="H912">
        <v>296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43"/>
        <v>42026.25</v>
      </c>
      <c r="O912" s="7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198.94827586206895</v>
      </c>
      <c r="G913" t="s">
        <v>20</v>
      </c>
      <c r="H913">
        <v>462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43"/>
        <v>43717.208333333328</v>
      </c>
      <c r="O913" s="7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795</v>
      </c>
      <c r="G914" t="s">
        <v>20</v>
      </c>
      <c r="H914">
        <v>179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43"/>
        <v>41157.208333333336</v>
      </c>
      <c r="O914" s="7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50.621082621082621</v>
      </c>
      <c r="G915" t="s">
        <v>14</v>
      </c>
      <c r="H915">
        <v>523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43"/>
        <v>43597.208333333328</v>
      </c>
      <c r="O915" s="7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57.4375</v>
      </c>
      <c r="G916" t="s">
        <v>14</v>
      </c>
      <c r="H916">
        <v>141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43"/>
        <v>41490.208333333336</v>
      </c>
      <c r="O916" s="7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155.62827640984909</v>
      </c>
      <c r="G917" t="s">
        <v>20</v>
      </c>
      <c r="H917">
        <v>1866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43"/>
        <v>42976.208333333328</v>
      </c>
      <c r="O917" s="7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36.297297297297298</v>
      </c>
      <c r="G918" t="s">
        <v>14</v>
      </c>
      <c r="H918">
        <v>52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43"/>
        <v>41991.25</v>
      </c>
      <c r="O918" s="7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58.25</v>
      </c>
      <c r="G919" t="s">
        <v>47</v>
      </c>
      <c r="H919">
        <v>27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43"/>
        <v>40722.208333333336</v>
      </c>
      <c r="O919" s="7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237.39473684210526</v>
      </c>
      <c r="G920" t="s">
        <v>20</v>
      </c>
      <c r="H920">
        <v>156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43"/>
        <v>41117.208333333336</v>
      </c>
      <c r="O920" s="7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58.75</v>
      </c>
      <c r="G921" t="s">
        <v>14</v>
      </c>
      <c r="H921">
        <v>225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43"/>
        <v>43022.208333333328</v>
      </c>
      <c r="O921" s="7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182.56603773584905</v>
      </c>
      <c r="G922" t="s">
        <v>20</v>
      </c>
      <c r="H922">
        <v>255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43"/>
        <v>43503.25</v>
      </c>
      <c r="O922" s="7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0.75436408977556113</v>
      </c>
      <c r="G923" t="s">
        <v>14</v>
      </c>
      <c r="H923">
        <v>38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43"/>
        <v>40951.25</v>
      </c>
      <c r="O923" s="7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175.95330739299609</v>
      </c>
      <c r="G924" t="s">
        <v>20</v>
      </c>
      <c r="H924">
        <v>2261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43"/>
        <v>43443.25</v>
      </c>
      <c r="O924" s="7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237.88235294117646</v>
      </c>
      <c r="G925" t="s">
        <v>20</v>
      </c>
      <c r="H925">
        <v>40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43"/>
        <v>40373.208333333336</v>
      </c>
      <c r="O925" s="7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488.05076142131981</v>
      </c>
      <c r="G926" t="s">
        <v>20</v>
      </c>
      <c r="H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43"/>
        <v>43769.208333333328</v>
      </c>
      <c r="O926" s="7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224.06666666666669</v>
      </c>
      <c r="G927" t="s">
        <v>20</v>
      </c>
      <c r="H927">
        <v>65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43"/>
        <v>43000.208333333328</v>
      </c>
      <c r="O927" s="7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18.126436781609197</v>
      </c>
      <c r="G928" t="s">
        <v>14</v>
      </c>
      <c r="H928">
        <v>15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43"/>
        <v>42502.208333333328</v>
      </c>
      <c r="O928" s="7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45.847222222222221</v>
      </c>
      <c r="G929" t="s">
        <v>14</v>
      </c>
      <c r="H929">
        <v>37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43"/>
        <v>41102.208333333336</v>
      </c>
      <c r="O929" s="7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117.31541218637993</v>
      </c>
      <c r="G930" t="s">
        <v>20</v>
      </c>
      <c r="H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43"/>
        <v>41637.25</v>
      </c>
      <c r="O930" s="7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217.30909090909088</v>
      </c>
      <c r="G931" t="s">
        <v>20</v>
      </c>
      <c r="H931">
        <v>184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43"/>
        <v>42858.208333333328</v>
      </c>
      <c r="O931" s="7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112.28571428571428</v>
      </c>
      <c r="G932" t="s">
        <v>20</v>
      </c>
      <c r="H932">
        <v>85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43"/>
        <v>42060.25</v>
      </c>
      <c r="O932" s="7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72.51898734177216</v>
      </c>
      <c r="G933" t="s">
        <v>14</v>
      </c>
      <c r="H933">
        <v>112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43"/>
        <v>41818.208333333336</v>
      </c>
      <c r="O933" s="7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212.30434782608697</v>
      </c>
      <c r="G934" t="s">
        <v>20</v>
      </c>
      <c r="H934">
        <v>144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43"/>
        <v>41709.208333333336</v>
      </c>
      <c r="O934" s="7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239.74657534246577</v>
      </c>
      <c r="G935" t="s">
        <v>20</v>
      </c>
      <c r="H935">
        <v>1902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43"/>
        <v>41372.208333333336</v>
      </c>
      <c r="O935" s="7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181.93548387096774</v>
      </c>
      <c r="G936" t="s">
        <v>20</v>
      </c>
      <c r="H936">
        <v>105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43"/>
        <v>42422.25</v>
      </c>
      <c r="O936" s="7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164.13114754098362</v>
      </c>
      <c r="G937" t="s">
        <v>20</v>
      </c>
      <c r="H937">
        <v>132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43"/>
        <v>42209.208333333328</v>
      </c>
      <c r="O937" s="7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1.6375968992248062</v>
      </c>
      <c r="G938" t="s">
        <v>14</v>
      </c>
      <c r="H938">
        <v>21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43"/>
        <v>43668.208333333328</v>
      </c>
      <c r="O938" s="7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49.64385964912281</v>
      </c>
      <c r="G939" t="s">
        <v>74</v>
      </c>
      <c r="H939">
        <v>976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43"/>
        <v>42334.25</v>
      </c>
      <c r="O939" s="7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109.70652173913042</v>
      </c>
      <c r="G940" t="s">
        <v>20</v>
      </c>
      <c r="H940">
        <v>96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43"/>
        <v>43263.208333333328</v>
      </c>
      <c r="O940" s="7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49.217948717948715</v>
      </c>
      <c r="G941" t="s">
        <v>14</v>
      </c>
      <c r="H941">
        <v>67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43"/>
        <v>40670.208333333336</v>
      </c>
      <c r="O941" s="7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62.232323232323225</v>
      </c>
      <c r="G942" t="s">
        <v>47</v>
      </c>
      <c r="H942">
        <v>66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43"/>
        <v>41244.25</v>
      </c>
      <c r="O942" s="7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13.05813953488372</v>
      </c>
      <c r="G943" t="s">
        <v>14</v>
      </c>
      <c r="H943">
        <v>78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43"/>
        <v>40552.25</v>
      </c>
      <c r="O943" s="7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64.635416666666671</v>
      </c>
      <c r="G944" t="s">
        <v>14</v>
      </c>
      <c r="H944">
        <v>67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43"/>
        <v>40568.25</v>
      </c>
      <c r="O944" s="7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159.58666666666667</v>
      </c>
      <c r="G945" t="s">
        <v>20</v>
      </c>
      <c r="H945">
        <v>114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43"/>
        <v>41906.208333333336</v>
      </c>
      <c r="O945" s="7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81.42</v>
      </c>
      <c r="G946" t="s">
        <v>14</v>
      </c>
      <c r="H946">
        <v>263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43"/>
        <v>42776.25</v>
      </c>
      <c r="O946" s="7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32.444767441860463</v>
      </c>
      <c r="G947" t="s">
        <v>14</v>
      </c>
      <c r="H947">
        <v>1691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43"/>
        <v>41004.208333333336</v>
      </c>
      <c r="O947" s="7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</v>
      </c>
      <c r="G948" t="s">
        <v>14</v>
      </c>
      <c r="H948">
        <v>181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43"/>
        <v>40710.208333333336</v>
      </c>
      <c r="O948" s="7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26.694444444444443</v>
      </c>
      <c r="G949" t="s">
        <v>14</v>
      </c>
      <c r="H949">
        <v>13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43"/>
        <v>41908.208333333336</v>
      </c>
      <c r="O949" s="7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62.957446808510639</v>
      </c>
      <c r="G950" t="s">
        <v>74</v>
      </c>
      <c r="H950">
        <v>160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43"/>
        <v>41985.25</v>
      </c>
      <c r="O950" s="7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161.35593220338984</v>
      </c>
      <c r="G951" t="s">
        <v>20</v>
      </c>
      <c r="H951">
        <v>203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43"/>
        <v>42112.208333333328</v>
      </c>
      <c r="O951" s="7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5</v>
      </c>
      <c r="G952" t="s">
        <v>14</v>
      </c>
      <c r="H952">
        <v>1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43"/>
        <v>43571.208333333328</v>
      </c>
      <c r="O952" s="7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1096.9379310344827</v>
      </c>
      <c r="G953" t="s">
        <v>20</v>
      </c>
      <c r="H953">
        <v>1559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43"/>
        <v>42730.25</v>
      </c>
      <c r="O953" s="7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70.094158075601371</v>
      </c>
      <c r="G954" t="s">
        <v>74</v>
      </c>
      <c r="H954">
        <v>2266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43"/>
        <v>42591.208333333328</v>
      </c>
      <c r="O954" s="7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60</v>
      </c>
      <c r="G955" t="s">
        <v>14</v>
      </c>
      <c r="H955">
        <v>21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43"/>
        <v>42358.25</v>
      </c>
      <c r="O955" s="7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367.0985915492958</v>
      </c>
      <c r="G956" t="s">
        <v>20</v>
      </c>
      <c r="H956">
        <v>1548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43"/>
        <v>41174.208333333336</v>
      </c>
      <c r="O956" s="7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1109</v>
      </c>
      <c r="G957" t="s">
        <v>20</v>
      </c>
      <c r="H957">
        <v>80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43"/>
        <v>41238.25</v>
      </c>
      <c r="O957" s="7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19.028784648187631</v>
      </c>
      <c r="G958" t="s">
        <v>14</v>
      </c>
      <c r="H958">
        <v>830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43"/>
        <v>42360.25</v>
      </c>
      <c r="O958" s="7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126.87755102040816</v>
      </c>
      <c r="G959" t="s">
        <v>20</v>
      </c>
      <c r="H959">
        <v>131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43"/>
        <v>40955.25</v>
      </c>
      <c r="O959" s="7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734.63636363636363</v>
      </c>
      <c r="G960" t="s">
        <v>20</v>
      </c>
      <c r="H960">
        <v>112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43"/>
        <v>40350.208333333336</v>
      </c>
      <c r="O960" s="7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4.5731034482758623</v>
      </c>
      <c r="G961" t="s">
        <v>14</v>
      </c>
      <c r="H961">
        <v>130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43"/>
        <v>40357.208333333336</v>
      </c>
      <c r="O961" s="7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45">(E962/D962)*100</f>
        <v>85.054545454545448</v>
      </c>
      <c r="G962" t="s">
        <v>14</v>
      </c>
      <c r="H962">
        <v>55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43"/>
        <v>42408.25</v>
      </c>
      <c r="O962" s="7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45"/>
        <v>119.29824561403508</v>
      </c>
      <c r="G963" t="s">
        <v>20</v>
      </c>
      <c r="H963">
        <v>155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46">(((L963/60)/60)/24)+DATE(1970,1,1)</f>
        <v>40591.25</v>
      </c>
      <c r="O963" s="7">
        <f t="shared" ref="O963:O1001" si="47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296.02777777777777</v>
      </c>
      <c r="G964" t="s">
        <v>20</v>
      </c>
      <c r="H964">
        <v>266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46"/>
        <v>41592.25</v>
      </c>
      <c r="O964" s="7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84.694915254237287</v>
      </c>
      <c r="G965" t="s">
        <v>14</v>
      </c>
      <c r="H965">
        <v>114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46"/>
        <v>40607.25</v>
      </c>
      <c r="O965" s="7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355.7837837837838</v>
      </c>
      <c r="G966" t="s">
        <v>20</v>
      </c>
      <c r="H966">
        <v>155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46"/>
        <v>42135.208333333328</v>
      </c>
      <c r="O966" s="7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386.40909090909093</v>
      </c>
      <c r="G967" t="s">
        <v>20</v>
      </c>
      <c r="H967">
        <v>207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46"/>
        <v>40203.25</v>
      </c>
      <c r="O967" s="7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792.23529411764707</v>
      </c>
      <c r="G968" t="s">
        <v>20</v>
      </c>
      <c r="H968">
        <v>245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46"/>
        <v>42901.208333333328</v>
      </c>
      <c r="O968" s="7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137.03393665158373</v>
      </c>
      <c r="G969" t="s">
        <v>20</v>
      </c>
      <c r="H969">
        <v>1573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46"/>
        <v>41005.208333333336</v>
      </c>
      <c r="O969" s="7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338.20833333333337</v>
      </c>
      <c r="G970" t="s">
        <v>20</v>
      </c>
      <c r="H970">
        <v>114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46"/>
        <v>40544.25</v>
      </c>
      <c r="O970" s="7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108.22784810126582</v>
      </c>
      <c r="G971" t="s">
        <v>20</v>
      </c>
      <c r="H971">
        <v>93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46"/>
        <v>43821.25</v>
      </c>
      <c r="O971" s="7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60.757639620653315</v>
      </c>
      <c r="G972" t="s">
        <v>14</v>
      </c>
      <c r="H972">
        <v>594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46"/>
        <v>40672.208333333336</v>
      </c>
      <c r="O972" s="7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27.725490196078432</v>
      </c>
      <c r="G973" t="s">
        <v>14</v>
      </c>
      <c r="H973">
        <v>24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46"/>
        <v>41555.208333333336</v>
      </c>
      <c r="O973" s="7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228.3934426229508</v>
      </c>
      <c r="G974" t="s">
        <v>20</v>
      </c>
      <c r="H974">
        <v>1681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46"/>
        <v>41792.208333333336</v>
      </c>
      <c r="O974" s="7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21.615194054500414</v>
      </c>
      <c r="G975" t="s">
        <v>14</v>
      </c>
      <c r="H975">
        <v>252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46"/>
        <v>40522.25</v>
      </c>
      <c r="O975" s="7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373.875</v>
      </c>
      <c r="G976" t="s">
        <v>20</v>
      </c>
      <c r="H976">
        <v>32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46"/>
        <v>41412.208333333336</v>
      </c>
      <c r="O976" s="7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154.92592592592592</v>
      </c>
      <c r="G977" t="s">
        <v>20</v>
      </c>
      <c r="H977">
        <v>135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46"/>
        <v>42337.25</v>
      </c>
      <c r="O977" s="7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322.14999999999998</v>
      </c>
      <c r="G978" t="s">
        <v>20</v>
      </c>
      <c r="H978">
        <v>140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46"/>
        <v>40571.25</v>
      </c>
      <c r="O978" s="7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73.957142857142856</v>
      </c>
      <c r="G979" t="s">
        <v>14</v>
      </c>
      <c r="H979">
        <v>67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46"/>
        <v>43138.25</v>
      </c>
      <c r="O979" s="7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864.1</v>
      </c>
      <c r="G980" t="s">
        <v>20</v>
      </c>
      <c r="H980">
        <v>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46"/>
        <v>42686.25</v>
      </c>
      <c r="O980" s="7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143.26245847176079</v>
      </c>
      <c r="G981" t="s">
        <v>20</v>
      </c>
      <c r="H981">
        <v>1015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46"/>
        <v>42078.208333333328</v>
      </c>
      <c r="O981" s="7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40.281762295081968</v>
      </c>
      <c r="G982" t="s">
        <v>14</v>
      </c>
      <c r="H982">
        <v>742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46"/>
        <v>42307.208333333328</v>
      </c>
      <c r="O982" s="7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178.22388059701493</v>
      </c>
      <c r="G983" t="s">
        <v>20</v>
      </c>
      <c r="H983">
        <v>323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46"/>
        <v>43094.25</v>
      </c>
      <c r="O983" s="7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84.930555555555557</v>
      </c>
      <c r="G984" t="s">
        <v>14</v>
      </c>
      <c r="H984">
        <v>75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46"/>
        <v>40743.208333333336</v>
      </c>
      <c r="O984" s="7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145.93648334624322</v>
      </c>
      <c r="G985" t="s">
        <v>20</v>
      </c>
      <c r="H985">
        <v>2326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46"/>
        <v>43681.208333333328</v>
      </c>
      <c r="O985" s="7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152.46153846153848</v>
      </c>
      <c r="G986" t="s">
        <v>20</v>
      </c>
      <c r="H986">
        <v>381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46"/>
        <v>43716.208333333328</v>
      </c>
      <c r="O986" s="7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67.129542790152414</v>
      </c>
      <c r="G987" t="s">
        <v>14</v>
      </c>
      <c r="H987">
        <v>4405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46"/>
        <v>41614.25</v>
      </c>
      <c r="O987" s="7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40.307692307692307</v>
      </c>
      <c r="G988" t="s">
        <v>14</v>
      </c>
      <c r="H988">
        <v>92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46"/>
        <v>40638.208333333336</v>
      </c>
      <c r="O988" s="7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216.79032258064518</v>
      </c>
      <c r="G989" t="s">
        <v>20</v>
      </c>
      <c r="H989">
        <v>480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46"/>
        <v>42852.208333333328</v>
      </c>
      <c r="O989" s="7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52.117021276595743</v>
      </c>
      <c r="G990" t="s">
        <v>14</v>
      </c>
      <c r="H990">
        <v>64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46"/>
        <v>42686.25</v>
      </c>
      <c r="O990" s="7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499.58333333333337</v>
      </c>
      <c r="G991" t="s">
        <v>20</v>
      </c>
      <c r="H991">
        <v>226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46"/>
        <v>43571.208333333328</v>
      </c>
      <c r="O991" s="7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87.679487179487182</v>
      </c>
      <c r="G992" t="s">
        <v>14</v>
      </c>
      <c r="H992">
        <v>64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46"/>
        <v>42432.25</v>
      </c>
      <c r="O992" s="7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113.17346938775511</v>
      </c>
      <c r="G993" t="s">
        <v>20</v>
      </c>
      <c r="H993">
        <v>241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46"/>
        <v>41907.208333333336</v>
      </c>
      <c r="O993" s="7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426.54838709677421</v>
      </c>
      <c r="G994" t="s">
        <v>20</v>
      </c>
      <c r="H994">
        <v>132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46"/>
        <v>43227.208333333328</v>
      </c>
      <c r="O994" s="7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77.632653061224488</v>
      </c>
      <c r="G995" t="s">
        <v>74</v>
      </c>
      <c r="H995">
        <v>75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46"/>
        <v>42362.25</v>
      </c>
      <c r="O995" s="7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52.496810772501767</v>
      </c>
      <c r="G996" t="s">
        <v>14</v>
      </c>
      <c r="H996">
        <v>842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46"/>
        <v>41929.208333333336</v>
      </c>
      <c r="O996" s="7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157.46762589928059</v>
      </c>
      <c r="G997" t="s">
        <v>20</v>
      </c>
      <c r="H997">
        <v>2043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46"/>
        <v>43408.208333333328</v>
      </c>
      <c r="O997" s="7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72.939393939393938</v>
      </c>
      <c r="G998" t="s">
        <v>14</v>
      </c>
      <c r="H998">
        <v>112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46"/>
        <v>41276.25</v>
      </c>
      <c r="O998" s="7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60.565789473684205</v>
      </c>
      <c r="G999" t="s">
        <v>74</v>
      </c>
      <c r="H999">
        <v>139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46"/>
        <v>41659.25</v>
      </c>
      <c r="O999" s="7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56.791291291291287</v>
      </c>
      <c r="G1000" t="s">
        <v>14</v>
      </c>
      <c r="H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46"/>
        <v>40220.25</v>
      </c>
      <c r="O1000" s="7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56.542754275427541</v>
      </c>
      <c r="G1001" t="s">
        <v>74</v>
      </c>
      <c r="H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46"/>
        <v>42550.208333333328</v>
      </c>
      <c r="O1001" s="7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27" priority="3" operator="containsText" text="live">
      <formula>NOT(ISERROR(SEARCH("live",G1)))</formula>
    </cfRule>
    <cfRule type="containsText" dxfId="26" priority="4" operator="containsText" text="canceled">
      <formula>NOT(ISERROR(SEARCH("canceled",G1)))</formula>
    </cfRule>
    <cfRule type="containsText" dxfId="25" priority="6" operator="containsText" text="successful">
      <formula>NOT(ISERROR(SEARCH("successful",G1)))</formula>
    </cfRule>
    <cfRule type="containsText" dxfId="24" priority="8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00"/>
        <cfvo type="max"/>
        <color rgb="FFFF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086-8855-46AE-8C34-D5BA0FE7FAC5}">
  <dimension ref="A1:F14"/>
  <sheetViews>
    <sheetView workbookViewId="0">
      <selection activeCell="B14" sqref="B14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2045</v>
      </c>
    </row>
    <row r="3" spans="1:6" x14ac:dyDescent="0.3">
      <c r="A3" s="5" t="s">
        <v>2046</v>
      </c>
      <c r="B3" s="5" t="s">
        <v>2033</v>
      </c>
    </row>
    <row r="4" spans="1:6" x14ac:dyDescent="0.3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6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2039</v>
      </c>
      <c r="E8">
        <v>4</v>
      </c>
      <c r="F8">
        <v>4</v>
      </c>
    </row>
    <row r="9" spans="1:6" x14ac:dyDescent="0.3">
      <c r="A9" s="6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FB5-BAB5-459C-9B76-43ACD862579D}">
  <dimension ref="A1:F30"/>
  <sheetViews>
    <sheetView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21</v>
      </c>
    </row>
    <row r="2" spans="1:6" x14ac:dyDescent="0.3">
      <c r="A2" s="5" t="s">
        <v>2031</v>
      </c>
      <c r="B2" t="s">
        <v>2045</v>
      </c>
    </row>
    <row r="4" spans="1:6" x14ac:dyDescent="0.3">
      <c r="A4" s="5" t="s">
        <v>2046</v>
      </c>
      <c r="B4" s="5" t="s">
        <v>2033</v>
      </c>
    </row>
    <row r="5" spans="1:6" x14ac:dyDescent="0.3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2047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12</v>
      </c>
      <c r="E8">
        <v>25</v>
      </c>
      <c r="F8">
        <v>41</v>
      </c>
    </row>
    <row r="9" spans="1:6" x14ac:dyDescent="0.3">
      <c r="A9" s="6" t="s">
        <v>2050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3">
      <c r="A10" s="6" t="s">
        <v>2051</v>
      </c>
      <c r="C10">
        <v>6</v>
      </c>
      <c r="E10">
        <v>10</v>
      </c>
      <c r="F10">
        <v>16</v>
      </c>
    </row>
    <row r="11" spans="1:6" x14ac:dyDescent="0.3">
      <c r="A11" s="6" t="s">
        <v>2052</v>
      </c>
      <c r="B11">
        <v>1</v>
      </c>
      <c r="C11">
        <v>6</v>
      </c>
      <c r="E11">
        <v>5</v>
      </c>
      <c r="F11">
        <v>12</v>
      </c>
    </row>
    <row r="12" spans="1:6" x14ac:dyDescent="0.3">
      <c r="A12" s="6" t="s">
        <v>2053</v>
      </c>
      <c r="B12">
        <v>3</v>
      </c>
      <c r="C12">
        <v>15</v>
      </c>
      <c r="E12">
        <v>17</v>
      </c>
      <c r="F12">
        <v>35</v>
      </c>
    </row>
    <row r="13" spans="1:6" x14ac:dyDescent="0.3">
      <c r="A13" s="6" t="s">
        <v>2054</v>
      </c>
      <c r="B13">
        <v>1</v>
      </c>
      <c r="C13">
        <v>15</v>
      </c>
      <c r="E13">
        <v>18</v>
      </c>
      <c r="F13">
        <v>34</v>
      </c>
    </row>
    <row r="14" spans="1:6" x14ac:dyDescent="0.3">
      <c r="A14" s="6" t="s">
        <v>2055</v>
      </c>
      <c r="B14">
        <v>1</v>
      </c>
      <c r="C14">
        <v>4</v>
      </c>
      <c r="E14">
        <v>6</v>
      </c>
      <c r="F14">
        <v>11</v>
      </c>
    </row>
    <row r="15" spans="1:6" x14ac:dyDescent="0.3">
      <c r="A15" s="6" t="s">
        <v>2056</v>
      </c>
      <c r="E15">
        <v>3</v>
      </c>
      <c r="F15">
        <v>3</v>
      </c>
    </row>
    <row r="16" spans="1:6" x14ac:dyDescent="0.3">
      <c r="A16" s="6" t="s">
        <v>2057</v>
      </c>
      <c r="C16">
        <v>7</v>
      </c>
      <c r="D16">
        <v>1</v>
      </c>
      <c r="E16">
        <v>3</v>
      </c>
      <c r="F16">
        <v>11</v>
      </c>
    </row>
    <row r="17" spans="1:6" x14ac:dyDescent="0.3">
      <c r="A17" s="6" t="s">
        <v>2058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3">
      <c r="A18" s="6" t="s">
        <v>2059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3">
      <c r="A19" s="6" t="s">
        <v>2060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3">
      <c r="A20" s="6" t="s">
        <v>2061</v>
      </c>
      <c r="C20">
        <v>3</v>
      </c>
      <c r="E20">
        <v>3</v>
      </c>
      <c r="F20">
        <v>6</v>
      </c>
    </row>
    <row r="21" spans="1:6" x14ac:dyDescent="0.3">
      <c r="A21" s="6" t="s">
        <v>2062</v>
      </c>
      <c r="B21">
        <v>4</v>
      </c>
      <c r="C21">
        <v>19</v>
      </c>
      <c r="E21">
        <v>39</v>
      </c>
      <c r="F21">
        <v>62</v>
      </c>
    </row>
    <row r="22" spans="1:6" x14ac:dyDescent="0.3">
      <c r="A22" s="6" t="s">
        <v>2063</v>
      </c>
      <c r="C22">
        <v>7</v>
      </c>
      <c r="E22">
        <v>4</v>
      </c>
      <c r="F22">
        <v>11</v>
      </c>
    </row>
    <row r="23" spans="1:6" x14ac:dyDescent="0.3">
      <c r="A23" s="6" t="s">
        <v>2064</v>
      </c>
      <c r="B23">
        <v>1</v>
      </c>
      <c r="C23">
        <v>3</v>
      </c>
      <c r="E23">
        <v>4</v>
      </c>
      <c r="F23">
        <v>8</v>
      </c>
    </row>
    <row r="24" spans="1:6" x14ac:dyDescent="0.3">
      <c r="A24" s="6" t="s">
        <v>2065</v>
      </c>
      <c r="B24">
        <v>2</v>
      </c>
      <c r="C24">
        <v>3</v>
      </c>
      <c r="E24">
        <v>9</v>
      </c>
      <c r="F24">
        <v>14</v>
      </c>
    </row>
    <row r="25" spans="1:6" x14ac:dyDescent="0.3">
      <c r="A25" s="6" t="s">
        <v>2066</v>
      </c>
      <c r="C25">
        <v>5</v>
      </c>
      <c r="E25">
        <v>12</v>
      </c>
      <c r="F25">
        <v>17</v>
      </c>
    </row>
    <row r="26" spans="1:6" x14ac:dyDescent="0.3">
      <c r="A26" s="6" t="s">
        <v>2067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3">
      <c r="A27" s="6" t="s">
        <v>2068</v>
      </c>
      <c r="C27">
        <v>14</v>
      </c>
      <c r="D27">
        <v>1</v>
      </c>
      <c r="E27">
        <v>19</v>
      </c>
      <c r="F27">
        <v>34</v>
      </c>
    </row>
    <row r="28" spans="1:6" x14ac:dyDescent="0.3">
      <c r="A28" s="6" t="s">
        <v>2069</v>
      </c>
      <c r="B28">
        <v>2</v>
      </c>
      <c r="C28">
        <v>10</v>
      </c>
      <c r="E28">
        <v>26</v>
      </c>
      <c r="F28">
        <v>38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2034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E365-3D91-4EDA-99CA-16E8912A9FCB}">
  <dimension ref="A2:F19"/>
  <sheetViews>
    <sheetView workbookViewId="0">
      <selection activeCell="Q29" sqref="Q29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2" spans="1:6" x14ac:dyDescent="0.3">
      <c r="A2" s="5" t="s">
        <v>2031</v>
      </c>
      <c r="B2" t="s">
        <v>2045</v>
      </c>
    </row>
    <row r="3" spans="1:6" x14ac:dyDescent="0.3">
      <c r="A3" s="5" t="s">
        <v>2085</v>
      </c>
      <c r="B3" t="s">
        <v>2045</v>
      </c>
    </row>
    <row r="5" spans="1:6" x14ac:dyDescent="0.3">
      <c r="A5" s="5" t="s">
        <v>2046</v>
      </c>
      <c r="B5" s="5" t="s">
        <v>2033</v>
      </c>
    </row>
    <row r="6" spans="1:6" x14ac:dyDescent="0.3">
      <c r="A6" s="5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3">
      <c r="A7" s="6" t="s">
        <v>2073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3">
      <c r="A8" s="6" t="s">
        <v>2074</v>
      </c>
      <c r="B8">
        <v>7</v>
      </c>
      <c r="C8">
        <v>28</v>
      </c>
      <c r="E8">
        <v>44</v>
      </c>
      <c r="F8">
        <v>79</v>
      </c>
    </row>
    <row r="9" spans="1:6" x14ac:dyDescent="0.3">
      <c r="A9" s="6" t="s">
        <v>2075</v>
      </c>
      <c r="B9">
        <v>4</v>
      </c>
      <c r="C9">
        <v>33</v>
      </c>
      <c r="E9">
        <v>49</v>
      </c>
      <c r="F9">
        <v>86</v>
      </c>
    </row>
    <row r="10" spans="1:6" x14ac:dyDescent="0.3">
      <c r="A10" s="6" t="s">
        <v>2076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3">
      <c r="A11" s="6" t="s">
        <v>2077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3">
      <c r="A12" s="6" t="s">
        <v>2078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3">
      <c r="A13" s="6" t="s">
        <v>2079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3">
      <c r="A14" s="6" t="s">
        <v>2080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3">
      <c r="A15" s="6" t="s">
        <v>2081</v>
      </c>
      <c r="B15">
        <v>5</v>
      </c>
      <c r="C15">
        <v>23</v>
      </c>
      <c r="E15">
        <v>45</v>
      </c>
      <c r="F15">
        <v>73</v>
      </c>
    </row>
    <row r="16" spans="1:6" x14ac:dyDescent="0.3">
      <c r="A16" s="6" t="s">
        <v>2082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3">
      <c r="A17" s="6" t="s">
        <v>2083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3">
      <c r="A18" s="6" t="s">
        <v>2084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3">
      <c r="A19" s="6" t="s">
        <v>2034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4A4A-E309-49C5-A9B4-BAA6AAB4BC69}">
  <dimension ref="A1:H13"/>
  <sheetViews>
    <sheetView topLeftCell="A7" workbookViewId="0">
      <selection activeCell="M35" sqref="M35"/>
    </sheetView>
  </sheetViews>
  <sheetFormatPr defaultRowHeight="15.6" x14ac:dyDescent="0.3"/>
  <cols>
    <col min="1" max="1" width="17.3984375" bestFit="1" customWidth="1"/>
    <col min="2" max="2" width="17.19921875" bestFit="1" customWidth="1"/>
    <col min="3" max="3" width="13.5" bestFit="1" customWidth="1"/>
    <col min="4" max="4" width="16.09765625" bestFit="1" customWidth="1"/>
    <col min="5" max="5" width="12.59765625" bestFit="1" customWidth="1"/>
    <col min="6" max="6" width="19.8984375" bestFit="1" customWidth="1"/>
    <col min="7" max="7" width="16.09765625" bestFit="1" customWidth="1"/>
    <col min="8" max="8" width="18.8984375" bestFit="1" customWidth="1"/>
  </cols>
  <sheetData>
    <row r="1" spans="1:8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2105</v>
      </c>
      <c r="G1" s="1" t="s">
        <v>2091</v>
      </c>
      <c r="H1" s="1" t="s">
        <v>2092</v>
      </c>
    </row>
    <row r="2" spans="1:8" x14ac:dyDescent="0.3">
      <c r="A2" t="s">
        <v>2093</v>
      </c>
      <c r="B2">
        <f>COUNTIFS(Crowdfunding!D2:D1001,"&lt;1000",Crowdfunding!G2:G1001,"successful")</f>
        <v>30</v>
      </c>
      <c r="C2">
        <f>COUNTIFS(Crowdfunding!D2:D1001,"&lt;1000",Crowdfunding!$G$2:$G$1001,"failed")</f>
        <v>20</v>
      </c>
      <c r="D2">
        <f>COUNTIFS(Crowdfunding!E2:E1001,"&lt;1000",Crowdfunding!$G$2:$G$1001,"canceled")</f>
        <v>2</v>
      </c>
      <c r="E2">
        <f>B2+C2+D2</f>
        <v>52</v>
      </c>
      <c r="F2" s="8">
        <f>B2/E2</f>
        <v>0.57692307692307687</v>
      </c>
      <c r="G2" s="8">
        <f>C2/E2</f>
        <v>0.38461538461538464</v>
      </c>
      <c r="H2" s="8">
        <f>D2/E2</f>
        <v>3.8461538461538464E-2</v>
      </c>
    </row>
    <row r="3" spans="1:8" x14ac:dyDescent="0.3">
      <c r="A3" t="s">
        <v>2094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B3+C3+D3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">
      <c r="A4" t="s">
        <v>2095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2096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2097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2098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2099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2100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2101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2102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2103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2104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B5DE-50B4-429B-8E30-00C2DF81F693}">
  <dimension ref="A1:J566"/>
  <sheetViews>
    <sheetView tabSelected="1" workbookViewId="0">
      <selection activeCell="J8" sqref="J8"/>
    </sheetView>
  </sheetViews>
  <sheetFormatPr defaultRowHeight="15.6" x14ac:dyDescent="0.3"/>
  <cols>
    <col min="1" max="1" width="9.3984375" bestFit="1" customWidth="1"/>
    <col min="2" max="2" width="13.5" bestFit="1" customWidth="1"/>
    <col min="4" max="4" width="8.5" bestFit="1" customWidth="1"/>
    <col min="5" max="5" width="13.5" bestFit="1" customWidth="1"/>
    <col min="9" max="9" width="13.69921875" bestFit="1" customWidth="1"/>
    <col min="10" max="10" width="10.19921875" bestFit="1" customWidth="1"/>
  </cols>
  <sheetData>
    <row r="1" spans="1:10" x14ac:dyDescent="0.3">
      <c r="A1" s="1" t="s">
        <v>4</v>
      </c>
      <c r="B1" s="1" t="s">
        <v>5</v>
      </c>
      <c r="D1" s="1" t="s">
        <v>4</v>
      </c>
      <c r="E1" s="1" t="s">
        <v>5</v>
      </c>
      <c r="I1" s="9" t="s">
        <v>2106</v>
      </c>
      <c r="J1" s="9" t="s">
        <v>2113</v>
      </c>
    </row>
    <row r="2" spans="1:10" x14ac:dyDescent="0.3">
      <c r="A2" t="s">
        <v>20</v>
      </c>
      <c r="B2">
        <v>158</v>
      </c>
      <c r="D2" t="s">
        <v>14</v>
      </c>
      <c r="E2">
        <v>0</v>
      </c>
      <c r="H2" t="s">
        <v>2107</v>
      </c>
      <c r="I2">
        <f>AVERAGE($B$2:$B$566)</f>
        <v>851.14690265486729</v>
      </c>
      <c r="J2">
        <f>AVERAGE($E$2:$E$365)</f>
        <v>585.61538461538464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H3" t="s">
        <v>2108</v>
      </c>
      <c r="I3">
        <f>MEDIAN($B$2:$B$566)</f>
        <v>201</v>
      </c>
      <c r="J3">
        <f>MEDIAN($E$2:$E$365)</f>
        <v>114.5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H4" t="s">
        <v>2109</v>
      </c>
      <c r="I4">
        <f>MIN($B$2:$B$566)</f>
        <v>16</v>
      </c>
      <c r="J4">
        <f>MIN($E$2:$E$365)</f>
        <v>0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H5" t="s">
        <v>2110</v>
      </c>
      <c r="I5">
        <f>MAX($B$2:$B$566)</f>
        <v>7295</v>
      </c>
      <c r="J5">
        <f>MAX($E$2:$E$365)</f>
        <v>6080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H6" t="s">
        <v>2111</v>
      </c>
      <c r="I6">
        <f>_xlfn.VAR.P($B$2:$B$566)</f>
        <v>1603373.7324019109</v>
      </c>
      <c r="J6">
        <f>_xlfn.VAR.P($E$2:$E$365)</f>
        <v>921574.68174133555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H7" t="s">
        <v>2112</v>
      </c>
      <c r="I7">
        <f>_xlfn.STDEV.P($B$2:$B$566)</f>
        <v>1266.2439466397898</v>
      </c>
      <c r="J7">
        <f>_xlfn.STDEV.P($E$2:$E$365)</f>
        <v>959.98681331637863</v>
      </c>
    </row>
    <row r="8" spans="1:10" x14ac:dyDescent="0.3">
      <c r="A8" t="s">
        <v>20</v>
      </c>
      <c r="B8">
        <v>100</v>
      </c>
      <c r="D8" t="s">
        <v>14</v>
      </c>
      <c r="E8">
        <v>55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1048576">
    <cfRule type="containsText" dxfId="23" priority="17" operator="containsText" text="live">
      <formula>NOT(ISERROR(SEARCH("live",A2)))</formula>
    </cfRule>
    <cfRule type="containsText" dxfId="22" priority="18" operator="containsText" text="canceled">
      <formula>NOT(ISERROR(SEARCH("canceled",A2)))</formula>
    </cfRule>
    <cfRule type="containsText" dxfId="21" priority="19" operator="containsText" text="successful">
      <formula>NOT(ISERROR(SEARCH("successful",A2)))</formula>
    </cfRule>
    <cfRule type="containsText" dxfId="20" priority="20" operator="containsText" text="failed">
      <formula>NOT(ISERROR(SEARCH("failed",A2)))</formula>
    </cfRule>
  </conditionalFormatting>
  <conditionalFormatting sqref="A1">
    <cfRule type="containsText" dxfId="19" priority="9" operator="containsText" text="live">
      <formula>NOT(ISERROR(SEARCH("live",A1)))</formula>
    </cfRule>
    <cfRule type="containsText" dxfId="18" priority="10" operator="containsText" text="canceled">
      <formula>NOT(ISERROR(SEARCH("canceled",A1)))</formula>
    </cfRule>
    <cfRule type="containsText" dxfId="17" priority="11" operator="containsText" text="successful">
      <formula>NOT(ISERROR(SEARCH("successful",A1)))</formula>
    </cfRule>
    <cfRule type="containsText" dxfId="16" priority="12" operator="containsText" text="failed">
      <formula>NOT(ISERROR(SEARCH("failed",A1)))</formula>
    </cfRule>
  </conditionalFormatting>
  <conditionalFormatting sqref="D2:D365">
    <cfRule type="containsText" dxfId="7" priority="5" operator="containsText" text="live">
      <formula>NOT(ISERROR(SEARCH("live",D2)))</formula>
    </cfRule>
    <cfRule type="containsText" dxfId="6" priority="6" operator="containsText" text="canceled">
      <formula>NOT(ISERROR(SEARCH("canceled",D2)))</formula>
    </cfRule>
    <cfRule type="containsText" dxfId="5" priority="7" operator="containsText" text="successful">
      <formula>NOT(ISERROR(SEARCH("successful",D2)))</formula>
    </cfRule>
    <cfRule type="containsText" dxfId="4" priority="8" operator="containsText" text="failed">
      <formula>NOT(ISERROR(SEARCH("failed",D2)))</formula>
    </cfRule>
  </conditionalFormatting>
  <conditionalFormatting sqref="D1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AFAE-5B94-4013-B37F-B62C53CC9031}">
  <dimension ref="A1:B365"/>
  <sheetViews>
    <sheetView workbookViewId="0">
      <selection activeCell="A3" sqref="A1:B365"/>
    </sheetView>
  </sheetViews>
  <sheetFormatPr defaultRowHeight="15.6" x14ac:dyDescent="0.3"/>
  <cols>
    <col min="2" max="2" width="13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14</v>
      </c>
      <c r="B2">
        <v>0</v>
      </c>
    </row>
    <row r="3" spans="1:2" x14ac:dyDescent="0.3">
      <c r="A3" t="s">
        <v>14</v>
      </c>
      <c r="B3">
        <v>24</v>
      </c>
    </row>
    <row r="4" spans="1:2" x14ac:dyDescent="0.3">
      <c r="A4" t="s">
        <v>14</v>
      </c>
      <c r="B4">
        <v>53</v>
      </c>
    </row>
    <row r="5" spans="1:2" x14ac:dyDescent="0.3">
      <c r="A5" t="s">
        <v>14</v>
      </c>
      <c r="B5">
        <v>18</v>
      </c>
    </row>
    <row r="6" spans="1:2" x14ac:dyDescent="0.3">
      <c r="A6" t="s">
        <v>14</v>
      </c>
      <c r="B6">
        <v>44</v>
      </c>
    </row>
    <row r="7" spans="1:2" x14ac:dyDescent="0.3">
      <c r="A7" t="s">
        <v>14</v>
      </c>
      <c r="B7">
        <v>27</v>
      </c>
    </row>
    <row r="8" spans="1:2" x14ac:dyDescent="0.3">
      <c r="A8" t="s">
        <v>14</v>
      </c>
      <c r="B8">
        <v>55</v>
      </c>
    </row>
    <row r="9" spans="1:2" x14ac:dyDescent="0.3">
      <c r="A9" t="s">
        <v>14</v>
      </c>
      <c r="B9">
        <v>200</v>
      </c>
    </row>
    <row r="10" spans="1:2" x14ac:dyDescent="0.3">
      <c r="A10" t="s">
        <v>14</v>
      </c>
      <c r="B10">
        <v>452</v>
      </c>
    </row>
    <row r="11" spans="1:2" x14ac:dyDescent="0.3">
      <c r="A11" t="s">
        <v>14</v>
      </c>
      <c r="B11">
        <v>674</v>
      </c>
    </row>
    <row r="12" spans="1:2" x14ac:dyDescent="0.3">
      <c r="A12" t="s">
        <v>14</v>
      </c>
      <c r="B12">
        <v>558</v>
      </c>
    </row>
    <row r="13" spans="1:2" x14ac:dyDescent="0.3">
      <c r="A13" t="s">
        <v>14</v>
      </c>
      <c r="B13">
        <v>15</v>
      </c>
    </row>
    <row r="14" spans="1:2" x14ac:dyDescent="0.3">
      <c r="A14" t="s">
        <v>14</v>
      </c>
      <c r="B14">
        <v>2307</v>
      </c>
    </row>
    <row r="15" spans="1:2" x14ac:dyDescent="0.3">
      <c r="A15" t="s">
        <v>14</v>
      </c>
      <c r="B15">
        <v>88</v>
      </c>
    </row>
    <row r="16" spans="1:2" x14ac:dyDescent="0.3">
      <c r="A16" t="s">
        <v>14</v>
      </c>
      <c r="B16">
        <v>48</v>
      </c>
    </row>
    <row r="17" spans="1:2" x14ac:dyDescent="0.3">
      <c r="A17" t="s">
        <v>14</v>
      </c>
      <c r="B17">
        <v>1</v>
      </c>
    </row>
    <row r="18" spans="1:2" x14ac:dyDescent="0.3">
      <c r="A18" t="s">
        <v>14</v>
      </c>
      <c r="B18">
        <v>1467</v>
      </c>
    </row>
    <row r="19" spans="1:2" x14ac:dyDescent="0.3">
      <c r="A19" t="s">
        <v>14</v>
      </c>
      <c r="B19">
        <v>75</v>
      </c>
    </row>
    <row r="20" spans="1:2" x14ac:dyDescent="0.3">
      <c r="A20" t="s">
        <v>14</v>
      </c>
      <c r="B20">
        <v>120</v>
      </c>
    </row>
    <row r="21" spans="1:2" x14ac:dyDescent="0.3">
      <c r="A21" t="s">
        <v>14</v>
      </c>
      <c r="B21">
        <v>2253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38</v>
      </c>
    </row>
    <row r="24" spans="1:2" x14ac:dyDescent="0.3">
      <c r="A24" t="s">
        <v>14</v>
      </c>
      <c r="B24">
        <v>12</v>
      </c>
    </row>
    <row r="25" spans="1:2" x14ac:dyDescent="0.3">
      <c r="A25" t="s">
        <v>14</v>
      </c>
      <c r="B25">
        <v>1684</v>
      </c>
    </row>
    <row r="26" spans="1:2" x14ac:dyDescent="0.3">
      <c r="A26" t="s">
        <v>14</v>
      </c>
      <c r="B26">
        <v>56</v>
      </c>
    </row>
    <row r="27" spans="1:2" x14ac:dyDescent="0.3">
      <c r="A27" t="s">
        <v>14</v>
      </c>
      <c r="B27">
        <v>838</v>
      </c>
    </row>
    <row r="28" spans="1:2" x14ac:dyDescent="0.3">
      <c r="A28" t="s">
        <v>14</v>
      </c>
      <c r="B28">
        <v>1000</v>
      </c>
    </row>
    <row r="29" spans="1:2" x14ac:dyDescent="0.3">
      <c r="A29" t="s">
        <v>14</v>
      </c>
      <c r="B29">
        <v>1482</v>
      </c>
    </row>
    <row r="30" spans="1:2" x14ac:dyDescent="0.3">
      <c r="A30" t="s">
        <v>14</v>
      </c>
      <c r="B30">
        <v>106</v>
      </c>
    </row>
    <row r="31" spans="1:2" x14ac:dyDescent="0.3">
      <c r="A31" t="s">
        <v>14</v>
      </c>
      <c r="B31">
        <v>679</v>
      </c>
    </row>
    <row r="32" spans="1:2" x14ac:dyDescent="0.3">
      <c r="A32" t="s">
        <v>14</v>
      </c>
      <c r="B32">
        <v>1220</v>
      </c>
    </row>
    <row r="33" spans="1:2" x14ac:dyDescent="0.3">
      <c r="A33" t="s">
        <v>14</v>
      </c>
      <c r="B33">
        <v>1</v>
      </c>
    </row>
    <row r="34" spans="1:2" x14ac:dyDescent="0.3">
      <c r="A34" t="s">
        <v>14</v>
      </c>
      <c r="B34">
        <v>37</v>
      </c>
    </row>
    <row r="35" spans="1:2" x14ac:dyDescent="0.3">
      <c r="A35" t="s">
        <v>14</v>
      </c>
      <c r="B35">
        <v>60</v>
      </c>
    </row>
    <row r="36" spans="1:2" x14ac:dyDescent="0.3">
      <c r="A36" t="s">
        <v>14</v>
      </c>
      <c r="B36">
        <v>296</v>
      </c>
    </row>
    <row r="37" spans="1:2" x14ac:dyDescent="0.3">
      <c r="A37" t="s">
        <v>14</v>
      </c>
      <c r="B37">
        <v>3304</v>
      </c>
    </row>
    <row r="38" spans="1:2" x14ac:dyDescent="0.3">
      <c r="A38" t="s">
        <v>14</v>
      </c>
      <c r="B38">
        <v>73</v>
      </c>
    </row>
    <row r="39" spans="1:2" x14ac:dyDescent="0.3">
      <c r="A39" t="s">
        <v>14</v>
      </c>
      <c r="B39">
        <v>3387</v>
      </c>
    </row>
    <row r="40" spans="1:2" x14ac:dyDescent="0.3">
      <c r="A40" t="s">
        <v>14</v>
      </c>
      <c r="B40">
        <v>662</v>
      </c>
    </row>
    <row r="41" spans="1:2" x14ac:dyDescent="0.3">
      <c r="A41" t="s">
        <v>14</v>
      </c>
      <c r="B41">
        <v>774</v>
      </c>
    </row>
    <row r="42" spans="1:2" x14ac:dyDescent="0.3">
      <c r="A42" t="s">
        <v>14</v>
      </c>
      <c r="B42">
        <v>672</v>
      </c>
    </row>
    <row r="43" spans="1:2" x14ac:dyDescent="0.3">
      <c r="A43" t="s">
        <v>14</v>
      </c>
      <c r="B43">
        <v>940</v>
      </c>
    </row>
    <row r="44" spans="1:2" x14ac:dyDescent="0.3">
      <c r="A44" t="s">
        <v>14</v>
      </c>
      <c r="B44">
        <v>117</v>
      </c>
    </row>
    <row r="45" spans="1:2" x14ac:dyDescent="0.3">
      <c r="A45" t="s">
        <v>14</v>
      </c>
      <c r="B45">
        <v>115</v>
      </c>
    </row>
    <row r="46" spans="1:2" x14ac:dyDescent="0.3">
      <c r="A46" t="s">
        <v>14</v>
      </c>
      <c r="B46">
        <v>326</v>
      </c>
    </row>
    <row r="47" spans="1:2" x14ac:dyDescent="0.3">
      <c r="A47" t="s">
        <v>14</v>
      </c>
      <c r="B47">
        <v>1</v>
      </c>
    </row>
    <row r="48" spans="1:2" x14ac:dyDescent="0.3">
      <c r="A48" t="s">
        <v>14</v>
      </c>
      <c r="B48">
        <v>1467</v>
      </c>
    </row>
    <row r="49" spans="1:2" x14ac:dyDescent="0.3">
      <c r="A49" t="s">
        <v>14</v>
      </c>
      <c r="B49">
        <v>5681</v>
      </c>
    </row>
    <row r="50" spans="1:2" x14ac:dyDescent="0.3">
      <c r="A50" t="s">
        <v>14</v>
      </c>
      <c r="B50">
        <v>1059</v>
      </c>
    </row>
    <row r="51" spans="1:2" x14ac:dyDescent="0.3">
      <c r="A51" t="s">
        <v>14</v>
      </c>
      <c r="B51">
        <v>1194</v>
      </c>
    </row>
    <row r="52" spans="1:2" x14ac:dyDescent="0.3">
      <c r="A52" t="s">
        <v>14</v>
      </c>
      <c r="B52">
        <v>30</v>
      </c>
    </row>
    <row r="53" spans="1:2" x14ac:dyDescent="0.3">
      <c r="A53" t="s">
        <v>14</v>
      </c>
      <c r="B53">
        <v>75</v>
      </c>
    </row>
    <row r="54" spans="1:2" x14ac:dyDescent="0.3">
      <c r="A54" t="s">
        <v>14</v>
      </c>
      <c r="B54">
        <v>955</v>
      </c>
    </row>
    <row r="55" spans="1:2" x14ac:dyDescent="0.3">
      <c r="A55" t="s">
        <v>14</v>
      </c>
      <c r="B55">
        <v>67</v>
      </c>
    </row>
    <row r="56" spans="1:2" x14ac:dyDescent="0.3">
      <c r="A56" t="s">
        <v>14</v>
      </c>
      <c r="B56">
        <v>5</v>
      </c>
    </row>
    <row r="57" spans="1:2" x14ac:dyDescent="0.3">
      <c r="A57" t="s">
        <v>14</v>
      </c>
      <c r="B57">
        <v>26</v>
      </c>
    </row>
    <row r="58" spans="1:2" x14ac:dyDescent="0.3">
      <c r="A58" t="s">
        <v>14</v>
      </c>
      <c r="B58">
        <v>1130</v>
      </c>
    </row>
    <row r="59" spans="1:2" x14ac:dyDescent="0.3">
      <c r="A59" t="s">
        <v>14</v>
      </c>
      <c r="B59">
        <v>782</v>
      </c>
    </row>
    <row r="60" spans="1:2" x14ac:dyDescent="0.3">
      <c r="A60" t="s">
        <v>14</v>
      </c>
      <c r="B60">
        <v>210</v>
      </c>
    </row>
    <row r="61" spans="1:2" x14ac:dyDescent="0.3">
      <c r="A61" t="s">
        <v>14</v>
      </c>
      <c r="B61">
        <v>136</v>
      </c>
    </row>
    <row r="62" spans="1:2" x14ac:dyDescent="0.3">
      <c r="A62" t="s">
        <v>14</v>
      </c>
      <c r="B62">
        <v>86</v>
      </c>
    </row>
    <row r="63" spans="1:2" x14ac:dyDescent="0.3">
      <c r="A63" t="s">
        <v>14</v>
      </c>
      <c r="B63">
        <v>19</v>
      </c>
    </row>
    <row r="64" spans="1:2" x14ac:dyDescent="0.3">
      <c r="A64" t="s">
        <v>14</v>
      </c>
      <c r="B64">
        <v>886</v>
      </c>
    </row>
    <row r="65" spans="1:2" x14ac:dyDescent="0.3">
      <c r="A65" t="s">
        <v>14</v>
      </c>
      <c r="B65">
        <v>35</v>
      </c>
    </row>
    <row r="66" spans="1:2" x14ac:dyDescent="0.3">
      <c r="A66" t="s">
        <v>14</v>
      </c>
      <c r="B66">
        <v>24</v>
      </c>
    </row>
    <row r="67" spans="1:2" x14ac:dyDescent="0.3">
      <c r="A67" t="s">
        <v>14</v>
      </c>
      <c r="B67">
        <v>86</v>
      </c>
    </row>
    <row r="68" spans="1:2" x14ac:dyDescent="0.3">
      <c r="A68" t="s">
        <v>14</v>
      </c>
      <c r="B68">
        <v>243</v>
      </c>
    </row>
    <row r="69" spans="1:2" x14ac:dyDescent="0.3">
      <c r="A69" t="s">
        <v>14</v>
      </c>
      <c r="B69">
        <v>65</v>
      </c>
    </row>
    <row r="70" spans="1:2" x14ac:dyDescent="0.3">
      <c r="A70" t="s">
        <v>14</v>
      </c>
      <c r="B70">
        <v>100</v>
      </c>
    </row>
    <row r="71" spans="1:2" x14ac:dyDescent="0.3">
      <c r="A71" t="s">
        <v>14</v>
      </c>
      <c r="B71">
        <v>168</v>
      </c>
    </row>
    <row r="72" spans="1:2" x14ac:dyDescent="0.3">
      <c r="A72" t="s">
        <v>14</v>
      </c>
      <c r="B72">
        <v>13</v>
      </c>
    </row>
    <row r="73" spans="1:2" x14ac:dyDescent="0.3">
      <c r="A73" t="s">
        <v>14</v>
      </c>
      <c r="B73">
        <v>1</v>
      </c>
    </row>
    <row r="74" spans="1:2" x14ac:dyDescent="0.3">
      <c r="A74" t="s">
        <v>14</v>
      </c>
      <c r="B74">
        <v>40</v>
      </c>
    </row>
    <row r="75" spans="1:2" x14ac:dyDescent="0.3">
      <c r="A75" t="s">
        <v>14</v>
      </c>
      <c r="B75">
        <v>226</v>
      </c>
    </row>
    <row r="76" spans="1:2" x14ac:dyDescent="0.3">
      <c r="A76" t="s">
        <v>14</v>
      </c>
      <c r="B76">
        <v>1625</v>
      </c>
    </row>
    <row r="77" spans="1:2" x14ac:dyDescent="0.3">
      <c r="A77" t="s">
        <v>14</v>
      </c>
      <c r="B77">
        <v>143</v>
      </c>
    </row>
    <row r="78" spans="1:2" x14ac:dyDescent="0.3">
      <c r="A78" t="s">
        <v>14</v>
      </c>
      <c r="B78">
        <v>934</v>
      </c>
    </row>
    <row r="79" spans="1:2" x14ac:dyDescent="0.3">
      <c r="A79" t="s">
        <v>14</v>
      </c>
      <c r="B79">
        <v>17</v>
      </c>
    </row>
    <row r="80" spans="1:2" x14ac:dyDescent="0.3">
      <c r="A80" t="s">
        <v>14</v>
      </c>
      <c r="B80">
        <v>2179</v>
      </c>
    </row>
    <row r="81" spans="1:2" x14ac:dyDescent="0.3">
      <c r="A81" t="s">
        <v>14</v>
      </c>
      <c r="B81">
        <v>931</v>
      </c>
    </row>
    <row r="82" spans="1:2" x14ac:dyDescent="0.3">
      <c r="A82" t="s">
        <v>14</v>
      </c>
      <c r="B82">
        <v>92</v>
      </c>
    </row>
    <row r="83" spans="1:2" x14ac:dyDescent="0.3">
      <c r="A83" t="s">
        <v>14</v>
      </c>
      <c r="B83">
        <v>57</v>
      </c>
    </row>
    <row r="84" spans="1:2" x14ac:dyDescent="0.3">
      <c r="A84" t="s">
        <v>14</v>
      </c>
      <c r="B84">
        <v>41</v>
      </c>
    </row>
    <row r="85" spans="1:2" x14ac:dyDescent="0.3">
      <c r="A85" t="s">
        <v>14</v>
      </c>
      <c r="B85">
        <v>1</v>
      </c>
    </row>
    <row r="86" spans="1:2" x14ac:dyDescent="0.3">
      <c r="A86" t="s">
        <v>14</v>
      </c>
      <c r="B86">
        <v>101</v>
      </c>
    </row>
    <row r="87" spans="1:2" x14ac:dyDescent="0.3">
      <c r="A87" t="s">
        <v>14</v>
      </c>
      <c r="B87">
        <v>1335</v>
      </c>
    </row>
    <row r="88" spans="1:2" x14ac:dyDescent="0.3">
      <c r="A88" t="s">
        <v>14</v>
      </c>
      <c r="B88">
        <v>15</v>
      </c>
    </row>
    <row r="89" spans="1:2" x14ac:dyDescent="0.3">
      <c r="A89" t="s">
        <v>14</v>
      </c>
      <c r="B89">
        <v>454</v>
      </c>
    </row>
    <row r="90" spans="1:2" x14ac:dyDescent="0.3">
      <c r="A90" t="s">
        <v>14</v>
      </c>
      <c r="B90">
        <v>3182</v>
      </c>
    </row>
    <row r="91" spans="1:2" x14ac:dyDescent="0.3">
      <c r="A91" t="s">
        <v>14</v>
      </c>
      <c r="B91">
        <v>15</v>
      </c>
    </row>
    <row r="92" spans="1:2" x14ac:dyDescent="0.3">
      <c r="A92" t="s">
        <v>14</v>
      </c>
      <c r="B92">
        <v>133</v>
      </c>
    </row>
    <row r="93" spans="1:2" x14ac:dyDescent="0.3">
      <c r="A93" t="s">
        <v>14</v>
      </c>
      <c r="B93">
        <v>2062</v>
      </c>
    </row>
    <row r="94" spans="1:2" x14ac:dyDescent="0.3">
      <c r="A94" t="s">
        <v>14</v>
      </c>
      <c r="B94">
        <v>29</v>
      </c>
    </row>
    <row r="95" spans="1:2" x14ac:dyDescent="0.3">
      <c r="A95" t="s">
        <v>14</v>
      </c>
      <c r="B95">
        <v>132</v>
      </c>
    </row>
    <row r="96" spans="1:2" x14ac:dyDescent="0.3">
      <c r="A96" t="s">
        <v>14</v>
      </c>
      <c r="B96">
        <v>137</v>
      </c>
    </row>
    <row r="97" spans="1:2" x14ac:dyDescent="0.3">
      <c r="A97" t="s">
        <v>14</v>
      </c>
      <c r="B97">
        <v>908</v>
      </c>
    </row>
    <row r="98" spans="1:2" x14ac:dyDescent="0.3">
      <c r="A98" t="s">
        <v>14</v>
      </c>
      <c r="B98">
        <v>10</v>
      </c>
    </row>
    <row r="99" spans="1:2" x14ac:dyDescent="0.3">
      <c r="A99" t="s">
        <v>14</v>
      </c>
      <c r="B99">
        <v>1910</v>
      </c>
    </row>
    <row r="100" spans="1:2" x14ac:dyDescent="0.3">
      <c r="A100" t="s">
        <v>14</v>
      </c>
      <c r="B100">
        <v>38</v>
      </c>
    </row>
    <row r="101" spans="1:2" x14ac:dyDescent="0.3">
      <c r="A101" t="s">
        <v>14</v>
      </c>
      <c r="B101">
        <v>104</v>
      </c>
    </row>
    <row r="102" spans="1:2" x14ac:dyDescent="0.3">
      <c r="A102" t="s">
        <v>14</v>
      </c>
      <c r="B102">
        <v>49</v>
      </c>
    </row>
    <row r="103" spans="1:2" x14ac:dyDescent="0.3">
      <c r="A103" t="s">
        <v>14</v>
      </c>
      <c r="B103">
        <v>1</v>
      </c>
    </row>
    <row r="104" spans="1:2" x14ac:dyDescent="0.3">
      <c r="A104" t="s">
        <v>14</v>
      </c>
      <c r="B104">
        <v>245</v>
      </c>
    </row>
    <row r="105" spans="1:2" x14ac:dyDescent="0.3">
      <c r="A105" t="s">
        <v>14</v>
      </c>
      <c r="B105">
        <v>32</v>
      </c>
    </row>
    <row r="106" spans="1:2" x14ac:dyDescent="0.3">
      <c r="A106" t="s">
        <v>14</v>
      </c>
      <c r="B106">
        <v>7</v>
      </c>
    </row>
    <row r="107" spans="1:2" x14ac:dyDescent="0.3">
      <c r="A107" t="s">
        <v>14</v>
      </c>
      <c r="B107">
        <v>803</v>
      </c>
    </row>
    <row r="108" spans="1:2" x14ac:dyDescent="0.3">
      <c r="A108" t="s">
        <v>14</v>
      </c>
      <c r="B108">
        <v>16</v>
      </c>
    </row>
    <row r="109" spans="1:2" x14ac:dyDescent="0.3">
      <c r="A109" t="s">
        <v>14</v>
      </c>
      <c r="B109">
        <v>31</v>
      </c>
    </row>
    <row r="110" spans="1:2" x14ac:dyDescent="0.3">
      <c r="A110" t="s">
        <v>14</v>
      </c>
      <c r="B110">
        <v>108</v>
      </c>
    </row>
    <row r="111" spans="1:2" x14ac:dyDescent="0.3">
      <c r="A111" t="s">
        <v>14</v>
      </c>
      <c r="B111">
        <v>30</v>
      </c>
    </row>
    <row r="112" spans="1:2" x14ac:dyDescent="0.3">
      <c r="A112" t="s">
        <v>14</v>
      </c>
      <c r="B112">
        <v>17</v>
      </c>
    </row>
    <row r="113" spans="1:2" x14ac:dyDescent="0.3">
      <c r="A113" t="s">
        <v>14</v>
      </c>
      <c r="B113">
        <v>80</v>
      </c>
    </row>
    <row r="114" spans="1:2" x14ac:dyDescent="0.3">
      <c r="A114" t="s">
        <v>14</v>
      </c>
      <c r="B114">
        <v>2468</v>
      </c>
    </row>
    <row r="115" spans="1:2" x14ac:dyDescent="0.3">
      <c r="A115" t="s">
        <v>14</v>
      </c>
      <c r="B115">
        <v>26</v>
      </c>
    </row>
    <row r="116" spans="1:2" x14ac:dyDescent="0.3">
      <c r="A116" t="s">
        <v>14</v>
      </c>
      <c r="B116">
        <v>73</v>
      </c>
    </row>
    <row r="117" spans="1:2" x14ac:dyDescent="0.3">
      <c r="A117" t="s">
        <v>14</v>
      </c>
      <c r="B117">
        <v>128</v>
      </c>
    </row>
    <row r="118" spans="1:2" x14ac:dyDescent="0.3">
      <c r="A118" t="s">
        <v>14</v>
      </c>
      <c r="B118">
        <v>33</v>
      </c>
    </row>
    <row r="119" spans="1:2" x14ac:dyDescent="0.3">
      <c r="A119" t="s">
        <v>14</v>
      </c>
      <c r="B119">
        <v>1072</v>
      </c>
    </row>
    <row r="120" spans="1:2" x14ac:dyDescent="0.3">
      <c r="A120" t="s">
        <v>14</v>
      </c>
      <c r="B120">
        <v>393</v>
      </c>
    </row>
    <row r="121" spans="1:2" x14ac:dyDescent="0.3">
      <c r="A121" t="s">
        <v>14</v>
      </c>
      <c r="B121">
        <v>1257</v>
      </c>
    </row>
    <row r="122" spans="1:2" x14ac:dyDescent="0.3">
      <c r="A122" t="s">
        <v>14</v>
      </c>
      <c r="B122">
        <v>328</v>
      </c>
    </row>
    <row r="123" spans="1:2" x14ac:dyDescent="0.3">
      <c r="A123" t="s">
        <v>14</v>
      </c>
      <c r="B123">
        <v>147</v>
      </c>
    </row>
    <row r="124" spans="1:2" x14ac:dyDescent="0.3">
      <c r="A124" t="s">
        <v>14</v>
      </c>
      <c r="B124">
        <v>830</v>
      </c>
    </row>
    <row r="125" spans="1:2" x14ac:dyDescent="0.3">
      <c r="A125" t="s">
        <v>14</v>
      </c>
      <c r="B125">
        <v>331</v>
      </c>
    </row>
    <row r="126" spans="1:2" x14ac:dyDescent="0.3">
      <c r="A126" t="s">
        <v>14</v>
      </c>
      <c r="B126">
        <v>25</v>
      </c>
    </row>
    <row r="127" spans="1:2" x14ac:dyDescent="0.3">
      <c r="A127" t="s">
        <v>14</v>
      </c>
      <c r="B127">
        <v>3483</v>
      </c>
    </row>
    <row r="128" spans="1:2" x14ac:dyDescent="0.3">
      <c r="A128" t="s">
        <v>14</v>
      </c>
      <c r="B128">
        <v>923</v>
      </c>
    </row>
    <row r="129" spans="1:2" x14ac:dyDescent="0.3">
      <c r="A129" t="s">
        <v>14</v>
      </c>
      <c r="B129">
        <v>1</v>
      </c>
    </row>
    <row r="130" spans="1:2" x14ac:dyDescent="0.3">
      <c r="A130" t="s">
        <v>14</v>
      </c>
      <c r="B130">
        <v>33</v>
      </c>
    </row>
    <row r="131" spans="1:2" x14ac:dyDescent="0.3">
      <c r="A131" t="s">
        <v>14</v>
      </c>
      <c r="B131">
        <v>40</v>
      </c>
    </row>
    <row r="132" spans="1:2" x14ac:dyDescent="0.3">
      <c r="A132" t="s">
        <v>14</v>
      </c>
      <c r="B132">
        <v>23</v>
      </c>
    </row>
    <row r="133" spans="1:2" x14ac:dyDescent="0.3">
      <c r="A133" t="s">
        <v>14</v>
      </c>
      <c r="B133">
        <v>75</v>
      </c>
    </row>
    <row r="134" spans="1:2" x14ac:dyDescent="0.3">
      <c r="A134" t="s">
        <v>14</v>
      </c>
      <c r="B134">
        <v>2176</v>
      </c>
    </row>
    <row r="135" spans="1:2" x14ac:dyDescent="0.3">
      <c r="A135" t="s">
        <v>14</v>
      </c>
      <c r="B135">
        <v>441</v>
      </c>
    </row>
    <row r="136" spans="1:2" x14ac:dyDescent="0.3">
      <c r="A136" t="s">
        <v>14</v>
      </c>
      <c r="B136">
        <v>25</v>
      </c>
    </row>
    <row r="137" spans="1:2" x14ac:dyDescent="0.3">
      <c r="A137" t="s">
        <v>14</v>
      </c>
      <c r="B137">
        <v>127</v>
      </c>
    </row>
    <row r="138" spans="1:2" x14ac:dyDescent="0.3">
      <c r="A138" t="s">
        <v>14</v>
      </c>
      <c r="B138">
        <v>355</v>
      </c>
    </row>
    <row r="139" spans="1:2" x14ac:dyDescent="0.3">
      <c r="A139" t="s">
        <v>14</v>
      </c>
      <c r="B139">
        <v>44</v>
      </c>
    </row>
    <row r="140" spans="1:2" x14ac:dyDescent="0.3">
      <c r="A140" t="s">
        <v>14</v>
      </c>
      <c r="B140">
        <v>67</v>
      </c>
    </row>
    <row r="141" spans="1:2" x14ac:dyDescent="0.3">
      <c r="A141" t="s">
        <v>14</v>
      </c>
      <c r="B141">
        <v>1068</v>
      </c>
    </row>
    <row r="142" spans="1:2" x14ac:dyDescent="0.3">
      <c r="A142" t="s">
        <v>14</v>
      </c>
      <c r="B142">
        <v>424</v>
      </c>
    </row>
    <row r="143" spans="1:2" x14ac:dyDescent="0.3">
      <c r="A143" t="s">
        <v>14</v>
      </c>
      <c r="B143">
        <v>151</v>
      </c>
    </row>
    <row r="144" spans="1:2" x14ac:dyDescent="0.3">
      <c r="A144" t="s">
        <v>14</v>
      </c>
      <c r="B144">
        <v>1608</v>
      </c>
    </row>
    <row r="145" spans="1:2" x14ac:dyDescent="0.3">
      <c r="A145" t="s">
        <v>14</v>
      </c>
      <c r="B145">
        <v>941</v>
      </c>
    </row>
    <row r="146" spans="1:2" x14ac:dyDescent="0.3">
      <c r="A146" t="s">
        <v>14</v>
      </c>
      <c r="B146">
        <v>1</v>
      </c>
    </row>
    <row r="147" spans="1:2" x14ac:dyDescent="0.3">
      <c r="A147" t="s">
        <v>14</v>
      </c>
      <c r="B147">
        <v>40</v>
      </c>
    </row>
    <row r="148" spans="1:2" x14ac:dyDescent="0.3">
      <c r="A148" t="s">
        <v>14</v>
      </c>
      <c r="B148">
        <v>3015</v>
      </c>
    </row>
    <row r="149" spans="1:2" x14ac:dyDescent="0.3">
      <c r="A149" t="s">
        <v>14</v>
      </c>
      <c r="B149">
        <v>435</v>
      </c>
    </row>
    <row r="150" spans="1:2" x14ac:dyDescent="0.3">
      <c r="A150" t="s">
        <v>14</v>
      </c>
      <c r="B150">
        <v>714</v>
      </c>
    </row>
    <row r="151" spans="1:2" x14ac:dyDescent="0.3">
      <c r="A151" t="s">
        <v>14</v>
      </c>
      <c r="B151">
        <v>5497</v>
      </c>
    </row>
    <row r="152" spans="1:2" x14ac:dyDescent="0.3">
      <c r="A152" t="s">
        <v>14</v>
      </c>
      <c r="B152">
        <v>418</v>
      </c>
    </row>
    <row r="153" spans="1:2" x14ac:dyDescent="0.3">
      <c r="A153" t="s">
        <v>14</v>
      </c>
      <c r="B153">
        <v>1439</v>
      </c>
    </row>
    <row r="154" spans="1:2" x14ac:dyDescent="0.3">
      <c r="A154" t="s">
        <v>14</v>
      </c>
      <c r="B154">
        <v>15</v>
      </c>
    </row>
    <row r="155" spans="1:2" x14ac:dyDescent="0.3">
      <c r="A155" t="s">
        <v>14</v>
      </c>
      <c r="B155">
        <v>1999</v>
      </c>
    </row>
    <row r="156" spans="1:2" x14ac:dyDescent="0.3">
      <c r="A156" t="s">
        <v>14</v>
      </c>
      <c r="B156">
        <v>118</v>
      </c>
    </row>
    <row r="157" spans="1:2" x14ac:dyDescent="0.3">
      <c r="A157" t="s">
        <v>14</v>
      </c>
      <c r="B157">
        <v>162</v>
      </c>
    </row>
    <row r="158" spans="1:2" x14ac:dyDescent="0.3">
      <c r="A158" t="s">
        <v>14</v>
      </c>
      <c r="B158">
        <v>83</v>
      </c>
    </row>
    <row r="159" spans="1:2" x14ac:dyDescent="0.3">
      <c r="A159" t="s">
        <v>14</v>
      </c>
      <c r="B159">
        <v>747</v>
      </c>
    </row>
    <row r="160" spans="1:2" x14ac:dyDescent="0.3">
      <c r="A160" t="s">
        <v>14</v>
      </c>
      <c r="B160">
        <v>84</v>
      </c>
    </row>
    <row r="161" spans="1:2" x14ac:dyDescent="0.3">
      <c r="A161" t="s">
        <v>14</v>
      </c>
      <c r="B161">
        <v>91</v>
      </c>
    </row>
    <row r="162" spans="1:2" x14ac:dyDescent="0.3">
      <c r="A162" t="s">
        <v>14</v>
      </c>
      <c r="B162">
        <v>792</v>
      </c>
    </row>
    <row r="163" spans="1:2" x14ac:dyDescent="0.3">
      <c r="A163" t="s">
        <v>14</v>
      </c>
      <c r="B163">
        <v>32</v>
      </c>
    </row>
    <row r="164" spans="1:2" x14ac:dyDescent="0.3">
      <c r="A164" t="s">
        <v>14</v>
      </c>
      <c r="B164">
        <v>186</v>
      </c>
    </row>
    <row r="165" spans="1:2" x14ac:dyDescent="0.3">
      <c r="A165" t="s">
        <v>14</v>
      </c>
      <c r="B165">
        <v>605</v>
      </c>
    </row>
    <row r="166" spans="1:2" x14ac:dyDescent="0.3">
      <c r="A166" t="s">
        <v>14</v>
      </c>
      <c r="B166">
        <v>1</v>
      </c>
    </row>
    <row r="167" spans="1:2" x14ac:dyDescent="0.3">
      <c r="A167" t="s">
        <v>14</v>
      </c>
      <c r="B167">
        <v>31</v>
      </c>
    </row>
    <row r="168" spans="1:2" x14ac:dyDescent="0.3">
      <c r="A168" t="s">
        <v>14</v>
      </c>
      <c r="B168">
        <v>1181</v>
      </c>
    </row>
    <row r="169" spans="1:2" x14ac:dyDescent="0.3">
      <c r="A169" t="s">
        <v>14</v>
      </c>
      <c r="B169">
        <v>39</v>
      </c>
    </row>
    <row r="170" spans="1:2" x14ac:dyDescent="0.3">
      <c r="A170" t="s">
        <v>14</v>
      </c>
      <c r="B170">
        <v>46</v>
      </c>
    </row>
    <row r="171" spans="1:2" x14ac:dyDescent="0.3">
      <c r="A171" t="s">
        <v>14</v>
      </c>
      <c r="B171">
        <v>105</v>
      </c>
    </row>
    <row r="172" spans="1:2" x14ac:dyDescent="0.3">
      <c r="A172" t="s">
        <v>14</v>
      </c>
      <c r="B172">
        <v>535</v>
      </c>
    </row>
    <row r="173" spans="1:2" x14ac:dyDescent="0.3">
      <c r="A173" t="s">
        <v>14</v>
      </c>
      <c r="B173">
        <v>16</v>
      </c>
    </row>
    <row r="174" spans="1:2" x14ac:dyDescent="0.3">
      <c r="A174" t="s">
        <v>14</v>
      </c>
      <c r="B174">
        <v>575</v>
      </c>
    </row>
    <row r="175" spans="1:2" x14ac:dyDescent="0.3">
      <c r="A175" t="s">
        <v>14</v>
      </c>
      <c r="B175">
        <v>1120</v>
      </c>
    </row>
    <row r="176" spans="1:2" x14ac:dyDescent="0.3">
      <c r="A176" t="s">
        <v>14</v>
      </c>
      <c r="B176">
        <v>113</v>
      </c>
    </row>
    <row r="177" spans="1:2" x14ac:dyDescent="0.3">
      <c r="A177" t="s">
        <v>14</v>
      </c>
      <c r="B177">
        <v>1538</v>
      </c>
    </row>
    <row r="178" spans="1:2" x14ac:dyDescent="0.3">
      <c r="A178" t="s">
        <v>14</v>
      </c>
      <c r="B178">
        <v>9</v>
      </c>
    </row>
    <row r="179" spans="1:2" x14ac:dyDescent="0.3">
      <c r="A179" t="s">
        <v>14</v>
      </c>
      <c r="B179">
        <v>554</v>
      </c>
    </row>
    <row r="180" spans="1:2" x14ac:dyDescent="0.3">
      <c r="A180" t="s">
        <v>14</v>
      </c>
      <c r="B180">
        <v>648</v>
      </c>
    </row>
    <row r="181" spans="1:2" x14ac:dyDescent="0.3">
      <c r="A181" t="s">
        <v>14</v>
      </c>
      <c r="B181">
        <v>21</v>
      </c>
    </row>
    <row r="182" spans="1:2" x14ac:dyDescent="0.3">
      <c r="A182" t="s">
        <v>14</v>
      </c>
      <c r="B182">
        <v>54</v>
      </c>
    </row>
    <row r="183" spans="1:2" x14ac:dyDescent="0.3">
      <c r="A183" t="s">
        <v>14</v>
      </c>
      <c r="B183">
        <v>120</v>
      </c>
    </row>
    <row r="184" spans="1:2" x14ac:dyDescent="0.3">
      <c r="A184" t="s">
        <v>14</v>
      </c>
      <c r="B184">
        <v>579</v>
      </c>
    </row>
    <row r="185" spans="1:2" x14ac:dyDescent="0.3">
      <c r="A185" t="s">
        <v>14</v>
      </c>
      <c r="B185">
        <v>2072</v>
      </c>
    </row>
    <row r="186" spans="1:2" x14ac:dyDescent="0.3">
      <c r="A186" t="s">
        <v>14</v>
      </c>
      <c r="B186">
        <v>0</v>
      </c>
    </row>
    <row r="187" spans="1:2" x14ac:dyDescent="0.3">
      <c r="A187" t="s">
        <v>14</v>
      </c>
      <c r="B187">
        <v>1796</v>
      </c>
    </row>
    <row r="188" spans="1:2" x14ac:dyDescent="0.3">
      <c r="A188" t="s">
        <v>14</v>
      </c>
      <c r="B188">
        <v>62</v>
      </c>
    </row>
    <row r="189" spans="1:2" x14ac:dyDescent="0.3">
      <c r="A189" t="s">
        <v>14</v>
      </c>
      <c r="B189">
        <v>347</v>
      </c>
    </row>
    <row r="190" spans="1:2" x14ac:dyDescent="0.3">
      <c r="A190" t="s">
        <v>14</v>
      </c>
      <c r="B190">
        <v>19</v>
      </c>
    </row>
    <row r="191" spans="1:2" x14ac:dyDescent="0.3">
      <c r="A191" t="s">
        <v>14</v>
      </c>
      <c r="B191">
        <v>1258</v>
      </c>
    </row>
    <row r="192" spans="1:2" x14ac:dyDescent="0.3">
      <c r="A192" t="s">
        <v>14</v>
      </c>
      <c r="B192">
        <v>362</v>
      </c>
    </row>
    <row r="193" spans="1:2" x14ac:dyDescent="0.3">
      <c r="A193" t="s">
        <v>14</v>
      </c>
      <c r="B193">
        <v>133</v>
      </c>
    </row>
    <row r="194" spans="1:2" x14ac:dyDescent="0.3">
      <c r="A194" t="s">
        <v>14</v>
      </c>
      <c r="B194">
        <v>846</v>
      </c>
    </row>
    <row r="195" spans="1:2" x14ac:dyDescent="0.3">
      <c r="A195" t="s">
        <v>14</v>
      </c>
      <c r="B195">
        <v>10</v>
      </c>
    </row>
    <row r="196" spans="1:2" x14ac:dyDescent="0.3">
      <c r="A196" t="s">
        <v>14</v>
      </c>
      <c r="B196">
        <v>191</v>
      </c>
    </row>
    <row r="197" spans="1:2" x14ac:dyDescent="0.3">
      <c r="A197" t="s">
        <v>14</v>
      </c>
      <c r="B197">
        <v>1979</v>
      </c>
    </row>
    <row r="198" spans="1:2" x14ac:dyDescent="0.3">
      <c r="A198" t="s">
        <v>14</v>
      </c>
      <c r="B198">
        <v>63</v>
      </c>
    </row>
    <row r="199" spans="1:2" x14ac:dyDescent="0.3">
      <c r="A199" t="s">
        <v>14</v>
      </c>
      <c r="B199">
        <v>6080</v>
      </c>
    </row>
    <row r="200" spans="1:2" x14ac:dyDescent="0.3">
      <c r="A200" t="s">
        <v>14</v>
      </c>
      <c r="B200">
        <v>80</v>
      </c>
    </row>
    <row r="201" spans="1:2" x14ac:dyDescent="0.3">
      <c r="A201" t="s">
        <v>14</v>
      </c>
      <c r="B201">
        <v>9</v>
      </c>
    </row>
    <row r="202" spans="1:2" x14ac:dyDescent="0.3">
      <c r="A202" t="s">
        <v>14</v>
      </c>
      <c r="B202">
        <v>1784</v>
      </c>
    </row>
    <row r="203" spans="1:2" x14ac:dyDescent="0.3">
      <c r="A203" t="s">
        <v>14</v>
      </c>
      <c r="B203">
        <v>243</v>
      </c>
    </row>
    <row r="204" spans="1:2" x14ac:dyDescent="0.3">
      <c r="A204" t="s">
        <v>14</v>
      </c>
      <c r="B204">
        <v>1296</v>
      </c>
    </row>
    <row r="205" spans="1:2" x14ac:dyDescent="0.3">
      <c r="A205" t="s">
        <v>14</v>
      </c>
      <c r="B205">
        <v>77</v>
      </c>
    </row>
    <row r="206" spans="1:2" x14ac:dyDescent="0.3">
      <c r="A206" t="s">
        <v>14</v>
      </c>
      <c r="B206">
        <v>395</v>
      </c>
    </row>
    <row r="207" spans="1:2" x14ac:dyDescent="0.3">
      <c r="A207" t="s">
        <v>14</v>
      </c>
      <c r="B207">
        <v>49</v>
      </c>
    </row>
    <row r="208" spans="1:2" x14ac:dyDescent="0.3">
      <c r="A208" t="s">
        <v>14</v>
      </c>
      <c r="B208">
        <v>180</v>
      </c>
    </row>
    <row r="209" spans="1:2" x14ac:dyDescent="0.3">
      <c r="A209" t="s">
        <v>14</v>
      </c>
      <c r="B209">
        <v>2690</v>
      </c>
    </row>
    <row r="210" spans="1:2" x14ac:dyDescent="0.3">
      <c r="A210" t="s">
        <v>14</v>
      </c>
      <c r="B210">
        <v>2779</v>
      </c>
    </row>
    <row r="211" spans="1:2" x14ac:dyDescent="0.3">
      <c r="A211" t="s">
        <v>14</v>
      </c>
      <c r="B211">
        <v>92</v>
      </c>
    </row>
    <row r="212" spans="1:2" x14ac:dyDescent="0.3">
      <c r="A212" t="s">
        <v>14</v>
      </c>
      <c r="B212">
        <v>1028</v>
      </c>
    </row>
    <row r="213" spans="1:2" x14ac:dyDescent="0.3">
      <c r="A213" t="s">
        <v>14</v>
      </c>
      <c r="B213">
        <v>26</v>
      </c>
    </row>
    <row r="214" spans="1:2" x14ac:dyDescent="0.3">
      <c r="A214" t="s">
        <v>14</v>
      </c>
      <c r="B214">
        <v>1790</v>
      </c>
    </row>
    <row r="215" spans="1:2" x14ac:dyDescent="0.3">
      <c r="A215" t="s">
        <v>14</v>
      </c>
      <c r="B215">
        <v>37</v>
      </c>
    </row>
    <row r="216" spans="1:2" x14ac:dyDescent="0.3">
      <c r="A216" t="s">
        <v>14</v>
      </c>
      <c r="B216">
        <v>35</v>
      </c>
    </row>
    <row r="217" spans="1:2" x14ac:dyDescent="0.3">
      <c r="A217" t="s">
        <v>14</v>
      </c>
      <c r="B217">
        <v>558</v>
      </c>
    </row>
    <row r="218" spans="1:2" x14ac:dyDescent="0.3">
      <c r="A218" t="s">
        <v>14</v>
      </c>
      <c r="B218">
        <v>64</v>
      </c>
    </row>
    <row r="219" spans="1:2" x14ac:dyDescent="0.3">
      <c r="A219" t="s">
        <v>14</v>
      </c>
      <c r="B219">
        <v>245</v>
      </c>
    </row>
    <row r="220" spans="1:2" x14ac:dyDescent="0.3">
      <c r="A220" t="s">
        <v>14</v>
      </c>
      <c r="B220">
        <v>71</v>
      </c>
    </row>
    <row r="221" spans="1:2" x14ac:dyDescent="0.3">
      <c r="A221" t="s">
        <v>14</v>
      </c>
      <c r="B221">
        <v>42</v>
      </c>
    </row>
    <row r="222" spans="1:2" x14ac:dyDescent="0.3">
      <c r="A222" t="s">
        <v>14</v>
      </c>
      <c r="B222">
        <v>156</v>
      </c>
    </row>
    <row r="223" spans="1:2" x14ac:dyDescent="0.3">
      <c r="A223" t="s">
        <v>14</v>
      </c>
      <c r="B223">
        <v>1368</v>
      </c>
    </row>
    <row r="224" spans="1:2" x14ac:dyDescent="0.3">
      <c r="A224" t="s">
        <v>14</v>
      </c>
      <c r="B224">
        <v>102</v>
      </c>
    </row>
    <row r="225" spans="1:2" x14ac:dyDescent="0.3">
      <c r="A225" t="s">
        <v>14</v>
      </c>
      <c r="B225">
        <v>86</v>
      </c>
    </row>
    <row r="226" spans="1:2" x14ac:dyDescent="0.3">
      <c r="A226" t="s">
        <v>14</v>
      </c>
      <c r="B226">
        <v>253</v>
      </c>
    </row>
    <row r="227" spans="1:2" x14ac:dyDescent="0.3">
      <c r="A227" t="s">
        <v>14</v>
      </c>
      <c r="B227">
        <v>157</v>
      </c>
    </row>
    <row r="228" spans="1:2" x14ac:dyDescent="0.3">
      <c r="A228" t="s">
        <v>14</v>
      </c>
      <c r="B228">
        <v>183</v>
      </c>
    </row>
    <row r="229" spans="1:2" x14ac:dyDescent="0.3">
      <c r="A229" t="s">
        <v>14</v>
      </c>
      <c r="B229">
        <v>82</v>
      </c>
    </row>
    <row r="230" spans="1:2" x14ac:dyDescent="0.3">
      <c r="A230" t="s">
        <v>14</v>
      </c>
      <c r="B230">
        <v>1</v>
      </c>
    </row>
    <row r="231" spans="1:2" x14ac:dyDescent="0.3">
      <c r="A231" t="s">
        <v>14</v>
      </c>
      <c r="B231">
        <v>1198</v>
      </c>
    </row>
    <row r="232" spans="1:2" x14ac:dyDescent="0.3">
      <c r="A232" t="s">
        <v>14</v>
      </c>
      <c r="B232">
        <v>648</v>
      </c>
    </row>
    <row r="233" spans="1:2" x14ac:dyDescent="0.3">
      <c r="A233" t="s">
        <v>14</v>
      </c>
      <c r="B233">
        <v>64</v>
      </c>
    </row>
    <row r="234" spans="1:2" x14ac:dyDescent="0.3">
      <c r="A234" t="s">
        <v>14</v>
      </c>
      <c r="B234">
        <v>62</v>
      </c>
    </row>
    <row r="235" spans="1:2" x14ac:dyDescent="0.3">
      <c r="A235" t="s">
        <v>14</v>
      </c>
      <c r="B235">
        <v>750</v>
      </c>
    </row>
    <row r="236" spans="1:2" x14ac:dyDescent="0.3">
      <c r="A236" t="s">
        <v>14</v>
      </c>
      <c r="B236">
        <v>105</v>
      </c>
    </row>
    <row r="237" spans="1:2" x14ac:dyDescent="0.3">
      <c r="A237" t="s">
        <v>14</v>
      </c>
      <c r="B237">
        <v>2604</v>
      </c>
    </row>
    <row r="238" spans="1:2" x14ac:dyDescent="0.3">
      <c r="A238" t="s">
        <v>14</v>
      </c>
      <c r="B238">
        <v>65</v>
      </c>
    </row>
    <row r="239" spans="1:2" x14ac:dyDescent="0.3">
      <c r="A239" t="s">
        <v>14</v>
      </c>
      <c r="B239">
        <v>94</v>
      </c>
    </row>
    <row r="240" spans="1:2" x14ac:dyDescent="0.3">
      <c r="A240" t="s">
        <v>14</v>
      </c>
      <c r="B240">
        <v>257</v>
      </c>
    </row>
    <row r="241" spans="1:2" x14ac:dyDescent="0.3">
      <c r="A241" t="s">
        <v>14</v>
      </c>
      <c r="B241">
        <v>2928</v>
      </c>
    </row>
    <row r="242" spans="1:2" x14ac:dyDescent="0.3">
      <c r="A242" t="s">
        <v>14</v>
      </c>
      <c r="B242">
        <v>4697</v>
      </c>
    </row>
    <row r="243" spans="1:2" x14ac:dyDescent="0.3">
      <c r="A243" t="s">
        <v>14</v>
      </c>
      <c r="B243">
        <v>2915</v>
      </c>
    </row>
    <row r="244" spans="1:2" x14ac:dyDescent="0.3">
      <c r="A244" t="s">
        <v>14</v>
      </c>
      <c r="B244">
        <v>18</v>
      </c>
    </row>
    <row r="245" spans="1:2" x14ac:dyDescent="0.3">
      <c r="A245" t="s">
        <v>14</v>
      </c>
      <c r="B245">
        <v>602</v>
      </c>
    </row>
    <row r="246" spans="1:2" x14ac:dyDescent="0.3">
      <c r="A246" t="s">
        <v>14</v>
      </c>
      <c r="B246">
        <v>1</v>
      </c>
    </row>
    <row r="247" spans="1:2" x14ac:dyDescent="0.3">
      <c r="A247" t="s">
        <v>14</v>
      </c>
      <c r="B247">
        <v>3868</v>
      </c>
    </row>
    <row r="248" spans="1:2" x14ac:dyDescent="0.3">
      <c r="A248" t="s">
        <v>14</v>
      </c>
      <c r="B248">
        <v>504</v>
      </c>
    </row>
    <row r="249" spans="1:2" x14ac:dyDescent="0.3">
      <c r="A249" t="s">
        <v>14</v>
      </c>
      <c r="B249">
        <v>14</v>
      </c>
    </row>
    <row r="250" spans="1:2" x14ac:dyDescent="0.3">
      <c r="A250" t="s">
        <v>14</v>
      </c>
      <c r="B250">
        <v>750</v>
      </c>
    </row>
    <row r="251" spans="1:2" x14ac:dyDescent="0.3">
      <c r="A251" t="s">
        <v>14</v>
      </c>
      <c r="B251">
        <v>77</v>
      </c>
    </row>
    <row r="252" spans="1:2" x14ac:dyDescent="0.3">
      <c r="A252" t="s">
        <v>14</v>
      </c>
      <c r="B252">
        <v>752</v>
      </c>
    </row>
    <row r="253" spans="1:2" x14ac:dyDescent="0.3">
      <c r="A253" t="s">
        <v>14</v>
      </c>
      <c r="B253">
        <v>131</v>
      </c>
    </row>
    <row r="254" spans="1:2" x14ac:dyDescent="0.3">
      <c r="A254" t="s">
        <v>14</v>
      </c>
      <c r="B254">
        <v>87</v>
      </c>
    </row>
    <row r="255" spans="1:2" x14ac:dyDescent="0.3">
      <c r="A255" t="s">
        <v>14</v>
      </c>
      <c r="B255">
        <v>1063</v>
      </c>
    </row>
    <row r="256" spans="1:2" x14ac:dyDescent="0.3">
      <c r="A256" t="s">
        <v>14</v>
      </c>
      <c r="B256">
        <v>76</v>
      </c>
    </row>
    <row r="257" spans="1:2" x14ac:dyDescent="0.3">
      <c r="A257" t="s">
        <v>14</v>
      </c>
      <c r="B257">
        <v>4428</v>
      </c>
    </row>
    <row r="258" spans="1:2" x14ac:dyDescent="0.3">
      <c r="A258" t="s">
        <v>14</v>
      </c>
      <c r="B258">
        <v>58</v>
      </c>
    </row>
    <row r="259" spans="1:2" x14ac:dyDescent="0.3">
      <c r="A259" t="s">
        <v>14</v>
      </c>
      <c r="B259">
        <v>111</v>
      </c>
    </row>
    <row r="260" spans="1:2" x14ac:dyDescent="0.3">
      <c r="A260" t="s">
        <v>14</v>
      </c>
      <c r="B260">
        <v>2955</v>
      </c>
    </row>
    <row r="261" spans="1:2" x14ac:dyDescent="0.3">
      <c r="A261" t="s">
        <v>14</v>
      </c>
      <c r="B261">
        <v>1657</v>
      </c>
    </row>
    <row r="262" spans="1:2" x14ac:dyDescent="0.3">
      <c r="A262" t="s">
        <v>14</v>
      </c>
      <c r="B262">
        <v>926</v>
      </c>
    </row>
    <row r="263" spans="1:2" x14ac:dyDescent="0.3">
      <c r="A263" t="s">
        <v>14</v>
      </c>
      <c r="B263">
        <v>77</v>
      </c>
    </row>
    <row r="264" spans="1:2" x14ac:dyDescent="0.3">
      <c r="A264" t="s">
        <v>14</v>
      </c>
      <c r="B264">
        <v>1748</v>
      </c>
    </row>
    <row r="265" spans="1:2" x14ac:dyDescent="0.3">
      <c r="A265" t="s">
        <v>14</v>
      </c>
      <c r="B265">
        <v>79</v>
      </c>
    </row>
    <row r="266" spans="1:2" x14ac:dyDescent="0.3">
      <c r="A266" t="s">
        <v>14</v>
      </c>
      <c r="B266">
        <v>889</v>
      </c>
    </row>
    <row r="267" spans="1:2" x14ac:dyDescent="0.3">
      <c r="A267" t="s">
        <v>14</v>
      </c>
      <c r="B267">
        <v>56</v>
      </c>
    </row>
    <row r="268" spans="1:2" x14ac:dyDescent="0.3">
      <c r="A268" t="s">
        <v>14</v>
      </c>
      <c r="B268">
        <v>1</v>
      </c>
    </row>
    <row r="269" spans="1:2" x14ac:dyDescent="0.3">
      <c r="A269" t="s">
        <v>14</v>
      </c>
      <c r="B269">
        <v>83</v>
      </c>
    </row>
    <row r="270" spans="1:2" x14ac:dyDescent="0.3">
      <c r="A270" t="s">
        <v>14</v>
      </c>
      <c r="B270">
        <v>2025</v>
      </c>
    </row>
    <row r="271" spans="1:2" x14ac:dyDescent="0.3">
      <c r="A271" t="s">
        <v>14</v>
      </c>
      <c r="B271">
        <v>14</v>
      </c>
    </row>
    <row r="272" spans="1:2" x14ac:dyDescent="0.3">
      <c r="A272" t="s">
        <v>14</v>
      </c>
      <c r="B272">
        <v>656</v>
      </c>
    </row>
    <row r="273" spans="1:2" x14ac:dyDescent="0.3">
      <c r="A273" t="s">
        <v>14</v>
      </c>
      <c r="B273">
        <v>1596</v>
      </c>
    </row>
    <row r="274" spans="1:2" x14ac:dyDescent="0.3">
      <c r="A274" t="s">
        <v>14</v>
      </c>
      <c r="B274">
        <v>10</v>
      </c>
    </row>
    <row r="275" spans="1:2" x14ac:dyDescent="0.3">
      <c r="A275" t="s">
        <v>14</v>
      </c>
      <c r="B275">
        <v>1121</v>
      </c>
    </row>
    <row r="276" spans="1:2" x14ac:dyDescent="0.3">
      <c r="A276" t="s">
        <v>14</v>
      </c>
      <c r="B276">
        <v>15</v>
      </c>
    </row>
    <row r="277" spans="1:2" x14ac:dyDescent="0.3">
      <c r="A277" t="s">
        <v>14</v>
      </c>
      <c r="B277">
        <v>191</v>
      </c>
    </row>
    <row r="278" spans="1:2" x14ac:dyDescent="0.3">
      <c r="A278" t="s">
        <v>14</v>
      </c>
      <c r="B278">
        <v>16</v>
      </c>
    </row>
    <row r="279" spans="1:2" x14ac:dyDescent="0.3">
      <c r="A279" t="s">
        <v>14</v>
      </c>
      <c r="B279">
        <v>17</v>
      </c>
    </row>
    <row r="280" spans="1:2" x14ac:dyDescent="0.3">
      <c r="A280" t="s">
        <v>14</v>
      </c>
      <c r="B280">
        <v>34</v>
      </c>
    </row>
    <row r="281" spans="1:2" x14ac:dyDescent="0.3">
      <c r="A281" t="s">
        <v>14</v>
      </c>
      <c r="B281">
        <v>1</v>
      </c>
    </row>
    <row r="282" spans="1:2" x14ac:dyDescent="0.3">
      <c r="A282" t="s">
        <v>14</v>
      </c>
      <c r="B282">
        <v>1274</v>
      </c>
    </row>
    <row r="283" spans="1:2" x14ac:dyDescent="0.3">
      <c r="A283" t="s">
        <v>14</v>
      </c>
      <c r="B283">
        <v>210</v>
      </c>
    </row>
    <row r="284" spans="1:2" x14ac:dyDescent="0.3">
      <c r="A284" t="s">
        <v>14</v>
      </c>
      <c r="B284">
        <v>248</v>
      </c>
    </row>
    <row r="285" spans="1:2" x14ac:dyDescent="0.3">
      <c r="A285" t="s">
        <v>14</v>
      </c>
      <c r="B285">
        <v>513</v>
      </c>
    </row>
    <row r="286" spans="1:2" x14ac:dyDescent="0.3">
      <c r="A286" t="s">
        <v>14</v>
      </c>
      <c r="B286">
        <v>3410</v>
      </c>
    </row>
    <row r="287" spans="1:2" x14ac:dyDescent="0.3">
      <c r="A287" t="s">
        <v>14</v>
      </c>
      <c r="B287">
        <v>10</v>
      </c>
    </row>
    <row r="288" spans="1:2" x14ac:dyDescent="0.3">
      <c r="A288" t="s">
        <v>14</v>
      </c>
      <c r="B288">
        <v>2201</v>
      </c>
    </row>
    <row r="289" spans="1:2" x14ac:dyDescent="0.3">
      <c r="A289" t="s">
        <v>14</v>
      </c>
      <c r="B289">
        <v>676</v>
      </c>
    </row>
    <row r="290" spans="1:2" x14ac:dyDescent="0.3">
      <c r="A290" t="s">
        <v>14</v>
      </c>
      <c r="B290">
        <v>831</v>
      </c>
    </row>
    <row r="291" spans="1:2" x14ac:dyDescent="0.3">
      <c r="A291" t="s">
        <v>14</v>
      </c>
      <c r="B291">
        <v>859</v>
      </c>
    </row>
    <row r="292" spans="1:2" x14ac:dyDescent="0.3">
      <c r="A292" t="s">
        <v>14</v>
      </c>
      <c r="B292">
        <v>45</v>
      </c>
    </row>
    <row r="293" spans="1:2" x14ac:dyDescent="0.3">
      <c r="A293" t="s">
        <v>14</v>
      </c>
      <c r="B293">
        <v>6</v>
      </c>
    </row>
    <row r="294" spans="1:2" x14ac:dyDescent="0.3">
      <c r="A294" t="s">
        <v>14</v>
      </c>
      <c r="B294">
        <v>7</v>
      </c>
    </row>
    <row r="295" spans="1:2" x14ac:dyDescent="0.3">
      <c r="A295" t="s">
        <v>14</v>
      </c>
      <c r="B295">
        <v>31</v>
      </c>
    </row>
    <row r="296" spans="1:2" x14ac:dyDescent="0.3">
      <c r="A296" t="s">
        <v>14</v>
      </c>
      <c r="B296">
        <v>78</v>
      </c>
    </row>
    <row r="297" spans="1:2" x14ac:dyDescent="0.3">
      <c r="A297" t="s">
        <v>14</v>
      </c>
      <c r="B297">
        <v>1225</v>
      </c>
    </row>
    <row r="298" spans="1:2" x14ac:dyDescent="0.3">
      <c r="A298" t="s">
        <v>14</v>
      </c>
      <c r="B298">
        <v>1</v>
      </c>
    </row>
    <row r="299" spans="1:2" x14ac:dyDescent="0.3">
      <c r="A299" t="s">
        <v>14</v>
      </c>
      <c r="B299">
        <v>67</v>
      </c>
    </row>
    <row r="300" spans="1:2" x14ac:dyDescent="0.3">
      <c r="A300" t="s">
        <v>14</v>
      </c>
      <c r="B300">
        <v>19</v>
      </c>
    </row>
    <row r="301" spans="1:2" x14ac:dyDescent="0.3">
      <c r="A301" t="s">
        <v>14</v>
      </c>
      <c r="B301">
        <v>2108</v>
      </c>
    </row>
    <row r="302" spans="1:2" x14ac:dyDescent="0.3">
      <c r="A302" t="s">
        <v>14</v>
      </c>
      <c r="B302">
        <v>679</v>
      </c>
    </row>
    <row r="303" spans="1:2" x14ac:dyDescent="0.3">
      <c r="A303" t="s">
        <v>14</v>
      </c>
      <c r="B303">
        <v>36</v>
      </c>
    </row>
    <row r="304" spans="1:2" x14ac:dyDescent="0.3">
      <c r="A304" t="s">
        <v>14</v>
      </c>
      <c r="B304">
        <v>47</v>
      </c>
    </row>
    <row r="305" spans="1:2" x14ac:dyDescent="0.3">
      <c r="A305" t="s">
        <v>14</v>
      </c>
      <c r="B305">
        <v>70</v>
      </c>
    </row>
    <row r="306" spans="1:2" x14ac:dyDescent="0.3">
      <c r="A306" t="s">
        <v>14</v>
      </c>
      <c r="B306">
        <v>154</v>
      </c>
    </row>
    <row r="307" spans="1:2" x14ac:dyDescent="0.3">
      <c r="A307" t="s">
        <v>14</v>
      </c>
      <c r="B307">
        <v>22</v>
      </c>
    </row>
    <row r="308" spans="1:2" x14ac:dyDescent="0.3">
      <c r="A308" t="s">
        <v>14</v>
      </c>
      <c r="B308">
        <v>1758</v>
      </c>
    </row>
    <row r="309" spans="1:2" x14ac:dyDescent="0.3">
      <c r="A309" t="s">
        <v>14</v>
      </c>
      <c r="B309">
        <v>94</v>
      </c>
    </row>
    <row r="310" spans="1:2" x14ac:dyDescent="0.3">
      <c r="A310" t="s">
        <v>14</v>
      </c>
      <c r="B310">
        <v>33</v>
      </c>
    </row>
    <row r="311" spans="1:2" x14ac:dyDescent="0.3">
      <c r="A311" t="s">
        <v>14</v>
      </c>
      <c r="B311">
        <v>1</v>
      </c>
    </row>
    <row r="312" spans="1:2" x14ac:dyDescent="0.3">
      <c r="A312" t="s">
        <v>14</v>
      </c>
      <c r="B312">
        <v>31</v>
      </c>
    </row>
    <row r="313" spans="1:2" x14ac:dyDescent="0.3">
      <c r="A313" t="s">
        <v>14</v>
      </c>
      <c r="B313">
        <v>35</v>
      </c>
    </row>
    <row r="314" spans="1:2" x14ac:dyDescent="0.3">
      <c r="A314" t="s">
        <v>14</v>
      </c>
      <c r="B314">
        <v>63</v>
      </c>
    </row>
    <row r="315" spans="1:2" x14ac:dyDescent="0.3">
      <c r="A315" t="s">
        <v>14</v>
      </c>
      <c r="B315">
        <v>526</v>
      </c>
    </row>
    <row r="316" spans="1:2" x14ac:dyDescent="0.3">
      <c r="A316" t="s">
        <v>14</v>
      </c>
      <c r="B316">
        <v>121</v>
      </c>
    </row>
    <row r="317" spans="1:2" x14ac:dyDescent="0.3">
      <c r="A317" t="s">
        <v>14</v>
      </c>
      <c r="B317">
        <v>67</v>
      </c>
    </row>
    <row r="318" spans="1:2" x14ac:dyDescent="0.3">
      <c r="A318" t="s">
        <v>14</v>
      </c>
      <c r="B318">
        <v>57</v>
      </c>
    </row>
    <row r="319" spans="1:2" x14ac:dyDescent="0.3">
      <c r="A319" t="s">
        <v>14</v>
      </c>
      <c r="B319">
        <v>1229</v>
      </c>
    </row>
    <row r="320" spans="1:2" x14ac:dyDescent="0.3">
      <c r="A320" t="s">
        <v>14</v>
      </c>
      <c r="B320">
        <v>12</v>
      </c>
    </row>
    <row r="321" spans="1:2" x14ac:dyDescent="0.3">
      <c r="A321" t="s">
        <v>14</v>
      </c>
      <c r="B321">
        <v>452</v>
      </c>
    </row>
    <row r="322" spans="1:2" x14ac:dyDescent="0.3">
      <c r="A322" t="s">
        <v>14</v>
      </c>
      <c r="B322">
        <v>1886</v>
      </c>
    </row>
    <row r="323" spans="1:2" x14ac:dyDescent="0.3">
      <c r="A323" t="s">
        <v>14</v>
      </c>
      <c r="B323">
        <v>1825</v>
      </c>
    </row>
    <row r="324" spans="1:2" x14ac:dyDescent="0.3">
      <c r="A324" t="s">
        <v>14</v>
      </c>
      <c r="B324">
        <v>31</v>
      </c>
    </row>
    <row r="325" spans="1:2" x14ac:dyDescent="0.3">
      <c r="A325" t="s">
        <v>14</v>
      </c>
      <c r="B325">
        <v>107</v>
      </c>
    </row>
    <row r="326" spans="1:2" x14ac:dyDescent="0.3">
      <c r="A326" t="s">
        <v>14</v>
      </c>
      <c r="B326">
        <v>27</v>
      </c>
    </row>
    <row r="327" spans="1:2" x14ac:dyDescent="0.3">
      <c r="A327" t="s">
        <v>14</v>
      </c>
      <c r="B327">
        <v>1221</v>
      </c>
    </row>
    <row r="328" spans="1:2" x14ac:dyDescent="0.3">
      <c r="A328" t="s">
        <v>14</v>
      </c>
      <c r="B328">
        <v>1</v>
      </c>
    </row>
    <row r="329" spans="1:2" x14ac:dyDescent="0.3">
      <c r="A329" t="s">
        <v>14</v>
      </c>
      <c r="B329">
        <v>16</v>
      </c>
    </row>
    <row r="330" spans="1:2" x14ac:dyDescent="0.3">
      <c r="A330" t="s">
        <v>14</v>
      </c>
      <c r="B330">
        <v>41</v>
      </c>
    </row>
    <row r="331" spans="1:2" x14ac:dyDescent="0.3">
      <c r="A331" t="s">
        <v>14</v>
      </c>
      <c r="B331">
        <v>523</v>
      </c>
    </row>
    <row r="332" spans="1:2" x14ac:dyDescent="0.3">
      <c r="A332" t="s">
        <v>14</v>
      </c>
      <c r="B332">
        <v>141</v>
      </c>
    </row>
    <row r="333" spans="1:2" x14ac:dyDescent="0.3">
      <c r="A333" t="s">
        <v>14</v>
      </c>
      <c r="B333">
        <v>52</v>
      </c>
    </row>
    <row r="334" spans="1:2" x14ac:dyDescent="0.3">
      <c r="A334" t="s">
        <v>14</v>
      </c>
      <c r="B334">
        <v>225</v>
      </c>
    </row>
    <row r="335" spans="1:2" x14ac:dyDescent="0.3">
      <c r="A335" t="s">
        <v>14</v>
      </c>
      <c r="B335">
        <v>38</v>
      </c>
    </row>
    <row r="336" spans="1:2" x14ac:dyDescent="0.3">
      <c r="A336" t="s">
        <v>14</v>
      </c>
      <c r="B336">
        <v>15</v>
      </c>
    </row>
    <row r="337" spans="1:2" x14ac:dyDescent="0.3">
      <c r="A337" t="s">
        <v>14</v>
      </c>
      <c r="B337">
        <v>37</v>
      </c>
    </row>
    <row r="338" spans="1:2" x14ac:dyDescent="0.3">
      <c r="A338" t="s">
        <v>14</v>
      </c>
      <c r="B338">
        <v>112</v>
      </c>
    </row>
    <row r="339" spans="1:2" x14ac:dyDescent="0.3">
      <c r="A339" t="s">
        <v>14</v>
      </c>
      <c r="B339">
        <v>21</v>
      </c>
    </row>
    <row r="340" spans="1:2" x14ac:dyDescent="0.3">
      <c r="A340" t="s">
        <v>14</v>
      </c>
      <c r="B340">
        <v>67</v>
      </c>
    </row>
    <row r="341" spans="1:2" x14ac:dyDescent="0.3">
      <c r="A341" t="s">
        <v>14</v>
      </c>
      <c r="B341">
        <v>78</v>
      </c>
    </row>
    <row r="342" spans="1:2" x14ac:dyDescent="0.3">
      <c r="A342" t="s">
        <v>14</v>
      </c>
      <c r="B342">
        <v>67</v>
      </c>
    </row>
    <row r="343" spans="1:2" x14ac:dyDescent="0.3">
      <c r="A343" t="s">
        <v>14</v>
      </c>
      <c r="B343">
        <v>263</v>
      </c>
    </row>
    <row r="344" spans="1:2" x14ac:dyDescent="0.3">
      <c r="A344" t="s">
        <v>14</v>
      </c>
      <c r="B344">
        <v>1691</v>
      </c>
    </row>
    <row r="345" spans="1:2" x14ac:dyDescent="0.3">
      <c r="A345" t="s">
        <v>14</v>
      </c>
      <c r="B345">
        <v>181</v>
      </c>
    </row>
    <row r="346" spans="1:2" x14ac:dyDescent="0.3">
      <c r="A346" t="s">
        <v>14</v>
      </c>
      <c r="B346">
        <v>13</v>
      </c>
    </row>
    <row r="347" spans="1:2" x14ac:dyDescent="0.3">
      <c r="A347" t="s">
        <v>14</v>
      </c>
      <c r="B347">
        <v>1</v>
      </c>
    </row>
    <row r="348" spans="1:2" x14ac:dyDescent="0.3">
      <c r="A348" t="s">
        <v>14</v>
      </c>
      <c r="B348">
        <v>21</v>
      </c>
    </row>
    <row r="349" spans="1:2" x14ac:dyDescent="0.3">
      <c r="A349" t="s">
        <v>14</v>
      </c>
      <c r="B349">
        <v>830</v>
      </c>
    </row>
    <row r="350" spans="1:2" x14ac:dyDescent="0.3">
      <c r="A350" t="s">
        <v>14</v>
      </c>
      <c r="B350">
        <v>130</v>
      </c>
    </row>
    <row r="351" spans="1:2" x14ac:dyDescent="0.3">
      <c r="A351" t="s">
        <v>14</v>
      </c>
      <c r="B351">
        <v>55</v>
      </c>
    </row>
    <row r="352" spans="1:2" x14ac:dyDescent="0.3">
      <c r="A352" t="s">
        <v>14</v>
      </c>
      <c r="B352">
        <v>114</v>
      </c>
    </row>
    <row r="353" spans="1:2" x14ac:dyDescent="0.3">
      <c r="A353" t="s">
        <v>14</v>
      </c>
      <c r="B353">
        <v>594</v>
      </c>
    </row>
    <row r="354" spans="1:2" x14ac:dyDescent="0.3">
      <c r="A354" t="s">
        <v>14</v>
      </c>
      <c r="B354">
        <v>24</v>
      </c>
    </row>
    <row r="355" spans="1:2" x14ac:dyDescent="0.3">
      <c r="A355" t="s">
        <v>14</v>
      </c>
      <c r="B355">
        <v>252</v>
      </c>
    </row>
    <row r="356" spans="1:2" x14ac:dyDescent="0.3">
      <c r="A356" t="s">
        <v>14</v>
      </c>
      <c r="B356">
        <v>67</v>
      </c>
    </row>
    <row r="357" spans="1:2" x14ac:dyDescent="0.3">
      <c r="A357" t="s">
        <v>14</v>
      </c>
      <c r="B357">
        <v>742</v>
      </c>
    </row>
    <row r="358" spans="1:2" x14ac:dyDescent="0.3">
      <c r="A358" t="s">
        <v>14</v>
      </c>
      <c r="B358">
        <v>75</v>
      </c>
    </row>
    <row r="359" spans="1:2" x14ac:dyDescent="0.3">
      <c r="A359" t="s">
        <v>14</v>
      </c>
      <c r="B359">
        <v>4405</v>
      </c>
    </row>
    <row r="360" spans="1:2" x14ac:dyDescent="0.3">
      <c r="A360" t="s">
        <v>14</v>
      </c>
      <c r="B360">
        <v>92</v>
      </c>
    </row>
    <row r="361" spans="1:2" x14ac:dyDescent="0.3">
      <c r="A361" t="s">
        <v>14</v>
      </c>
      <c r="B361">
        <v>64</v>
      </c>
    </row>
    <row r="362" spans="1:2" x14ac:dyDescent="0.3">
      <c r="A362" t="s">
        <v>14</v>
      </c>
      <c r="B362">
        <v>64</v>
      </c>
    </row>
    <row r="363" spans="1:2" x14ac:dyDescent="0.3">
      <c r="A363" t="s">
        <v>14</v>
      </c>
      <c r="B363">
        <v>842</v>
      </c>
    </row>
    <row r="364" spans="1:2" x14ac:dyDescent="0.3">
      <c r="A364" t="s">
        <v>14</v>
      </c>
      <c r="B364">
        <v>112</v>
      </c>
    </row>
    <row r="365" spans="1:2" x14ac:dyDescent="0.3">
      <c r="A365" t="s">
        <v>14</v>
      </c>
      <c r="B365">
        <v>374</v>
      </c>
    </row>
  </sheetData>
  <conditionalFormatting sqref="A2:A1048576">
    <cfRule type="containsText" dxfId="15" priority="5" operator="containsText" text="live">
      <formula>NOT(ISERROR(SEARCH("live",A2)))</formula>
    </cfRule>
    <cfRule type="containsText" dxfId="14" priority="6" operator="containsText" text="canceled">
      <formula>NOT(ISERROR(SEARCH("canceled",A2)))</formula>
    </cfRule>
    <cfRule type="containsText" dxfId="13" priority="7" operator="containsText" text="successful">
      <formula>NOT(ISERROR(SEARCH("successful",A2)))</formula>
    </cfRule>
    <cfRule type="containsText" dxfId="12" priority="8" operator="containsText" text="failed">
      <formula>NOT(ISERROR(SEARCH("failed",A2)))</formula>
    </cfRule>
  </conditionalFormatting>
  <conditionalFormatting sqref="A1">
    <cfRule type="containsText" dxfId="11" priority="1" operator="containsText" text="live">
      <formula>NOT(ISERROR(SEARCH("live",A1)))</formula>
    </cfRule>
    <cfRule type="containsText" dxfId="10" priority="2" operator="containsText" text="canceled">
      <formula>NOT(ISERROR(SEARCH("canceled",A1)))</formula>
    </cfRule>
    <cfRule type="containsText" dxfId="9" priority="3" operator="containsText" text="successful">
      <formula>NOT(ISERROR(SEARCH("successful",A1)))</formula>
    </cfRule>
    <cfRule type="containsText" dxfId="8" priority="4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1</vt:lpstr>
      <vt:lpstr>2</vt:lpstr>
      <vt:lpstr>3</vt:lpstr>
      <vt:lpstr>4</vt:lpstr>
      <vt:lpstr>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Melina Tinoco</cp:lastModifiedBy>
  <dcterms:created xsi:type="dcterms:W3CDTF">2021-09-29T18:52:28Z</dcterms:created>
  <dcterms:modified xsi:type="dcterms:W3CDTF">2023-06-15T20:18:38Z</dcterms:modified>
</cp:coreProperties>
</file>