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hidePivotFieldList="1" defaultThemeVersion="124226"/>
  <bookViews>
    <workbookView xWindow="-15" yWindow="7170" windowWidth="20520" windowHeight="1170" tabRatio="868" firstSheet="2" activeTab="3"/>
  </bookViews>
  <sheets>
    <sheet name="AUX" sheetId="68" r:id="rId1"/>
    <sheet name="KPIS_AGGREGATION ALL CITIES" sheetId="50" r:id="rId2"/>
    <sheet name="KPIS_AGGREGATION REST" sheetId="52" r:id="rId3"/>
    <sheet name="C&amp;T_4G_MAIN_CITIES M2M" sheetId="36" r:id="rId4"/>
    <sheet name="C&amp;T_4G_SMALLER_CITIES M2M" sheetId="37" r:id="rId5"/>
    <sheet name="C&amp;T_4G_ONLY_MAIN_CITIES M2M" sheetId="38" r:id="rId6"/>
    <sheet name="C&amp;T_4G_ONLY_SMALLER_CITIES M2M" sheetId="39" r:id="rId7"/>
    <sheet name="C&amp;T_2G3G_MAIN_CITIES M2M" sheetId="43" r:id="rId8"/>
    <sheet name="C&amp;T_2G3G_SMALLER_CITIES M2M" sheetId="44" r:id="rId9"/>
    <sheet name="TRANSP_4G_HIGHWAYS M2M" sheetId="46" r:id="rId10"/>
    <sheet name="TRANSP_4GONLY_HIGHWAYS M2M" sheetId="65" r:id="rId11"/>
    <sheet name="TRANSP_4G_RAILWAYS M2F" sheetId="47" r:id="rId12"/>
    <sheet name="TRANSP_4GONLY_RAILWAYS M2F" sheetId="64" r:id="rId13"/>
    <sheet name="OTH_4G_PLACES M2F" sheetId="48" r:id="rId14"/>
    <sheet name="OTH_4GONLY_PLACES M2F" sheetId="63" r:id="rId15"/>
    <sheet name="4G_TOURISTIC_AREA_M2M" sheetId="54" r:id="rId16"/>
    <sheet name="4G_ONLY_TOURISTIC_AREA_M2M" sheetId="62" r:id="rId17"/>
    <sheet name="OTH_4G_ADD_ON_M2M" sheetId="61" r:id="rId18"/>
    <sheet name="OTH_4G_ADD_ON_M2M_ALL" sheetId="55" r:id="rId19"/>
    <sheet name="OTH_4GONLY_ADD_ON_M2M_ALL" sheetId="67" r:id="rId20"/>
    <sheet name="OTH_2G3G_ADD_ON_M2M_ALL" sheetId="69" r:id="rId21"/>
  </sheets>
  <definedNames>
    <definedName name="_xlnm._FilterDatabase" localSheetId="16" hidden="1">'4G_ONLY_TOURISTIC_AREA_M2M'!$A$1:$BP$197</definedName>
    <definedName name="_xlnm._FilterDatabase" localSheetId="15" hidden="1">'4G_TOURISTIC_AREA_M2M'!$A$1:$BP$197</definedName>
    <definedName name="_xlnm._FilterDatabase" localSheetId="7" hidden="1">'C&amp;T_2G3G_MAIN_CITIES M2M'!$A$1:$BM$33</definedName>
    <definedName name="_xlnm._FilterDatabase" localSheetId="8" hidden="1">'C&amp;T_2G3G_SMALLER_CITIES M2M'!$A$1:$BP$97</definedName>
    <definedName name="_xlnm._FilterDatabase" localSheetId="3" hidden="1">'C&amp;T_4G_MAIN_CITIES M2M'!$A$1:$BP$33</definedName>
    <definedName name="_xlnm._FilterDatabase" localSheetId="6" hidden="1">'C&amp;T_4G_ONLY_SMALLER_CITIES M2M'!$A$1:$BP$97</definedName>
    <definedName name="_xlnm._FilterDatabase" localSheetId="4" hidden="1">'C&amp;T_4G_SMALLER_CITIES M2M'!$A$1:$BP$97</definedName>
    <definedName name="_xlnm._FilterDatabase" localSheetId="20" hidden="1">OTH_2G3G_ADD_ON_M2M_ALL!$A$1:$BP$393</definedName>
    <definedName name="_xlnm._FilterDatabase" localSheetId="17" hidden="1">OTH_4G_ADD_ON_M2M!$A$1:$BP$5</definedName>
    <definedName name="_xlnm._FilterDatabase" localSheetId="18" hidden="1">OTH_4G_ADD_ON_M2M_ALL!$A$1:$BP$393</definedName>
    <definedName name="_xlnm._FilterDatabase" localSheetId="13" hidden="1">'OTH_4G_PLACES M2F'!$A$1:$BP$1</definedName>
    <definedName name="_xlnm._FilterDatabase" localSheetId="19" hidden="1">OTH_4GONLY_ADD_ON_M2M_ALL!$A$1:$BP$393</definedName>
    <definedName name="_xlnm._FilterDatabase" localSheetId="14" hidden="1">'OTH_4GONLY_PLACES M2F'!$A$1:$BP$1</definedName>
    <definedName name="_xlnm._FilterDatabase" localSheetId="9" hidden="1">'TRANSP_4G_HIGHWAYS M2M'!$A$1:$BP$29</definedName>
    <definedName name="_xlnm._FilterDatabase" localSheetId="10" hidden="1">'TRANSP_4GONLY_HIGHWAYS M2M'!$A$1:$BP$29</definedName>
  </definedNames>
  <calcPr calcId="125725"/>
</workbook>
</file>

<file path=xl/calcChain.xml><?xml version="1.0" encoding="utf-8"?>
<calcChain xmlns="http://schemas.openxmlformats.org/spreadsheetml/2006/main">
  <c r="G24" i="52"/>
  <c r="G23"/>
  <c r="G22"/>
  <c r="G21"/>
  <c r="G14"/>
  <c r="G13"/>
  <c r="G12"/>
  <c r="G11"/>
  <c r="F24"/>
  <c r="E24"/>
  <c r="D24"/>
  <c r="F23"/>
  <c r="E23"/>
  <c r="D23"/>
  <c r="F22"/>
  <c r="E22"/>
  <c r="D22"/>
  <c r="F21"/>
  <c r="E21"/>
  <c r="D21"/>
  <c r="G19"/>
  <c r="F19"/>
  <c r="E19"/>
  <c r="D19"/>
  <c r="G18"/>
  <c r="F18"/>
  <c r="E18"/>
  <c r="D18"/>
  <c r="G17"/>
  <c r="F17"/>
  <c r="E17"/>
  <c r="D17"/>
  <c r="G16"/>
  <c r="F16"/>
  <c r="E16"/>
  <c r="D16"/>
  <c r="F14"/>
  <c r="E14"/>
  <c r="D14"/>
  <c r="F13"/>
  <c r="E13"/>
  <c r="D13"/>
  <c r="F12"/>
  <c r="E12"/>
  <c r="D12"/>
  <c r="F11"/>
  <c r="E11"/>
  <c r="D11"/>
  <c r="I17" i="50"/>
  <c r="G7"/>
  <c r="E7"/>
  <c r="F17"/>
  <c r="H15"/>
  <c r="E5"/>
  <c r="G8"/>
  <c r="D18"/>
  <c r="J10"/>
  <c r="D6"/>
  <c r="H7"/>
  <c r="H16"/>
  <c r="I18"/>
  <c r="G6"/>
  <c r="G21"/>
  <c r="I12"/>
  <c r="H22"/>
  <c r="D7"/>
  <c r="I15"/>
  <c r="F5"/>
  <c r="I7"/>
  <c r="I20"/>
  <c r="H18"/>
  <c r="J6"/>
  <c r="F7"/>
  <c r="I5"/>
  <c r="E17"/>
  <c r="D17"/>
  <c r="F6"/>
  <c r="H8"/>
  <c r="I11"/>
  <c r="I8"/>
  <c r="G16"/>
  <c r="F15"/>
  <c r="G18"/>
  <c r="E16"/>
  <c r="H17"/>
  <c r="H6"/>
  <c r="G23"/>
  <c r="E18"/>
  <c r="E6"/>
  <c r="J8"/>
  <c r="F16"/>
  <c r="I22"/>
  <c r="I13"/>
  <c r="H5"/>
  <c r="F18"/>
  <c r="D8"/>
  <c r="E8"/>
  <c r="J7"/>
  <c r="I21"/>
  <c r="G22"/>
  <c r="G5"/>
  <c r="E15"/>
  <c r="I10"/>
  <c r="D15"/>
  <c r="I6"/>
  <c r="G17"/>
  <c r="H20"/>
  <c r="G15"/>
  <c r="H21"/>
  <c r="G20"/>
  <c r="D16"/>
  <c r="I16"/>
  <c r="F8"/>
  <c r="I23"/>
  <c r="J11"/>
  <c r="J13"/>
  <c r="J5"/>
  <c r="J12"/>
  <c r="D5"/>
  <c r="H23"/>
  <c r="G9" i="52" l="1"/>
  <c r="F9"/>
  <c r="E9"/>
  <c r="D9"/>
  <c r="G8"/>
  <c r="F8"/>
  <c r="E8"/>
  <c r="D8"/>
  <c r="G7"/>
  <c r="F7"/>
  <c r="E7"/>
  <c r="D7"/>
  <c r="G6"/>
  <c r="D6"/>
  <c r="F6"/>
  <c r="E6"/>
  <c r="D20" i="50"/>
  <c r="G33"/>
  <c r="G13"/>
  <c r="G30"/>
  <c r="I26"/>
  <c r="E21"/>
  <c r="D22"/>
  <c r="D23"/>
  <c r="I27"/>
  <c r="I31"/>
  <c r="J27"/>
  <c r="F20"/>
  <c r="G10"/>
  <c r="J25"/>
  <c r="E22"/>
  <c r="G12"/>
  <c r="H33"/>
  <c r="J26"/>
  <c r="I30"/>
  <c r="E20"/>
  <c r="G32"/>
  <c r="J28"/>
  <c r="F23"/>
  <c r="I28"/>
  <c r="G31"/>
  <c r="D21"/>
  <c r="I33"/>
  <c r="E23"/>
  <c r="H30"/>
  <c r="F21"/>
  <c r="I32"/>
  <c r="G11"/>
  <c r="H31"/>
  <c r="I25"/>
  <c r="H32"/>
  <c r="F22"/>
  <c r="G29" i="52" l="1"/>
  <c r="G28"/>
  <c r="G27"/>
  <c r="G26"/>
  <c r="E13" i="50"/>
  <c r="D30"/>
  <c r="F30"/>
  <c r="F31"/>
  <c r="F10"/>
  <c r="E11"/>
  <c r="E10"/>
  <c r="H13"/>
  <c r="E31"/>
  <c r="F11"/>
  <c r="D32"/>
  <c r="D11"/>
  <c r="D13"/>
  <c r="G25"/>
  <c r="F12"/>
  <c r="D12"/>
  <c r="F32"/>
  <c r="E12"/>
  <c r="H11"/>
  <c r="F33"/>
  <c r="D31"/>
  <c r="G26"/>
  <c r="G28"/>
  <c r="D33"/>
  <c r="E33"/>
  <c r="H10"/>
  <c r="H12"/>
  <c r="G27"/>
  <c r="E30"/>
  <c r="E32"/>
  <c r="F13"/>
  <c r="D10"/>
  <c r="F26" i="52" l="1"/>
  <c r="D26"/>
  <c r="F27"/>
  <c r="D27"/>
  <c r="E28"/>
  <c r="E26"/>
  <c r="E27"/>
  <c r="F29"/>
  <c r="D29"/>
  <c r="F28"/>
  <c r="D28"/>
  <c r="E29"/>
  <c r="Q20" i="50"/>
  <c r="R20"/>
  <c r="Q11"/>
  <c r="F27"/>
  <c r="Q10"/>
  <c r="R21"/>
  <c r="P10"/>
  <c r="P11"/>
  <c r="P20"/>
  <c r="E27"/>
  <c r="H28"/>
  <c r="F26"/>
  <c r="R11"/>
  <c r="Q21"/>
  <c r="F28"/>
  <c r="H26"/>
  <c r="F25"/>
  <c r="D26"/>
  <c r="D27"/>
  <c r="E26"/>
  <c r="O11"/>
  <c r="R10"/>
  <c r="D25"/>
  <c r="O10"/>
  <c r="E28"/>
  <c r="O20"/>
  <c r="O21"/>
  <c r="P21"/>
  <c r="E25"/>
  <c r="D28"/>
  <c r="H25"/>
  <c r="H27"/>
</calcChain>
</file>

<file path=xl/sharedStrings.xml><?xml version="1.0" encoding="utf-8"?>
<sst xmlns="http://schemas.openxmlformats.org/spreadsheetml/2006/main" count="1369" uniqueCount="132">
  <si>
    <t>SCOPE</t>
  </si>
  <si>
    <t>TECHNOLOGY</t>
  </si>
  <si>
    <t>TARGET ON SCOPE</t>
  </si>
  <si>
    <t>CITIES ROUTE LINES PLACE</t>
  </si>
  <si>
    <t>OPERATOR NAME</t>
  </si>
  <si>
    <t>MCC</t>
  </si>
  <si>
    <t>MNC</t>
  </si>
  <si>
    <t>OPCOS</t>
  </si>
  <si>
    <t>4G</t>
  </si>
  <si>
    <t>MOBILE ORIGINATED (MO) CALL ATTEMPTS [N]</t>
  </si>
  <si>
    <t>MOBILE ORIGINATED (MO) ACCESS FAILURES [N]</t>
  </si>
  <si>
    <t>MOBILE TERMINATED (MT) CALL ATTEMPTS [N]</t>
  </si>
  <si>
    <t>MOBILE TERMINATED (MT) ACCESS FAILURES [N]</t>
  </si>
  <si>
    <t>VOICE DROPPED  CALLS [N]</t>
  </si>
  <si>
    <t>VOICE CALLS STARTED AND TERMINATED ON 2G [N]</t>
  </si>
  <si>
    <t>VOICE CALLS - MIXED [N]</t>
  </si>
  <si>
    <t>3G TOTAL DURATION [S]</t>
  </si>
  <si>
    <t>2G TOTAL DURATION  [S]</t>
  </si>
  <si>
    <t>VOICE CALLS STARTED ON 4G [N]</t>
  </si>
  <si>
    <t>URBAN EXTENSION [KM2]</t>
  </si>
  <si>
    <t>POPULATION COVERED</t>
  </si>
  <si>
    <t>SAMPLED PERCENTAGE ON TOTAL URBANIZED [%]</t>
  </si>
  <si>
    <t>NUMBER OF CALLS/SAMPLED KM2</t>
  </si>
  <si>
    <t>ROUTE/LINE LENGTH [KM]</t>
  </si>
  <si>
    <t>SPEECH LANGUAGE REFERENCE</t>
  </si>
  <si>
    <t>SMARTPHONE MODEL</t>
  </si>
  <si>
    <t>FIRMWARE VERSION</t>
  </si>
  <si>
    <t>LAST ACQUISITION TIMING [YYYY_MM]</t>
  </si>
  <si>
    <t>RAN VENDOR</t>
  </si>
  <si>
    <t>CALL SETUP TIME [S] AVG - MO (ALERTING)</t>
  </si>
  <si>
    <t>CALL SETUP TIME [S] AVG- MT (ALERTING)</t>
  </si>
  <si>
    <t>CALL SETUP TIME [S] AVG- MO+MT (ALERTING)</t>
  </si>
  <si>
    <t>CALL SETUP TIME [S] 95TH PERCENTILE- MO (ALERTING)</t>
  </si>
  <si>
    <t>CALL SETUP TIME [S] 95TH PERCENTILE- MT (ALERTING)</t>
  </si>
  <si>
    <t>CALL SETUP TIME [S] 95TH PERCENTILE- MO+MT (ALERTING)</t>
  </si>
  <si>
    <t>CALL SETUP TIME [S] AVG - MO (CONNECT)</t>
  </si>
  <si>
    <t>STANDARD DEVIATION [NB]</t>
  </si>
  <si>
    <t>5TH PERCENTILE [NB]</t>
  </si>
  <si>
    <t>NUMBERS OF VOICE SAMPLES &lt; 2.5 [NB]</t>
  </si>
  <si>
    <t>AVERAGE VOICE QUALITY DL+UL [MOS SCALE] [NB]</t>
  </si>
  <si>
    <t>NUMBER OF SAMPLES DL+UL [N] [NB]</t>
  </si>
  <si>
    <t>M2M</t>
  </si>
  <si>
    <t>TYPE OF TEST</t>
  </si>
  <si>
    <t>4G_ONLY</t>
  </si>
  <si>
    <t>CALL ATTEMPTS [N] (column H + J)</t>
  </si>
  <si>
    <t>ACCESS FAILURES [N] (column I +K)</t>
  </si>
  <si>
    <t>AVERAGE VOICE QUALITY DL+UL [MOS SCALE] [OVERALL]</t>
  </si>
  <si>
    <t>NUMBER OF SAMPLES DL+UL [OVERALL]</t>
  </si>
  <si>
    <t>STANDARD DEVIATION [OVERALL]</t>
  </si>
  <si>
    <t>NUMBERS OF VOICE SAMPLES &lt; 2.5 [OVERALL]</t>
  </si>
  <si>
    <t>5TH PERCENTILE [OVERALL]</t>
  </si>
  <si>
    <t>NUMBERS OF CALL USING WB AMR CODEC ONLY</t>
  </si>
  <si>
    <t xml:space="preserve"> AVERAGE VOICE QUALITY WB AMR CODEC ONLY</t>
  </si>
  <si>
    <t xml:space="preserve"> MEDIAN VOICE QUALITY WB AMR CODEC ONLY</t>
  </si>
  <si>
    <t>VOICE CALLS STARTED AND TERMINATED ON 3G [N]</t>
  </si>
  <si>
    <t>CALLS ON 2G LAYER AFTER CSFB PROCEDURE [N]</t>
  </si>
  <si>
    <t>CALLS ON 3G LAYER AFTER CSFB PROCEDURE [N]</t>
  </si>
  <si>
    <t>SPEECH ASSESSMENT ALGORITHM [PESQ, POLQA, ETC.]</t>
  </si>
  <si>
    <t>CALL SETUP TIME [S] 95TH PERCENTILE- MO+MT (CONNECT)</t>
  </si>
  <si>
    <t>CALL SETUP TIME [S] AVG- MT (CONNECT)</t>
  </si>
  <si>
    <t>CALL SETUP TIME [S] AVG- MO+MT (CONNECT)</t>
  </si>
  <si>
    <t>CALL SETUP TIME [S] 95TH PERCENTILE- MO (CONNECT)</t>
  </si>
  <si>
    <t>CALL SETUP TIME [S] 95TH PERCENTILE- MT (CONNECT)</t>
  </si>
  <si>
    <t>NUMBERS OF CALLS Non Sustainability [NB]</t>
  </si>
  <si>
    <t>NUMBERS OF CALLS Non Sustainability [WB]</t>
  </si>
  <si>
    <t>VODAFONE</t>
  </si>
  <si>
    <t>MOVISTAR</t>
  </si>
  <si>
    <t>ORANGE</t>
  </si>
  <si>
    <t>YOIGO</t>
  </si>
  <si>
    <t>SPEECH ASSESSMENT ALGORITHM (PESQ, POLQA ETC)</t>
  </si>
  <si>
    <t>VOICE SLIDING WINDOW KPIS AGGREGATION</t>
  </si>
  <si>
    <t>ACCESSIBILITY</t>
  </si>
  <si>
    <t>CONTINUITY</t>
  </si>
  <si>
    <t>CALL FAILURE RATE</t>
  </si>
  <si>
    <t>SPEECH QUALITY</t>
  </si>
  <si>
    <t>Values ​​weighted by population</t>
  </si>
  <si>
    <t>Huawei</t>
  </si>
  <si>
    <t>Ericsson</t>
  </si>
  <si>
    <t>NSN</t>
  </si>
  <si>
    <t>4G MAIN CITIES M2M</t>
  </si>
  <si>
    <t>4G SMALLER CITIES M2M</t>
  </si>
  <si>
    <t>2G/3G MAIN CITIES M2M</t>
  </si>
  <si>
    <t>2G/3G SMALLER CITIES M2M</t>
  </si>
  <si>
    <t>4G ALL CITIES M2M</t>
  </si>
  <si>
    <t>2G/3G ALL CITIES M2M</t>
  </si>
  <si>
    <t>CST Connect</t>
  </si>
  <si>
    <t>4G TOURISTIC AREA M2M</t>
  </si>
  <si>
    <t>49/49</t>
  </si>
  <si>
    <t>4G RAILWAYS M2F</t>
  </si>
  <si>
    <t>4G HIGHWAYS M2M</t>
  </si>
  <si>
    <t>4G POC M2F</t>
  </si>
  <si>
    <t>4G ADD-ON M2M</t>
  </si>
  <si>
    <t>CSFB</t>
  </si>
  <si>
    <t>WB Codec</t>
  </si>
  <si>
    <t>ORDER</t>
  </si>
  <si>
    <t>SHEET</t>
  </si>
  <si>
    <t>C&amp;T_4G_MAIN_CITIES M2M</t>
  </si>
  <si>
    <t>MAIN CITIES</t>
  </si>
  <si>
    <t>C&amp;T_4G_SMALLER_CITIES M2M</t>
  </si>
  <si>
    <t>SMALLER CITIES</t>
  </si>
  <si>
    <t>C&amp;T_4G_ONLY_MAIN_CITIES M2M</t>
  </si>
  <si>
    <t>C&amp;T_4G_ONLY_SMALLER_CITIES M2M</t>
  </si>
  <si>
    <t>C&amp;T_2G3G_MAIN_CITIES M2M</t>
  </si>
  <si>
    <t>C&amp;T_2G3G_SMALLER_CITIES M2M</t>
  </si>
  <si>
    <t>TRANSP_4G_HIGHWAYS M2M</t>
  </si>
  <si>
    <t>MAIN HIGHWAYS</t>
  </si>
  <si>
    <t>TRANSP_4GONLY_HIGHWAYS M2M</t>
  </si>
  <si>
    <t>TRANSP_4G_RAILWAYS M2F</t>
  </si>
  <si>
    <t>RAILWAYS</t>
  </si>
  <si>
    <t>M2F</t>
  </si>
  <si>
    <t>TRANSP_4GONLY_RAILWAYS M2F</t>
  </si>
  <si>
    <t>OTH_4G_PLACES M2F</t>
  </si>
  <si>
    <t>PLACES OF CONCENTRATION</t>
  </si>
  <si>
    <t>OTH_4GONLY_PLACES M2F</t>
  </si>
  <si>
    <t>OTH_4G_ADD_ON_M2M_ALL</t>
  </si>
  <si>
    <t>ADD-ON CITIES</t>
  </si>
  <si>
    <t>OTH_4GONLY_ADD_ON_M2M_ALL</t>
  </si>
  <si>
    <t>LA</t>
  </si>
  <si>
    <t>YES</t>
  </si>
  <si>
    <t>NOT</t>
  </si>
  <si>
    <t>Scope_Seta</t>
  </si>
  <si>
    <t>MAIN&amp;SMALLER</t>
  </si>
  <si>
    <t>POCs</t>
  </si>
  <si>
    <t>2G3G</t>
  </si>
  <si>
    <t>4G_TOURISTIC_AREA_M2M</t>
  </si>
  <si>
    <t>4G_ONLY_TOURISTIC_AREA_M2M</t>
  </si>
  <si>
    <t>TOURISTIC</t>
  </si>
  <si>
    <t>TOURISTIC AREA</t>
  </si>
  <si>
    <t>OTH_2G3G_ADD_ON_M2M_ALL</t>
  </si>
  <si>
    <t>CALLS WITH SRVCC PROCEDURE [N]</t>
  </si>
  <si>
    <t>VOICE CALLS STARTED AND TERMINATED ON VOLTE [N]</t>
  </si>
  <si>
    <t>VOLTE AVG. SPEECH DELAY (RTT)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</si>
</sst>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\ _€_-;\-* #,##0.0\ _€_-;_-* &quot;-&quot;??\ _€_-;_-@_-"/>
    <numFmt numFmtId="165" formatCode="_(* #,##0.00_);_(* \(#,##0.00\);_(* &quot;-&quot;??_);_(@_)"/>
    <numFmt numFmtId="166" formatCode="0.0%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ahoma"/>
      <family val="2"/>
    </font>
    <font>
      <sz val="11"/>
      <color theme="1"/>
      <name val="Vodafone Rg"/>
      <family val="2"/>
    </font>
    <font>
      <b/>
      <sz val="12"/>
      <color theme="1"/>
      <name val="Vodafone Rg"/>
      <family val="2"/>
    </font>
    <font>
      <b/>
      <sz val="14"/>
      <color theme="1"/>
      <name val="Vodafone Rg"/>
      <family val="2"/>
    </font>
    <font>
      <sz val="10"/>
      <color indexed="8"/>
      <name val="Tahoma"/>
      <family val="2"/>
    </font>
    <font>
      <b/>
      <sz val="14"/>
      <name val="Vodafone Rg"/>
      <family val="2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8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u/>
      <sz val="10"/>
      <color indexed="12"/>
      <name val="Verdana"/>
      <family val="2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11"/>
      <color theme="1"/>
      <name val="宋体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6040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>
      <alignment vertical="top"/>
      <protection locked="0"/>
    </xf>
    <xf numFmtId="0" fontId="2" fillId="0" borderId="0"/>
    <xf numFmtId="0" fontId="2" fillId="0" borderId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5" fillId="58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62" borderId="0" applyNumberFormat="0" applyBorder="0" applyAlignment="0" applyProtection="0"/>
    <xf numFmtId="0" fontId="35" fillId="63" borderId="0" applyNumberFormat="0" applyBorder="0" applyAlignment="0" applyProtection="0"/>
    <xf numFmtId="0" fontId="35" fillId="64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65" borderId="0" applyNumberFormat="0" applyBorder="0" applyAlignment="0" applyProtection="0"/>
    <xf numFmtId="0" fontId="43" fillId="45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7" fillId="56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8" fillId="66" borderId="29" applyNumberFormat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7" fillId="0" borderId="0" applyNumberFormat="0" applyFill="0" applyBorder="0" applyAlignment="0" applyProtection="0"/>
    <xf numFmtId="0" fontId="36" fillId="46" borderId="0" applyNumberFormat="0" applyBorder="0" applyAlignment="0" applyProtection="0"/>
    <xf numFmtId="0" fontId="51" fillId="0" borderId="31" applyNumberFormat="0" applyFill="0" applyAlignment="0" applyProtection="0"/>
    <xf numFmtId="0" fontId="52" fillId="0" borderId="32" applyNumberFormat="0" applyFill="0" applyAlignment="0" applyProtection="0"/>
    <xf numFmtId="0" fontId="53" fillId="0" borderId="33" applyNumberFormat="0" applyFill="0" applyAlignment="0" applyProtection="0"/>
    <xf numFmtId="0" fontId="53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2" fillId="49" borderId="28" applyNumberFormat="0" applyAlignment="0" applyProtection="0"/>
    <xf numFmtId="0" fontId="39" fillId="0" borderId="30" applyNumberFormat="0" applyFill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45" fillId="56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46" fillId="0" borderId="0" applyNumberFormat="0" applyFill="0" applyBorder="0" applyAlignment="0" applyProtection="0"/>
    <xf numFmtId="0" fontId="1" fillId="0" borderId="0"/>
    <xf numFmtId="0" fontId="2" fillId="0" borderId="0" applyNumberFormat="0" applyFont="0" applyFill="0" applyBorder="0" applyAlignment="0" applyProtection="0"/>
    <xf numFmtId="0" fontId="34" fillId="45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47" borderId="0" applyNumberFormat="0" applyBorder="0" applyAlignment="0" applyProtection="0"/>
    <xf numFmtId="0" fontId="34" fillId="52" borderId="0" applyNumberFormat="0" applyBorder="0" applyAlignment="0" applyProtection="0"/>
    <xf numFmtId="0" fontId="34" fillId="55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2" fillId="0" borderId="0" applyNumberFormat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9" fillId="0" borderId="19" applyNumberFormat="0" applyFill="0" applyAlignment="0" applyProtection="0"/>
    <xf numFmtId="0" fontId="20" fillId="0" borderId="20" applyNumberFormat="0" applyFill="0" applyAlignment="0" applyProtection="0"/>
    <xf numFmtId="0" fontId="21" fillId="0" borderId="21" applyNumberFormat="0" applyFill="0" applyAlignment="0" applyProtection="0"/>
    <xf numFmtId="0" fontId="21" fillId="0" borderId="0" applyNumberFormat="0" applyFill="0" applyBorder="0" applyAlignment="0" applyProtection="0"/>
    <xf numFmtId="0" fontId="22" fillId="13" borderId="0" applyNumberFormat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22" applyNumberFormat="0" applyAlignment="0" applyProtection="0"/>
    <xf numFmtId="0" fontId="26" fillId="17" borderId="23" applyNumberFormat="0" applyAlignment="0" applyProtection="0"/>
    <xf numFmtId="0" fontId="27" fillId="17" borderId="22" applyNumberFormat="0" applyAlignment="0" applyProtection="0"/>
    <xf numFmtId="0" fontId="28" fillId="0" borderId="24" applyNumberFormat="0" applyFill="0" applyAlignment="0" applyProtection="0"/>
    <xf numFmtId="0" fontId="29" fillId="18" borderId="25" applyNumberFormat="0" applyAlignment="0" applyProtection="0"/>
    <xf numFmtId="0" fontId="30" fillId="0" borderId="0" applyNumberFormat="0" applyFill="0" applyBorder="0" applyAlignment="0" applyProtection="0"/>
    <xf numFmtId="0" fontId="1" fillId="19" borderId="26" applyNumberFormat="0" applyFont="0" applyAlignment="0" applyProtection="0"/>
    <xf numFmtId="0" fontId="31" fillId="0" borderId="0" applyNumberFormat="0" applyFill="0" applyBorder="0" applyAlignment="0" applyProtection="0"/>
    <xf numFmtId="0" fontId="9" fillId="0" borderId="27" applyNumberFormat="0" applyFill="0" applyAlignment="0" applyProtection="0"/>
    <xf numFmtId="0" fontId="3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32" fillId="43" borderId="0" applyNumberFormat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9" fillId="0" borderId="0"/>
    <xf numFmtId="165" fontId="2" fillId="0" borderId="0" applyBorder="0" applyAlignment="0" applyProtection="0"/>
    <xf numFmtId="0" fontId="58" fillId="0" borderId="0">
      <alignment vertical="center"/>
    </xf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58" fillId="0" borderId="0">
      <alignment vertical="center"/>
    </xf>
    <xf numFmtId="165" fontId="2" fillId="0" borderId="0" applyBorder="0" applyAlignment="0" applyProtection="0"/>
    <xf numFmtId="165" fontId="2" fillId="0" borderId="0" applyBorder="0" applyAlignment="0" applyProtection="0"/>
    <xf numFmtId="165" fontId="2" fillId="0" borderId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Border="0" applyAlignment="0" applyProtection="0"/>
    <xf numFmtId="165" fontId="2" fillId="0" borderId="0" applyBorder="0" applyAlignment="0" applyProtection="0"/>
    <xf numFmtId="165" fontId="2" fillId="0" borderId="0" applyBorder="0" applyAlignment="0" applyProtection="0"/>
    <xf numFmtId="165" fontId="2" fillId="0" borderId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>
      <alignment vertical="top"/>
      <protection locked="0"/>
    </xf>
    <xf numFmtId="43" fontId="1" fillId="0" borderId="0" applyFont="0" applyFill="0" applyBorder="0" applyAlignment="0" applyProtection="0"/>
  </cellStyleXfs>
  <cellXfs count="308">
    <xf numFmtId="0" fontId="0" fillId="0" borderId="0" xfId="0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4" fillId="0" borderId="0" xfId="0" applyFont="1"/>
    <xf numFmtId="0" fontId="4" fillId="5" borderId="0" xfId="0" applyFont="1" applyFill="1"/>
    <xf numFmtId="0" fontId="4" fillId="0" borderId="0" xfId="0" applyFont="1" applyAlignment="1">
      <alignment horizontal="left"/>
    </xf>
    <xf numFmtId="0" fontId="4" fillId="4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5" fillId="8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textRotation="90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textRotation="90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6" fillId="2" borderId="1" xfId="0" applyFont="1" applyFill="1" applyBorder="1" applyAlignment="1">
      <alignment textRotation="90"/>
    </xf>
    <xf numFmtId="0" fontId="6" fillId="2" borderId="10" xfId="0" applyFont="1" applyFill="1" applyBorder="1" applyAlignment="1">
      <alignment textRotation="90"/>
    </xf>
    <xf numFmtId="0" fontId="6" fillId="2" borderId="7" xfId="0" applyFont="1" applyFill="1" applyBorder="1" applyAlignment="1">
      <alignment textRotation="90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0" borderId="0" xfId="0" applyFont="1" applyBorder="1"/>
    <xf numFmtId="0" fontId="4" fillId="0" borderId="8" xfId="0" applyFont="1" applyBorder="1"/>
    <xf numFmtId="0" fontId="4" fillId="0" borderId="4" xfId="0" applyFon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/>
    <xf numFmtId="0" fontId="0" fillId="5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textRotation="90"/>
    </xf>
    <xf numFmtId="0" fontId="6" fillId="7" borderId="7" xfId="0" applyFont="1" applyFill="1" applyBorder="1" applyAlignment="1">
      <alignment textRotation="90"/>
    </xf>
    <xf numFmtId="0" fontId="6" fillId="2" borderId="2" xfId="0" applyFont="1" applyFill="1" applyBorder="1" applyAlignment="1">
      <alignment textRotation="90"/>
    </xf>
    <xf numFmtId="0" fontId="5" fillId="8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4" fillId="0" borderId="7" xfId="0" applyFont="1" applyFill="1" applyBorder="1"/>
    <xf numFmtId="0" fontId="4" fillId="0" borderId="8" xfId="0" applyFont="1" applyFill="1" applyBorder="1"/>
    <xf numFmtId="0" fontId="5" fillId="8" borderId="11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/>
    </xf>
    <xf numFmtId="0" fontId="4" fillId="0" borderId="9" xfId="0" applyFont="1" applyFill="1" applyBorder="1"/>
    <xf numFmtId="0" fontId="4" fillId="0" borderId="10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5" borderId="0" xfId="0" applyFont="1" applyFill="1" applyBorder="1"/>
    <xf numFmtId="0" fontId="6" fillId="2" borderId="1" xfId="0" applyFont="1" applyFill="1" applyBorder="1" applyAlignment="1">
      <alignment horizontal="center" textRotation="90"/>
    </xf>
    <xf numFmtId="0" fontId="4" fillId="4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1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11" xfId="0" applyNumberFormat="1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textRotation="90"/>
    </xf>
    <xf numFmtId="0" fontId="5" fillId="8" borderId="1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9" borderId="8" xfId="0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5" xfId="0" applyNumberFormat="1" applyFont="1" applyFill="1" applyBorder="1" applyAlignment="1">
      <alignment horizontal="center"/>
    </xf>
    <xf numFmtId="0" fontId="4" fillId="9" borderId="0" xfId="0" applyNumberFormat="1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 vertical="center"/>
    </xf>
    <xf numFmtId="0" fontId="9" fillId="0" borderId="0" xfId="0" applyFont="1"/>
    <xf numFmtId="10" fontId="12" fillId="11" borderId="15" xfId="25" applyNumberFormat="1" applyFont="1" applyFill="1" applyBorder="1" applyAlignment="1">
      <alignment horizontal="center"/>
    </xf>
    <xf numFmtId="2" fontId="12" fillId="11" borderId="15" xfId="25" applyNumberFormat="1" applyFont="1" applyFill="1" applyBorder="1" applyAlignment="1">
      <alignment horizontal="center"/>
    </xf>
    <xf numFmtId="10" fontId="0" fillId="5" borderId="15" xfId="25" applyNumberFormat="1" applyFont="1" applyFill="1" applyBorder="1" applyAlignment="1">
      <alignment horizontal="center"/>
    </xf>
    <xf numFmtId="10" fontId="0" fillId="5" borderId="15" xfId="25" applyNumberFormat="1" applyFont="1" applyFill="1" applyBorder="1" applyAlignment="1">
      <alignment horizontal="center" wrapText="1"/>
    </xf>
    <xf numFmtId="2" fontId="0" fillId="5" borderId="15" xfId="25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5" borderId="0" xfId="0" applyFill="1" applyBorder="1"/>
    <xf numFmtId="0" fontId="14" fillId="12" borderId="0" xfId="0" applyFont="1" applyFill="1"/>
    <xf numFmtId="0" fontId="0" fillId="12" borderId="0" xfId="0" applyFill="1"/>
    <xf numFmtId="0" fontId="9" fillId="12" borderId="0" xfId="0" applyFont="1" applyFill="1" applyAlignment="1">
      <alignment horizontal="center"/>
    </xf>
    <xf numFmtId="0" fontId="0" fillId="12" borderId="0" xfId="0" applyFill="1" applyBorder="1" applyAlignment="1">
      <alignment horizontal="center"/>
    </xf>
    <xf numFmtId="10" fontId="0" fillId="12" borderId="15" xfId="25" applyNumberFormat="1" applyFont="1" applyFill="1" applyBorder="1" applyAlignment="1">
      <alignment horizontal="center"/>
    </xf>
    <xf numFmtId="10" fontId="0" fillId="12" borderId="15" xfId="25" applyNumberFormat="1" applyFont="1" applyFill="1" applyBorder="1" applyAlignment="1">
      <alignment horizontal="center" wrapText="1"/>
    </xf>
    <xf numFmtId="2" fontId="0" fillId="12" borderId="15" xfId="25" applyNumberFormat="1" applyFont="1" applyFill="1" applyBorder="1" applyAlignment="1">
      <alignment horizontal="center"/>
    </xf>
    <xf numFmtId="0" fontId="9" fillId="10" borderId="15" xfId="0" applyFont="1" applyFill="1" applyBorder="1" applyAlignment="1">
      <alignment horizontal="center" vertical="center"/>
    </xf>
    <xf numFmtId="2" fontId="0" fillId="5" borderId="0" xfId="25" applyNumberFormat="1" applyFont="1" applyFill="1" applyBorder="1" applyAlignment="1">
      <alignment horizontal="center"/>
    </xf>
    <xf numFmtId="43" fontId="0" fillId="12" borderId="0" xfId="24" applyFont="1" applyFill="1"/>
    <xf numFmtId="10" fontId="0" fillId="5" borderId="0" xfId="25" applyNumberFormat="1" applyFont="1" applyFill="1" applyBorder="1" applyAlignment="1">
      <alignment horizontal="center"/>
    </xf>
    <xf numFmtId="10" fontId="0" fillId="5" borderId="0" xfId="25" applyNumberFormat="1" applyFont="1" applyFill="1" applyBorder="1" applyAlignment="1">
      <alignment horizontal="center" wrapText="1"/>
    </xf>
    <xf numFmtId="0" fontId="15" fillId="0" borderId="0" xfId="0" applyFont="1"/>
    <xf numFmtId="0" fontId="16" fillId="0" borderId="0" xfId="0" applyFont="1"/>
    <xf numFmtId="0" fontId="4" fillId="9" borderId="10" xfId="0" applyNumberFormat="1" applyFont="1" applyFill="1" applyBorder="1" applyAlignment="1">
      <alignment horizontal="center"/>
    </xf>
    <xf numFmtId="0" fontId="4" fillId="0" borderId="8" xfId="0" applyNumberFormat="1" applyFont="1" applyFill="1" applyBorder="1" applyAlignment="1">
      <alignment horizontal="center"/>
    </xf>
    <xf numFmtId="43" fontId="4" fillId="0" borderId="0" xfId="24" applyFont="1" applyBorder="1" applyAlignment="1">
      <alignment horizontal="center"/>
    </xf>
    <xf numFmtId="43" fontId="4" fillId="0" borderId="11" xfId="24" applyFont="1" applyBorder="1" applyAlignment="1">
      <alignment horizontal="center"/>
    </xf>
    <xf numFmtId="43" fontId="4" fillId="0" borderId="0" xfId="24" applyFont="1" applyFill="1" applyBorder="1" applyAlignment="1">
      <alignment horizontal="center"/>
    </xf>
    <xf numFmtId="0" fontId="4" fillId="9" borderId="0" xfId="0" applyFont="1" applyFill="1" applyBorder="1"/>
    <xf numFmtId="0" fontId="4" fillId="9" borderId="11" xfId="0" applyFont="1" applyFill="1" applyBorder="1"/>
    <xf numFmtId="164" fontId="4" fillId="0" borderId="0" xfId="24" applyNumberFormat="1" applyFont="1" applyBorder="1" applyAlignment="1">
      <alignment horizontal="center"/>
    </xf>
    <xf numFmtId="164" fontId="4" fillId="0" borderId="10" xfId="24" applyNumberFormat="1" applyFont="1" applyBorder="1" applyAlignment="1">
      <alignment horizontal="center"/>
    </xf>
    <xf numFmtId="164" fontId="4" fillId="0" borderId="0" xfId="24" applyNumberFormat="1" applyFont="1" applyFill="1" applyBorder="1" applyAlignment="1">
      <alignment horizontal="center"/>
    </xf>
    <xf numFmtId="164" fontId="4" fillId="0" borderId="10" xfId="24" applyNumberFormat="1" applyFont="1" applyFill="1" applyBorder="1" applyAlignment="1">
      <alignment horizontal="center"/>
    </xf>
    <xf numFmtId="9" fontId="4" fillId="0" borderId="0" xfId="25" applyFont="1" applyFill="1"/>
    <xf numFmtId="0" fontId="0" fillId="5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8" borderId="0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8" borderId="42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/>
    </xf>
    <xf numFmtId="0" fontId="0" fillId="9" borderId="43" xfId="0" applyFill="1" applyBorder="1" applyAlignment="1">
      <alignment horizontal="center" vertic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4" fillId="9" borderId="42" xfId="0" applyNumberFormat="1" applyFont="1" applyFill="1" applyBorder="1" applyAlignment="1">
      <alignment horizontal="center"/>
    </xf>
    <xf numFmtId="0" fontId="0" fillId="0" borderId="43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6" fillId="2" borderId="39" xfId="0" applyFont="1" applyFill="1" applyBorder="1" applyAlignment="1">
      <alignment horizontal="center" textRotation="90"/>
    </xf>
    <xf numFmtId="0" fontId="8" fillId="2" borderId="13" xfId="0" applyFont="1" applyFill="1" applyBorder="1" applyAlignment="1">
      <alignment textRotation="90"/>
    </xf>
    <xf numFmtId="0" fontId="6" fillId="2" borderId="14" xfId="0" applyFont="1" applyFill="1" applyBorder="1" applyAlignment="1">
      <alignment horizontal="center" textRotation="90"/>
    </xf>
    <xf numFmtId="0" fontId="6" fillId="2" borderId="12" xfId="0" applyFont="1" applyFill="1" applyBorder="1" applyAlignment="1">
      <alignment textRotation="90"/>
    </xf>
    <xf numFmtId="0" fontId="6" fillId="2" borderId="13" xfId="0" applyFont="1" applyFill="1" applyBorder="1" applyAlignment="1">
      <alignment textRotation="90"/>
    </xf>
    <xf numFmtId="0" fontId="6" fillId="2" borderId="14" xfId="0" applyFont="1" applyFill="1" applyBorder="1" applyAlignment="1">
      <alignment textRotation="90"/>
    </xf>
    <xf numFmtId="0" fontId="6" fillId="2" borderId="13" xfId="0" applyFont="1" applyFill="1" applyBorder="1" applyAlignment="1">
      <alignment horizontal="center" textRotation="90"/>
    </xf>
    <xf numFmtId="0" fontId="6" fillId="7" borderId="14" xfId="0" applyFont="1" applyFill="1" applyBorder="1" applyAlignment="1">
      <alignment textRotation="90"/>
    </xf>
    <xf numFmtId="0" fontId="6" fillId="2" borderId="39" xfId="0" applyFont="1" applyFill="1" applyBorder="1" applyAlignment="1">
      <alignment textRotation="90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4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5" fillId="6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/>
    </xf>
    <xf numFmtId="0" fontId="4" fillId="0" borderId="41" xfId="0" applyFont="1" applyFill="1" applyBorder="1" applyAlignment="1">
      <alignment horizontal="center"/>
    </xf>
    <xf numFmtId="0" fontId="4" fillId="0" borderId="40" xfId="0" applyNumberFormat="1" applyFont="1" applyFill="1" applyBorder="1" applyAlignment="1">
      <alignment horizontal="center"/>
    </xf>
    <xf numFmtId="0" fontId="4" fillId="0" borderId="42" xfId="0" applyNumberFormat="1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42" xfId="0" applyFont="1" applyFill="1" applyBorder="1" applyAlignment="1">
      <alignment horizontal="center"/>
    </xf>
    <xf numFmtId="0" fontId="4" fillId="0" borderId="40" xfId="0" applyFont="1" applyFill="1" applyBorder="1" applyAlignment="1">
      <alignment horizontal="center"/>
    </xf>
    <xf numFmtId="164" fontId="4" fillId="0" borderId="42" xfId="24" applyNumberFormat="1" applyFont="1" applyFill="1" applyBorder="1" applyAlignment="1">
      <alignment horizontal="center"/>
    </xf>
    <xf numFmtId="0" fontId="4" fillId="9" borderId="43" xfId="0" applyFont="1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4" fillId="0" borderId="43" xfId="0" applyFont="1" applyFill="1" applyBorder="1"/>
    <xf numFmtId="164" fontId="4" fillId="0" borderId="42" xfId="24" applyNumberFormat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5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/>
    </xf>
    <xf numFmtId="0" fontId="0" fillId="9" borderId="10" xfId="0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>
      <alignment horizontal="center"/>
    </xf>
    <xf numFmtId="0" fontId="4" fillId="5" borderId="42" xfId="0" applyNumberFormat="1" applyFont="1" applyFill="1" applyBorder="1" applyAlignment="1">
      <alignment horizontal="center"/>
    </xf>
    <xf numFmtId="0" fontId="4" fillId="5" borderId="42" xfId="0" applyFont="1" applyFill="1" applyBorder="1" applyAlignment="1">
      <alignment horizontal="center"/>
    </xf>
    <xf numFmtId="0" fontId="0" fillId="5" borderId="43" xfId="0" applyFill="1" applyBorder="1" applyAlignment="1">
      <alignment horizontal="center" vertical="center"/>
    </xf>
    <xf numFmtId="43" fontId="6" fillId="2" borderId="10" xfId="24" applyFont="1" applyFill="1" applyBorder="1" applyAlignment="1">
      <alignment textRotation="90"/>
    </xf>
    <xf numFmtId="43" fontId="4" fillId="0" borderId="0" xfId="24" applyFont="1" applyBorder="1"/>
    <xf numFmtId="43" fontId="4" fillId="0" borderId="0" xfId="24" applyFont="1" applyFill="1" applyAlignment="1">
      <alignment horizontal="left"/>
    </xf>
    <xf numFmtId="0" fontId="0" fillId="0" borderId="40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4" fillId="9" borderId="42" xfId="0" applyFont="1" applyFill="1" applyBorder="1" applyAlignment="1">
      <alignment horizontal="center"/>
    </xf>
    <xf numFmtId="0" fontId="4" fillId="0" borderId="42" xfId="0" applyFont="1" applyBorder="1"/>
    <xf numFmtId="43" fontId="4" fillId="0" borderId="42" xfId="24" applyFont="1" applyBorder="1"/>
    <xf numFmtId="0" fontId="0" fillId="9" borderId="1" xfId="0" applyFill="1" applyBorder="1" applyAlignment="1">
      <alignment horizontal="center" vertical="center"/>
    </xf>
    <xf numFmtId="164" fontId="4" fillId="9" borderId="10" xfId="24" applyNumberFormat="1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40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64" fontId="4" fillId="9" borderId="42" xfId="24" applyNumberFormat="1" applyFont="1" applyFill="1" applyBorder="1" applyAlignment="1">
      <alignment horizontal="center"/>
    </xf>
    <xf numFmtId="43" fontId="4" fillId="0" borderId="10" xfId="24" applyFont="1" applyFill="1" applyBorder="1" applyAlignment="1">
      <alignment horizontal="center"/>
    </xf>
    <xf numFmtId="43" fontId="0" fillId="5" borderId="10" xfId="24" applyFont="1" applyFill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4" fillId="0" borderId="42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3" xfId="0" applyFont="1" applyBorder="1"/>
    <xf numFmtId="0" fontId="4" fillId="0" borderId="4" xfId="0" applyFont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164" fontId="4" fillId="9" borderId="0" xfId="24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7" xfId="0" applyFont="1" applyBorder="1"/>
    <xf numFmtId="0" fontId="4" fillId="0" borderId="3" xfId="0" applyFont="1" applyBorder="1"/>
    <xf numFmtId="0" fontId="4" fillId="0" borderId="40" xfId="0" applyFont="1" applyBorder="1"/>
    <xf numFmtId="0" fontId="4" fillId="0" borderId="11" xfId="0" applyFont="1" applyBorder="1"/>
    <xf numFmtId="0" fontId="4" fillId="0" borderId="3" xfId="0" applyFont="1" applyBorder="1" applyAlignment="1">
      <alignment horizontal="center"/>
    </xf>
    <xf numFmtId="10" fontId="0" fillId="0" borderId="0" xfId="25" applyNumberFormat="1" applyFont="1"/>
    <xf numFmtId="43" fontId="0" fillId="0" borderId="0" xfId="24" applyFont="1"/>
    <xf numFmtId="166" fontId="0" fillId="0" borderId="0" xfId="25" applyNumberFormat="1" applyFont="1"/>
    <xf numFmtId="10" fontId="9" fillId="0" borderId="0" xfId="0" applyNumberFormat="1" applyFont="1" applyAlignment="1">
      <alignment horizontal="center"/>
    </xf>
    <xf numFmtId="10" fontId="9" fillId="12" borderId="0" xfId="0" applyNumberFormat="1" applyFont="1" applyFill="1" applyAlignment="1">
      <alignment horizontal="center"/>
    </xf>
    <xf numFmtId="10" fontId="0" fillId="12" borderId="0" xfId="0" applyNumberFormat="1" applyFill="1"/>
    <xf numFmtId="0" fontId="4" fillId="0" borderId="11" xfId="0" applyFont="1" applyBorder="1" applyAlignment="1">
      <alignment horizontal="right"/>
    </xf>
    <xf numFmtId="166" fontId="12" fillId="11" borderId="15" xfId="25" applyNumberFormat="1" applyFont="1" applyFill="1" applyBorder="1" applyAlignment="1">
      <alignment horizontal="center"/>
    </xf>
    <xf numFmtId="166" fontId="0" fillId="5" borderId="15" xfId="25" applyNumberFormat="1" applyFont="1" applyFill="1" applyBorder="1" applyAlignment="1">
      <alignment horizontal="center"/>
    </xf>
    <xf numFmtId="166" fontId="9" fillId="0" borderId="0" xfId="0" applyNumberFormat="1" applyFont="1" applyAlignment="1">
      <alignment horizontal="center"/>
    </xf>
    <xf numFmtId="166" fontId="0" fillId="12" borderId="15" xfId="25" applyNumberFormat="1" applyFont="1" applyFill="1" applyBorder="1" applyAlignment="1">
      <alignment horizontal="center"/>
    </xf>
    <xf numFmtId="166" fontId="0" fillId="12" borderId="0" xfId="0" applyNumberFormat="1" applyFill="1"/>
    <xf numFmtId="0" fontId="4" fillId="0" borderId="1" xfId="0" applyFont="1" applyBorder="1" applyAlignment="1">
      <alignment horizontal="center"/>
    </xf>
    <xf numFmtId="43" fontId="4" fillId="0" borderId="10" xfId="24" applyFont="1" applyBorder="1" applyAlignment="1">
      <alignment horizontal="center"/>
    </xf>
    <xf numFmtId="0" fontId="4" fillId="0" borderId="1" xfId="0" applyFont="1" applyBorder="1"/>
    <xf numFmtId="0" fontId="4" fillId="0" borderId="40" xfId="0" applyFont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0" fillId="0" borderId="0" xfId="0"/>
    <xf numFmtId="0" fontId="13" fillId="10" borderId="16" xfId="0" applyFont="1" applyFill="1" applyBorder="1" applyAlignment="1">
      <alignment horizontal="center" vertical="center" textRotation="90"/>
    </xf>
    <xf numFmtId="0" fontId="13" fillId="10" borderId="17" xfId="0" applyFont="1" applyFill="1" applyBorder="1" applyAlignment="1">
      <alignment horizontal="center" vertical="center" textRotation="90"/>
    </xf>
    <xf numFmtId="0" fontId="13" fillId="10" borderId="18" xfId="0" applyFont="1" applyFill="1" applyBorder="1" applyAlignment="1">
      <alignment horizontal="center" vertical="center" textRotation="90"/>
    </xf>
    <xf numFmtId="0" fontId="10" fillId="10" borderId="12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textRotation="90" wrapText="1"/>
    </xf>
    <xf numFmtId="0" fontId="0" fillId="0" borderId="11" xfId="0" applyFill="1" applyBorder="1" applyAlignment="1">
      <alignment horizontal="center"/>
    </xf>
    <xf numFmtId="0" fontId="4" fillId="5" borderId="11" xfId="0" applyNumberFormat="1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4" fillId="9" borderId="11" xfId="0" applyNumberFormat="1" applyFont="1" applyFill="1" applyBorder="1" applyAlignment="1">
      <alignment horizontal="center"/>
    </xf>
    <xf numFmtId="0" fontId="0" fillId="9" borderId="11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</cellXfs>
  <cellStyles count="6040">
    <cellStyle name="20% - Accent1" xfId="29"/>
    <cellStyle name="20% - Accent1 10" xfId="30"/>
    <cellStyle name="20% - Accent1 11" xfId="31"/>
    <cellStyle name="20% - Accent1 12" xfId="32"/>
    <cellStyle name="20% - Accent1 13" xfId="33"/>
    <cellStyle name="20% - Accent1 14" xfId="34"/>
    <cellStyle name="20% - Accent1 15" xfId="35"/>
    <cellStyle name="20% - Accent1 16" xfId="36"/>
    <cellStyle name="20% - Accent1 17" xfId="37"/>
    <cellStyle name="20% - Accent1 18" xfId="38"/>
    <cellStyle name="20% - Accent1 19" xfId="39"/>
    <cellStyle name="20% - Accent1 2" xfId="40"/>
    <cellStyle name="20% - Accent1 20" xfId="41"/>
    <cellStyle name="20% - Accent1 21" xfId="42"/>
    <cellStyle name="20% - Accent1 22" xfId="43"/>
    <cellStyle name="20% - Accent1 23" xfId="44"/>
    <cellStyle name="20% - Accent1 24" xfId="45"/>
    <cellStyle name="20% - Accent1 25" xfId="46"/>
    <cellStyle name="20% - Accent1 26" xfId="47"/>
    <cellStyle name="20% - Accent1 27" xfId="48"/>
    <cellStyle name="20% - Accent1 28" xfId="49"/>
    <cellStyle name="20% - Accent1 29" xfId="50"/>
    <cellStyle name="20% - Accent1 3" xfId="51"/>
    <cellStyle name="20% - Accent1 30" xfId="52"/>
    <cellStyle name="20% - Accent1 31" xfId="53"/>
    <cellStyle name="20% - Accent1 32" xfId="54"/>
    <cellStyle name="20% - Accent1 33" xfId="55"/>
    <cellStyle name="20% - Accent1 34" xfId="56"/>
    <cellStyle name="20% - Accent1 35" xfId="57"/>
    <cellStyle name="20% - Accent1 36" xfId="58"/>
    <cellStyle name="20% - Accent1 37" xfId="59"/>
    <cellStyle name="20% - Accent1 38" xfId="60"/>
    <cellStyle name="20% - Accent1 4" xfId="61"/>
    <cellStyle name="20% - Accent1 5" xfId="62"/>
    <cellStyle name="20% - Accent1 6" xfId="63"/>
    <cellStyle name="20% - Accent1 7" xfId="64"/>
    <cellStyle name="20% - Accent1 8" xfId="65"/>
    <cellStyle name="20% - Accent1 9" xfId="66"/>
    <cellStyle name="20% - Accent1_Canarias" xfId="67"/>
    <cellStyle name="20% - Accent2" xfId="68"/>
    <cellStyle name="20% - Accent2 10" xfId="69"/>
    <cellStyle name="20% - Accent2 11" xfId="70"/>
    <cellStyle name="20% - Accent2 12" xfId="71"/>
    <cellStyle name="20% - Accent2 13" xfId="72"/>
    <cellStyle name="20% - Accent2 14" xfId="73"/>
    <cellStyle name="20% - Accent2 15" xfId="74"/>
    <cellStyle name="20% - Accent2 16" xfId="75"/>
    <cellStyle name="20% - Accent2 17" xfId="76"/>
    <cellStyle name="20% - Accent2 18" xfId="77"/>
    <cellStyle name="20% - Accent2 19" xfId="78"/>
    <cellStyle name="20% - Accent2 2" xfId="79"/>
    <cellStyle name="20% - Accent2 20" xfId="80"/>
    <cellStyle name="20% - Accent2 21" xfId="81"/>
    <cellStyle name="20% - Accent2 22" xfId="82"/>
    <cellStyle name="20% - Accent2 23" xfId="83"/>
    <cellStyle name="20% - Accent2 24" xfId="84"/>
    <cellStyle name="20% - Accent2 25" xfId="85"/>
    <cellStyle name="20% - Accent2 26" xfId="86"/>
    <cellStyle name="20% - Accent2 27" xfId="87"/>
    <cellStyle name="20% - Accent2 28" xfId="88"/>
    <cellStyle name="20% - Accent2 29" xfId="89"/>
    <cellStyle name="20% - Accent2 3" xfId="90"/>
    <cellStyle name="20% - Accent2 30" xfId="91"/>
    <cellStyle name="20% - Accent2 31" xfId="92"/>
    <cellStyle name="20% - Accent2 32" xfId="93"/>
    <cellStyle name="20% - Accent2 33" xfId="94"/>
    <cellStyle name="20% - Accent2 34" xfId="95"/>
    <cellStyle name="20% - Accent2 35" xfId="96"/>
    <cellStyle name="20% - Accent2 36" xfId="97"/>
    <cellStyle name="20% - Accent2 37" xfId="98"/>
    <cellStyle name="20% - Accent2 38" xfId="99"/>
    <cellStyle name="20% - Accent2 4" xfId="100"/>
    <cellStyle name="20% - Accent2 5" xfId="101"/>
    <cellStyle name="20% - Accent2 6" xfId="102"/>
    <cellStyle name="20% - Accent2 7" xfId="103"/>
    <cellStyle name="20% - Accent2 8" xfId="104"/>
    <cellStyle name="20% - Accent2 9" xfId="105"/>
    <cellStyle name="20% - Accent2_Canarias" xfId="106"/>
    <cellStyle name="20% - Accent3" xfId="107"/>
    <cellStyle name="20% - Accent3 10" xfId="108"/>
    <cellStyle name="20% - Accent3 11" xfId="109"/>
    <cellStyle name="20% - Accent3 12" xfId="110"/>
    <cellStyle name="20% - Accent3 13" xfId="111"/>
    <cellStyle name="20% - Accent3 14" xfId="112"/>
    <cellStyle name="20% - Accent3 15" xfId="113"/>
    <cellStyle name="20% - Accent3 16" xfId="114"/>
    <cellStyle name="20% - Accent3 17" xfId="115"/>
    <cellStyle name="20% - Accent3 18" xfId="116"/>
    <cellStyle name="20% - Accent3 19" xfId="117"/>
    <cellStyle name="20% - Accent3 2" xfId="118"/>
    <cellStyle name="20% - Accent3 20" xfId="119"/>
    <cellStyle name="20% - Accent3 21" xfId="120"/>
    <cellStyle name="20% - Accent3 22" xfId="121"/>
    <cellStyle name="20% - Accent3 23" xfId="122"/>
    <cellStyle name="20% - Accent3 24" xfId="123"/>
    <cellStyle name="20% - Accent3 25" xfId="124"/>
    <cellStyle name="20% - Accent3 26" xfId="125"/>
    <cellStyle name="20% - Accent3 27" xfId="126"/>
    <cellStyle name="20% - Accent3 28" xfId="127"/>
    <cellStyle name="20% - Accent3 29" xfId="128"/>
    <cellStyle name="20% - Accent3 3" xfId="129"/>
    <cellStyle name="20% - Accent3 30" xfId="130"/>
    <cellStyle name="20% - Accent3 31" xfId="131"/>
    <cellStyle name="20% - Accent3 32" xfId="132"/>
    <cellStyle name="20% - Accent3 33" xfId="133"/>
    <cellStyle name="20% - Accent3 34" xfId="134"/>
    <cellStyle name="20% - Accent3 35" xfId="135"/>
    <cellStyle name="20% - Accent3 36" xfId="136"/>
    <cellStyle name="20% - Accent3 37" xfId="137"/>
    <cellStyle name="20% - Accent3 38" xfId="138"/>
    <cellStyle name="20% - Accent3 4" xfId="139"/>
    <cellStyle name="20% - Accent3 5" xfId="140"/>
    <cellStyle name="20% - Accent3 6" xfId="141"/>
    <cellStyle name="20% - Accent3 7" xfId="142"/>
    <cellStyle name="20% - Accent3 8" xfId="143"/>
    <cellStyle name="20% - Accent3 9" xfId="144"/>
    <cellStyle name="20% - Accent3_Canarias" xfId="145"/>
    <cellStyle name="20% - Accent4" xfId="146"/>
    <cellStyle name="20% - Accent4 10" xfId="147"/>
    <cellStyle name="20% - Accent4 11" xfId="148"/>
    <cellStyle name="20% - Accent4 12" xfId="149"/>
    <cellStyle name="20% - Accent4 13" xfId="150"/>
    <cellStyle name="20% - Accent4 14" xfId="151"/>
    <cellStyle name="20% - Accent4 15" xfId="152"/>
    <cellStyle name="20% - Accent4 16" xfId="153"/>
    <cellStyle name="20% - Accent4 17" xfId="154"/>
    <cellStyle name="20% - Accent4 18" xfId="155"/>
    <cellStyle name="20% - Accent4 19" xfId="156"/>
    <cellStyle name="20% - Accent4 2" xfId="157"/>
    <cellStyle name="20% - Accent4 20" xfId="158"/>
    <cellStyle name="20% - Accent4 21" xfId="159"/>
    <cellStyle name="20% - Accent4 22" xfId="160"/>
    <cellStyle name="20% - Accent4 23" xfId="161"/>
    <cellStyle name="20% - Accent4 24" xfId="162"/>
    <cellStyle name="20% - Accent4 25" xfId="163"/>
    <cellStyle name="20% - Accent4 26" xfId="164"/>
    <cellStyle name="20% - Accent4 27" xfId="165"/>
    <cellStyle name="20% - Accent4 28" xfId="166"/>
    <cellStyle name="20% - Accent4 29" xfId="167"/>
    <cellStyle name="20% - Accent4 3" xfId="168"/>
    <cellStyle name="20% - Accent4 30" xfId="169"/>
    <cellStyle name="20% - Accent4 31" xfId="170"/>
    <cellStyle name="20% - Accent4 32" xfId="171"/>
    <cellStyle name="20% - Accent4 33" xfId="172"/>
    <cellStyle name="20% - Accent4 34" xfId="173"/>
    <cellStyle name="20% - Accent4 35" xfId="174"/>
    <cellStyle name="20% - Accent4 36" xfId="175"/>
    <cellStyle name="20% - Accent4 37" xfId="176"/>
    <cellStyle name="20% - Accent4 38" xfId="177"/>
    <cellStyle name="20% - Accent4 4" xfId="178"/>
    <cellStyle name="20% - Accent4 5" xfId="179"/>
    <cellStyle name="20% - Accent4 6" xfId="180"/>
    <cellStyle name="20% - Accent4 7" xfId="181"/>
    <cellStyle name="20% - Accent4 8" xfId="182"/>
    <cellStyle name="20% - Accent4 9" xfId="183"/>
    <cellStyle name="20% - Accent4_Canarias" xfId="184"/>
    <cellStyle name="20% - Accent5" xfId="185"/>
    <cellStyle name="20% - Accent5 10" xfId="186"/>
    <cellStyle name="20% - Accent5 11" xfId="187"/>
    <cellStyle name="20% - Accent5 12" xfId="188"/>
    <cellStyle name="20% - Accent5 13" xfId="189"/>
    <cellStyle name="20% - Accent5 14" xfId="190"/>
    <cellStyle name="20% - Accent5 15" xfId="191"/>
    <cellStyle name="20% - Accent5 16" xfId="192"/>
    <cellStyle name="20% - Accent5 17" xfId="193"/>
    <cellStyle name="20% - Accent5 18" xfId="194"/>
    <cellStyle name="20% - Accent5 19" xfId="195"/>
    <cellStyle name="20% - Accent5 2" xfId="196"/>
    <cellStyle name="20% - Accent5 20" xfId="197"/>
    <cellStyle name="20% - Accent5 21" xfId="198"/>
    <cellStyle name="20% - Accent5 22" xfId="199"/>
    <cellStyle name="20% - Accent5 23" xfId="200"/>
    <cellStyle name="20% - Accent5 24" xfId="201"/>
    <cellStyle name="20% - Accent5 25" xfId="202"/>
    <cellStyle name="20% - Accent5 26" xfId="203"/>
    <cellStyle name="20% - Accent5 27" xfId="204"/>
    <cellStyle name="20% - Accent5 28" xfId="205"/>
    <cellStyle name="20% - Accent5 29" xfId="206"/>
    <cellStyle name="20% - Accent5 3" xfId="207"/>
    <cellStyle name="20% - Accent5 30" xfId="208"/>
    <cellStyle name="20% - Accent5 31" xfId="209"/>
    <cellStyle name="20% - Accent5 32" xfId="210"/>
    <cellStyle name="20% - Accent5 33" xfId="211"/>
    <cellStyle name="20% - Accent5 34" xfId="212"/>
    <cellStyle name="20% - Accent5 35" xfId="213"/>
    <cellStyle name="20% - Accent5 36" xfId="214"/>
    <cellStyle name="20% - Accent5 37" xfId="215"/>
    <cellStyle name="20% - Accent5 38" xfId="216"/>
    <cellStyle name="20% - Accent5 4" xfId="217"/>
    <cellStyle name="20% - Accent5 5" xfId="218"/>
    <cellStyle name="20% - Accent5 6" xfId="219"/>
    <cellStyle name="20% - Accent5 7" xfId="220"/>
    <cellStyle name="20% - Accent5 8" xfId="221"/>
    <cellStyle name="20% - Accent5 9" xfId="222"/>
    <cellStyle name="20% - Accent5_Canarias" xfId="223"/>
    <cellStyle name="20% - Accent6" xfId="224"/>
    <cellStyle name="20% - Accent6 10" xfId="225"/>
    <cellStyle name="20% - Accent6 11" xfId="226"/>
    <cellStyle name="20% - Accent6 12" xfId="227"/>
    <cellStyle name="20% - Accent6 13" xfId="228"/>
    <cellStyle name="20% - Accent6 14" xfId="229"/>
    <cellStyle name="20% - Accent6 15" xfId="230"/>
    <cellStyle name="20% - Accent6 16" xfId="231"/>
    <cellStyle name="20% - Accent6 17" xfId="232"/>
    <cellStyle name="20% - Accent6 18" xfId="233"/>
    <cellStyle name="20% - Accent6 19" xfId="234"/>
    <cellStyle name="20% - Accent6 2" xfId="235"/>
    <cellStyle name="20% - Accent6 20" xfId="236"/>
    <cellStyle name="20% - Accent6 21" xfId="237"/>
    <cellStyle name="20% - Accent6 22" xfId="238"/>
    <cellStyle name="20% - Accent6 23" xfId="239"/>
    <cellStyle name="20% - Accent6 24" xfId="240"/>
    <cellStyle name="20% - Accent6 25" xfId="241"/>
    <cellStyle name="20% - Accent6 26" xfId="242"/>
    <cellStyle name="20% - Accent6 27" xfId="243"/>
    <cellStyle name="20% - Accent6 28" xfId="244"/>
    <cellStyle name="20% - Accent6 29" xfId="245"/>
    <cellStyle name="20% - Accent6 3" xfId="246"/>
    <cellStyle name="20% - Accent6 30" xfId="247"/>
    <cellStyle name="20% - Accent6 31" xfId="248"/>
    <cellStyle name="20% - Accent6 32" xfId="249"/>
    <cellStyle name="20% - Accent6 33" xfId="250"/>
    <cellStyle name="20% - Accent6 34" xfId="251"/>
    <cellStyle name="20% - Accent6 35" xfId="252"/>
    <cellStyle name="20% - Accent6 36" xfId="253"/>
    <cellStyle name="20% - Accent6 37" xfId="254"/>
    <cellStyle name="20% - Accent6 38" xfId="255"/>
    <cellStyle name="20% - Accent6 4" xfId="256"/>
    <cellStyle name="20% - Accent6 5" xfId="257"/>
    <cellStyle name="20% - Accent6 6" xfId="258"/>
    <cellStyle name="20% - Accent6 7" xfId="259"/>
    <cellStyle name="20% - Accent6 8" xfId="260"/>
    <cellStyle name="20% - Accent6 9" xfId="261"/>
    <cellStyle name="20% - Accent6_Canarias" xfId="262"/>
    <cellStyle name="20% - Énfasis1 10" xfId="264"/>
    <cellStyle name="20% - Énfasis1 11" xfId="265"/>
    <cellStyle name="20% - Énfasis1 12" xfId="266"/>
    <cellStyle name="20% - Énfasis1 13" xfId="267"/>
    <cellStyle name="20% - Énfasis1 14" xfId="268"/>
    <cellStyle name="20% - Énfasis1 15" xfId="269"/>
    <cellStyle name="20% - Énfasis1 16" xfId="270"/>
    <cellStyle name="20% - Énfasis1 17" xfId="271"/>
    <cellStyle name="20% - Énfasis1 18" xfId="272"/>
    <cellStyle name="20% - Énfasis1 19" xfId="273"/>
    <cellStyle name="20% - Énfasis1 2" xfId="274"/>
    <cellStyle name="20% - Énfasis1 2 10" xfId="275"/>
    <cellStyle name="20% - Énfasis1 2 11" xfId="276"/>
    <cellStyle name="20% - Énfasis1 2 12" xfId="277"/>
    <cellStyle name="20% - Énfasis1 2 13" xfId="278"/>
    <cellStyle name="20% - Énfasis1 2 14" xfId="279"/>
    <cellStyle name="20% - Énfasis1 2 15" xfId="280"/>
    <cellStyle name="20% - Énfasis1 2 16" xfId="281"/>
    <cellStyle name="20% - Énfasis1 2 17" xfId="282"/>
    <cellStyle name="20% - Énfasis1 2 18" xfId="283"/>
    <cellStyle name="20% - Énfasis1 2 19" xfId="284"/>
    <cellStyle name="20% - Énfasis1 2 2" xfId="285"/>
    <cellStyle name="20% - Énfasis1 2 20" xfId="286"/>
    <cellStyle name="20% - Énfasis1 2 21" xfId="287"/>
    <cellStyle name="20% - Énfasis1 2 22" xfId="288"/>
    <cellStyle name="20% - Énfasis1 2 23" xfId="289"/>
    <cellStyle name="20% - Énfasis1 2 24" xfId="290"/>
    <cellStyle name="20% - Énfasis1 2 25" xfId="291"/>
    <cellStyle name="20% - Énfasis1 2 26" xfId="292"/>
    <cellStyle name="20% - Énfasis1 2 27" xfId="293"/>
    <cellStyle name="20% - Énfasis1 2 28" xfId="294"/>
    <cellStyle name="20% - Énfasis1 2 29" xfId="295"/>
    <cellStyle name="20% - Énfasis1 2 3" xfId="296"/>
    <cellStyle name="20% - Énfasis1 2 30" xfId="297"/>
    <cellStyle name="20% - Énfasis1 2 31" xfId="298"/>
    <cellStyle name="20% - Énfasis1 2 32" xfId="299"/>
    <cellStyle name="20% - Énfasis1 2 33" xfId="300"/>
    <cellStyle name="20% - Énfasis1 2 34" xfId="301"/>
    <cellStyle name="20% - Énfasis1 2 35" xfId="302"/>
    <cellStyle name="20% - Énfasis1 2 36" xfId="303"/>
    <cellStyle name="20% - Énfasis1 2 37" xfId="304"/>
    <cellStyle name="20% - Énfasis1 2 4" xfId="305"/>
    <cellStyle name="20% - Énfasis1 2 5" xfId="306"/>
    <cellStyle name="20% - Énfasis1 2 6" xfId="307"/>
    <cellStyle name="20% - Énfasis1 2 7" xfId="308"/>
    <cellStyle name="20% - Énfasis1 2 8" xfId="309"/>
    <cellStyle name="20% - Énfasis1 2 9" xfId="310"/>
    <cellStyle name="20% - Énfasis1 2_Equipo Centro" xfId="311"/>
    <cellStyle name="20% - Énfasis1 20" xfId="312"/>
    <cellStyle name="20% - Énfasis1 21" xfId="313"/>
    <cellStyle name="20% - Énfasis1 22" xfId="314"/>
    <cellStyle name="20% - Énfasis1 23" xfId="315"/>
    <cellStyle name="20% - Énfasis1 24" xfId="316"/>
    <cellStyle name="20% - Énfasis1 25" xfId="317"/>
    <cellStyle name="20% - Énfasis1 26" xfId="318"/>
    <cellStyle name="20% - Énfasis1 27" xfId="319"/>
    <cellStyle name="20% - Énfasis1 28" xfId="320"/>
    <cellStyle name="20% - Énfasis1 29" xfId="321"/>
    <cellStyle name="20% - Énfasis1 3" xfId="322"/>
    <cellStyle name="20% - Énfasis1 3 10" xfId="323"/>
    <cellStyle name="20% - Énfasis1 3 11" xfId="324"/>
    <cellStyle name="20% - Énfasis1 3 12" xfId="325"/>
    <cellStyle name="20% - Énfasis1 3 13" xfId="326"/>
    <cellStyle name="20% - Énfasis1 3 14" xfId="327"/>
    <cellStyle name="20% - Énfasis1 3 15" xfId="328"/>
    <cellStyle name="20% - Énfasis1 3 16" xfId="329"/>
    <cellStyle name="20% - Énfasis1 3 17" xfId="330"/>
    <cellStyle name="20% - Énfasis1 3 18" xfId="331"/>
    <cellStyle name="20% - Énfasis1 3 19" xfId="332"/>
    <cellStyle name="20% - Énfasis1 3 2" xfId="333"/>
    <cellStyle name="20% - Énfasis1 3 20" xfId="334"/>
    <cellStyle name="20% - Énfasis1 3 21" xfId="335"/>
    <cellStyle name="20% - Énfasis1 3 22" xfId="336"/>
    <cellStyle name="20% - Énfasis1 3 23" xfId="337"/>
    <cellStyle name="20% - Énfasis1 3 24" xfId="338"/>
    <cellStyle name="20% - Énfasis1 3 25" xfId="339"/>
    <cellStyle name="20% - Énfasis1 3 26" xfId="340"/>
    <cellStyle name="20% - Énfasis1 3 27" xfId="341"/>
    <cellStyle name="20% - Énfasis1 3 28" xfId="342"/>
    <cellStyle name="20% - Énfasis1 3 29" xfId="343"/>
    <cellStyle name="20% - Énfasis1 3 3" xfId="344"/>
    <cellStyle name="20% - Énfasis1 3 30" xfId="345"/>
    <cellStyle name="20% - Énfasis1 3 31" xfId="346"/>
    <cellStyle name="20% - Énfasis1 3 32" xfId="347"/>
    <cellStyle name="20% - Énfasis1 3 33" xfId="348"/>
    <cellStyle name="20% - Énfasis1 3 34" xfId="349"/>
    <cellStyle name="20% - Énfasis1 3 35" xfId="350"/>
    <cellStyle name="20% - Énfasis1 3 36" xfId="351"/>
    <cellStyle name="20% - Énfasis1 3 37" xfId="352"/>
    <cellStyle name="20% - Énfasis1 3 4" xfId="353"/>
    <cellStyle name="20% - Énfasis1 3 5" xfId="354"/>
    <cellStyle name="20% - Énfasis1 3 6" xfId="355"/>
    <cellStyle name="20% - Énfasis1 3 7" xfId="356"/>
    <cellStyle name="20% - Énfasis1 3 8" xfId="357"/>
    <cellStyle name="20% - Énfasis1 3 9" xfId="358"/>
    <cellStyle name="20% - Énfasis1 3_Equipo Centro" xfId="359"/>
    <cellStyle name="20% - Énfasis1 30" xfId="360"/>
    <cellStyle name="20% - Énfasis1 31" xfId="361"/>
    <cellStyle name="20% - Énfasis1 32" xfId="362"/>
    <cellStyle name="20% - Énfasis1 33" xfId="363"/>
    <cellStyle name="20% - Énfasis1 34" xfId="364"/>
    <cellStyle name="20% - Énfasis1 35" xfId="365"/>
    <cellStyle name="20% - Énfasis1 36" xfId="366"/>
    <cellStyle name="20% - Énfasis1 37" xfId="367"/>
    <cellStyle name="20% - Énfasis1 38" xfId="368"/>
    <cellStyle name="20% - Énfasis1 39" xfId="369"/>
    <cellStyle name="20% - Énfasis1 4" xfId="370"/>
    <cellStyle name="20% - Énfasis1 4 10" xfId="371"/>
    <cellStyle name="20% - Énfasis1 4 11" xfId="372"/>
    <cellStyle name="20% - Énfasis1 4 12" xfId="373"/>
    <cellStyle name="20% - Énfasis1 4 13" xfId="374"/>
    <cellStyle name="20% - Énfasis1 4 14" xfId="375"/>
    <cellStyle name="20% - Énfasis1 4 15" xfId="376"/>
    <cellStyle name="20% - Énfasis1 4 16" xfId="377"/>
    <cellStyle name="20% - Énfasis1 4 17" xfId="378"/>
    <cellStyle name="20% - Énfasis1 4 18" xfId="379"/>
    <cellStyle name="20% - Énfasis1 4 19" xfId="380"/>
    <cellStyle name="20% - Énfasis1 4 2" xfId="381"/>
    <cellStyle name="20% - Énfasis1 4 20" xfId="382"/>
    <cellStyle name="20% - Énfasis1 4 21" xfId="383"/>
    <cellStyle name="20% - Énfasis1 4 22" xfId="384"/>
    <cellStyle name="20% - Énfasis1 4 23" xfId="385"/>
    <cellStyle name="20% - Énfasis1 4 24" xfId="386"/>
    <cellStyle name="20% - Énfasis1 4 25" xfId="387"/>
    <cellStyle name="20% - Énfasis1 4 26" xfId="388"/>
    <cellStyle name="20% - Énfasis1 4 27" xfId="389"/>
    <cellStyle name="20% - Énfasis1 4 28" xfId="390"/>
    <cellStyle name="20% - Énfasis1 4 29" xfId="391"/>
    <cellStyle name="20% - Énfasis1 4 3" xfId="392"/>
    <cellStyle name="20% - Énfasis1 4 30" xfId="393"/>
    <cellStyle name="20% - Énfasis1 4 31" xfId="394"/>
    <cellStyle name="20% - Énfasis1 4 32" xfId="395"/>
    <cellStyle name="20% - Énfasis1 4 33" xfId="396"/>
    <cellStyle name="20% - Énfasis1 4 34" xfId="397"/>
    <cellStyle name="20% - Énfasis1 4 35" xfId="398"/>
    <cellStyle name="20% - Énfasis1 4 36" xfId="399"/>
    <cellStyle name="20% - Énfasis1 4 37" xfId="400"/>
    <cellStyle name="20% - Énfasis1 4 4" xfId="401"/>
    <cellStyle name="20% - Énfasis1 4 5" xfId="402"/>
    <cellStyle name="20% - Énfasis1 4 6" xfId="403"/>
    <cellStyle name="20% - Énfasis1 4 7" xfId="404"/>
    <cellStyle name="20% - Énfasis1 4 8" xfId="405"/>
    <cellStyle name="20% - Énfasis1 4 9" xfId="406"/>
    <cellStyle name="20% - Énfasis1 4_Equipo Centro" xfId="407"/>
    <cellStyle name="20% - Énfasis1 40" xfId="4569"/>
    <cellStyle name="20% - Énfasis1 40 2" xfId="4640"/>
    <cellStyle name="20% - Énfasis1 40 2 2" xfId="4760"/>
    <cellStyle name="20% - Énfasis1 40 2 2 2" xfId="4991"/>
    <cellStyle name="20% - Énfasis1 40 2 2 3" xfId="5223"/>
    <cellStyle name="20% - Énfasis1 40 2 3" xfId="4876"/>
    <cellStyle name="20% - Énfasis1 40 2 4" xfId="5108"/>
    <cellStyle name="20% - Énfasis1 40 3" xfId="4705"/>
    <cellStyle name="20% - Énfasis1 40 3 2" xfId="4936"/>
    <cellStyle name="20% - Énfasis1 40 3 3" xfId="5168"/>
    <cellStyle name="20% - Énfasis1 40 4" xfId="4821"/>
    <cellStyle name="20% - Énfasis1 40 5" xfId="5053"/>
    <cellStyle name="20% - Énfasis1 41" xfId="4594"/>
    <cellStyle name="20% - Énfasis1 41 2" xfId="4652"/>
    <cellStyle name="20% - Énfasis1 41 2 2" xfId="4772"/>
    <cellStyle name="20% - Énfasis1 41 2 2 2" xfId="5003"/>
    <cellStyle name="20% - Énfasis1 41 2 2 3" xfId="5235"/>
    <cellStyle name="20% - Énfasis1 41 2 3" xfId="4888"/>
    <cellStyle name="20% - Énfasis1 41 2 4" xfId="5120"/>
    <cellStyle name="20% - Énfasis1 41 3" xfId="4717"/>
    <cellStyle name="20% - Énfasis1 41 3 2" xfId="4948"/>
    <cellStyle name="20% - Énfasis1 41 3 3" xfId="5180"/>
    <cellStyle name="20% - Énfasis1 41 4" xfId="4833"/>
    <cellStyle name="20% - Énfasis1 41 5" xfId="5065"/>
    <cellStyle name="20% - Énfasis1 42" xfId="263"/>
    <cellStyle name="20% - Énfasis1 5" xfId="408"/>
    <cellStyle name="20% - Énfasis1 6" xfId="409"/>
    <cellStyle name="20% - Énfasis1 7" xfId="410"/>
    <cellStyle name="20% - Énfasis1 8" xfId="411"/>
    <cellStyle name="20% - Énfasis1 9" xfId="412"/>
    <cellStyle name="20% - Énfasis2 10" xfId="414"/>
    <cellStyle name="20% - Énfasis2 11" xfId="415"/>
    <cellStyle name="20% - Énfasis2 12" xfId="416"/>
    <cellStyle name="20% - Énfasis2 13" xfId="417"/>
    <cellStyle name="20% - Énfasis2 14" xfId="418"/>
    <cellStyle name="20% - Énfasis2 15" xfId="419"/>
    <cellStyle name="20% - Énfasis2 16" xfId="420"/>
    <cellStyle name="20% - Énfasis2 17" xfId="421"/>
    <cellStyle name="20% - Énfasis2 18" xfId="422"/>
    <cellStyle name="20% - Énfasis2 19" xfId="423"/>
    <cellStyle name="20% - Énfasis2 2" xfId="424"/>
    <cellStyle name="20% - Énfasis2 2 10" xfId="425"/>
    <cellStyle name="20% - Énfasis2 2 11" xfId="426"/>
    <cellStyle name="20% - Énfasis2 2 12" xfId="427"/>
    <cellStyle name="20% - Énfasis2 2 13" xfId="428"/>
    <cellStyle name="20% - Énfasis2 2 14" xfId="429"/>
    <cellStyle name="20% - Énfasis2 2 15" xfId="430"/>
    <cellStyle name="20% - Énfasis2 2 16" xfId="431"/>
    <cellStyle name="20% - Énfasis2 2 17" xfId="432"/>
    <cellStyle name="20% - Énfasis2 2 18" xfId="433"/>
    <cellStyle name="20% - Énfasis2 2 19" xfId="434"/>
    <cellStyle name="20% - Énfasis2 2 2" xfId="435"/>
    <cellStyle name="20% - Énfasis2 2 20" xfId="436"/>
    <cellStyle name="20% - Énfasis2 2 21" xfId="437"/>
    <cellStyle name="20% - Énfasis2 2 22" xfId="438"/>
    <cellStyle name="20% - Énfasis2 2 23" xfId="439"/>
    <cellStyle name="20% - Énfasis2 2 24" xfId="440"/>
    <cellStyle name="20% - Énfasis2 2 25" xfId="441"/>
    <cellStyle name="20% - Énfasis2 2 26" xfId="442"/>
    <cellStyle name="20% - Énfasis2 2 27" xfId="443"/>
    <cellStyle name="20% - Énfasis2 2 28" xfId="444"/>
    <cellStyle name="20% - Énfasis2 2 29" xfId="445"/>
    <cellStyle name="20% - Énfasis2 2 3" xfId="446"/>
    <cellStyle name="20% - Énfasis2 2 30" xfId="447"/>
    <cellStyle name="20% - Énfasis2 2 31" xfId="448"/>
    <cellStyle name="20% - Énfasis2 2 32" xfId="449"/>
    <cellStyle name="20% - Énfasis2 2 33" xfId="450"/>
    <cellStyle name="20% - Énfasis2 2 34" xfId="451"/>
    <cellStyle name="20% - Énfasis2 2 35" xfId="452"/>
    <cellStyle name="20% - Énfasis2 2 36" xfId="453"/>
    <cellStyle name="20% - Énfasis2 2 37" xfId="454"/>
    <cellStyle name="20% - Énfasis2 2 4" xfId="455"/>
    <cellStyle name="20% - Énfasis2 2 5" xfId="456"/>
    <cellStyle name="20% - Énfasis2 2 6" xfId="457"/>
    <cellStyle name="20% - Énfasis2 2 7" xfId="458"/>
    <cellStyle name="20% - Énfasis2 2 8" xfId="459"/>
    <cellStyle name="20% - Énfasis2 2 9" xfId="460"/>
    <cellStyle name="20% - Énfasis2 2_Equipo Centro" xfId="461"/>
    <cellStyle name="20% - Énfasis2 20" xfId="462"/>
    <cellStyle name="20% - Énfasis2 21" xfId="463"/>
    <cellStyle name="20% - Énfasis2 22" xfId="464"/>
    <cellStyle name="20% - Énfasis2 23" xfId="465"/>
    <cellStyle name="20% - Énfasis2 24" xfId="466"/>
    <cellStyle name="20% - Énfasis2 25" xfId="467"/>
    <cellStyle name="20% - Énfasis2 26" xfId="468"/>
    <cellStyle name="20% - Énfasis2 27" xfId="469"/>
    <cellStyle name="20% - Énfasis2 28" xfId="470"/>
    <cellStyle name="20% - Énfasis2 29" xfId="471"/>
    <cellStyle name="20% - Énfasis2 3" xfId="472"/>
    <cellStyle name="20% - Énfasis2 3 10" xfId="473"/>
    <cellStyle name="20% - Énfasis2 3 11" xfId="474"/>
    <cellStyle name="20% - Énfasis2 3 12" xfId="475"/>
    <cellStyle name="20% - Énfasis2 3 13" xfId="476"/>
    <cellStyle name="20% - Énfasis2 3 14" xfId="477"/>
    <cellStyle name="20% - Énfasis2 3 15" xfId="478"/>
    <cellStyle name="20% - Énfasis2 3 16" xfId="479"/>
    <cellStyle name="20% - Énfasis2 3 17" xfId="480"/>
    <cellStyle name="20% - Énfasis2 3 18" xfId="481"/>
    <cellStyle name="20% - Énfasis2 3 19" xfId="482"/>
    <cellStyle name="20% - Énfasis2 3 2" xfId="483"/>
    <cellStyle name="20% - Énfasis2 3 20" xfId="484"/>
    <cellStyle name="20% - Énfasis2 3 21" xfId="485"/>
    <cellStyle name="20% - Énfasis2 3 22" xfId="486"/>
    <cellStyle name="20% - Énfasis2 3 23" xfId="487"/>
    <cellStyle name="20% - Énfasis2 3 24" xfId="488"/>
    <cellStyle name="20% - Énfasis2 3 25" xfId="489"/>
    <cellStyle name="20% - Énfasis2 3 26" xfId="490"/>
    <cellStyle name="20% - Énfasis2 3 27" xfId="491"/>
    <cellStyle name="20% - Énfasis2 3 28" xfId="492"/>
    <cellStyle name="20% - Énfasis2 3 29" xfId="493"/>
    <cellStyle name="20% - Énfasis2 3 3" xfId="494"/>
    <cellStyle name="20% - Énfasis2 3 30" xfId="495"/>
    <cellStyle name="20% - Énfasis2 3 31" xfId="496"/>
    <cellStyle name="20% - Énfasis2 3 32" xfId="497"/>
    <cellStyle name="20% - Énfasis2 3 33" xfId="498"/>
    <cellStyle name="20% - Énfasis2 3 34" xfId="499"/>
    <cellStyle name="20% - Énfasis2 3 35" xfId="500"/>
    <cellStyle name="20% - Énfasis2 3 36" xfId="501"/>
    <cellStyle name="20% - Énfasis2 3 37" xfId="502"/>
    <cellStyle name="20% - Énfasis2 3 4" xfId="503"/>
    <cellStyle name="20% - Énfasis2 3 5" xfId="504"/>
    <cellStyle name="20% - Énfasis2 3 6" xfId="505"/>
    <cellStyle name="20% - Énfasis2 3 7" xfId="506"/>
    <cellStyle name="20% - Énfasis2 3 8" xfId="507"/>
    <cellStyle name="20% - Énfasis2 3 9" xfId="508"/>
    <cellStyle name="20% - Énfasis2 3_Equipo Centro" xfId="509"/>
    <cellStyle name="20% - Énfasis2 30" xfId="510"/>
    <cellStyle name="20% - Énfasis2 31" xfId="511"/>
    <cellStyle name="20% - Énfasis2 32" xfId="512"/>
    <cellStyle name="20% - Énfasis2 33" xfId="513"/>
    <cellStyle name="20% - Énfasis2 34" xfId="514"/>
    <cellStyle name="20% - Énfasis2 35" xfId="515"/>
    <cellStyle name="20% - Énfasis2 36" xfId="516"/>
    <cellStyle name="20% - Énfasis2 37" xfId="517"/>
    <cellStyle name="20% - Énfasis2 38" xfId="3913"/>
    <cellStyle name="20% - Énfasis2 39" xfId="4573"/>
    <cellStyle name="20% - Énfasis2 39 2" xfId="4642"/>
    <cellStyle name="20% - Énfasis2 39 2 2" xfId="4762"/>
    <cellStyle name="20% - Énfasis2 39 2 2 2" xfId="4993"/>
    <cellStyle name="20% - Énfasis2 39 2 2 3" xfId="5225"/>
    <cellStyle name="20% - Énfasis2 39 2 3" xfId="4878"/>
    <cellStyle name="20% - Énfasis2 39 2 4" xfId="5110"/>
    <cellStyle name="20% - Énfasis2 39 3" xfId="4707"/>
    <cellStyle name="20% - Énfasis2 39 3 2" xfId="4938"/>
    <cellStyle name="20% - Énfasis2 39 3 3" xfId="5170"/>
    <cellStyle name="20% - Énfasis2 39 4" xfId="4823"/>
    <cellStyle name="20% - Énfasis2 39 5" xfId="5055"/>
    <cellStyle name="20% - Énfasis2 4" xfId="518"/>
    <cellStyle name="20% - Énfasis2 4 10" xfId="519"/>
    <cellStyle name="20% - Énfasis2 4 11" xfId="520"/>
    <cellStyle name="20% - Énfasis2 4 12" xfId="521"/>
    <cellStyle name="20% - Énfasis2 4 13" xfId="522"/>
    <cellStyle name="20% - Énfasis2 4 14" xfId="523"/>
    <cellStyle name="20% - Énfasis2 4 15" xfId="524"/>
    <cellStyle name="20% - Énfasis2 4 16" xfId="525"/>
    <cellStyle name="20% - Énfasis2 4 17" xfId="526"/>
    <cellStyle name="20% - Énfasis2 4 18" xfId="527"/>
    <cellStyle name="20% - Énfasis2 4 19" xfId="528"/>
    <cellStyle name="20% - Énfasis2 4 2" xfId="529"/>
    <cellStyle name="20% - Énfasis2 4 20" xfId="530"/>
    <cellStyle name="20% - Énfasis2 4 21" xfId="531"/>
    <cellStyle name="20% - Énfasis2 4 22" xfId="532"/>
    <cellStyle name="20% - Énfasis2 4 23" xfId="533"/>
    <cellStyle name="20% - Énfasis2 4 24" xfId="534"/>
    <cellStyle name="20% - Énfasis2 4 25" xfId="535"/>
    <cellStyle name="20% - Énfasis2 4 26" xfId="536"/>
    <cellStyle name="20% - Énfasis2 4 27" xfId="537"/>
    <cellStyle name="20% - Énfasis2 4 28" xfId="538"/>
    <cellStyle name="20% - Énfasis2 4 29" xfId="539"/>
    <cellStyle name="20% - Énfasis2 4 3" xfId="540"/>
    <cellStyle name="20% - Énfasis2 4 30" xfId="541"/>
    <cellStyle name="20% - Énfasis2 4 31" xfId="542"/>
    <cellStyle name="20% - Énfasis2 4 32" xfId="543"/>
    <cellStyle name="20% - Énfasis2 4 33" xfId="544"/>
    <cellStyle name="20% - Énfasis2 4 34" xfId="545"/>
    <cellStyle name="20% - Énfasis2 4 35" xfId="546"/>
    <cellStyle name="20% - Énfasis2 4 36" xfId="547"/>
    <cellStyle name="20% - Énfasis2 4 37" xfId="548"/>
    <cellStyle name="20% - Énfasis2 4 4" xfId="549"/>
    <cellStyle name="20% - Énfasis2 4 5" xfId="550"/>
    <cellStyle name="20% - Énfasis2 4 6" xfId="551"/>
    <cellStyle name="20% - Énfasis2 4 7" xfId="552"/>
    <cellStyle name="20% - Énfasis2 4 8" xfId="553"/>
    <cellStyle name="20% - Énfasis2 4 9" xfId="554"/>
    <cellStyle name="20% - Énfasis2 4_Equipo Centro" xfId="555"/>
    <cellStyle name="20% - Énfasis2 40" xfId="4596"/>
    <cellStyle name="20% - Énfasis2 40 2" xfId="4654"/>
    <cellStyle name="20% - Énfasis2 40 2 2" xfId="4774"/>
    <cellStyle name="20% - Énfasis2 40 2 2 2" xfId="5005"/>
    <cellStyle name="20% - Énfasis2 40 2 2 3" xfId="5237"/>
    <cellStyle name="20% - Énfasis2 40 2 3" xfId="4890"/>
    <cellStyle name="20% - Énfasis2 40 2 4" xfId="5122"/>
    <cellStyle name="20% - Énfasis2 40 3" xfId="4719"/>
    <cellStyle name="20% - Énfasis2 40 3 2" xfId="4950"/>
    <cellStyle name="20% - Énfasis2 40 3 3" xfId="5182"/>
    <cellStyle name="20% - Énfasis2 40 4" xfId="4835"/>
    <cellStyle name="20% - Énfasis2 40 5" xfId="5067"/>
    <cellStyle name="20% - Énfasis2 41" xfId="413"/>
    <cellStyle name="20% - Énfasis2 5" xfId="556"/>
    <cellStyle name="20% - Énfasis2 6" xfId="557"/>
    <cellStyle name="20% - Énfasis2 7" xfId="558"/>
    <cellStyle name="20% - Énfasis2 8" xfId="559"/>
    <cellStyle name="20% - Énfasis2 9" xfId="560"/>
    <cellStyle name="20% - Énfasis3 10" xfId="562"/>
    <cellStyle name="20% - Énfasis3 11" xfId="563"/>
    <cellStyle name="20% - Énfasis3 12" xfId="564"/>
    <cellStyle name="20% - Énfasis3 13" xfId="565"/>
    <cellStyle name="20% - Énfasis3 14" xfId="566"/>
    <cellStyle name="20% - Énfasis3 15" xfId="567"/>
    <cellStyle name="20% - Énfasis3 16" xfId="568"/>
    <cellStyle name="20% - Énfasis3 17" xfId="569"/>
    <cellStyle name="20% - Énfasis3 18" xfId="570"/>
    <cellStyle name="20% - Énfasis3 19" xfId="571"/>
    <cellStyle name="20% - Énfasis3 2" xfId="572"/>
    <cellStyle name="20% - Énfasis3 2 10" xfId="573"/>
    <cellStyle name="20% - Énfasis3 2 11" xfId="574"/>
    <cellStyle name="20% - Énfasis3 2 12" xfId="575"/>
    <cellStyle name="20% - Énfasis3 2 13" xfId="576"/>
    <cellStyle name="20% - Énfasis3 2 14" xfId="577"/>
    <cellStyle name="20% - Énfasis3 2 15" xfId="578"/>
    <cellStyle name="20% - Énfasis3 2 16" xfId="579"/>
    <cellStyle name="20% - Énfasis3 2 17" xfId="580"/>
    <cellStyle name="20% - Énfasis3 2 18" xfId="581"/>
    <cellStyle name="20% - Énfasis3 2 19" xfId="582"/>
    <cellStyle name="20% - Énfasis3 2 2" xfId="583"/>
    <cellStyle name="20% - Énfasis3 2 20" xfId="584"/>
    <cellStyle name="20% - Énfasis3 2 21" xfId="585"/>
    <cellStyle name="20% - Énfasis3 2 22" xfId="586"/>
    <cellStyle name="20% - Énfasis3 2 23" xfId="587"/>
    <cellStyle name="20% - Énfasis3 2 24" xfId="588"/>
    <cellStyle name="20% - Énfasis3 2 25" xfId="589"/>
    <cellStyle name="20% - Énfasis3 2 26" xfId="590"/>
    <cellStyle name="20% - Énfasis3 2 27" xfId="591"/>
    <cellStyle name="20% - Énfasis3 2 28" xfId="592"/>
    <cellStyle name="20% - Énfasis3 2 29" xfId="593"/>
    <cellStyle name="20% - Énfasis3 2 3" xfId="594"/>
    <cellStyle name="20% - Énfasis3 2 30" xfId="595"/>
    <cellStyle name="20% - Énfasis3 2 31" xfId="596"/>
    <cellStyle name="20% - Énfasis3 2 32" xfId="597"/>
    <cellStyle name="20% - Énfasis3 2 33" xfId="598"/>
    <cellStyle name="20% - Énfasis3 2 34" xfId="599"/>
    <cellStyle name="20% - Énfasis3 2 35" xfId="600"/>
    <cellStyle name="20% - Énfasis3 2 36" xfId="601"/>
    <cellStyle name="20% - Énfasis3 2 37" xfId="602"/>
    <cellStyle name="20% - Énfasis3 2 4" xfId="603"/>
    <cellStyle name="20% - Énfasis3 2 5" xfId="604"/>
    <cellStyle name="20% - Énfasis3 2 6" xfId="605"/>
    <cellStyle name="20% - Énfasis3 2 7" xfId="606"/>
    <cellStyle name="20% - Énfasis3 2 8" xfId="607"/>
    <cellStyle name="20% - Énfasis3 2 9" xfId="608"/>
    <cellStyle name="20% - Énfasis3 2_Equipo Centro" xfId="609"/>
    <cellStyle name="20% - Énfasis3 20" xfId="610"/>
    <cellStyle name="20% - Énfasis3 21" xfId="611"/>
    <cellStyle name="20% - Énfasis3 22" xfId="612"/>
    <cellStyle name="20% - Énfasis3 23" xfId="613"/>
    <cellStyle name="20% - Énfasis3 24" xfId="614"/>
    <cellStyle name="20% - Énfasis3 25" xfId="615"/>
    <cellStyle name="20% - Énfasis3 26" xfId="616"/>
    <cellStyle name="20% - Énfasis3 27" xfId="617"/>
    <cellStyle name="20% - Énfasis3 28" xfId="618"/>
    <cellStyle name="20% - Énfasis3 29" xfId="619"/>
    <cellStyle name="20% - Énfasis3 3" xfId="620"/>
    <cellStyle name="20% - Énfasis3 3 10" xfId="621"/>
    <cellStyle name="20% - Énfasis3 3 11" xfId="622"/>
    <cellStyle name="20% - Énfasis3 3 12" xfId="623"/>
    <cellStyle name="20% - Énfasis3 3 13" xfId="624"/>
    <cellStyle name="20% - Énfasis3 3 14" xfId="625"/>
    <cellStyle name="20% - Énfasis3 3 15" xfId="626"/>
    <cellStyle name="20% - Énfasis3 3 16" xfId="627"/>
    <cellStyle name="20% - Énfasis3 3 17" xfId="628"/>
    <cellStyle name="20% - Énfasis3 3 18" xfId="629"/>
    <cellStyle name="20% - Énfasis3 3 19" xfId="630"/>
    <cellStyle name="20% - Énfasis3 3 2" xfId="631"/>
    <cellStyle name="20% - Énfasis3 3 20" xfId="632"/>
    <cellStyle name="20% - Énfasis3 3 21" xfId="633"/>
    <cellStyle name="20% - Énfasis3 3 22" xfId="634"/>
    <cellStyle name="20% - Énfasis3 3 23" xfId="635"/>
    <cellStyle name="20% - Énfasis3 3 24" xfId="636"/>
    <cellStyle name="20% - Énfasis3 3 25" xfId="637"/>
    <cellStyle name="20% - Énfasis3 3 26" xfId="638"/>
    <cellStyle name="20% - Énfasis3 3 27" xfId="639"/>
    <cellStyle name="20% - Énfasis3 3 28" xfId="640"/>
    <cellStyle name="20% - Énfasis3 3 29" xfId="641"/>
    <cellStyle name="20% - Énfasis3 3 3" xfId="642"/>
    <cellStyle name="20% - Énfasis3 3 30" xfId="643"/>
    <cellStyle name="20% - Énfasis3 3 31" xfId="644"/>
    <cellStyle name="20% - Énfasis3 3 32" xfId="645"/>
    <cellStyle name="20% - Énfasis3 3 33" xfId="646"/>
    <cellStyle name="20% - Énfasis3 3 34" xfId="647"/>
    <cellStyle name="20% - Énfasis3 3 35" xfId="648"/>
    <cellStyle name="20% - Énfasis3 3 36" xfId="649"/>
    <cellStyle name="20% - Énfasis3 3 37" xfId="650"/>
    <cellStyle name="20% - Énfasis3 3 4" xfId="651"/>
    <cellStyle name="20% - Énfasis3 3 5" xfId="652"/>
    <cellStyle name="20% - Énfasis3 3 6" xfId="653"/>
    <cellStyle name="20% - Énfasis3 3 7" xfId="654"/>
    <cellStyle name="20% - Énfasis3 3 8" xfId="655"/>
    <cellStyle name="20% - Énfasis3 3 9" xfId="656"/>
    <cellStyle name="20% - Énfasis3 3_Equipo Centro" xfId="657"/>
    <cellStyle name="20% - Énfasis3 30" xfId="658"/>
    <cellStyle name="20% - Énfasis3 31" xfId="659"/>
    <cellStyle name="20% - Énfasis3 32" xfId="660"/>
    <cellStyle name="20% - Énfasis3 33" xfId="661"/>
    <cellStyle name="20% - Énfasis3 34" xfId="662"/>
    <cellStyle name="20% - Énfasis3 35" xfId="663"/>
    <cellStyle name="20% - Énfasis3 36" xfId="4577"/>
    <cellStyle name="20% - Énfasis3 36 2" xfId="4644"/>
    <cellStyle name="20% - Énfasis3 36 2 2" xfId="4764"/>
    <cellStyle name="20% - Énfasis3 36 2 2 2" xfId="4995"/>
    <cellStyle name="20% - Énfasis3 36 2 2 3" xfId="5227"/>
    <cellStyle name="20% - Énfasis3 36 2 3" xfId="4880"/>
    <cellStyle name="20% - Énfasis3 36 2 4" xfId="5112"/>
    <cellStyle name="20% - Énfasis3 36 3" xfId="4709"/>
    <cellStyle name="20% - Énfasis3 36 3 2" xfId="4940"/>
    <cellStyle name="20% - Énfasis3 36 3 3" xfId="5172"/>
    <cellStyle name="20% - Énfasis3 36 4" xfId="4825"/>
    <cellStyle name="20% - Énfasis3 36 5" xfId="5057"/>
    <cellStyle name="20% - Énfasis3 37" xfId="4598"/>
    <cellStyle name="20% - Énfasis3 37 2" xfId="4656"/>
    <cellStyle name="20% - Énfasis3 37 2 2" xfId="4776"/>
    <cellStyle name="20% - Énfasis3 37 2 2 2" xfId="5007"/>
    <cellStyle name="20% - Énfasis3 37 2 2 3" xfId="5239"/>
    <cellStyle name="20% - Énfasis3 37 2 3" xfId="4892"/>
    <cellStyle name="20% - Énfasis3 37 2 4" xfId="5124"/>
    <cellStyle name="20% - Énfasis3 37 3" xfId="4721"/>
    <cellStyle name="20% - Énfasis3 37 3 2" xfId="4952"/>
    <cellStyle name="20% - Énfasis3 37 3 3" xfId="5184"/>
    <cellStyle name="20% - Énfasis3 37 4" xfId="4837"/>
    <cellStyle name="20% - Énfasis3 37 5" xfId="5069"/>
    <cellStyle name="20% - Énfasis3 38" xfId="561"/>
    <cellStyle name="20% - Énfasis3 4" xfId="664"/>
    <cellStyle name="20% - Énfasis3 4 10" xfId="665"/>
    <cellStyle name="20% - Énfasis3 4 11" xfId="666"/>
    <cellStyle name="20% - Énfasis3 4 12" xfId="667"/>
    <cellStyle name="20% - Énfasis3 4 13" xfId="668"/>
    <cellStyle name="20% - Énfasis3 4 14" xfId="669"/>
    <cellStyle name="20% - Énfasis3 4 15" xfId="670"/>
    <cellStyle name="20% - Énfasis3 4 16" xfId="671"/>
    <cellStyle name="20% - Énfasis3 4 17" xfId="672"/>
    <cellStyle name="20% - Énfasis3 4 18" xfId="673"/>
    <cellStyle name="20% - Énfasis3 4 19" xfId="674"/>
    <cellStyle name="20% - Énfasis3 4 2" xfId="675"/>
    <cellStyle name="20% - Énfasis3 4 20" xfId="676"/>
    <cellStyle name="20% - Énfasis3 4 21" xfId="677"/>
    <cellStyle name="20% - Énfasis3 4 22" xfId="678"/>
    <cellStyle name="20% - Énfasis3 4 23" xfId="679"/>
    <cellStyle name="20% - Énfasis3 4 24" xfId="680"/>
    <cellStyle name="20% - Énfasis3 4 25" xfId="681"/>
    <cellStyle name="20% - Énfasis3 4 26" xfId="682"/>
    <cellStyle name="20% - Énfasis3 4 27" xfId="683"/>
    <cellStyle name="20% - Énfasis3 4 28" xfId="684"/>
    <cellStyle name="20% - Énfasis3 4 29" xfId="685"/>
    <cellStyle name="20% - Énfasis3 4 3" xfId="686"/>
    <cellStyle name="20% - Énfasis3 4 30" xfId="687"/>
    <cellStyle name="20% - Énfasis3 4 31" xfId="688"/>
    <cellStyle name="20% - Énfasis3 4 32" xfId="689"/>
    <cellStyle name="20% - Énfasis3 4 33" xfId="690"/>
    <cellStyle name="20% - Énfasis3 4 34" xfId="691"/>
    <cellStyle name="20% - Énfasis3 4 35" xfId="692"/>
    <cellStyle name="20% - Énfasis3 4 36" xfId="693"/>
    <cellStyle name="20% - Énfasis3 4 37" xfId="694"/>
    <cellStyle name="20% - Énfasis3 4 4" xfId="695"/>
    <cellStyle name="20% - Énfasis3 4 5" xfId="696"/>
    <cellStyle name="20% - Énfasis3 4 6" xfId="697"/>
    <cellStyle name="20% - Énfasis3 4 7" xfId="698"/>
    <cellStyle name="20% - Énfasis3 4 8" xfId="699"/>
    <cellStyle name="20% - Énfasis3 4 9" xfId="700"/>
    <cellStyle name="20% - Énfasis3 4_Equipo Centro" xfId="701"/>
    <cellStyle name="20% - Énfasis3 5" xfId="702"/>
    <cellStyle name="20% - Énfasis3 6" xfId="703"/>
    <cellStyle name="20% - Énfasis3 7" xfId="704"/>
    <cellStyle name="20% - Énfasis3 8" xfId="705"/>
    <cellStyle name="20% - Énfasis3 9" xfId="706"/>
    <cellStyle name="20% - Énfasis4 10" xfId="708"/>
    <cellStyle name="20% - Énfasis4 11" xfId="709"/>
    <cellStyle name="20% - Énfasis4 12" xfId="710"/>
    <cellStyle name="20% - Énfasis4 13" xfId="711"/>
    <cellStyle name="20% - Énfasis4 14" xfId="712"/>
    <cellStyle name="20% - Énfasis4 15" xfId="713"/>
    <cellStyle name="20% - Énfasis4 16" xfId="714"/>
    <cellStyle name="20% - Énfasis4 17" xfId="715"/>
    <cellStyle name="20% - Énfasis4 18" xfId="716"/>
    <cellStyle name="20% - Énfasis4 19" xfId="717"/>
    <cellStyle name="20% - Énfasis4 2" xfId="718"/>
    <cellStyle name="20% - Énfasis4 2 10" xfId="719"/>
    <cellStyle name="20% - Énfasis4 2 11" xfId="720"/>
    <cellStyle name="20% - Énfasis4 2 12" xfId="721"/>
    <cellStyle name="20% - Énfasis4 2 13" xfId="722"/>
    <cellStyle name="20% - Énfasis4 2 14" xfId="723"/>
    <cellStyle name="20% - Énfasis4 2 15" xfId="724"/>
    <cellStyle name="20% - Énfasis4 2 16" xfId="725"/>
    <cellStyle name="20% - Énfasis4 2 17" xfId="726"/>
    <cellStyle name="20% - Énfasis4 2 18" xfId="727"/>
    <cellStyle name="20% - Énfasis4 2 19" xfId="728"/>
    <cellStyle name="20% - Énfasis4 2 2" xfId="729"/>
    <cellStyle name="20% - Énfasis4 2 20" xfId="730"/>
    <cellStyle name="20% - Énfasis4 2 21" xfId="731"/>
    <cellStyle name="20% - Énfasis4 2 22" xfId="732"/>
    <cellStyle name="20% - Énfasis4 2 23" xfId="733"/>
    <cellStyle name="20% - Énfasis4 2 24" xfId="734"/>
    <cellStyle name="20% - Énfasis4 2 25" xfId="735"/>
    <cellStyle name="20% - Énfasis4 2 26" xfId="736"/>
    <cellStyle name="20% - Énfasis4 2 27" xfId="737"/>
    <cellStyle name="20% - Énfasis4 2 28" xfId="738"/>
    <cellStyle name="20% - Énfasis4 2 29" xfId="739"/>
    <cellStyle name="20% - Énfasis4 2 3" xfId="740"/>
    <cellStyle name="20% - Énfasis4 2 30" xfId="741"/>
    <cellStyle name="20% - Énfasis4 2 31" xfId="742"/>
    <cellStyle name="20% - Énfasis4 2 32" xfId="743"/>
    <cellStyle name="20% - Énfasis4 2 33" xfId="744"/>
    <cellStyle name="20% - Énfasis4 2 34" xfId="745"/>
    <cellStyle name="20% - Énfasis4 2 35" xfId="746"/>
    <cellStyle name="20% - Énfasis4 2 36" xfId="747"/>
    <cellStyle name="20% - Énfasis4 2 37" xfId="748"/>
    <cellStyle name="20% - Énfasis4 2 4" xfId="749"/>
    <cellStyle name="20% - Énfasis4 2 5" xfId="750"/>
    <cellStyle name="20% - Énfasis4 2 6" xfId="751"/>
    <cellStyle name="20% - Énfasis4 2 7" xfId="752"/>
    <cellStyle name="20% - Énfasis4 2 8" xfId="753"/>
    <cellStyle name="20% - Énfasis4 2 9" xfId="754"/>
    <cellStyle name="20% - Énfasis4 2_Equipo Centro" xfId="3914"/>
    <cellStyle name="20% - Énfasis4 20" xfId="755"/>
    <cellStyle name="20% - Énfasis4 21" xfId="756"/>
    <cellStyle name="20% - Énfasis4 22" xfId="757"/>
    <cellStyle name="20% - Énfasis4 23" xfId="758"/>
    <cellStyle name="20% - Énfasis4 24" xfId="759"/>
    <cellStyle name="20% - Énfasis4 25" xfId="760"/>
    <cellStyle name="20% - Énfasis4 26" xfId="761"/>
    <cellStyle name="20% - Énfasis4 27" xfId="762"/>
    <cellStyle name="20% - Énfasis4 28" xfId="763"/>
    <cellStyle name="20% - Énfasis4 29" xfId="764"/>
    <cellStyle name="20% - Énfasis4 3" xfId="765"/>
    <cellStyle name="20% - Énfasis4 3 10" xfId="766"/>
    <cellStyle name="20% - Énfasis4 3 11" xfId="767"/>
    <cellStyle name="20% - Énfasis4 3 12" xfId="768"/>
    <cellStyle name="20% - Énfasis4 3 13" xfId="769"/>
    <cellStyle name="20% - Énfasis4 3 14" xfId="770"/>
    <cellStyle name="20% - Énfasis4 3 15" xfId="771"/>
    <cellStyle name="20% - Énfasis4 3 16" xfId="772"/>
    <cellStyle name="20% - Énfasis4 3 17" xfId="773"/>
    <cellStyle name="20% - Énfasis4 3 18" xfId="774"/>
    <cellStyle name="20% - Énfasis4 3 19" xfId="775"/>
    <cellStyle name="20% - Énfasis4 3 2" xfId="776"/>
    <cellStyle name="20% - Énfasis4 3 20" xfId="777"/>
    <cellStyle name="20% - Énfasis4 3 21" xfId="778"/>
    <cellStyle name="20% - Énfasis4 3 22" xfId="779"/>
    <cellStyle name="20% - Énfasis4 3 23" xfId="780"/>
    <cellStyle name="20% - Énfasis4 3 24" xfId="781"/>
    <cellStyle name="20% - Énfasis4 3 25" xfId="782"/>
    <cellStyle name="20% - Énfasis4 3 26" xfId="783"/>
    <cellStyle name="20% - Énfasis4 3 27" xfId="784"/>
    <cellStyle name="20% - Énfasis4 3 28" xfId="785"/>
    <cellStyle name="20% - Énfasis4 3 29" xfId="786"/>
    <cellStyle name="20% - Énfasis4 3 3" xfId="787"/>
    <cellStyle name="20% - Énfasis4 3 30" xfId="788"/>
    <cellStyle name="20% - Énfasis4 3 31" xfId="789"/>
    <cellStyle name="20% - Énfasis4 3 32" xfId="790"/>
    <cellStyle name="20% - Énfasis4 3 33" xfId="791"/>
    <cellStyle name="20% - Énfasis4 3 34" xfId="792"/>
    <cellStyle name="20% - Énfasis4 3 35" xfId="793"/>
    <cellStyle name="20% - Énfasis4 3 36" xfId="794"/>
    <cellStyle name="20% - Énfasis4 3 37" xfId="795"/>
    <cellStyle name="20% - Énfasis4 3 4" xfId="796"/>
    <cellStyle name="20% - Énfasis4 3 5" xfId="797"/>
    <cellStyle name="20% - Énfasis4 3 6" xfId="798"/>
    <cellStyle name="20% - Énfasis4 3 7" xfId="799"/>
    <cellStyle name="20% - Énfasis4 3 8" xfId="800"/>
    <cellStyle name="20% - Énfasis4 3 9" xfId="801"/>
    <cellStyle name="20% - Énfasis4 3_Equipo Centro" xfId="3915"/>
    <cellStyle name="20% - Énfasis4 30" xfId="802"/>
    <cellStyle name="20% - Énfasis4 31" xfId="803"/>
    <cellStyle name="20% - Énfasis4 32" xfId="804"/>
    <cellStyle name="20% - Énfasis4 33" xfId="805"/>
    <cellStyle name="20% - Énfasis4 34" xfId="806"/>
    <cellStyle name="20% - Énfasis4 35" xfId="807"/>
    <cellStyle name="20% - Énfasis4 36" xfId="4581"/>
    <cellStyle name="20% - Énfasis4 36 2" xfId="4646"/>
    <cellStyle name="20% - Énfasis4 36 2 2" xfId="4766"/>
    <cellStyle name="20% - Énfasis4 36 2 2 2" xfId="4997"/>
    <cellStyle name="20% - Énfasis4 36 2 2 3" xfId="5229"/>
    <cellStyle name="20% - Énfasis4 36 2 3" xfId="4882"/>
    <cellStyle name="20% - Énfasis4 36 2 4" xfId="5114"/>
    <cellStyle name="20% - Énfasis4 36 3" xfId="4711"/>
    <cellStyle name="20% - Énfasis4 36 3 2" xfId="4942"/>
    <cellStyle name="20% - Énfasis4 36 3 3" xfId="5174"/>
    <cellStyle name="20% - Énfasis4 36 4" xfId="4827"/>
    <cellStyle name="20% - Énfasis4 36 5" xfId="5059"/>
    <cellStyle name="20% - Énfasis4 37" xfId="4600"/>
    <cellStyle name="20% - Énfasis4 37 2" xfId="4658"/>
    <cellStyle name="20% - Énfasis4 37 2 2" xfId="4778"/>
    <cellStyle name="20% - Énfasis4 37 2 2 2" xfId="5009"/>
    <cellStyle name="20% - Énfasis4 37 2 2 3" xfId="5241"/>
    <cellStyle name="20% - Énfasis4 37 2 3" xfId="4894"/>
    <cellStyle name="20% - Énfasis4 37 2 4" xfId="5126"/>
    <cellStyle name="20% - Énfasis4 37 3" xfId="4723"/>
    <cellStyle name="20% - Énfasis4 37 3 2" xfId="4954"/>
    <cellStyle name="20% - Énfasis4 37 3 3" xfId="5186"/>
    <cellStyle name="20% - Énfasis4 37 4" xfId="4839"/>
    <cellStyle name="20% - Énfasis4 37 5" xfId="5071"/>
    <cellStyle name="20% - Énfasis4 38" xfId="707"/>
    <cellStyle name="20% - Énfasis4 4" xfId="808"/>
    <cellStyle name="20% - Énfasis4 4 10" xfId="809"/>
    <cellStyle name="20% - Énfasis4 4 11" xfId="810"/>
    <cellStyle name="20% - Énfasis4 4 12" xfId="811"/>
    <cellStyle name="20% - Énfasis4 4 13" xfId="812"/>
    <cellStyle name="20% - Énfasis4 4 14" xfId="813"/>
    <cellStyle name="20% - Énfasis4 4 15" xfId="814"/>
    <cellStyle name="20% - Énfasis4 4 16" xfId="815"/>
    <cellStyle name="20% - Énfasis4 4 17" xfId="816"/>
    <cellStyle name="20% - Énfasis4 4 18" xfId="817"/>
    <cellStyle name="20% - Énfasis4 4 19" xfId="818"/>
    <cellStyle name="20% - Énfasis4 4 2" xfId="819"/>
    <cellStyle name="20% - Énfasis4 4 20" xfId="820"/>
    <cellStyle name="20% - Énfasis4 4 21" xfId="821"/>
    <cellStyle name="20% - Énfasis4 4 22" xfId="822"/>
    <cellStyle name="20% - Énfasis4 4 23" xfId="823"/>
    <cellStyle name="20% - Énfasis4 4 24" xfId="824"/>
    <cellStyle name="20% - Énfasis4 4 25" xfId="825"/>
    <cellStyle name="20% - Énfasis4 4 26" xfId="826"/>
    <cellStyle name="20% - Énfasis4 4 27" xfId="827"/>
    <cellStyle name="20% - Énfasis4 4 28" xfId="828"/>
    <cellStyle name="20% - Énfasis4 4 29" xfId="829"/>
    <cellStyle name="20% - Énfasis4 4 3" xfId="830"/>
    <cellStyle name="20% - Énfasis4 4 30" xfId="831"/>
    <cellStyle name="20% - Énfasis4 4 31" xfId="832"/>
    <cellStyle name="20% - Énfasis4 4 32" xfId="833"/>
    <cellStyle name="20% - Énfasis4 4 33" xfId="834"/>
    <cellStyle name="20% - Énfasis4 4 34" xfId="835"/>
    <cellStyle name="20% - Énfasis4 4 35" xfId="836"/>
    <cellStyle name="20% - Énfasis4 4 36" xfId="837"/>
    <cellStyle name="20% - Énfasis4 4 37" xfId="838"/>
    <cellStyle name="20% - Énfasis4 4 4" xfId="839"/>
    <cellStyle name="20% - Énfasis4 4 5" xfId="840"/>
    <cellStyle name="20% - Énfasis4 4 6" xfId="841"/>
    <cellStyle name="20% - Énfasis4 4 7" xfId="842"/>
    <cellStyle name="20% - Énfasis4 4 8" xfId="843"/>
    <cellStyle name="20% - Énfasis4 4 9" xfId="844"/>
    <cellStyle name="20% - Énfasis4 4_Equipo Centro" xfId="3916"/>
    <cellStyle name="20% - Énfasis4 5" xfId="845"/>
    <cellStyle name="20% - Énfasis4 6" xfId="846"/>
    <cellStyle name="20% - Énfasis4 7" xfId="847"/>
    <cellStyle name="20% - Énfasis4 8" xfId="848"/>
    <cellStyle name="20% - Énfasis4 9" xfId="849"/>
    <cellStyle name="20% - Énfasis5 10" xfId="851"/>
    <cellStyle name="20% - Énfasis5 11" xfId="852"/>
    <cellStyle name="20% - Énfasis5 12" xfId="853"/>
    <cellStyle name="20% - Énfasis5 13" xfId="854"/>
    <cellStyle name="20% - Énfasis5 14" xfId="855"/>
    <cellStyle name="20% - Énfasis5 15" xfId="856"/>
    <cellStyle name="20% - Énfasis5 16" xfId="857"/>
    <cellStyle name="20% - Énfasis5 17" xfId="858"/>
    <cellStyle name="20% - Énfasis5 18" xfId="859"/>
    <cellStyle name="20% - Énfasis5 19" xfId="860"/>
    <cellStyle name="20% - Énfasis5 2" xfId="861"/>
    <cellStyle name="20% - Énfasis5 2 10" xfId="862"/>
    <cellStyle name="20% - Énfasis5 2 11" xfId="863"/>
    <cellStyle name="20% - Énfasis5 2 12" xfId="864"/>
    <cellStyle name="20% - Énfasis5 2 13" xfId="865"/>
    <cellStyle name="20% - Énfasis5 2 14" xfId="866"/>
    <cellStyle name="20% - Énfasis5 2 15" xfId="867"/>
    <cellStyle name="20% - Énfasis5 2 16" xfId="868"/>
    <cellStyle name="20% - Énfasis5 2 17" xfId="869"/>
    <cellStyle name="20% - Énfasis5 2 18" xfId="870"/>
    <cellStyle name="20% - Énfasis5 2 19" xfId="871"/>
    <cellStyle name="20% - Énfasis5 2 2" xfId="872"/>
    <cellStyle name="20% - Énfasis5 2 20" xfId="873"/>
    <cellStyle name="20% - Énfasis5 2 21" xfId="874"/>
    <cellStyle name="20% - Énfasis5 2 22" xfId="875"/>
    <cellStyle name="20% - Énfasis5 2 23" xfId="876"/>
    <cellStyle name="20% - Énfasis5 2 24" xfId="877"/>
    <cellStyle name="20% - Énfasis5 2 25" xfId="878"/>
    <cellStyle name="20% - Énfasis5 2 26" xfId="879"/>
    <cellStyle name="20% - Énfasis5 2 27" xfId="880"/>
    <cellStyle name="20% - Énfasis5 2 28" xfId="881"/>
    <cellStyle name="20% - Énfasis5 2 29" xfId="882"/>
    <cellStyle name="20% - Énfasis5 2 3" xfId="883"/>
    <cellStyle name="20% - Énfasis5 2 30" xfId="884"/>
    <cellStyle name="20% - Énfasis5 2 31" xfId="885"/>
    <cellStyle name="20% - Énfasis5 2 32" xfId="886"/>
    <cellStyle name="20% - Énfasis5 2 33" xfId="887"/>
    <cellStyle name="20% - Énfasis5 2 34" xfId="888"/>
    <cellStyle name="20% - Énfasis5 2 35" xfId="889"/>
    <cellStyle name="20% - Énfasis5 2 36" xfId="890"/>
    <cellStyle name="20% - Énfasis5 2 37" xfId="891"/>
    <cellStyle name="20% - Énfasis5 2 4" xfId="892"/>
    <cellStyle name="20% - Énfasis5 2 5" xfId="893"/>
    <cellStyle name="20% - Énfasis5 2 6" xfId="894"/>
    <cellStyle name="20% - Énfasis5 2 7" xfId="895"/>
    <cellStyle name="20% - Énfasis5 2 8" xfId="896"/>
    <cellStyle name="20% - Énfasis5 2 9" xfId="897"/>
    <cellStyle name="20% - Énfasis5 2_Equipo Centro" xfId="3917"/>
    <cellStyle name="20% - Énfasis5 20" xfId="898"/>
    <cellStyle name="20% - Énfasis5 21" xfId="899"/>
    <cellStyle name="20% - Énfasis5 22" xfId="900"/>
    <cellStyle name="20% - Énfasis5 23" xfId="901"/>
    <cellStyle name="20% - Énfasis5 24" xfId="902"/>
    <cellStyle name="20% - Énfasis5 25" xfId="903"/>
    <cellStyle name="20% - Énfasis5 26" xfId="904"/>
    <cellStyle name="20% - Énfasis5 27" xfId="905"/>
    <cellStyle name="20% - Énfasis5 28" xfId="906"/>
    <cellStyle name="20% - Énfasis5 29" xfId="907"/>
    <cellStyle name="20% - Énfasis5 3" xfId="908"/>
    <cellStyle name="20% - Énfasis5 3 10" xfId="909"/>
    <cellStyle name="20% - Énfasis5 3 11" xfId="910"/>
    <cellStyle name="20% - Énfasis5 3 12" xfId="911"/>
    <cellStyle name="20% - Énfasis5 3 13" xfId="912"/>
    <cellStyle name="20% - Énfasis5 3 14" xfId="913"/>
    <cellStyle name="20% - Énfasis5 3 15" xfId="914"/>
    <cellStyle name="20% - Énfasis5 3 16" xfId="915"/>
    <cellStyle name="20% - Énfasis5 3 17" xfId="916"/>
    <cellStyle name="20% - Énfasis5 3 18" xfId="917"/>
    <cellStyle name="20% - Énfasis5 3 19" xfId="918"/>
    <cellStyle name="20% - Énfasis5 3 2" xfId="919"/>
    <cellStyle name="20% - Énfasis5 3 20" xfId="920"/>
    <cellStyle name="20% - Énfasis5 3 21" xfId="921"/>
    <cellStyle name="20% - Énfasis5 3 22" xfId="922"/>
    <cellStyle name="20% - Énfasis5 3 23" xfId="923"/>
    <cellStyle name="20% - Énfasis5 3 24" xfId="924"/>
    <cellStyle name="20% - Énfasis5 3 25" xfId="925"/>
    <cellStyle name="20% - Énfasis5 3 26" xfId="926"/>
    <cellStyle name="20% - Énfasis5 3 27" xfId="927"/>
    <cellStyle name="20% - Énfasis5 3 28" xfId="928"/>
    <cellStyle name="20% - Énfasis5 3 29" xfId="929"/>
    <cellStyle name="20% - Énfasis5 3 3" xfId="930"/>
    <cellStyle name="20% - Énfasis5 3 30" xfId="931"/>
    <cellStyle name="20% - Énfasis5 3 31" xfId="932"/>
    <cellStyle name="20% - Énfasis5 3 32" xfId="933"/>
    <cellStyle name="20% - Énfasis5 3 33" xfId="934"/>
    <cellStyle name="20% - Énfasis5 3 34" xfId="935"/>
    <cellStyle name="20% - Énfasis5 3 35" xfId="936"/>
    <cellStyle name="20% - Énfasis5 3 36" xfId="937"/>
    <cellStyle name="20% - Énfasis5 3 37" xfId="938"/>
    <cellStyle name="20% - Énfasis5 3 4" xfId="939"/>
    <cellStyle name="20% - Énfasis5 3 5" xfId="940"/>
    <cellStyle name="20% - Énfasis5 3 6" xfId="941"/>
    <cellStyle name="20% - Énfasis5 3 7" xfId="942"/>
    <cellStyle name="20% - Énfasis5 3 8" xfId="943"/>
    <cellStyle name="20% - Énfasis5 3 9" xfId="944"/>
    <cellStyle name="20% - Énfasis5 3_Equipo Centro" xfId="3918"/>
    <cellStyle name="20% - Énfasis5 30" xfId="945"/>
    <cellStyle name="20% - Énfasis5 31" xfId="946"/>
    <cellStyle name="20% - Énfasis5 32" xfId="947"/>
    <cellStyle name="20% - Énfasis5 33" xfId="948"/>
    <cellStyle name="20% - Énfasis5 34" xfId="949"/>
    <cellStyle name="20% - Énfasis5 35" xfId="950"/>
    <cellStyle name="20% - Énfasis5 36" xfId="4585"/>
    <cellStyle name="20% - Énfasis5 36 2" xfId="4648"/>
    <cellStyle name="20% - Énfasis5 36 2 2" xfId="4768"/>
    <cellStyle name="20% - Énfasis5 36 2 2 2" xfId="4999"/>
    <cellStyle name="20% - Énfasis5 36 2 2 3" xfId="5231"/>
    <cellStyle name="20% - Énfasis5 36 2 3" xfId="4884"/>
    <cellStyle name="20% - Énfasis5 36 2 4" xfId="5116"/>
    <cellStyle name="20% - Énfasis5 36 3" xfId="4713"/>
    <cellStyle name="20% - Énfasis5 36 3 2" xfId="4944"/>
    <cellStyle name="20% - Énfasis5 36 3 3" xfId="5176"/>
    <cellStyle name="20% - Énfasis5 36 4" xfId="4829"/>
    <cellStyle name="20% - Énfasis5 36 5" xfId="5061"/>
    <cellStyle name="20% - Énfasis5 37" xfId="4602"/>
    <cellStyle name="20% - Énfasis5 37 2" xfId="4660"/>
    <cellStyle name="20% - Énfasis5 37 2 2" xfId="4780"/>
    <cellStyle name="20% - Énfasis5 37 2 2 2" xfId="5011"/>
    <cellStyle name="20% - Énfasis5 37 2 2 3" xfId="5243"/>
    <cellStyle name="20% - Énfasis5 37 2 3" xfId="4896"/>
    <cellStyle name="20% - Énfasis5 37 2 4" xfId="5128"/>
    <cellStyle name="20% - Énfasis5 37 3" xfId="4725"/>
    <cellStyle name="20% - Énfasis5 37 3 2" xfId="4956"/>
    <cellStyle name="20% - Énfasis5 37 3 3" xfId="5188"/>
    <cellStyle name="20% - Énfasis5 37 4" xfId="4841"/>
    <cellStyle name="20% - Énfasis5 37 5" xfId="5073"/>
    <cellStyle name="20% - Énfasis5 38" xfId="850"/>
    <cellStyle name="20% - Énfasis5 4" xfId="951"/>
    <cellStyle name="20% - Énfasis5 4 10" xfId="952"/>
    <cellStyle name="20% - Énfasis5 4 11" xfId="953"/>
    <cellStyle name="20% - Énfasis5 4 12" xfId="954"/>
    <cellStyle name="20% - Énfasis5 4 13" xfId="955"/>
    <cellStyle name="20% - Énfasis5 4 14" xfId="956"/>
    <cellStyle name="20% - Énfasis5 4 15" xfId="957"/>
    <cellStyle name="20% - Énfasis5 4 16" xfId="958"/>
    <cellStyle name="20% - Énfasis5 4 17" xfId="959"/>
    <cellStyle name="20% - Énfasis5 4 18" xfId="960"/>
    <cellStyle name="20% - Énfasis5 4 19" xfId="961"/>
    <cellStyle name="20% - Énfasis5 4 2" xfId="962"/>
    <cellStyle name="20% - Énfasis5 4 20" xfId="963"/>
    <cellStyle name="20% - Énfasis5 4 21" xfId="964"/>
    <cellStyle name="20% - Énfasis5 4 22" xfId="965"/>
    <cellStyle name="20% - Énfasis5 4 23" xfId="966"/>
    <cellStyle name="20% - Énfasis5 4 24" xfId="967"/>
    <cellStyle name="20% - Énfasis5 4 25" xfId="968"/>
    <cellStyle name="20% - Énfasis5 4 26" xfId="969"/>
    <cellStyle name="20% - Énfasis5 4 27" xfId="970"/>
    <cellStyle name="20% - Énfasis5 4 28" xfId="971"/>
    <cellStyle name="20% - Énfasis5 4 29" xfId="972"/>
    <cellStyle name="20% - Énfasis5 4 3" xfId="973"/>
    <cellStyle name="20% - Énfasis5 4 30" xfId="974"/>
    <cellStyle name="20% - Énfasis5 4 31" xfId="975"/>
    <cellStyle name="20% - Énfasis5 4 32" xfId="976"/>
    <cellStyle name="20% - Énfasis5 4 33" xfId="977"/>
    <cellStyle name="20% - Énfasis5 4 34" xfId="978"/>
    <cellStyle name="20% - Énfasis5 4 35" xfId="979"/>
    <cellStyle name="20% - Énfasis5 4 36" xfId="980"/>
    <cellStyle name="20% - Énfasis5 4 37" xfId="981"/>
    <cellStyle name="20% - Énfasis5 4 4" xfId="982"/>
    <cellStyle name="20% - Énfasis5 4 5" xfId="983"/>
    <cellStyle name="20% - Énfasis5 4 6" xfId="984"/>
    <cellStyle name="20% - Énfasis5 4 7" xfId="985"/>
    <cellStyle name="20% - Énfasis5 4 8" xfId="986"/>
    <cellStyle name="20% - Énfasis5 4 9" xfId="987"/>
    <cellStyle name="20% - Énfasis5 4_Equipo Centro" xfId="3919"/>
    <cellStyle name="20% - Énfasis5 5" xfId="988"/>
    <cellStyle name="20% - Énfasis5 6" xfId="989"/>
    <cellStyle name="20% - Énfasis5 7" xfId="990"/>
    <cellStyle name="20% - Énfasis5 8" xfId="991"/>
    <cellStyle name="20% - Énfasis5 9" xfId="992"/>
    <cellStyle name="20% - Énfasis6 10" xfId="994"/>
    <cellStyle name="20% - Énfasis6 11" xfId="995"/>
    <cellStyle name="20% - Énfasis6 12" xfId="996"/>
    <cellStyle name="20% - Énfasis6 13" xfId="997"/>
    <cellStyle name="20% - Énfasis6 14" xfId="998"/>
    <cellStyle name="20% - Énfasis6 15" xfId="999"/>
    <cellStyle name="20% - Énfasis6 16" xfId="1000"/>
    <cellStyle name="20% - Énfasis6 17" xfId="1001"/>
    <cellStyle name="20% - Énfasis6 18" xfId="1002"/>
    <cellStyle name="20% - Énfasis6 19" xfId="1003"/>
    <cellStyle name="20% - Énfasis6 2" xfId="1004"/>
    <cellStyle name="20% - Énfasis6 2 10" xfId="1005"/>
    <cellStyle name="20% - Énfasis6 2 11" xfId="1006"/>
    <cellStyle name="20% - Énfasis6 2 12" xfId="1007"/>
    <cellStyle name="20% - Énfasis6 2 13" xfId="1008"/>
    <cellStyle name="20% - Énfasis6 2 14" xfId="1009"/>
    <cellStyle name="20% - Énfasis6 2 15" xfId="1010"/>
    <cellStyle name="20% - Énfasis6 2 16" xfId="1011"/>
    <cellStyle name="20% - Énfasis6 2 17" xfId="1012"/>
    <cellStyle name="20% - Énfasis6 2 18" xfId="1013"/>
    <cellStyle name="20% - Énfasis6 2 19" xfId="1014"/>
    <cellStyle name="20% - Énfasis6 2 2" xfId="1015"/>
    <cellStyle name="20% - Énfasis6 2 20" xfId="1016"/>
    <cellStyle name="20% - Énfasis6 2 21" xfId="1017"/>
    <cellStyle name="20% - Énfasis6 2 22" xfId="1018"/>
    <cellStyle name="20% - Énfasis6 2 23" xfId="1019"/>
    <cellStyle name="20% - Énfasis6 2 24" xfId="1020"/>
    <cellStyle name="20% - Énfasis6 2 25" xfId="1021"/>
    <cellStyle name="20% - Énfasis6 2 26" xfId="1022"/>
    <cellStyle name="20% - Énfasis6 2 27" xfId="1023"/>
    <cellStyle name="20% - Énfasis6 2 28" xfId="1024"/>
    <cellStyle name="20% - Énfasis6 2 29" xfId="1025"/>
    <cellStyle name="20% - Énfasis6 2 3" xfId="1026"/>
    <cellStyle name="20% - Énfasis6 2 30" xfId="1027"/>
    <cellStyle name="20% - Énfasis6 2 31" xfId="1028"/>
    <cellStyle name="20% - Énfasis6 2 32" xfId="1029"/>
    <cellStyle name="20% - Énfasis6 2 33" xfId="1030"/>
    <cellStyle name="20% - Énfasis6 2 34" xfId="1031"/>
    <cellStyle name="20% - Énfasis6 2 35" xfId="1032"/>
    <cellStyle name="20% - Énfasis6 2 36" xfId="1033"/>
    <cellStyle name="20% - Énfasis6 2 37" xfId="1034"/>
    <cellStyle name="20% - Énfasis6 2 4" xfId="1035"/>
    <cellStyle name="20% - Énfasis6 2 5" xfId="1036"/>
    <cellStyle name="20% - Énfasis6 2 6" xfId="1037"/>
    <cellStyle name="20% - Énfasis6 2 7" xfId="1038"/>
    <cellStyle name="20% - Énfasis6 2 8" xfId="1039"/>
    <cellStyle name="20% - Énfasis6 2 9" xfId="1040"/>
    <cellStyle name="20% - Énfasis6 2_Equipo Centro" xfId="3920"/>
    <cellStyle name="20% - Énfasis6 20" xfId="1041"/>
    <cellStyle name="20% - Énfasis6 21" xfId="1042"/>
    <cellStyle name="20% - Énfasis6 22" xfId="1043"/>
    <cellStyle name="20% - Énfasis6 23" xfId="1044"/>
    <cellStyle name="20% - Énfasis6 24" xfId="1045"/>
    <cellStyle name="20% - Énfasis6 25" xfId="1046"/>
    <cellStyle name="20% - Énfasis6 26" xfId="1047"/>
    <cellStyle name="20% - Énfasis6 27" xfId="1048"/>
    <cellStyle name="20% - Énfasis6 28" xfId="1049"/>
    <cellStyle name="20% - Énfasis6 29" xfId="1050"/>
    <cellStyle name="20% - Énfasis6 3" xfId="1051"/>
    <cellStyle name="20% - Énfasis6 3 10" xfId="1052"/>
    <cellStyle name="20% - Énfasis6 3 11" xfId="1053"/>
    <cellStyle name="20% - Énfasis6 3 12" xfId="1054"/>
    <cellStyle name="20% - Énfasis6 3 13" xfId="1055"/>
    <cellStyle name="20% - Énfasis6 3 14" xfId="1056"/>
    <cellStyle name="20% - Énfasis6 3 15" xfId="1057"/>
    <cellStyle name="20% - Énfasis6 3 16" xfId="1058"/>
    <cellStyle name="20% - Énfasis6 3 17" xfId="1059"/>
    <cellStyle name="20% - Énfasis6 3 18" xfId="1060"/>
    <cellStyle name="20% - Énfasis6 3 19" xfId="1061"/>
    <cellStyle name="20% - Énfasis6 3 2" xfId="1062"/>
    <cellStyle name="20% - Énfasis6 3 20" xfId="1063"/>
    <cellStyle name="20% - Énfasis6 3 21" xfId="1064"/>
    <cellStyle name="20% - Énfasis6 3 22" xfId="1065"/>
    <cellStyle name="20% - Énfasis6 3 23" xfId="1066"/>
    <cellStyle name="20% - Énfasis6 3 24" xfId="1067"/>
    <cellStyle name="20% - Énfasis6 3 25" xfId="1068"/>
    <cellStyle name="20% - Énfasis6 3 26" xfId="1069"/>
    <cellStyle name="20% - Énfasis6 3 27" xfId="1070"/>
    <cellStyle name="20% - Énfasis6 3 28" xfId="1071"/>
    <cellStyle name="20% - Énfasis6 3 29" xfId="1072"/>
    <cellStyle name="20% - Énfasis6 3 3" xfId="1073"/>
    <cellStyle name="20% - Énfasis6 3 30" xfId="1074"/>
    <cellStyle name="20% - Énfasis6 3 31" xfId="1075"/>
    <cellStyle name="20% - Énfasis6 3 32" xfId="1076"/>
    <cellStyle name="20% - Énfasis6 3 33" xfId="1077"/>
    <cellStyle name="20% - Énfasis6 3 34" xfId="1078"/>
    <cellStyle name="20% - Énfasis6 3 35" xfId="1079"/>
    <cellStyle name="20% - Énfasis6 3 36" xfId="1080"/>
    <cellStyle name="20% - Énfasis6 3 37" xfId="1081"/>
    <cellStyle name="20% - Énfasis6 3 4" xfId="1082"/>
    <cellStyle name="20% - Énfasis6 3 5" xfId="1083"/>
    <cellStyle name="20% - Énfasis6 3 6" xfId="1084"/>
    <cellStyle name="20% - Énfasis6 3 7" xfId="1085"/>
    <cellStyle name="20% - Énfasis6 3 8" xfId="1086"/>
    <cellStyle name="20% - Énfasis6 3 9" xfId="1087"/>
    <cellStyle name="20% - Énfasis6 3_Equipo Centro" xfId="3921"/>
    <cellStyle name="20% - Énfasis6 30" xfId="1088"/>
    <cellStyle name="20% - Énfasis6 31" xfId="1089"/>
    <cellStyle name="20% - Énfasis6 32" xfId="1090"/>
    <cellStyle name="20% - Énfasis6 33" xfId="1091"/>
    <cellStyle name="20% - Énfasis6 34" xfId="1092"/>
    <cellStyle name="20% - Énfasis6 35" xfId="1093"/>
    <cellStyle name="20% - Énfasis6 36" xfId="4589"/>
    <cellStyle name="20% - Énfasis6 36 2" xfId="4650"/>
    <cellStyle name="20% - Énfasis6 36 2 2" xfId="4770"/>
    <cellStyle name="20% - Énfasis6 36 2 2 2" xfId="5001"/>
    <cellStyle name="20% - Énfasis6 36 2 2 3" xfId="5233"/>
    <cellStyle name="20% - Énfasis6 36 2 3" xfId="4886"/>
    <cellStyle name="20% - Énfasis6 36 2 4" xfId="5118"/>
    <cellStyle name="20% - Énfasis6 36 3" xfId="4715"/>
    <cellStyle name="20% - Énfasis6 36 3 2" xfId="4946"/>
    <cellStyle name="20% - Énfasis6 36 3 3" xfId="5178"/>
    <cellStyle name="20% - Énfasis6 36 4" xfId="4831"/>
    <cellStyle name="20% - Énfasis6 36 5" xfId="5063"/>
    <cellStyle name="20% - Énfasis6 37" xfId="4604"/>
    <cellStyle name="20% - Énfasis6 37 2" xfId="4662"/>
    <cellStyle name="20% - Énfasis6 37 2 2" xfId="4782"/>
    <cellStyle name="20% - Énfasis6 37 2 2 2" xfId="5013"/>
    <cellStyle name="20% - Énfasis6 37 2 2 3" xfId="5245"/>
    <cellStyle name="20% - Énfasis6 37 2 3" xfId="4898"/>
    <cellStyle name="20% - Énfasis6 37 2 4" xfId="5130"/>
    <cellStyle name="20% - Énfasis6 37 3" xfId="4727"/>
    <cellStyle name="20% - Énfasis6 37 3 2" xfId="4958"/>
    <cellStyle name="20% - Énfasis6 37 3 3" xfId="5190"/>
    <cellStyle name="20% - Énfasis6 37 4" xfId="4843"/>
    <cellStyle name="20% - Énfasis6 37 5" xfId="5075"/>
    <cellStyle name="20% - Énfasis6 38" xfId="993"/>
    <cellStyle name="20% - Énfasis6 4" xfId="1094"/>
    <cellStyle name="20% - Énfasis6 4 10" xfId="1095"/>
    <cellStyle name="20% - Énfasis6 4 11" xfId="1096"/>
    <cellStyle name="20% - Énfasis6 4 12" xfId="1097"/>
    <cellStyle name="20% - Énfasis6 4 13" xfId="1098"/>
    <cellStyle name="20% - Énfasis6 4 14" xfId="1099"/>
    <cellStyle name="20% - Énfasis6 4 15" xfId="1100"/>
    <cellStyle name="20% - Énfasis6 4 16" xfId="1101"/>
    <cellStyle name="20% - Énfasis6 4 17" xfId="1102"/>
    <cellStyle name="20% - Énfasis6 4 18" xfId="1103"/>
    <cellStyle name="20% - Énfasis6 4 19" xfId="1104"/>
    <cellStyle name="20% - Énfasis6 4 2" xfId="1105"/>
    <cellStyle name="20% - Énfasis6 4 20" xfId="1106"/>
    <cellStyle name="20% - Énfasis6 4 21" xfId="1107"/>
    <cellStyle name="20% - Énfasis6 4 22" xfId="1108"/>
    <cellStyle name="20% - Énfasis6 4 23" xfId="1109"/>
    <cellStyle name="20% - Énfasis6 4 24" xfId="1110"/>
    <cellStyle name="20% - Énfasis6 4 25" xfId="1111"/>
    <cellStyle name="20% - Énfasis6 4 26" xfId="1112"/>
    <cellStyle name="20% - Énfasis6 4 27" xfId="1113"/>
    <cellStyle name="20% - Énfasis6 4 28" xfId="1114"/>
    <cellStyle name="20% - Énfasis6 4 29" xfId="1115"/>
    <cellStyle name="20% - Énfasis6 4 3" xfId="1116"/>
    <cellStyle name="20% - Énfasis6 4 30" xfId="1117"/>
    <cellStyle name="20% - Énfasis6 4 31" xfId="1118"/>
    <cellStyle name="20% - Énfasis6 4 32" xfId="1119"/>
    <cellStyle name="20% - Énfasis6 4 33" xfId="1120"/>
    <cellStyle name="20% - Énfasis6 4 34" xfId="1121"/>
    <cellStyle name="20% - Énfasis6 4 35" xfId="1122"/>
    <cellStyle name="20% - Énfasis6 4 36" xfId="1123"/>
    <cellStyle name="20% - Énfasis6 4 37" xfId="1124"/>
    <cellStyle name="20% - Énfasis6 4 4" xfId="1125"/>
    <cellStyle name="20% - Énfasis6 4 5" xfId="1126"/>
    <cellStyle name="20% - Énfasis6 4 6" xfId="1127"/>
    <cellStyle name="20% - Énfasis6 4 7" xfId="1128"/>
    <cellStyle name="20% - Énfasis6 4 8" xfId="1129"/>
    <cellStyle name="20% - Énfasis6 4 9" xfId="1130"/>
    <cellStyle name="20% - Énfasis6 4_Equipo Centro" xfId="3922"/>
    <cellStyle name="20% - Énfasis6 5" xfId="1131"/>
    <cellStyle name="20% - Énfasis6 6" xfId="1132"/>
    <cellStyle name="20% - Énfasis6 7" xfId="1133"/>
    <cellStyle name="20% - Énfasis6 8" xfId="1134"/>
    <cellStyle name="20% - Énfasis6 9" xfId="1135"/>
    <cellStyle name="40% - Accent1" xfId="1136"/>
    <cellStyle name="40% - Accent1 10" xfId="1137"/>
    <cellStyle name="40% - Accent1 11" xfId="1138"/>
    <cellStyle name="40% - Accent1 12" xfId="1139"/>
    <cellStyle name="40% - Accent1 13" xfId="1140"/>
    <cellStyle name="40% - Accent1 14" xfId="1141"/>
    <cellStyle name="40% - Accent1 15" xfId="1142"/>
    <cellStyle name="40% - Accent1 16" xfId="1143"/>
    <cellStyle name="40% - Accent1 17" xfId="1144"/>
    <cellStyle name="40% - Accent1 18" xfId="1145"/>
    <cellStyle name="40% - Accent1 19" xfId="1146"/>
    <cellStyle name="40% - Accent1 2" xfId="1147"/>
    <cellStyle name="40% - Accent1 20" xfId="1148"/>
    <cellStyle name="40% - Accent1 21" xfId="1149"/>
    <cellStyle name="40% - Accent1 22" xfId="1150"/>
    <cellStyle name="40% - Accent1 23" xfId="1151"/>
    <cellStyle name="40% - Accent1 24" xfId="1152"/>
    <cellStyle name="40% - Accent1 25" xfId="1153"/>
    <cellStyle name="40% - Accent1 26" xfId="1154"/>
    <cellStyle name="40% - Accent1 27" xfId="1155"/>
    <cellStyle name="40% - Accent1 28" xfId="1156"/>
    <cellStyle name="40% - Accent1 29" xfId="1157"/>
    <cellStyle name="40% - Accent1 3" xfId="1158"/>
    <cellStyle name="40% - Accent1 30" xfId="1159"/>
    <cellStyle name="40% - Accent1 31" xfId="1160"/>
    <cellStyle name="40% - Accent1 32" xfId="1161"/>
    <cellStyle name="40% - Accent1 33" xfId="1162"/>
    <cellStyle name="40% - Accent1 34" xfId="1163"/>
    <cellStyle name="40% - Accent1 35" xfId="1164"/>
    <cellStyle name="40% - Accent1 36" xfId="1165"/>
    <cellStyle name="40% - Accent1 37" xfId="1166"/>
    <cellStyle name="40% - Accent1 4" xfId="1167"/>
    <cellStyle name="40% - Accent1 5" xfId="1168"/>
    <cellStyle name="40% - Accent1 6" xfId="1169"/>
    <cellStyle name="40% - Accent1 7" xfId="1170"/>
    <cellStyle name="40% - Accent1 8" xfId="1171"/>
    <cellStyle name="40% - Accent1 9" xfId="1172"/>
    <cellStyle name="40% - Accent1_Equipo Centro" xfId="3923"/>
    <cellStyle name="40% - Accent2" xfId="1173"/>
    <cellStyle name="40% - Accent2 10" xfId="1174"/>
    <cellStyle name="40% - Accent2 11" xfId="1175"/>
    <cellStyle name="40% - Accent2 12" xfId="1176"/>
    <cellStyle name="40% - Accent2 13" xfId="1177"/>
    <cellStyle name="40% - Accent2 14" xfId="1178"/>
    <cellStyle name="40% - Accent2 15" xfId="1179"/>
    <cellStyle name="40% - Accent2 16" xfId="1180"/>
    <cellStyle name="40% - Accent2 17" xfId="1181"/>
    <cellStyle name="40% - Accent2 18" xfId="1182"/>
    <cellStyle name="40% - Accent2 19" xfId="1183"/>
    <cellStyle name="40% - Accent2 2" xfId="1184"/>
    <cellStyle name="40% - Accent2 20" xfId="1185"/>
    <cellStyle name="40% - Accent2 21" xfId="1186"/>
    <cellStyle name="40% - Accent2 22" xfId="1187"/>
    <cellStyle name="40% - Accent2 23" xfId="1188"/>
    <cellStyle name="40% - Accent2 24" xfId="1189"/>
    <cellStyle name="40% - Accent2 25" xfId="1190"/>
    <cellStyle name="40% - Accent2 26" xfId="1191"/>
    <cellStyle name="40% - Accent2 27" xfId="1192"/>
    <cellStyle name="40% - Accent2 28" xfId="1193"/>
    <cellStyle name="40% - Accent2 29" xfId="1194"/>
    <cellStyle name="40% - Accent2 3" xfId="1195"/>
    <cellStyle name="40% - Accent2 30" xfId="1196"/>
    <cellStyle name="40% - Accent2 31" xfId="1197"/>
    <cellStyle name="40% - Accent2 32" xfId="1198"/>
    <cellStyle name="40% - Accent2 33" xfId="1199"/>
    <cellStyle name="40% - Accent2 34" xfId="1200"/>
    <cellStyle name="40% - Accent2 35" xfId="1201"/>
    <cellStyle name="40% - Accent2 36" xfId="1202"/>
    <cellStyle name="40% - Accent2 37" xfId="1203"/>
    <cellStyle name="40% - Accent2 4" xfId="1204"/>
    <cellStyle name="40% - Accent2 5" xfId="1205"/>
    <cellStyle name="40% - Accent2 6" xfId="1206"/>
    <cellStyle name="40% - Accent2 7" xfId="1207"/>
    <cellStyle name="40% - Accent2 8" xfId="1208"/>
    <cellStyle name="40% - Accent2 9" xfId="1209"/>
    <cellStyle name="40% - Accent2_Equipo Centro" xfId="3924"/>
    <cellStyle name="40% - Accent3" xfId="1210"/>
    <cellStyle name="40% - Accent3 10" xfId="1211"/>
    <cellStyle name="40% - Accent3 11" xfId="1212"/>
    <cellStyle name="40% - Accent3 12" xfId="1213"/>
    <cellStyle name="40% - Accent3 13" xfId="1214"/>
    <cellStyle name="40% - Accent3 14" xfId="1215"/>
    <cellStyle name="40% - Accent3 15" xfId="1216"/>
    <cellStyle name="40% - Accent3 16" xfId="1217"/>
    <cellStyle name="40% - Accent3 17" xfId="1218"/>
    <cellStyle name="40% - Accent3 18" xfId="1219"/>
    <cellStyle name="40% - Accent3 19" xfId="1220"/>
    <cellStyle name="40% - Accent3 2" xfId="1221"/>
    <cellStyle name="40% - Accent3 20" xfId="1222"/>
    <cellStyle name="40% - Accent3 21" xfId="1223"/>
    <cellStyle name="40% - Accent3 22" xfId="1224"/>
    <cellStyle name="40% - Accent3 23" xfId="1225"/>
    <cellStyle name="40% - Accent3 24" xfId="1226"/>
    <cellStyle name="40% - Accent3 25" xfId="1227"/>
    <cellStyle name="40% - Accent3 26" xfId="1228"/>
    <cellStyle name="40% - Accent3 27" xfId="1229"/>
    <cellStyle name="40% - Accent3 28" xfId="1230"/>
    <cellStyle name="40% - Accent3 29" xfId="1231"/>
    <cellStyle name="40% - Accent3 3" xfId="1232"/>
    <cellStyle name="40% - Accent3 30" xfId="1233"/>
    <cellStyle name="40% - Accent3 31" xfId="1234"/>
    <cellStyle name="40% - Accent3 32" xfId="1235"/>
    <cellStyle name="40% - Accent3 33" xfId="1236"/>
    <cellStyle name="40% - Accent3 34" xfId="1237"/>
    <cellStyle name="40% - Accent3 35" xfId="1238"/>
    <cellStyle name="40% - Accent3 36" xfId="1239"/>
    <cellStyle name="40% - Accent3 37" xfId="1240"/>
    <cellStyle name="40% - Accent3 4" xfId="1241"/>
    <cellStyle name="40% - Accent3 5" xfId="1242"/>
    <cellStyle name="40% - Accent3 6" xfId="1243"/>
    <cellStyle name="40% - Accent3 7" xfId="1244"/>
    <cellStyle name="40% - Accent3 8" xfId="1245"/>
    <cellStyle name="40% - Accent3 9" xfId="1246"/>
    <cellStyle name="40% - Accent3_Equipo Centro" xfId="3925"/>
    <cellStyle name="40% - Accent4" xfId="1247"/>
    <cellStyle name="40% - Accent4 10" xfId="1248"/>
    <cellStyle name="40% - Accent4 11" xfId="1249"/>
    <cellStyle name="40% - Accent4 12" xfId="1250"/>
    <cellStyle name="40% - Accent4 13" xfId="1251"/>
    <cellStyle name="40% - Accent4 14" xfId="1252"/>
    <cellStyle name="40% - Accent4 15" xfId="1253"/>
    <cellStyle name="40% - Accent4 16" xfId="1254"/>
    <cellStyle name="40% - Accent4 17" xfId="1255"/>
    <cellStyle name="40% - Accent4 18" xfId="1256"/>
    <cellStyle name="40% - Accent4 19" xfId="1257"/>
    <cellStyle name="40% - Accent4 2" xfId="1258"/>
    <cellStyle name="40% - Accent4 20" xfId="1259"/>
    <cellStyle name="40% - Accent4 21" xfId="1260"/>
    <cellStyle name="40% - Accent4 22" xfId="1261"/>
    <cellStyle name="40% - Accent4 23" xfId="1262"/>
    <cellStyle name="40% - Accent4 24" xfId="1263"/>
    <cellStyle name="40% - Accent4 25" xfId="1264"/>
    <cellStyle name="40% - Accent4 26" xfId="1265"/>
    <cellStyle name="40% - Accent4 27" xfId="1266"/>
    <cellStyle name="40% - Accent4 28" xfId="1267"/>
    <cellStyle name="40% - Accent4 29" xfId="1268"/>
    <cellStyle name="40% - Accent4 3" xfId="1269"/>
    <cellStyle name="40% - Accent4 30" xfId="1270"/>
    <cellStyle name="40% - Accent4 31" xfId="1271"/>
    <cellStyle name="40% - Accent4 32" xfId="1272"/>
    <cellStyle name="40% - Accent4 33" xfId="1273"/>
    <cellStyle name="40% - Accent4 34" xfId="1274"/>
    <cellStyle name="40% - Accent4 35" xfId="1275"/>
    <cellStyle name="40% - Accent4 36" xfId="1276"/>
    <cellStyle name="40% - Accent4 37" xfId="1277"/>
    <cellStyle name="40% - Accent4 4" xfId="1278"/>
    <cellStyle name="40% - Accent4 5" xfId="1279"/>
    <cellStyle name="40% - Accent4 6" xfId="1280"/>
    <cellStyle name="40% - Accent4 7" xfId="1281"/>
    <cellStyle name="40% - Accent4 8" xfId="1282"/>
    <cellStyle name="40% - Accent4 9" xfId="1283"/>
    <cellStyle name="40% - Accent4_Equipo Centro" xfId="3926"/>
    <cellStyle name="40% - Accent5" xfId="1284"/>
    <cellStyle name="40% - Accent5 10" xfId="1285"/>
    <cellStyle name="40% - Accent5 11" xfId="1286"/>
    <cellStyle name="40% - Accent5 12" xfId="1287"/>
    <cellStyle name="40% - Accent5 13" xfId="1288"/>
    <cellStyle name="40% - Accent5 14" xfId="1289"/>
    <cellStyle name="40% - Accent5 15" xfId="1290"/>
    <cellStyle name="40% - Accent5 16" xfId="1291"/>
    <cellStyle name="40% - Accent5 17" xfId="1292"/>
    <cellStyle name="40% - Accent5 18" xfId="1293"/>
    <cellStyle name="40% - Accent5 19" xfId="1294"/>
    <cellStyle name="40% - Accent5 2" xfId="1295"/>
    <cellStyle name="40% - Accent5 20" xfId="1296"/>
    <cellStyle name="40% - Accent5 21" xfId="1297"/>
    <cellStyle name="40% - Accent5 22" xfId="1298"/>
    <cellStyle name="40% - Accent5 23" xfId="1299"/>
    <cellStyle name="40% - Accent5 24" xfId="1300"/>
    <cellStyle name="40% - Accent5 25" xfId="1301"/>
    <cellStyle name="40% - Accent5 26" xfId="1302"/>
    <cellStyle name="40% - Accent5 27" xfId="1303"/>
    <cellStyle name="40% - Accent5 28" xfId="1304"/>
    <cellStyle name="40% - Accent5 29" xfId="1305"/>
    <cellStyle name="40% - Accent5 3" xfId="1306"/>
    <cellStyle name="40% - Accent5 30" xfId="1307"/>
    <cellStyle name="40% - Accent5 31" xfId="1308"/>
    <cellStyle name="40% - Accent5 32" xfId="1309"/>
    <cellStyle name="40% - Accent5 33" xfId="1310"/>
    <cellStyle name="40% - Accent5 34" xfId="1311"/>
    <cellStyle name="40% - Accent5 35" xfId="1312"/>
    <cellStyle name="40% - Accent5 36" xfId="1313"/>
    <cellStyle name="40% - Accent5 37" xfId="1314"/>
    <cellStyle name="40% - Accent5 4" xfId="1315"/>
    <cellStyle name="40% - Accent5 5" xfId="1316"/>
    <cellStyle name="40% - Accent5 6" xfId="1317"/>
    <cellStyle name="40% - Accent5 7" xfId="1318"/>
    <cellStyle name="40% - Accent5 8" xfId="1319"/>
    <cellStyle name="40% - Accent5 9" xfId="1320"/>
    <cellStyle name="40% - Accent5_Equipo Centro" xfId="3927"/>
    <cellStyle name="40% - Accent6" xfId="1321"/>
    <cellStyle name="40% - Accent6 10" xfId="1322"/>
    <cellStyle name="40% - Accent6 11" xfId="1323"/>
    <cellStyle name="40% - Accent6 12" xfId="1324"/>
    <cellStyle name="40% - Accent6 13" xfId="1325"/>
    <cellStyle name="40% - Accent6 14" xfId="1326"/>
    <cellStyle name="40% - Accent6 15" xfId="1327"/>
    <cellStyle name="40% - Accent6 16" xfId="1328"/>
    <cellStyle name="40% - Accent6 17" xfId="1329"/>
    <cellStyle name="40% - Accent6 18" xfId="1330"/>
    <cellStyle name="40% - Accent6 19" xfId="1331"/>
    <cellStyle name="40% - Accent6 2" xfId="1332"/>
    <cellStyle name="40% - Accent6 20" xfId="1333"/>
    <cellStyle name="40% - Accent6 21" xfId="1334"/>
    <cellStyle name="40% - Accent6 22" xfId="1335"/>
    <cellStyle name="40% - Accent6 23" xfId="1336"/>
    <cellStyle name="40% - Accent6 24" xfId="1337"/>
    <cellStyle name="40% - Accent6 25" xfId="1338"/>
    <cellStyle name="40% - Accent6 26" xfId="1339"/>
    <cellStyle name="40% - Accent6 27" xfId="1340"/>
    <cellStyle name="40% - Accent6 28" xfId="1341"/>
    <cellStyle name="40% - Accent6 29" xfId="1342"/>
    <cellStyle name="40% - Accent6 3" xfId="1343"/>
    <cellStyle name="40% - Accent6 30" xfId="1344"/>
    <cellStyle name="40% - Accent6 31" xfId="1345"/>
    <cellStyle name="40% - Accent6 32" xfId="1346"/>
    <cellStyle name="40% - Accent6 33" xfId="1347"/>
    <cellStyle name="40% - Accent6 34" xfId="1348"/>
    <cellStyle name="40% - Accent6 35" xfId="1349"/>
    <cellStyle name="40% - Accent6 36" xfId="1350"/>
    <cellStyle name="40% - Accent6 37" xfId="1351"/>
    <cellStyle name="40% - Accent6 4" xfId="1352"/>
    <cellStyle name="40% - Accent6 5" xfId="1353"/>
    <cellStyle name="40% - Accent6 6" xfId="1354"/>
    <cellStyle name="40% - Accent6 7" xfId="1355"/>
    <cellStyle name="40% - Accent6 8" xfId="1356"/>
    <cellStyle name="40% - Accent6 9" xfId="1357"/>
    <cellStyle name="40% - Accent6_Equipo Centro" xfId="3928"/>
    <cellStyle name="40% - Énfasis1 10" xfId="1359"/>
    <cellStyle name="40% - Énfasis1 11" xfId="1360"/>
    <cellStyle name="40% - Énfasis1 12" xfId="1361"/>
    <cellStyle name="40% - Énfasis1 13" xfId="1362"/>
    <cellStyle name="40% - Énfasis1 14" xfId="1363"/>
    <cellStyle name="40% - Énfasis1 15" xfId="1364"/>
    <cellStyle name="40% - Énfasis1 16" xfId="1365"/>
    <cellStyle name="40% - Énfasis1 17" xfId="1366"/>
    <cellStyle name="40% - Énfasis1 18" xfId="1367"/>
    <cellStyle name="40% - Énfasis1 19" xfId="1368"/>
    <cellStyle name="40% - Énfasis1 2" xfId="1369"/>
    <cellStyle name="40% - Énfasis1 2 10" xfId="1370"/>
    <cellStyle name="40% - Énfasis1 2 11" xfId="1371"/>
    <cellStyle name="40% - Énfasis1 2 12" xfId="1372"/>
    <cellStyle name="40% - Énfasis1 2 13" xfId="1373"/>
    <cellStyle name="40% - Énfasis1 2 14" xfId="1374"/>
    <cellStyle name="40% - Énfasis1 2 15" xfId="1375"/>
    <cellStyle name="40% - Énfasis1 2 16" xfId="1376"/>
    <cellStyle name="40% - Énfasis1 2 17" xfId="1377"/>
    <cellStyle name="40% - Énfasis1 2 18" xfId="1378"/>
    <cellStyle name="40% - Énfasis1 2 19" xfId="1379"/>
    <cellStyle name="40% - Énfasis1 2 2" xfId="1380"/>
    <cellStyle name="40% - Énfasis1 2 20" xfId="1381"/>
    <cellStyle name="40% - Énfasis1 2 21" xfId="1382"/>
    <cellStyle name="40% - Énfasis1 2 22" xfId="1383"/>
    <cellStyle name="40% - Énfasis1 2 23" xfId="1384"/>
    <cellStyle name="40% - Énfasis1 2 24" xfId="1385"/>
    <cellStyle name="40% - Énfasis1 2 25" xfId="1386"/>
    <cellStyle name="40% - Énfasis1 2 26" xfId="1387"/>
    <cellStyle name="40% - Énfasis1 2 27" xfId="1388"/>
    <cellStyle name="40% - Énfasis1 2 28" xfId="1389"/>
    <cellStyle name="40% - Énfasis1 2 29" xfId="1390"/>
    <cellStyle name="40% - Énfasis1 2 3" xfId="1391"/>
    <cellStyle name="40% - Énfasis1 2 30" xfId="1392"/>
    <cellStyle name="40% - Énfasis1 2 31" xfId="1393"/>
    <cellStyle name="40% - Énfasis1 2 32" xfId="1394"/>
    <cellStyle name="40% - Énfasis1 2 33" xfId="1395"/>
    <cellStyle name="40% - Énfasis1 2 34" xfId="1396"/>
    <cellStyle name="40% - Énfasis1 2 35" xfId="1397"/>
    <cellStyle name="40% - Énfasis1 2 36" xfId="1398"/>
    <cellStyle name="40% - Énfasis1 2 37" xfId="1399"/>
    <cellStyle name="40% - Énfasis1 2 4" xfId="1400"/>
    <cellStyle name="40% - Énfasis1 2 5" xfId="1401"/>
    <cellStyle name="40% - Énfasis1 2 6" xfId="1402"/>
    <cellStyle name="40% - Énfasis1 2 7" xfId="1403"/>
    <cellStyle name="40% - Énfasis1 2 8" xfId="1404"/>
    <cellStyle name="40% - Énfasis1 2 9" xfId="1405"/>
    <cellStyle name="40% - Énfasis1 2_Equipo Centro" xfId="3929"/>
    <cellStyle name="40% - Énfasis1 20" xfId="1406"/>
    <cellStyle name="40% - Énfasis1 21" xfId="1407"/>
    <cellStyle name="40% - Énfasis1 22" xfId="1408"/>
    <cellStyle name="40% - Énfasis1 23" xfId="1409"/>
    <cellStyle name="40% - Énfasis1 24" xfId="1410"/>
    <cellStyle name="40% - Énfasis1 25" xfId="1411"/>
    <cellStyle name="40% - Énfasis1 26" xfId="1412"/>
    <cellStyle name="40% - Énfasis1 27" xfId="1413"/>
    <cellStyle name="40% - Énfasis1 28" xfId="1414"/>
    <cellStyle name="40% - Énfasis1 29" xfId="1415"/>
    <cellStyle name="40% - Énfasis1 3" xfId="1416"/>
    <cellStyle name="40% - Énfasis1 3 10" xfId="1417"/>
    <cellStyle name="40% - Énfasis1 3 11" xfId="1418"/>
    <cellStyle name="40% - Énfasis1 3 12" xfId="1419"/>
    <cellStyle name="40% - Énfasis1 3 13" xfId="1420"/>
    <cellStyle name="40% - Énfasis1 3 14" xfId="1421"/>
    <cellStyle name="40% - Énfasis1 3 15" xfId="1422"/>
    <cellStyle name="40% - Énfasis1 3 16" xfId="1423"/>
    <cellStyle name="40% - Énfasis1 3 17" xfId="1424"/>
    <cellStyle name="40% - Énfasis1 3 18" xfId="1425"/>
    <cellStyle name="40% - Énfasis1 3 19" xfId="1426"/>
    <cellStyle name="40% - Énfasis1 3 2" xfId="1427"/>
    <cellStyle name="40% - Énfasis1 3 20" xfId="1428"/>
    <cellStyle name="40% - Énfasis1 3 21" xfId="1429"/>
    <cellStyle name="40% - Énfasis1 3 22" xfId="1430"/>
    <cellStyle name="40% - Énfasis1 3 23" xfId="1431"/>
    <cellStyle name="40% - Énfasis1 3 24" xfId="1432"/>
    <cellStyle name="40% - Énfasis1 3 25" xfId="1433"/>
    <cellStyle name="40% - Énfasis1 3 26" xfId="1434"/>
    <cellStyle name="40% - Énfasis1 3 27" xfId="1435"/>
    <cellStyle name="40% - Énfasis1 3 28" xfId="1436"/>
    <cellStyle name="40% - Énfasis1 3 29" xfId="1437"/>
    <cellStyle name="40% - Énfasis1 3 3" xfId="1438"/>
    <cellStyle name="40% - Énfasis1 3 30" xfId="1439"/>
    <cellStyle name="40% - Énfasis1 3 31" xfId="1440"/>
    <cellStyle name="40% - Énfasis1 3 32" xfId="1441"/>
    <cellStyle name="40% - Énfasis1 3 33" xfId="1442"/>
    <cellStyle name="40% - Énfasis1 3 34" xfId="1443"/>
    <cellStyle name="40% - Énfasis1 3 35" xfId="1444"/>
    <cellStyle name="40% - Énfasis1 3 36" xfId="1445"/>
    <cellStyle name="40% - Énfasis1 3 37" xfId="1446"/>
    <cellStyle name="40% - Énfasis1 3 4" xfId="1447"/>
    <cellStyle name="40% - Énfasis1 3 5" xfId="1448"/>
    <cellStyle name="40% - Énfasis1 3 6" xfId="1449"/>
    <cellStyle name="40% - Énfasis1 3 7" xfId="1450"/>
    <cellStyle name="40% - Énfasis1 3 8" xfId="1451"/>
    <cellStyle name="40% - Énfasis1 3 9" xfId="1452"/>
    <cellStyle name="40% - Énfasis1 3_Equipo Centro" xfId="3930"/>
    <cellStyle name="40% - Énfasis1 30" xfId="1453"/>
    <cellStyle name="40% - Énfasis1 31" xfId="1454"/>
    <cellStyle name="40% - Énfasis1 32" xfId="1455"/>
    <cellStyle name="40% - Énfasis1 33" xfId="1456"/>
    <cellStyle name="40% - Énfasis1 34" xfId="1457"/>
    <cellStyle name="40% - Énfasis1 35" xfId="1458"/>
    <cellStyle name="40% - Énfasis1 36" xfId="4570"/>
    <cellStyle name="40% - Énfasis1 36 2" xfId="4641"/>
    <cellStyle name="40% - Énfasis1 36 2 2" xfId="4761"/>
    <cellStyle name="40% - Énfasis1 36 2 2 2" xfId="4992"/>
    <cellStyle name="40% - Énfasis1 36 2 2 3" xfId="5224"/>
    <cellStyle name="40% - Énfasis1 36 2 3" xfId="4877"/>
    <cellStyle name="40% - Énfasis1 36 2 4" xfId="5109"/>
    <cellStyle name="40% - Énfasis1 36 3" xfId="4706"/>
    <cellStyle name="40% - Énfasis1 36 3 2" xfId="4937"/>
    <cellStyle name="40% - Énfasis1 36 3 3" xfId="5169"/>
    <cellStyle name="40% - Énfasis1 36 4" xfId="4822"/>
    <cellStyle name="40% - Énfasis1 36 5" xfId="5054"/>
    <cellStyle name="40% - Énfasis1 37" xfId="4595"/>
    <cellStyle name="40% - Énfasis1 37 2" xfId="4653"/>
    <cellStyle name="40% - Énfasis1 37 2 2" xfId="4773"/>
    <cellStyle name="40% - Énfasis1 37 2 2 2" xfId="5004"/>
    <cellStyle name="40% - Énfasis1 37 2 2 3" xfId="5236"/>
    <cellStyle name="40% - Énfasis1 37 2 3" xfId="4889"/>
    <cellStyle name="40% - Énfasis1 37 2 4" xfId="5121"/>
    <cellStyle name="40% - Énfasis1 37 3" xfId="4718"/>
    <cellStyle name="40% - Énfasis1 37 3 2" xfId="4949"/>
    <cellStyle name="40% - Énfasis1 37 3 3" xfId="5181"/>
    <cellStyle name="40% - Énfasis1 37 4" xfId="4834"/>
    <cellStyle name="40% - Énfasis1 37 5" xfId="5066"/>
    <cellStyle name="40% - Énfasis1 38" xfId="1358"/>
    <cellStyle name="40% - Énfasis1 4" xfId="1459"/>
    <cellStyle name="40% - Énfasis1 4 10" xfId="1460"/>
    <cellStyle name="40% - Énfasis1 4 11" xfId="1461"/>
    <cellStyle name="40% - Énfasis1 4 12" xfId="1462"/>
    <cellStyle name="40% - Énfasis1 4 13" xfId="1463"/>
    <cellStyle name="40% - Énfasis1 4 14" xfId="1464"/>
    <cellStyle name="40% - Énfasis1 4 15" xfId="1465"/>
    <cellStyle name="40% - Énfasis1 4 16" xfId="1466"/>
    <cellStyle name="40% - Énfasis1 4 17" xfId="1467"/>
    <cellStyle name="40% - Énfasis1 4 18" xfId="1468"/>
    <cellStyle name="40% - Énfasis1 4 19" xfId="1469"/>
    <cellStyle name="40% - Énfasis1 4 2" xfId="1470"/>
    <cellStyle name="40% - Énfasis1 4 20" xfId="1471"/>
    <cellStyle name="40% - Énfasis1 4 21" xfId="1472"/>
    <cellStyle name="40% - Énfasis1 4 22" xfId="1473"/>
    <cellStyle name="40% - Énfasis1 4 23" xfId="1474"/>
    <cellStyle name="40% - Énfasis1 4 24" xfId="1475"/>
    <cellStyle name="40% - Énfasis1 4 25" xfId="1476"/>
    <cellStyle name="40% - Énfasis1 4 26" xfId="1477"/>
    <cellStyle name="40% - Énfasis1 4 27" xfId="1478"/>
    <cellStyle name="40% - Énfasis1 4 28" xfId="1479"/>
    <cellStyle name="40% - Énfasis1 4 29" xfId="1480"/>
    <cellStyle name="40% - Énfasis1 4 3" xfId="1481"/>
    <cellStyle name="40% - Énfasis1 4 30" xfId="1482"/>
    <cellStyle name="40% - Énfasis1 4 31" xfId="1483"/>
    <cellStyle name="40% - Énfasis1 4 32" xfId="1484"/>
    <cellStyle name="40% - Énfasis1 4 33" xfId="1485"/>
    <cellStyle name="40% - Énfasis1 4 34" xfId="1486"/>
    <cellStyle name="40% - Énfasis1 4 35" xfId="1487"/>
    <cellStyle name="40% - Énfasis1 4 36" xfId="1488"/>
    <cellStyle name="40% - Énfasis1 4 37" xfId="1489"/>
    <cellStyle name="40% - Énfasis1 4 4" xfId="1490"/>
    <cellStyle name="40% - Énfasis1 4 5" xfId="1491"/>
    <cellStyle name="40% - Énfasis1 4 6" xfId="1492"/>
    <cellStyle name="40% - Énfasis1 4 7" xfId="1493"/>
    <cellStyle name="40% - Énfasis1 4 8" xfId="1494"/>
    <cellStyle name="40% - Énfasis1 4 9" xfId="1495"/>
    <cellStyle name="40% - Énfasis1 4_Equipo Centro" xfId="3931"/>
    <cellStyle name="40% - Énfasis1 5" xfId="1496"/>
    <cellStyle name="40% - Énfasis1 6" xfId="1497"/>
    <cellStyle name="40% - Énfasis1 7" xfId="1498"/>
    <cellStyle name="40% - Énfasis1 8" xfId="1499"/>
    <cellStyle name="40% - Énfasis1 9" xfId="1500"/>
    <cellStyle name="40% - Énfasis2 10" xfId="1502"/>
    <cellStyle name="40% - Énfasis2 11" xfId="1503"/>
    <cellStyle name="40% - Énfasis2 12" xfId="1504"/>
    <cellStyle name="40% - Énfasis2 13" xfId="1505"/>
    <cellStyle name="40% - Énfasis2 14" xfId="1506"/>
    <cellStyle name="40% - Énfasis2 15" xfId="1507"/>
    <cellStyle name="40% - Énfasis2 16" xfId="1508"/>
    <cellStyle name="40% - Énfasis2 17" xfId="1509"/>
    <cellStyle name="40% - Énfasis2 18" xfId="1510"/>
    <cellStyle name="40% - Énfasis2 19" xfId="1511"/>
    <cellStyle name="40% - Énfasis2 2" xfId="1512"/>
    <cellStyle name="40% - Énfasis2 2 10" xfId="1513"/>
    <cellStyle name="40% - Énfasis2 2 11" xfId="1514"/>
    <cellStyle name="40% - Énfasis2 2 12" xfId="1515"/>
    <cellStyle name="40% - Énfasis2 2 13" xfId="1516"/>
    <cellStyle name="40% - Énfasis2 2 14" xfId="1517"/>
    <cellStyle name="40% - Énfasis2 2 15" xfId="1518"/>
    <cellStyle name="40% - Énfasis2 2 16" xfId="1519"/>
    <cellStyle name="40% - Énfasis2 2 17" xfId="1520"/>
    <cellStyle name="40% - Énfasis2 2 18" xfId="1521"/>
    <cellStyle name="40% - Énfasis2 2 19" xfId="1522"/>
    <cellStyle name="40% - Énfasis2 2 2" xfId="1523"/>
    <cellStyle name="40% - Énfasis2 2 20" xfId="1524"/>
    <cellStyle name="40% - Énfasis2 2 21" xfId="1525"/>
    <cellStyle name="40% - Énfasis2 2 22" xfId="1526"/>
    <cellStyle name="40% - Énfasis2 2 23" xfId="1527"/>
    <cellStyle name="40% - Énfasis2 2 24" xfId="1528"/>
    <cellStyle name="40% - Énfasis2 2 25" xfId="1529"/>
    <cellStyle name="40% - Énfasis2 2 26" xfId="1530"/>
    <cellStyle name="40% - Énfasis2 2 27" xfId="1531"/>
    <cellStyle name="40% - Énfasis2 2 28" xfId="1532"/>
    <cellStyle name="40% - Énfasis2 2 29" xfId="1533"/>
    <cellStyle name="40% - Énfasis2 2 3" xfId="1534"/>
    <cellStyle name="40% - Énfasis2 2 30" xfId="1535"/>
    <cellStyle name="40% - Énfasis2 2 31" xfId="1536"/>
    <cellStyle name="40% - Énfasis2 2 32" xfId="1537"/>
    <cellStyle name="40% - Énfasis2 2 33" xfId="1538"/>
    <cellStyle name="40% - Énfasis2 2 34" xfId="1539"/>
    <cellStyle name="40% - Énfasis2 2 35" xfId="1540"/>
    <cellStyle name="40% - Énfasis2 2 36" xfId="1541"/>
    <cellStyle name="40% - Énfasis2 2 37" xfId="1542"/>
    <cellStyle name="40% - Énfasis2 2 4" xfId="1543"/>
    <cellStyle name="40% - Énfasis2 2 5" xfId="1544"/>
    <cellStyle name="40% - Énfasis2 2 6" xfId="1545"/>
    <cellStyle name="40% - Énfasis2 2 7" xfId="1546"/>
    <cellStyle name="40% - Énfasis2 2 8" xfId="1547"/>
    <cellStyle name="40% - Énfasis2 2 9" xfId="1548"/>
    <cellStyle name="40% - Énfasis2 2_Equipo Centro" xfId="3932"/>
    <cellStyle name="40% - Énfasis2 20" xfId="1549"/>
    <cellStyle name="40% - Énfasis2 21" xfId="1550"/>
    <cellStyle name="40% - Énfasis2 22" xfId="1551"/>
    <cellStyle name="40% - Énfasis2 23" xfId="1552"/>
    <cellStyle name="40% - Énfasis2 24" xfId="1553"/>
    <cellStyle name="40% - Énfasis2 25" xfId="1554"/>
    <cellStyle name="40% - Énfasis2 26" xfId="1555"/>
    <cellStyle name="40% - Énfasis2 27" xfId="1556"/>
    <cellStyle name="40% - Énfasis2 28" xfId="1557"/>
    <cellStyle name="40% - Énfasis2 29" xfId="1558"/>
    <cellStyle name="40% - Énfasis2 3" xfId="1559"/>
    <cellStyle name="40% - Énfasis2 3 10" xfId="1560"/>
    <cellStyle name="40% - Énfasis2 3 11" xfId="1561"/>
    <cellStyle name="40% - Énfasis2 3 12" xfId="1562"/>
    <cellStyle name="40% - Énfasis2 3 13" xfId="1563"/>
    <cellStyle name="40% - Énfasis2 3 14" xfId="1564"/>
    <cellStyle name="40% - Énfasis2 3 15" xfId="1565"/>
    <cellStyle name="40% - Énfasis2 3 16" xfId="1566"/>
    <cellStyle name="40% - Énfasis2 3 17" xfId="1567"/>
    <cellStyle name="40% - Énfasis2 3 18" xfId="1568"/>
    <cellStyle name="40% - Énfasis2 3 19" xfId="1569"/>
    <cellStyle name="40% - Énfasis2 3 2" xfId="1570"/>
    <cellStyle name="40% - Énfasis2 3 20" xfId="1571"/>
    <cellStyle name="40% - Énfasis2 3 21" xfId="1572"/>
    <cellStyle name="40% - Énfasis2 3 22" xfId="1573"/>
    <cellStyle name="40% - Énfasis2 3 23" xfId="1574"/>
    <cellStyle name="40% - Énfasis2 3 24" xfId="1575"/>
    <cellStyle name="40% - Énfasis2 3 25" xfId="1576"/>
    <cellStyle name="40% - Énfasis2 3 26" xfId="1577"/>
    <cellStyle name="40% - Énfasis2 3 27" xfId="1578"/>
    <cellStyle name="40% - Énfasis2 3 28" xfId="1579"/>
    <cellStyle name="40% - Énfasis2 3 29" xfId="1580"/>
    <cellStyle name="40% - Énfasis2 3 3" xfId="1581"/>
    <cellStyle name="40% - Énfasis2 3 30" xfId="1582"/>
    <cellStyle name="40% - Énfasis2 3 31" xfId="1583"/>
    <cellStyle name="40% - Énfasis2 3 32" xfId="1584"/>
    <cellStyle name="40% - Énfasis2 3 33" xfId="1585"/>
    <cellStyle name="40% - Énfasis2 3 34" xfId="1586"/>
    <cellStyle name="40% - Énfasis2 3 35" xfId="1587"/>
    <cellStyle name="40% - Énfasis2 3 36" xfId="1588"/>
    <cellStyle name="40% - Énfasis2 3 37" xfId="1589"/>
    <cellStyle name="40% - Énfasis2 3 4" xfId="1590"/>
    <cellStyle name="40% - Énfasis2 3 5" xfId="1591"/>
    <cellStyle name="40% - Énfasis2 3 6" xfId="1592"/>
    <cellStyle name="40% - Énfasis2 3 7" xfId="1593"/>
    <cellStyle name="40% - Énfasis2 3 8" xfId="1594"/>
    <cellStyle name="40% - Énfasis2 3 9" xfId="1595"/>
    <cellStyle name="40% - Énfasis2 3_Equipo Centro" xfId="3933"/>
    <cellStyle name="40% - Énfasis2 30" xfId="1596"/>
    <cellStyle name="40% - Énfasis2 31" xfId="1597"/>
    <cellStyle name="40% - Énfasis2 32" xfId="1598"/>
    <cellStyle name="40% - Énfasis2 33" xfId="1599"/>
    <cellStyle name="40% - Énfasis2 34" xfId="1600"/>
    <cellStyle name="40% - Énfasis2 35" xfId="1601"/>
    <cellStyle name="40% - Énfasis2 36" xfId="4574"/>
    <cellStyle name="40% - Énfasis2 36 2" xfId="4643"/>
    <cellStyle name="40% - Énfasis2 36 2 2" xfId="4763"/>
    <cellStyle name="40% - Énfasis2 36 2 2 2" xfId="4994"/>
    <cellStyle name="40% - Énfasis2 36 2 2 3" xfId="5226"/>
    <cellStyle name="40% - Énfasis2 36 2 3" xfId="4879"/>
    <cellStyle name="40% - Énfasis2 36 2 4" xfId="5111"/>
    <cellStyle name="40% - Énfasis2 36 3" xfId="4708"/>
    <cellStyle name="40% - Énfasis2 36 3 2" xfId="4939"/>
    <cellStyle name="40% - Énfasis2 36 3 3" xfId="5171"/>
    <cellStyle name="40% - Énfasis2 36 4" xfId="4824"/>
    <cellStyle name="40% - Énfasis2 36 5" xfId="5056"/>
    <cellStyle name="40% - Énfasis2 37" xfId="4597"/>
    <cellStyle name="40% - Énfasis2 37 2" xfId="4655"/>
    <cellStyle name="40% - Énfasis2 37 2 2" xfId="4775"/>
    <cellStyle name="40% - Énfasis2 37 2 2 2" xfId="5006"/>
    <cellStyle name="40% - Énfasis2 37 2 2 3" xfId="5238"/>
    <cellStyle name="40% - Énfasis2 37 2 3" xfId="4891"/>
    <cellStyle name="40% - Énfasis2 37 2 4" xfId="5123"/>
    <cellStyle name="40% - Énfasis2 37 3" xfId="4720"/>
    <cellStyle name="40% - Énfasis2 37 3 2" xfId="4951"/>
    <cellStyle name="40% - Énfasis2 37 3 3" xfId="5183"/>
    <cellStyle name="40% - Énfasis2 37 4" xfId="4836"/>
    <cellStyle name="40% - Énfasis2 37 5" xfId="5068"/>
    <cellStyle name="40% - Énfasis2 38" xfId="1501"/>
    <cellStyle name="40% - Énfasis2 4" xfId="1602"/>
    <cellStyle name="40% - Énfasis2 4 10" xfId="1603"/>
    <cellStyle name="40% - Énfasis2 4 11" xfId="1604"/>
    <cellStyle name="40% - Énfasis2 4 12" xfId="1605"/>
    <cellStyle name="40% - Énfasis2 4 13" xfId="1606"/>
    <cellStyle name="40% - Énfasis2 4 14" xfId="1607"/>
    <cellStyle name="40% - Énfasis2 4 15" xfId="1608"/>
    <cellStyle name="40% - Énfasis2 4 16" xfId="1609"/>
    <cellStyle name="40% - Énfasis2 4 17" xfId="1610"/>
    <cellStyle name="40% - Énfasis2 4 18" xfId="1611"/>
    <cellStyle name="40% - Énfasis2 4 19" xfId="1612"/>
    <cellStyle name="40% - Énfasis2 4 2" xfId="1613"/>
    <cellStyle name="40% - Énfasis2 4 20" xfId="1614"/>
    <cellStyle name="40% - Énfasis2 4 21" xfId="1615"/>
    <cellStyle name="40% - Énfasis2 4 22" xfId="1616"/>
    <cellStyle name="40% - Énfasis2 4 23" xfId="1617"/>
    <cellStyle name="40% - Énfasis2 4 24" xfId="1618"/>
    <cellStyle name="40% - Énfasis2 4 25" xfId="1619"/>
    <cellStyle name="40% - Énfasis2 4 26" xfId="1620"/>
    <cellStyle name="40% - Énfasis2 4 27" xfId="1621"/>
    <cellStyle name="40% - Énfasis2 4 28" xfId="1622"/>
    <cellStyle name="40% - Énfasis2 4 29" xfId="1623"/>
    <cellStyle name="40% - Énfasis2 4 3" xfId="1624"/>
    <cellStyle name="40% - Énfasis2 4 30" xfId="1625"/>
    <cellStyle name="40% - Énfasis2 4 31" xfId="1626"/>
    <cellStyle name="40% - Énfasis2 4 32" xfId="1627"/>
    <cellStyle name="40% - Énfasis2 4 33" xfId="1628"/>
    <cellStyle name="40% - Énfasis2 4 34" xfId="1629"/>
    <cellStyle name="40% - Énfasis2 4 35" xfId="1630"/>
    <cellStyle name="40% - Énfasis2 4 36" xfId="1631"/>
    <cellStyle name="40% - Énfasis2 4 37" xfId="1632"/>
    <cellStyle name="40% - Énfasis2 4 4" xfId="1633"/>
    <cellStyle name="40% - Énfasis2 4 5" xfId="1634"/>
    <cellStyle name="40% - Énfasis2 4 6" xfId="1635"/>
    <cellStyle name="40% - Énfasis2 4 7" xfId="1636"/>
    <cellStyle name="40% - Énfasis2 4 8" xfId="1637"/>
    <cellStyle name="40% - Énfasis2 4 9" xfId="1638"/>
    <cellStyle name="40% - Énfasis2 4_Equipo Centro" xfId="3934"/>
    <cellStyle name="40% - Énfasis2 5" xfId="1639"/>
    <cellStyle name="40% - Énfasis2 6" xfId="1640"/>
    <cellStyle name="40% - Énfasis2 7" xfId="1641"/>
    <cellStyle name="40% - Énfasis2 8" xfId="1642"/>
    <cellStyle name="40% - Énfasis2 9" xfId="1643"/>
    <cellStyle name="40% - Énfasis3 10" xfId="1645"/>
    <cellStyle name="40% - Énfasis3 11" xfId="1646"/>
    <cellStyle name="40% - Énfasis3 12" xfId="1647"/>
    <cellStyle name="40% - Énfasis3 13" xfId="1648"/>
    <cellStyle name="40% - Énfasis3 14" xfId="1649"/>
    <cellStyle name="40% - Énfasis3 15" xfId="1650"/>
    <cellStyle name="40% - Énfasis3 16" xfId="1651"/>
    <cellStyle name="40% - Énfasis3 17" xfId="1652"/>
    <cellStyle name="40% - Énfasis3 18" xfId="1653"/>
    <cellStyle name="40% - Énfasis3 19" xfId="1654"/>
    <cellStyle name="40% - Énfasis3 2" xfId="1655"/>
    <cellStyle name="40% - Énfasis3 2 10" xfId="1656"/>
    <cellStyle name="40% - Énfasis3 2 11" xfId="1657"/>
    <cellStyle name="40% - Énfasis3 2 12" xfId="1658"/>
    <cellStyle name="40% - Énfasis3 2 13" xfId="1659"/>
    <cellStyle name="40% - Énfasis3 2 14" xfId="1660"/>
    <cellStyle name="40% - Énfasis3 2 15" xfId="1661"/>
    <cellStyle name="40% - Énfasis3 2 16" xfId="1662"/>
    <cellStyle name="40% - Énfasis3 2 17" xfId="1663"/>
    <cellStyle name="40% - Énfasis3 2 18" xfId="1664"/>
    <cellStyle name="40% - Énfasis3 2 19" xfId="1665"/>
    <cellStyle name="40% - Énfasis3 2 2" xfId="1666"/>
    <cellStyle name="40% - Énfasis3 2 20" xfId="1667"/>
    <cellStyle name="40% - Énfasis3 2 21" xfId="1668"/>
    <cellStyle name="40% - Énfasis3 2 22" xfId="1669"/>
    <cellStyle name="40% - Énfasis3 2 23" xfId="1670"/>
    <cellStyle name="40% - Énfasis3 2 24" xfId="1671"/>
    <cellStyle name="40% - Énfasis3 2 25" xfId="1672"/>
    <cellStyle name="40% - Énfasis3 2 26" xfId="1673"/>
    <cellStyle name="40% - Énfasis3 2 27" xfId="1674"/>
    <cellStyle name="40% - Énfasis3 2 28" xfId="1675"/>
    <cellStyle name="40% - Énfasis3 2 29" xfId="1676"/>
    <cellStyle name="40% - Énfasis3 2 3" xfId="1677"/>
    <cellStyle name="40% - Énfasis3 2 30" xfId="1678"/>
    <cellStyle name="40% - Énfasis3 2 31" xfId="1679"/>
    <cellStyle name="40% - Énfasis3 2 32" xfId="1680"/>
    <cellStyle name="40% - Énfasis3 2 33" xfId="1681"/>
    <cellStyle name="40% - Énfasis3 2 34" xfId="1682"/>
    <cellStyle name="40% - Énfasis3 2 35" xfId="1683"/>
    <cellStyle name="40% - Énfasis3 2 36" xfId="1684"/>
    <cellStyle name="40% - Énfasis3 2 37" xfId="1685"/>
    <cellStyle name="40% - Énfasis3 2 4" xfId="1686"/>
    <cellStyle name="40% - Énfasis3 2 5" xfId="1687"/>
    <cellStyle name="40% - Énfasis3 2 6" xfId="1688"/>
    <cellStyle name="40% - Énfasis3 2 7" xfId="1689"/>
    <cellStyle name="40% - Énfasis3 2 8" xfId="1690"/>
    <cellStyle name="40% - Énfasis3 2 9" xfId="1691"/>
    <cellStyle name="40% - Énfasis3 2_Equipo Centro" xfId="3935"/>
    <cellStyle name="40% - Énfasis3 20" xfId="1692"/>
    <cellStyle name="40% - Énfasis3 21" xfId="1693"/>
    <cellStyle name="40% - Énfasis3 22" xfId="1694"/>
    <cellStyle name="40% - Énfasis3 23" xfId="1695"/>
    <cellStyle name="40% - Énfasis3 24" xfId="1696"/>
    <cellStyle name="40% - Énfasis3 25" xfId="1697"/>
    <cellStyle name="40% - Énfasis3 26" xfId="1698"/>
    <cellStyle name="40% - Énfasis3 27" xfId="1699"/>
    <cellStyle name="40% - Énfasis3 28" xfId="1700"/>
    <cellStyle name="40% - Énfasis3 29" xfId="1701"/>
    <cellStyle name="40% - Énfasis3 3" xfId="1702"/>
    <cellStyle name="40% - Énfasis3 3 10" xfId="1703"/>
    <cellStyle name="40% - Énfasis3 3 11" xfId="1704"/>
    <cellStyle name="40% - Énfasis3 3 12" xfId="1705"/>
    <cellStyle name="40% - Énfasis3 3 13" xfId="1706"/>
    <cellStyle name="40% - Énfasis3 3 14" xfId="1707"/>
    <cellStyle name="40% - Énfasis3 3 15" xfId="1708"/>
    <cellStyle name="40% - Énfasis3 3 16" xfId="1709"/>
    <cellStyle name="40% - Énfasis3 3 17" xfId="1710"/>
    <cellStyle name="40% - Énfasis3 3 18" xfId="1711"/>
    <cellStyle name="40% - Énfasis3 3 19" xfId="1712"/>
    <cellStyle name="40% - Énfasis3 3 2" xfId="1713"/>
    <cellStyle name="40% - Énfasis3 3 20" xfId="1714"/>
    <cellStyle name="40% - Énfasis3 3 21" xfId="1715"/>
    <cellStyle name="40% - Énfasis3 3 22" xfId="1716"/>
    <cellStyle name="40% - Énfasis3 3 23" xfId="1717"/>
    <cellStyle name="40% - Énfasis3 3 24" xfId="1718"/>
    <cellStyle name="40% - Énfasis3 3 25" xfId="1719"/>
    <cellStyle name="40% - Énfasis3 3 26" xfId="1720"/>
    <cellStyle name="40% - Énfasis3 3 27" xfId="1721"/>
    <cellStyle name="40% - Énfasis3 3 28" xfId="1722"/>
    <cellStyle name="40% - Énfasis3 3 29" xfId="1723"/>
    <cellStyle name="40% - Énfasis3 3 3" xfId="1724"/>
    <cellStyle name="40% - Énfasis3 3 30" xfId="1725"/>
    <cellStyle name="40% - Énfasis3 3 31" xfId="1726"/>
    <cellStyle name="40% - Énfasis3 3 32" xfId="1727"/>
    <cellStyle name="40% - Énfasis3 3 33" xfId="1728"/>
    <cellStyle name="40% - Énfasis3 3 34" xfId="1729"/>
    <cellStyle name="40% - Énfasis3 3 35" xfId="1730"/>
    <cellStyle name="40% - Énfasis3 3 36" xfId="1731"/>
    <cellStyle name="40% - Énfasis3 3 37" xfId="1732"/>
    <cellStyle name="40% - Énfasis3 3 4" xfId="1733"/>
    <cellStyle name="40% - Énfasis3 3 5" xfId="1734"/>
    <cellStyle name="40% - Énfasis3 3 6" xfId="1735"/>
    <cellStyle name="40% - Énfasis3 3 7" xfId="1736"/>
    <cellStyle name="40% - Énfasis3 3 8" xfId="1737"/>
    <cellStyle name="40% - Énfasis3 3 9" xfId="1738"/>
    <cellStyle name="40% - Énfasis3 3_Equipo Centro" xfId="3936"/>
    <cellStyle name="40% - Énfasis3 30" xfId="1739"/>
    <cellStyle name="40% - Énfasis3 31" xfId="1740"/>
    <cellStyle name="40% - Énfasis3 32" xfId="1741"/>
    <cellStyle name="40% - Énfasis3 33" xfId="1742"/>
    <cellStyle name="40% - Énfasis3 34" xfId="1743"/>
    <cellStyle name="40% - Énfasis3 35" xfId="1744"/>
    <cellStyle name="40% - Énfasis3 36" xfId="4578"/>
    <cellStyle name="40% - Énfasis3 36 2" xfId="4645"/>
    <cellStyle name="40% - Énfasis3 36 2 2" xfId="4765"/>
    <cellStyle name="40% - Énfasis3 36 2 2 2" xfId="4996"/>
    <cellStyle name="40% - Énfasis3 36 2 2 3" xfId="5228"/>
    <cellStyle name="40% - Énfasis3 36 2 3" xfId="4881"/>
    <cellStyle name="40% - Énfasis3 36 2 4" xfId="5113"/>
    <cellStyle name="40% - Énfasis3 36 3" xfId="4710"/>
    <cellStyle name="40% - Énfasis3 36 3 2" xfId="4941"/>
    <cellStyle name="40% - Énfasis3 36 3 3" xfId="5173"/>
    <cellStyle name="40% - Énfasis3 36 4" xfId="4826"/>
    <cellStyle name="40% - Énfasis3 36 5" xfId="5058"/>
    <cellStyle name="40% - Énfasis3 37" xfId="4599"/>
    <cellStyle name="40% - Énfasis3 37 2" xfId="4657"/>
    <cellStyle name="40% - Énfasis3 37 2 2" xfId="4777"/>
    <cellStyle name="40% - Énfasis3 37 2 2 2" xfId="5008"/>
    <cellStyle name="40% - Énfasis3 37 2 2 3" xfId="5240"/>
    <cellStyle name="40% - Énfasis3 37 2 3" xfId="4893"/>
    <cellStyle name="40% - Énfasis3 37 2 4" xfId="5125"/>
    <cellStyle name="40% - Énfasis3 37 3" xfId="4722"/>
    <cellStyle name="40% - Énfasis3 37 3 2" xfId="4953"/>
    <cellStyle name="40% - Énfasis3 37 3 3" xfId="5185"/>
    <cellStyle name="40% - Énfasis3 37 4" xfId="4838"/>
    <cellStyle name="40% - Énfasis3 37 5" xfId="5070"/>
    <cellStyle name="40% - Énfasis3 38" xfId="1644"/>
    <cellStyle name="40% - Énfasis3 4" xfId="1745"/>
    <cellStyle name="40% - Énfasis3 4 10" xfId="1746"/>
    <cellStyle name="40% - Énfasis3 4 11" xfId="1747"/>
    <cellStyle name="40% - Énfasis3 4 12" xfId="1748"/>
    <cellStyle name="40% - Énfasis3 4 13" xfId="1749"/>
    <cellStyle name="40% - Énfasis3 4 14" xfId="1750"/>
    <cellStyle name="40% - Énfasis3 4 15" xfId="1751"/>
    <cellStyle name="40% - Énfasis3 4 16" xfId="1752"/>
    <cellStyle name="40% - Énfasis3 4 17" xfId="1753"/>
    <cellStyle name="40% - Énfasis3 4 18" xfId="1754"/>
    <cellStyle name="40% - Énfasis3 4 19" xfId="1755"/>
    <cellStyle name="40% - Énfasis3 4 2" xfId="1756"/>
    <cellStyle name="40% - Énfasis3 4 20" xfId="1757"/>
    <cellStyle name="40% - Énfasis3 4 21" xfId="1758"/>
    <cellStyle name="40% - Énfasis3 4 22" xfId="1759"/>
    <cellStyle name="40% - Énfasis3 4 23" xfId="1760"/>
    <cellStyle name="40% - Énfasis3 4 24" xfId="1761"/>
    <cellStyle name="40% - Énfasis3 4 25" xfId="1762"/>
    <cellStyle name="40% - Énfasis3 4 26" xfId="1763"/>
    <cellStyle name="40% - Énfasis3 4 27" xfId="1764"/>
    <cellStyle name="40% - Énfasis3 4 28" xfId="1765"/>
    <cellStyle name="40% - Énfasis3 4 29" xfId="1766"/>
    <cellStyle name="40% - Énfasis3 4 3" xfId="1767"/>
    <cellStyle name="40% - Énfasis3 4 30" xfId="1768"/>
    <cellStyle name="40% - Énfasis3 4 31" xfId="1769"/>
    <cellStyle name="40% - Énfasis3 4 32" xfId="1770"/>
    <cellStyle name="40% - Énfasis3 4 33" xfId="1771"/>
    <cellStyle name="40% - Énfasis3 4 34" xfId="1772"/>
    <cellStyle name="40% - Énfasis3 4 35" xfId="1773"/>
    <cellStyle name="40% - Énfasis3 4 36" xfId="1774"/>
    <cellStyle name="40% - Énfasis3 4 37" xfId="1775"/>
    <cellStyle name="40% - Énfasis3 4 4" xfId="1776"/>
    <cellStyle name="40% - Énfasis3 4 5" xfId="1777"/>
    <cellStyle name="40% - Énfasis3 4 6" xfId="1778"/>
    <cellStyle name="40% - Énfasis3 4 7" xfId="1779"/>
    <cellStyle name="40% - Énfasis3 4 8" xfId="1780"/>
    <cellStyle name="40% - Énfasis3 4 9" xfId="1781"/>
    <cellStyle name="40% - Énfasis3 4_Equipo Centro" xfId="3937"/>
    <cellStyle name="40% - Énfasis3 5" xfId="1782"/>
    <cellStyle name="40% - Énfasis3 6" xfId="1783"/>
    <cellStyle name="40% - Énfasis3 7" xfId="1784"/>
    <cellStyle name="40% - Énfasis3 8" xfId="1785"/>
    <cellStyle name="40% - Énfasis3 9" xfId="1786"/>
    <cellStyle name="40% - Énfasis4 10" xfId="1788"/>
    <cellStyle name="40% - Énfasis4 11" xfId="1789"/>
    <cellStyle name="40% - Énfasis4 12" xfId="1790"/>
    <cellStyle name="40% - Énfasis4 13" xfId="1791"/>
    <cellStyle name="40% - Énfasis4 14" xfId="1792"/>
    <cellStyle name="40% - Énfasis4 15" xfId="1793"/>
    <cellStyle name="40% - Énfasis4 16" xfId="1794"/>
    <cellStyle name="40% - Énfasis4 17" xfId="1795"/>
    <cellStyle name="40% - Énfasis4 18" xfId="1796"/>
    <cellStyle name="40% - Énfasis4 19" xfId="1797"/>
    <cellStyle name="40% - Énfasis4 2" xfId="1798"/>
    <cellStyle name="40% - Énfasis4 2 10" xfId="1799"/>
    <cellStyle name="40% - Énfasis4 2 11" xfId="1800"/>
    <cellStyle name="40% - Énfasis4 2 12" xfId="1801"/>
    <cellStyle name="40% - Énfasis4 2 13" xfId="1802"/>
    <cellStyle name="40% - Énfasis4 2 14" xfId="1803"/>
    <cellStyle name="40% - Énfasis4 2 15" xfId="1804"/>
    <cellStyle name="40% - Énfasis4 2 16" xfId="1805"/>
    <cellStyle name="40% - Énfasis4 2 17" xfId="1806"/>
    <cellStyle name="40% - Énfasis4 2 18" xfId="1807"/>
    <cellStyle name="40% - Énfasis4 2 19" xfId="1808"/>
    <cellStyle name="40% - Énfasis4 2 2" xfId="1809"/>
    <cellStyle name="40% - Énfasis4 2 20" xfId="1810"/>
    <cellStyle name="40% - Énfasis4 2 21" xfId="1811"/>
    <cellStyle name="40% - Énfasis4 2 22" xfId="1812"/>
    <cellStyle name="40% - Énfasis4 2 23" xfId="1813"/>
    <cellStyle name="40% - Énfasis4 2 24" xfId="1814"/>
    <cellStyle name="40% - Énfasis4 2 25" xfId="1815"/>
    <cellStyle name="40% - Énfasis4 2 26" xfId="1816"/>
    <cellStyle name="40% - Énfasis4 2 27" xfId="1817"/>
    <cellStyle name="40% - Énfasis4 2 28" xfId="1818"/>
    <cellStyle name="40% - Énfasis4 2 29" xfId="1819"/>
    <cellStyle name="40% - Énfasis4 2 3" xfId="1820"/>
    <cellStyle name="40% - Énfasis4 2 30" xfId="1821"/>
    <cellStyle name="40% - Énfasis4 2 31" xfId="1822"/>
    <cellStyle name="40% - Énfasis4 2 32" xfId="1823"/>
    <cellStyle name="40% - Énfasis4 2 33" xfId="1824"/>
    <cellStyle name="40% - Énfasis4 2 34" xfId="1825"/>
    <cellStyle name="40% - Énfasis4 2 35" xfId="1826"/>
    <cellStyle name="40% - Énfasis4 2 36" xfId="1827"/>
    <cellStyle name="40% - Énfasis4 2 37" xfId="1828"/>
    <cellStyle name="40% - Énfasis4 2 4" xfId="1829"/>
    <cellStyle name="40% - Énfasis4 2 5" xfId="1830"/>
    <cellStyle name="40% - Énfasis4 2 6" xfId="1831"/>
    <cellStyle name="40% - Énfasis4 2 7" xfId="1832"/>
    <cellStyle name="40% - Énfasis4 2 8" xfId="1833"/>
    <cellStyle name="40% - Énfasis4 2 9" xfId="1834"/>
    <cellStyle name="40% - Énfasis4 2_Equipo Centro" xfId="3938"/>
    <cellStyle name="40% - Énfasis4 20" xfId="1835"/>
    <cellStyle name="40% - Énfasis4 21" xfId="1836"/>
    <cellStyle name="40% - Énfasis4 22" xfId="1837"/>
    <cellStyle name="40% - Énfasis4 23" xfId="1838"/>
    <cellStyle name="40% - Énfasis4 24" xfId="1839"/>
    <cellStyle name="40% - Énfasis4 25" xfId="1840"/>
    <cellStyle name="40% - Énfasis4 26" xfId="1841"/>
    <cellStyle name="40% - Énfasis4 27" xfId="1842"/>
    <cellStyle name="40% - Énfasis4 28" xfId="1843"/>
    <cellStyle name="40% - Énfasis4 29" xfId="1844"/>
    <cellStyle name="40% - Énfasis4 3" xfId="1845"/>
    <cellStyle name="40% - Énfasis4 3 10" xfId="1846"/>
    <cellStyle name="40% - Énfasis4 3 11" xfId="1847"/>
    <cellStyle name="40% - Énfasis4 3 12" xfId="1848"/>
    <cellStyle name="40% - Énfasis4 3 13" xfId="1849"/>
    <cellStyle name="40% - Énfasis4 3 14" xfId="1850"/>
    <cellStyle name="40% - Énfasis4 3 15" xfId="1851"/>
    <cellStyle name="40% - Énfasis4 3 16" xfId="1852"/>
    <cellStyle name="40% - Énfasis4 3 17" xfId="1853"/>
    <cellStyle name="40% - Énfasis4 3 18" xfId="1854"/>
    <cellStyle name="40% - Énfasis4 3 19" xfId="1855"/>
    <cellStyle name="40% - Énfasis4 3 2" xfId="1856"/>
    <cellStyle name="40% - Énfasis4 3 20" xfId="1857"/>
    <cellStyle name="40% - Énfasis4 3 21" xfId="1858"/>
    <cellStyle name="40% - Énfasis4 3 22" xfId="1859"/>
    <cellStyle name="40% - Énfasis4 3 23" xfId="1860"/>
    <cellStyle name="40% - Énfasis4 3 24" xfId="1861"/>
    <cellStyle name="40% - Énfasis4 3 25" xfId="1862"/>
    <cellStyle name="40% - Énfasis4 3 26" xfId="1863"/>
    <cellStyle name="40% - Énfasis4 3 27" xfId="1864"/>
    <cellStyle name="40% - Énfasis4 3 28" xfId="1865"/>
    <cellStyle name="40% - Énfasis4 3 29" xfId="1866"/>
    <cellStyle name="40% - Énfasis4 3 3" xfId="1867"/>
    <cellStyle name="40% - Énfasis4 3 30" xfId="1868"/>
    <cellStyle name="40% - Énfasis4 3 31" xfId="1869"/>
    <cellStyle name="40% - Énfasis4 3 32" xfId="1870"/>
    <cellStyle name="40% - Énfasis4 3 33" xfId="1871"/>
    <cellStyle name="40% - Énfasis4 3 34" xfId="1872"/>
    <cellStyle name="40% - Énfasis4 3 35" xfId="1873"/>
    <cellStyle name="40% - Énfasis4 3 36" xfId="1874"/>
    <cellStyle name="40% - Énfasis4 3 37" xfId="1875"/>
    <cellStyle name="40% - Énfasis4 3 4" xfId="1876"/>
    <cellStyle name="40% - Énfasis4 3 5" xfId="1877"/>
    <cellStyle name="40% - Énfasis4 3 6" xfId="1878"/>
    <cellStyle name="40% - Énfasis4 3 7" xfId="1879"/>
    <cellStyle name="40% - Énfasis4 3 8" xfId="1880"/>
    <cellStyle name="40% - Énfasis4 3 9" xfId="1881"/>
    <cellStyle name="40% - Énfasis4 3_Equipo Centro" xfId="3939"/>
    <cellStyle name="40% - Énfasis4 30" xfId="1882"/>
    <cellStyle name="40% - Énfasis4 31" xfId="1883"/>
    <cellStyle name="40% - Énfasis4 32" xfId="1884"/>
    <cellStyle name="40% - Énfasis4 33" xfId="1885"/>
    <cellStyle name="40% - Énfasis4 34" xfId="1886"/>
    <cellStyle name="40% - Énfasis4 35" xfId="1887"/>
    <cellStyle name="40% - Énfasis4 36" xfId="4582"/>
    <cellStyle name="40% - Énfasis4 36 2" xfId="4647"/>
    <cellStyle name="40% - Énfasis4 36 2 2" xfId="4767"/>
    <cellStyle name="40% - Énfasis4 36 2 2 2" xfId="4998"/>
    <cellStyle name="40% - Énfasis4 36 2 2 3" xfId="5230"/>
    <cellStyle name="40% - Énfasis4 36 2 3" xfId="4883"/>
    <cellStyle name="40% - Énfasis4 36 2 4" xfId="5115"/>
    <cellStyle name="40% - Énfasis4 36 3" xfId="4712"/>
    <cellStyle name="40% - Énfasis4 36 3 2" xfId="4943"/>
    <cellStyle name="40% - Énfasis4 36 3 3" xfId="5175"/>
    <cellStyle name="40% - Énfasis4 36 4" xfId="4828"/>
    <cellStyle name="40% - Énfasis4 36 5" xfId="5060"/>
    <cellStyle name="40% - Énfasis4 37" xfId="4601"/>
    <cellStyle name="40% - Énfasis4 37 2" xfId="4659"/>
    <cellStyle name="40% - Énfasis4 37 2 2" xfId="4779"/>
    <cellStyle name="40% - Énfasis4 37 2 2 2" xfId="5010"/>
    <cellStyle name="40% - Énfasis4 37 2 2 3" xfId="5242"/>
    <cellStyle name="40% - Énfasis4 37 2 3" xfId="4895"/>
    <cellStyle name="40% - Énfasis4 37 2 4" xfId="5127"/>
    <cellStyle name="40% - Énfasis4 37 3" xfId="4724"/>
    <cellStyle name="40% - Énfasis4 37 3 2" xfId="4955"/>
    <cellStyle name="40% - Énfasis4 37 3 3" xfId="5187"/>
    <cellStyle name="40% - Énfasis4 37 4" xfId="4840"/>
    <cellStyle name="40% - Énfasis4 37 5" xfId="5072"/>
    <cellStyle name="40% - Énfasis4 38" xfId="1787"/>
    <cellStyle name="40% - Énfasis4 4" xfId="1888"/>
    <cellStyle name="40% - Énfasis4 4 10" xfId="1889"/>
    <cellStyle name="40% - Énfasis4 4 11" xfId="1890"/>
    <cellStyle name="40% - Énfasis4 4 12" xfId="1891"/>
    <cellStyle name="40% - Énfasis4 4 13" xfId="1892"/>
    <cellStyle name="40% - Énfasis4 4 14" xfId="1893"/>
    <cellStyle name="40% - Énfasis4 4 15" xfId="1894"/>
    <cellStyle name="40% - Énfasis4 4 16" xfId="1895"/>
    <cellStyle name="40% - Énfasis4 4 17" xfId="1896"/>
    <cellStyle name="40% - Énfasis4 4 18" xfId="1897"/>
    <cellStyle name="40% - Énfasis4 4 19" xfId="1898"/>
    <cellStyle name="40% - Énfasis4 4 2" xfId="1899"/>
    <cellStyle name="40% - Énfasis4 4 20" xfId="1900"/>
    <cellStyle name="40% - Énfasis4 4 21" xfId="1901"/>
    <cellStyle name="40% - Énfasis4 4 22" xfId="1902"/>
    <cellStyle name="40% - Énfasis4 4 23" xfId="1903"/>
    <cellStyle name="40% - Énfasis4 4 24" xfId="1904"/>
    <cellStyle name="40% - Énfasis4 4 25" xfId="1905"/>
    <cellStyle name="40% - Énfasis4 4 26" xfId="1906"/>
    <cellStyle name="40% - Énfasis4 4 27" xfId="1907"/>
    <cellStyle name="40% - Énfasis4 4 28" xfId="1908"/>
    <cellStyle name="40% - Énfasis4 4 29" xfId="1909"/>
    <cellStyle name="40% - Énfasis4 4 3" xfId="1910"/>
    <cellStyle name="40% - Énfasis4 4 30" xfId="1911"/>
    <cellStyle name="40% - Énfasis4 4 31" xfId="1912"/>
    <cellStyle name="40% - Énfasis4 4 32" xfId="1913"/>
    <cellStyle name="40% - Énfasis4 4 33" xfId="1914"/>
    <cellStyle name="40% - Énfasis4 4 34" xfId="1915"/>
    <cellStyle name="40% - Énfasis4 4 35" xfId="1916"/>
    <cellStyle name="40% - Énfasis4 4 36" xfId="1917"/>
    <cellStyle name="40% - Énfasis4 4 37" xfId="1918"/>
    <cellStyle name="40% - Énfasis4 4 4" xfId="1919"/>
    <cellStyle name="40% - Énfasis4 4 5" xfId="1920"/>
    <cellStyle name="40% - Énfasis4 4 6" xfId="1921"/>
    <cellStyle name="40% - Énfasis4 4 7" xfId="1922"/>
    <cellStyle name="40% - Énfasis4 4 8" xfId="1923"/>
    <cellStyle name="40% - Énfasis4 4 9" xfId="1924"/>
    <cellStyle name="40% - Énfasis4 4_Equipo Centro" xfId="3940"/>
    <cellStyle name="40% - Énfasis4 5" xfId="1925"/>
    <cellStyle name="40% - Énfasis4 6" xfId="1926"/>
    <cellStyle name="40% - Énfasis4 7" xfId="1927"/>
    <cellStyle name="40% - Énfasis4 8" xfId="1928"/>
    <cellStyle name="40% - Énfasis4 9" xfId="1929"/>
    <cellStyle name="40% - Énfasis5 10" xfId="1931"/>
    <cellStyle name="40% - Énfasis5 11" xfId="1932"/>
    <cellStyle name="40% - Énfasis5 12" xfId="1933"/>
    <cellStyle name="40% - Énfasis5 13" xfId="1934"/>
    <cellStyle name="40% - Énfasis5 14" xfId="1935"/>
    <cellStyle name="40% - Énfasis5 15" xfId="1936"/>
    <cellStyle name="40% - Énfasis5 16" xfId="1937"/>
    <cellStyle name="40% - Énfasis5 17" xfId="1938"/>
    <cellStyle name="40% - Énfasis5 18" xfId="1939"/>
    <cellStyle name="40% - Énfasis5 19" xfId="1940"/>
    <cellStyle name="40% - Énfasis5 2" xfId="1941"/>
    <cellStyle name="40% - Énfasis5 2 10" xfId="1942"/>
    <cellStyle name="40% - Énfasis5 2 11" xfId="1943"/>
    <cellStyle name="40% - Énfasis5 2 12" xfId="1944"/>
    <cellStyle name="40% - Énfasis5 2 13" xfId="1945"/>
    <cellStyle name="40% - Énfasis5 2 14" xfId="1946"/>
    <cellStyle name="40% - Énfasis5 2 15" xfId="1947"/>
    <cellStyle name="40% - Énfasis5 2 16" xfId="1948"/>
    <cellStyle name="40% - Énfasis5 2 17" xfId="1949"/>
    <cellStyle name="40% - Énfasis5 2 18" xfId="1950"/>
    <cellStyle name="40% - Énfasis5 2 19" xfId="1951"/>
    <cellStyle name="40% - Énfasis5 2 2" xfId="1952"/>
    <cellStyle name="40% - Énfasis5 2 20" xfId="1953"/>
    <cellStyle name="40% - Énfasis5 2 21" xfId="1954"/>
    <cellStyle name="40% - Énfasis5 2 22" xfId="1955"/>
    <cellStyle name="40% - Énfasis5 2 23" xfId="1956"/>
    <cellStyle name="40% - Énfasis5 2 24" xfId="1957"/>
    <cellStyle name="40% - Énfasis5 2 25" xfId="1958"/>
    <cellStyle name="40% - Énfasis5 2 26" xfId="1959"/>
    <cellStyle name="40% - Énfasis5 2 27" xfId="1960"/>
    <cellStyle name="40% - Énfasis5 2 28" xfId="1961"/>
    <cellStyle name="40% - Énfasis5 2 29" xfId="1962"/>
    <cellStyle name="40% - Énfasis5 2 3" xfId="1963"/>
    <cellStyle name="40% - Énfasis5 2 30" xfId="1964"/>
    <cellStyle name="40% - Énfasis5 2 31" xfId="1965"/>
    <cellStyle name="40% - Énfasis5 2 32" xfId="1966"/>
    <cellStyle name="40% - Énfasis5 2 33" xfId="1967"/>
    <cellStyle name="40% - Énfasis5 2 34" xfId="1968"/>
    <cellStyle name="40% - Énfasis5 2 35" xfId="1969"/>
    <cellStyle name="40% - Énfasis5 2 36" xfId="1970"/>
    <cellStyle name="40% - Énfasis5 2 37" xfId="1971"/>
    <cellStyle name="40% - Énfasis5 2 4" xfId="1972"/>
    <cellStyle name="40% - Énfasis5 2 5" xfId="1973"/>
    <cellStyle name="40% - Énfasis5 2 6" xfId="1974"/>
    <cellStyle name="40% - Énfasis5 2 7" xfId="1975"/>
    <cellStyle name="40% - Énfasis5 2 8" xfId="1976"/>
    <cellStyle name="40% - Énfasis5 2 9" xfId="1977"/>
    <cellStyle name="40% - Énfasis5 2_Equipo Centro" xfId="3941"/>
    <cellStyle name="40% - Énfasis5 20" xfId="1978"/>
    <cellStyle name="40% - Énfasis5 21" xfId="1979"/>
    <cellStyle name="40% - Énfasis5 22" xfId="1980"/>
    <cellStyle name="40% - Énfasis5 23" xfId="1981"/>
    <cellStyle name="40% - Énfasis5 24" xfId="1982"/>
    <cellStyle name="40% - Énfasis5 25" xfId="1983"/>
    <cellStyle name="40% - Énfasis5 26" xfId="1984"/>
    <cellStyle name="40% - Énfasis5 27" xfId="1985"/>
    <cellStyle name="40% - Énfasis5 28" xfId="1986"/>
    <cellStyle name="40% - Énfasis5 29" xfId="1987"/>
    <cellStyle name="40% - Énfasis5 3" xfId="1988"/>
    <cellStyle name="40% - Énfasis5 3 10" xfId="1989"/>
    <cellStyle name="40% - Énfasis5 3 11" xfId="1990"/>
    <cellStyle name="40% - Énfasis5 3 12" xfId="1991"/>
    <cellStyle name="40% - Énfasis5 3 13" xfId="1992"/>
    <cellStyle name="40% - Énfasis5 3 14" xfId="1993"/>
    <cellStyle name="40% - Énfasis5 3 15" xfId="1994"/>
    <cellStyle name="40% - Énfasis5 3 16" xfId="1995"/>
    <cellStyle name="40% - Énfasis5 3 17" xfId="1996"/>
    <cellStyle name="40% - Énfasis5 3 18" xfId="1997"/>
    <cellStyle name="40% - Énfasis5 3 19" xfId="1998"/>
    <cellStyle name="40% - Énfasis5 3 2" xfId="1999"/>
    <cellStyle name="40% - Énfasis5 3 20" xfId="2000"/>
    <cellStyle name="40% - Énfasis5 3 21" xfId="2001"/>
    <cellStyle name="40% - Énfasis5 3 22" xfId="2002"/>
    <cellStyle name="40% - Énfasis5 3 23" xfId="2003"/>
    <cellStyle name="40% - Énfasis5 3 24" xfId="2004"/>
    <cellStyle name="40% - Énfasis5 3 25" xfId="2005"/>
    <cellStyle name="40% - Énfasis5 3 26" xfId="2006"/>
    <cellStyle name="40% - Énfasis5 3 27" xfId="2007"/>
    <cellStyle name="40% - Énfasis5 3 28" xfId="2008"/>
    <cellStyle name="40% - Énfasis5 3 29" xfId="2009"/>
    <cellStyle name="40% - Énfasis5 3 3" xfId="2010"/>
    <cellStyle name="40% - Énfasis5 3 30" xfId="2011"/>
    <cellStyle name="40% - Énfasis5 3 31" xfId="2012"/>
    <cellStyle name="40% - Énfasis5 3 32" xfId="2013"/>
    <cellStyle name="40% - Énfasis5 3 33" xfId="2014"/>
    <cellStyle name="40% - Énfasis5 3 34" xfId="2015"/>
    <cellStyle name="40% - Énfasis5 3 35" xfId="2016"/>
    <cellStyle name="40% - Énfasis5 3 36" xfId="2017"/>
    <cellStyle name="40% - Énfasis5 3 37" xfId="2018"/>
    <cellStyle name="40% - Énfasis5 3 4" xfId="2019"/>
    <cellStyle name="40% - Énfasis5 3 5" xfId="2020"/>
    <cellStyle name="40% - Énfasis5 3 6" xfId="2021"/>
    <cellStyle name="40% - Énfasis5 3 7" xfId="2022"/>
    <cellStyle name="40% - Énfasis5 3 8" xfId="2023"/>
    <cellStyle name="40% - Énfasis5 3 9" xfId="2024"/>
    <cellStyle name="40% - Énfasis5 3_Equipo Centro" xfId="3942"/>
    <cellStyle name="40% - Énfasis5 30" xfId="2025"/>
    <cellStyle name="40% - Énfasis5 31" xfId="2026"/>
    <cellStyle name="40% - Énfasis5 32" xfId="2027"/>
    <cellStyle name="40% - Énfasis5 33" xfId="2028"/>
    <cellStyle name="40% - Énfasis5 34" xfId="2029"/>
    <cellStyle name="40% - Énfasis5 35" xfId="2030"/>
    <cellStyle name="40% - Énfasis5 36" xfId="4586"/>
    <cellStyle name="40% - Énfasis5 36 2" xfId="4649"/>
    <cellStyle name="40% - Énfasis5 36 2 2" xfId="4769"/>
    <cellStyle name="40% - Énfasis5 36 2 2 2" xfId="5000"/>
    <cellStyle name="40% - Énfasis5 36 2 2 3" xfId="5232"/>
    <cellStyle name="40% - Énfasis5 36 2 3" xfId="4885"/>
    <cellStyle name="40% - Énfasis5 36 2 4" xfId="5117"/>
    <cellStyle name="40% - Énfasis5 36 3" xfId="4714"/>
    <cellStyle name="40% - Énfasis5 36 3 2" xfId="4945"/>
    <cellStyle name="40% - Énfasis5 36 3 3" xfId="5177"/>
    <cellStyle name="40% - Énfasis5 36 4" xfId="4830"/>
    <cellStyle name="40% - Énfasis5 36 5" xfId="5062"/>
    <cellStyle name="40% - Énfasis5 37" xfId="4603"/>
    <cellStyle name="40% - Énfasis5 37 2" xfId="4661"/>
    <cellStyle name="40% - Énfasis5 37 2 2" xfId="4781"/>
    <cellStyle name="40% - Énfasis5 37 2 2 2" xfId="5012"/>
    <cellStyle name="40% - Énfasis5 37 2 2 3" xfId="5244"/>
    <cellStyle name="40% - Énfasis5 37 2 3" xfId="4897"/>
    <cellStyle name="40% - Énfasis5 37 2 4" xfId="5129"/>
    <cellStyle name="40% - Énfasis5 37 3" xfId="4726"/>
    <cellStyle name="40% - Énfasis5 37 3 2" xfId="4957"/>
    <cellStyle name="40% - Énfasis5 37 3 3" xfId="5189"/>
    <cellStyle name="40% - Énfasis5 37 4" xfId="4842"/>
    <cellStyle name="40% - Énfasis5 37 5" xfId="5074"/>
    <cellStyle name="40% - Énfasis5 38" xfId="1930"/>
    <cellStyle name="40% - Énfasis5 4" xfId="2031"/>
    <cellStyle name="40% - Énfasis5 4 10" xfId="2032"/>
    <cellStyle name="40% - Énfasis5 4 11" xfId="2033"/>
    <cellStyle name="40% - Énfasis5 4 12" xfId="2034"/>
    <cellStyle name="40% - Énfasis5 4 13" xfId="2035"/>
    <cellStyle name="40% - Énfasis5 4 14" xfId="2036"/>
    <cellStyle name="40% - Énfasis5 4 15" xfId="2037"/>
    <cellStyle name="40% - Énfasis5 4 16" xfId="2038"/>
    <cellStyle name="40% - Énfasis5 4 17" xfId="2039"/>
    <cellStyle name="40% - Énfasis5 4 18" xfId="2040"/>
    <cellStyle name="40% - Énfasis5 4 19" xfId="2041"/>
    <cellStyle name="40% - Énfasis5 4 2" xfId="2042"/>
    <cellStyle name="40% - Énfasis5 4 20" xfId="2043"/>
    <cellStyle name="40% - Énfasis5 4 21" xfId="2044"/>
    <cellStyle name="40% - Énfasis5 4 22" xfId="2045"/>
    <cellStyle name="40% - Énfasis5 4 23" xfId="2046"/>
    <cellStyle name="40% - Énfasis5 4 24" xfId="2047"/>
    <cellStyle name="40% - Énfasis5 4 25" xfId="2048"/>
    <cellStyle name="40% - Énfasis5 4 26" xfId="2049"/>
    <cellStyle name="40% - Énfasis5 4 27" xfId="2050"/>
    <cellStyle name="40% - Énfasis5 4 28" xfId="2051"/>
    <cellStyle name="40% - Énfasis5 4 29" xfId="2052"/>
    <cellStyle name="40% - Énfasis5 4 3" xfId="2053"/>
    <cellStyle name="40% - Énfasis5 4 30" xfId="2054"/>
    <cellStyle name="40% - Énfasis5 4 31" xfId="2055"/>
    <cellStyle name="40% - Énfasis5 4 32" xfId="2056"/>
    <cellStyle name="40% - Énfasis5 4 33" xfId="2057"/>
    <cellStyle name="40% - Énfasis5 4 34" xfId="2058"/>
    <cellStyle name="40% - Énfasis5 4 35" xfId="2059"/>
    <cellStyle name="40% - Énfasis5 4 36" xfId="2060"/>
    <cellStyle name="40% - Énfasis5 4 37" xfId="2061"/>
    <cellStyle name="40% - Énfasis5 4 4" xfId="2062"/>
    <cellStyle name="40% - Énfasis5 4 5" xfId="2063"/>
    <cellStyle name="40% - Énfasis5 4 6" xfId="2064"/>
    <cellStyle name="40% - Énfasis5 4 7" xfId="2065"/>
    <cellStyle name="40% - Énfasis5 4 8" xfId="2066"/>
    <cellStyle name="40% - Énfasis5 4 9" xfId="2067"/>
    <cellStyle name="40% - Énfasis5 4_Equipo Centro" xfId="3943"/>
    <cellStyle name="40% - Énfasis5 5" xfId="2068"/>
    <cellStyle name="40% - Énfasis5 6" xfId="2069"/>
    <cellStyle name="40% - Énfasis5 7" xfId="2070"/>
    <cellStyle name="40% - Énfasis5 8" xfId="2071"/>
    <cellStyle name="40% - Énfasis5 9" xfId="2072"/>
    <cellStyle name="40% - Énfasis6 10" xfId="2074"/>
    <cellStyle name="40% - Énfasis6 11" xfId="2075"/>
    <cellStyle name="40% - Énfasis6 12" xfId="2076"/>
    <cellStyle name="40% - Énfasis6 13" xfId="2077"/>
    <cellStyle name="40% - Énfasis6 14" xfId="2078"/>
    <cellStyle name="40% - Énfasis6 15" xfId="2079"/>
    <cellStyle name="40% - Énfasis6 16" xfId="2080"/>
    <cellStyle name="40% - Énfasis6 17" xfId="2081"/>
    <cellStyle name="40% - Énfasis6 18" xfId="2082"/>
    <cellStyle name="40% - Énfasis6 19" xfId="2083"/>
    <cellStyle name="40% - Énfasis6 2" xfId="2084"/>
    <cellStyle name="40% - Énfasis6 2 10" xfId="2085"/>
    <cellStyle name="40% - Énfasis6 2 11" xfId="2086"/>
    <cellStyle name="40% - Énfasis6 2 12" xfId="2087"/>
    <cellStyle name="40% - Énfasis6 2 13" xfId="2088"/>
    <cellStyle name="40% - Énfasis6 2 14" xfId="2089"/>
    <cellStyle name="40% - Énfasis6 2 15" xfId="2090"/>
    <cellStyle name="40% - Énfasis6 2 16" xfId="2091"/>
    <cellStyle name="40% - Énfasis6 2 17" xfId="2092"/>
    <cellStyle name="40% - Énfasis6 2 18" xfId="2093"/>
    <cellStyle name="40% - Énfasis6 2 19" xfId="2094"/>
    <cellStyle name="40% - Énfasis6 2 2" xfId="2095"/>
    <cellStyle name="40% - Énfasis6 2 20" xfId="2096"/>
    <cellStyle name="40% - Énfasis6 2 21" xfId="2097"/>
    <cellStyle name="40% - Énfasis6 2 22" xfId="2098"/>
    <cellStyle name="40% - Énfasis6 2 23" xfId="2099"/>
    <cellStyle name="40% - Énfasis6 2 24" xfId="2100"/>
    <cellStyle name="40% - Énfasis6 2 25" xfId="2101"/>
    <cellStyle name="40% - Énfasis6 2 26" xfId="2102"/>
    <cellStyle name="40% - Énfasis6 2 27" xfId="2103"/>
    <cellStyle name="40% - Énfasis6 2 28" xfId="2104"/>
    <cellStyle name="40% - Énfasis6 2 29" xfId="2105"/>
    <cellStyle name="40% - Énfasis6 2 3" xfId="2106"/>
    <cellStyle name="40% - Énfasis6 2 30" xfId="2107"/>
    <cellStyle name="40% - Énfasis6 2 31" xfId="2108"/>
    <cellStyle name="40% - Énfasis6 2 32" xfId="2109"/>
    <cellStyle name="40% - Énfasis6 2 33" xfId="2110"/>
    <cellStyle name="40% - Énfasis6 2 34" xfId="2111"/>
    <cellStyle name="40% - Énfasis6 2 35" xfId="2112"/>
    <cellStyle name="40% - Énfasis6 2 36" xfId="2113"/>
    <cellStyle name="40% - Énfasis6 2 37" xfId="2114"/>
    <cellStyle name="40% - Énfasis6 2 4" xfId="2115"/>
    <cellStyle name="40% - Énfasis6 2 5" xfId="2116"/>
    <cellStyle name="40% - Énfasis6 2 6" xfId="2117"/>
    <cellStyle name="40% - Énfasis6 2 7" xfId="2118"/>
    <cellStyle name="40% - Énfasis6 2 8" xfId="2119"/>
    <cellStyle name="40% - Énfasis6 2 9" xfId="2120"/>
    <cellStyle name="40% - Énfasis6 20" xfId="2121"/>
    <cellStyle name="40% - Énfasis6 21" xfId="2122"/>
    <cellStyle name="40% - Énfasis6 22" xfId="2123"/>
    <cellStyle name="40% - Énfasis6 23" xfId="2124"/>
    <cellStyle name="40% - Énfasis6 24" xfId="2125"/>
    <cellStyle name="40% - Énfasis6 25" xfId="2126"/>
    <cellStyle name="40% - Énfasis6 26" xfId="2127"/>
    <cellStyle name="40% - Énfasis6 27" xfId="2128"/>
    <cellStyle name="40% - Énfasis6 28" xfId="2129"/>
    <cellStyle name="40% - Énfasis6 29" xfId="2130"/>
    <cellStyle name="40% - Énfasis6 3" xfId="2131"/>
    <cellStyle name="40% - Énfasis6 3 10" xfId="2132"/>
    <cellStyle name="40% - Énfasis6 3 11" xfId="2133"/>
    <cellStyle name="40% - Énfasis6 3 12" xfId="2134"/>
    <cellStyle name="40% - Énfasis6 3 13" xfId="2135"/>
    <cellStyle name="40% - Énfasis6 3 14" xfId="2136"/>
    <cellStyle name="40% - Énfasis6 3 15" xfId="2137"/>
    <cellStyle name="40% - Énfasis6 3 16" xfId="2138"/>
    <cellStyle name="40% - Énfasis6 3 17" xfId="2139"/>
    <cellStyle name="40% - Énfasis6 3 18" xfId="2140"/>
    <cellStyle name="40% - Énfasis6 3 19" xfId="2141"/>
    <cellStyle name="40% - Énfasis6 3 2" xfId="2142"/>
    <cellStyle name="40% - Énfasis6 3 20" xfId="2143"/>
    <cellStyle name="40% - Énfasis6 3 21" xfId="2144"/>
    <cellStyle name="40% - Énfasis6 3 22" xfId="2145"/>
    <cellStyle name="40% - Énfasis6 3 23" xfId="2146"/>
    <cellStyle name="40% - Énfasis6 3 24" xfId="2147"/>
    <cellStyle name="40% - Énfasis6 3 25" xfId="2148"/>
    <cellStyle name="40% - Énfasis6 3 26" xfId="2149"/>
    <cellStyle name="40% - Énfasis6 3 27" xfId="2150"/>
    <cellStyle name="40% - Énfasis6 3 28" xfId="2151"/>
    <cellStyle name="40% - Énfasis6 3 29" xfId="2152"/>
    <cellStyle name="40% - Énfasis6 3 3" xfId="2153"/>
    <cellStyle name="40% - Énfasis6 3 30" xfId="2154"/>
    <cellStyle name="40% - Énfasis6 3 31" xfId="2155"/>
    <cellStyle name="40% - Énfasis6 3 32" xfId="2156"/>
    <cellStyle name="40% - Énfasis6 3 33" xfId="2157"/>
    <cellStyle name="40% - Énfasis6 3 34" xfId="2158"/>
    <cellStyle name="40% - Énfasis6 3 35" xfId="2159"/>
    <cellStyle name="40% - Énfasis6 3 36" xfId="2160"/>
    <cellStyle name="40% - Énfasis6 3 37" xfId="2161"/>
    <cellStyle name="40% - Énfasis6 3 4" xfId="2162"/>
    <cellStyle name="40% - Énfasis6 3 5" xfId="2163"/>
    <cellStyle name="40% - Énfasis6 3 6" xfId="2164"/>
    <cellStyle name="40% - Énfasis6 3 7" xfId="2165"/>
    <cellStyle name="40% - Énfasis6 3 8" xfId="2166"/>
    <cellStyle name="40% - Énfasis6 3 9" xfId="2167"/>
    <cellStyle name="40% - Énfasis6 30" xfId="2168"/>
    <cellStyle name="40% - Énfasis6 31" xfId="2169"/>
    <cellStyle name="40% - Énfasis6 32" xfId="2170"/>
    <cellStyle name="40% - Énfasis6 33" xfId="2171"/>
    <cellStyle name="40% - Énfasis6 34" xfId="2172"/>
    <cellStyle name="40% - Énfasis6 35" xfId="2173"/>
    <cellStyle name="40% - Énfasis6 36" xfId="4590"/>
    <cellStyle name="40% - Énfasis6 36 2" xfId="4651"/>
    <cellStyle name="40% - Énfasis6 36 2 2" xfId="4771"/>
    <cellStyle name="40% - Énfasis6 36 2 2 2" xfId="5002"/>
    <cellStyle name="40% - Énfasis6 36 2 2 3" xfId="5234"/>
    <cellStyle name="40% - Énfasis6 36 2 3" xfId="4887"/>
    <cellStyle name="40% - Énfasis6 36 2 4" xfId="5119"/>
    <cellStyle name="40% - Énfasis6 36 3" xfId="4716"/>
    <cellStyle name="40% - Énfasis6 36 3 2" xfId="4947"/>
    <cellStyle name="40% - Énfasis6 36 3 3" xfId="5179"/>
    <cellStyle name="40% - Énfasis6 36 4" xfId="4832"/>
    <cellStyle name="40% - Énfasis6 36 5" xfId="5064"/>
    <cellStyle name="40% - Énfasis6 37" xfId="2073"/>
    <cellStyle name="40% - Énfasis6 4" xfId="2174"/>
    <cellStyle name="40% - Énfasis6 4 10" xfId="2175"/>
    <cellStyle name="40% - Énfasis6 4 11" xfId="2176"/>
    <cellStyle name="40% - Énfasis6 4 12" xfId="2177"/>
    <cellStyle name="40% - Énfasis6 4 13" xfId="2178"/>
    <cellStyle name="40% - Énfasis6 4 14" xfId="2179"/>
    <cellStyle name="40% - Énfasis6 4 15" xfId="2180"/>
    <cellStyle name="40% - Énfasis6 4 16" xfId="2181"/>
    <cellStyle name="40% - Énfasis6 4 17" xfId="2182"/>
    <cellStyle name="40% - Énfasis6 4 18" xfId="2183"/>
    <cellStyle name="40% - Énfasis6 4 19" xfId="2184"/>
    <cellStyle name="40% - Énfasis6 4 2" xfId="2185"/>
    <cellStyle name="40% - Énfasis6 4 20" xfId="2186"/>
    <cellStyle name="40% - Énfasis6 4 21" xfId="2187"/>
    <cellStyle name="40% - Énfasis6 4 22" xfId="2188"/>
    <cellStyle name="40% - Énfasis6 4 23" xfId="2189"/>
    <cellStyle name="40% - Énfasis6 4 24" xfId="2190"/>
    <cellStyle name="40% - Énfasis6 4 25" xfId="2191"/>
    <cellStyle name="40% - Énfasis6 4 26" xfId="2192"/>
    <cellStyle name="40% - Énfasis6 4 27" xfId="2193"/>
    <cellStyle name="40% - Énfasis6 4 28" xfId="2194"/>
    <cellStyle name="40% - Énfasis6 4 29" xfId="2195"/>
    <cellStyle name="40% - Énfasis6 4 3" xfId="2196"/>
    <cellStyle name="40% - Énfasis6 4 30" xfId="2197"/>
    <cellStyle name="40% - Énfasis6 4 31" xfId="2198"/>
    <cellStyle name="40% - Énfasis6 4 32" xfId="2199"/>
    <cellStyle name="40% - Énfasis6 4 33" xfId="2200"/>
    <cellStyle name="40% - Énfasis6 4 34" xfId="2201"/>
    <cellStyle name="40% - Énfasis6 4 35" xfId="2202"/>
    <cellStyle name="40% - Énfasis6 4 36" xfId="2203"/>
    <cellStyle name="40% - Énfasis6 4 37" xfId="2204"/>
    <cellStyle name="40% - Énfasis6 4 4" xfId="2205"/>
    <cellStyle name="40% - Énfasis6 4 5" xfId="2206"/>
    <cellStyle name="40% - Énfasis6 4 6" xfId="2207"/>
    <cellStyle name="40% - Énfasis6 4 7" xfId="2208"/>
    <cellStyle name="40% - Énfasis6 4 8" xfId="2209"/>
    <cellStyle name="40% - Énfasis6 4 9" xfId="2210"/>
    <cellStyle name="40% - Énfasis6 5" xfId="2211"/>
    <cellStyle name="40% - Énfasis6 6" xfId="2212"/>
    <cellStyle name="40% - Énfasis6 7" xfId="2213"/>
    <cellStyle name="40% - Énfasis6 8" xfId="2214"/>
    <cellStyle name="40% - Énfasis6 9" xfId="2215"/>
    <cellStyle name="60% - Accent1" xfId="2216"/>
    <cellStyle name="60% - Accent2" xfId="2217"/>
    <cellStyle name="60% - Accent3" xfId="2218"/>
    <cellStyle name="60% - Accent4" xfId="2219"/>
    <cellStyle name="60% - Accent5" xfId="2220"/>
    <cellStyle name="60% - Accent6" xfId="2221"/>
    <cellStyle name="60% - Énfasis1 10" xfId="2223"/>
    <cellStyle name="60% - Énfasis1 11" xfId="2224"/>
    <cellStyle name="60% - Énfasis1 12" xfId="2225"/>
    <cellStyle name="60% - Énfasis1 13" xfId="2226"/>
    <cellStyle name="60% - Énfasis1 14" xfId="2227"/>
    <cellStyle name="60% - Énfasis1 15" xfId="2228"/>
    <cellStyle name="60% - Énfasis1 16" xfId="2229"/>
    <cellStyle name="60% - Énfasis1 17" xfId="2230"/>
    <cellStyle name="60% - Énfasis1 18" xfId="2231"/>
    <cellStyle name="60% - Énfasis1 19" xfId="2232"/>
    <cellStyle name="60% - Énfasis1 2" xfId="2233"/>
    <cellStyle name="60% - Énfasis1 2 2" xfId="2234"/>
    <cellStyle name="60% - Énfasis1 2 3" xfId="2235"/>
    <cellStyle name="60% - Énfasis1 2 4" xfId="2236"/>
    <cellStyle name="60% - Énfasis1 2 5" xfId="2237"/>
    <cellStyle name="60% - Énfasis1 2 6" xfId="2238"/>
    <cellStyle name="60% - Énfasis1 20" xfId="2239"/>
    <cellStyle name="60% - Énfasis1 21" xfId="2240"/>
    <cellStyle name="60% - Énfasis1 22" xfId="2241"/>
    <cellStyle name="60% - Énfasis1 23" xfId="2242"/>
    <cellStyle name="60% - Énfasis1 24" xfId="2243"/>
    <cellStyle name="60% - Énfasis1 25" xfId="2244"/>
    <cellStyle name="60% - Énfasis1 26" xfId="2245"/>
    <cellStyle name="60% - Énfasis1 27" xfId="2246"/>
    <cellStyle name="60% - Énfasis1 28" xfId="2247"/>
    <cellStyle name="60% - Énfasis1 29" xfId="2248"/>
    <cellStyle name="60% - Énfasis1 3" xfId="2249"/>
    <cellStyle name="60% - Énfasis1 30" xfId="2250"/>
    <cellStyle name="60% - Énfasis1 31" xfId="2251"/>
    <cellStyle name="60% - Énfasis1 32" xfId="2252"/>
    <cellStyle name="60% - Énfasis1 33" xfId="2253"/>
    <cellStyle name="60% - Énfasis1 34" xfId="2254"/>
    <cellStyle name="60% - Énfasis1 35" xfId="2255"/>
    <cellStyle name="60% - Énfasis1 36" xfId="4571"/>
    <cellStyle name="60% - Énfasis1 37" xfId="2222"/>
    <cellStyle name="60% - Énfasis1 4" xfId="2256"/>
    <cellStyle name="60% - Énfasis1 5" xfId="2257"/>
    <cellStyle name="60% - Énfasis1 6" xfId="2258"/>
    <cellStyle name="60% - Énfasis1 7" xfId="2259"/>
    <cellStyle name="60% - Énfasis1 8" xfId="2260"/>
    <cellStyle name="60% - Énfasis1 9" xfId="2261"/>
    <cellStyle name="60% - Énfasis2 10" xfId="2263"/>
    <cellStyle name="60% - Énfasis2 11" xfId="2264"/>
    <cellStyle name="60% - Énfasis2 12" xfId="2265"/>
    <cellStyle name="60% - Énfasis2 13" xfId="2266"/>
    <cellStyle name="60% - Énfasis2 14" xfId="2267"/>
    <cellStyle name="60% - Énfasis2 15" xfId="2268"/>
    <cellStyle name="60% - Énfasis2 16" xfId="2269"/>
    <cellStyle name="60% - Énfasis2 17" xfId="2270"/>
    <cellStyle name="60% - Énfasis2 18" xfId="2271"/>
    <cellStyle name="60% - Énfasis2 19" xfId="2272"/>
    <cellStyle name="60% - Énfasis2 2" xfId="2273"/>
    <cellStyle name="60% - Énfasis2 2 2" xfId="2274"/>
    <cellStyle name="60% - Énfasis2 2 3" xfId="2275"/>
    <cellStyle name="60% - Énfasis2 2 4" xfId="2276"/>
    <cellStyle name="60% - Énfasis2 2 5" xfId="2277"/>
    <cellStyle name="60% - Énfasis2 2 6" xfId="2278"/>
    <cellStyle name="60% - Énfasis2 20" xfId="2279"/>
    <cellStyle name="60% - Énfasis2 21" xfId="2280"/>
    <cellStyle name="60% - Énfasis2 22" xfId="2281"/>
    <cellStyle name="60% - Énfasis2 23" xfId="2282"/>
    <cellStyle name="60% - Énfasis2 24" xfId="2283"/>
    <cellStyle name="60% - Énfasis2 25" xfId="2284"/>
    <cellStyle name="60% - Énfasis2 26" xfId="2285"/>
    <cellStyle name="60% - Énfasis2 27" xfId="2286"/>
    <cellStyle name="60% - Énfasis2 28" xfId="2287"/>
    <cellStyle name="60% - Énfasis2 29" xfId="2288"/>
    <cellStyle name="60% - Énfasis2 3" xfId="2289"/>
    <cellStyle name="60% - Énfasis2 30" xfId="2290"/>
    <cellStyle name="60% - Énfasis2 31" xfId="2291"/>
    <cellStyle name="60% - Énfasis2 32" xfId="2292"/>
    <cellStyle name="60% - Énfasis2 33" xfId="2293"/>
    <cellStyle name="60% - Énfasis2 34" xfId="2294"/>
    <cellStyle name="60% - Énfasis2 35" xfId="2295"/>
    <cellStyle name="60% - Énfasis2 36" xfId="4575"/>
    <cellStyle name="60% - Énfasis2 37" xfId="2262"/>
    <cellStyle name="60% - Énfasis2 4" xfId="2296"/>
    <cellStyle name="60% - Énfasis2 5" xfId="2297"/>
    <cellStyle name="60% - Énfasis2 6" xfId="2298"/>
    <cellStyle name="60% - Énfasis2 7" xfId="2299"/>
    <cellStyle name="60% - Énfasis2 8" xfId="2300"/>
    <cellStyle name="60% - Énfasis2 9" xfId="2301"/>
    <cellStyle name="60% - Énfasis3 10" xfId="2303"/>
    <cellStyle name="60% - Énfasis3 11" xfId="2304"/>
    <cellStyle name="60% - Énfasis3 12" xfId="2305"/>
    <cellStyle name="60% - Énfasis3 13" xfId="2306"/>
    <cellStyle name="60% - Énfasis3 14" xfId="2307"/>
    <cellStyle name="60% - Énfasis3 15" xfId="2308"/>
    <cellStyle name="60% - Énfasis3 16" xfId="2309"/>
    <cellStyle name="60% - Énfasis3 17" xfId="2310"/>
    <cellStyle name="60% - Énfasis3 18" xfId="2311"/>
    <cellStyle name="60% - Énfasis3 19" xfId="2312"/>
    <cellStyle name="60% - Énfasis3 2" xfId="2313"/>
    <cellStyle name="60% - Énfasis3 2 2" xfId="2314"/>
    <cellStyle name="60% - Énfasis3 2 3" xfId="2315"/>
    <cellStyle name="60% - Énfasis3 2 4" xfId="2316"/>
    <cellStyle name="60% - Énfasis3 2 5" xfId="2317"/>
    <cellStyle name="60% - Énfasis3 2 6" xfId="2318"/>
    <cellStyle name="60% - Énfasis3 20" xfId="2319"/>
    <cellStyle name="60% - Énfasis3 21" xfId="2320"/>
    <cellStyle name="60% - Énfasis3 22" xfId="2321"/>
    <cellStyle name="60% - Énfasis3 23" xfId="2322"/>
    <cellStyle name="60% - Énfasis3 24" xfId="2323"/>
    <cellStyle name="60% - Énfasis3 25" xfId="2324"/>
    <cellStyle name="60% - Énfasis3 26" xfId="2325"/>
    <cellStyle name="60% - Énfasis3 27" xfId="2326"/>
    <cellStyle name="60% - Énfasis3 28" xfId="2327"/>
    <cellStyle name="60% - Énfasis3 29" xfId="2328"/>
    <cellStyle name="60% - Énfasis3 3" xfId="2329"/>
    <cellStyle name="60% - Énfasis3 30" xfId="2330"/>
    <cellStyle name="60% - Énfasis3 31" xfId="2331"/>
    <cellStyle name="60% - Énfasis3 32" xfId="2332"/>
    <cellStyle name="60% - Énfasis3 33" xfId="2333"/>
    <cellStyle name="60% - Énfasis3 34" xfId="2334"/>
    <cellStyle name="60% - Énfasis3 35" xfId="2335"/>
    <cellStyle name="60% - Énfasis3 36" xfId="4579"/>
    <cellStyle name="60% - Énfasis3 37" xfId="2302"/>
    <cellStyle name="60% - Énfasis3 4" xfId="2336"/>
    <cellStyle name="60% - Énfasis3 5" xfId="2337"/>
    <cellStyle name="60% - Énfasis3 6" xfId="2338"/>
    <cellStyle name="60% - Énfasis3 7" xfId="2339"/>
    <cellStyle name="60% - Énfasis3 8" xfId="2340"/>
    <cellStyle name="60% - Énfasis3 9" xfId="2341"/>
    <cellStyle name="60% - Énfasis4 10" xfId="2343"/>
    <cellStyle name="60% - Énfasis4 11" xfId="2344"/>
    <cellStyle name="60% - Énfasis4 12" xfId="2345"/>
    <cellStyle name="60% - Énfasis4 13" xfId="2346"/>
    <cellStyle name="60% - Énfasis4 14" xfId="2347"/>
    <cellStyle name="60% - Énfasis4 15" xfId="2348"/>
    <cellStyle name="60% - Énfasis4 16" xfId="2349"/>
    <cellStyle name="60% - Énfasis4 17" xfId="2350"/>
    <cellStyle name="60% - Énfasis4 18" xfId="2351"/>
    <cellStyle name="60% - Énfasis4 19" xfId="2352"/>
    <cellStyle name="60% - Énfasis4 2" xfId="2353"/>
    <cellStyle name="60% - Énfasis4 2 2" xfId="2354"/>
    <cellStyle name="60% - Énfasis4 2 3" xfId="2355"/>
    <cellStyle name="60% - Énfasis4 2 4" xfId="2356"/>
    <cellStyle name="60% - Énfasis4 2 5" xfId="2357"/>
    <cellStyle name="60% - Énfasis4 2 6" xfId="2358"/>
    <cellStyle name="60% - Énfasis4 20" xfId="2359"/>
    <cellStyle name="60% - Énfasis4 21" xfId="2360"/>
    <cellStyle name="60% - Énfasis4 22" xfId="2361"/>
    <cellStyle name="60% - Énfasis4 23" xfId="2362"/>
    <cellStyle name="60% - Énfasis4 24" xfId="2363"/>
    <cellStyle name="60% - Énfasis4 25" xfId="2364"/>
    <cellStyle name="60% - Énfasis4 26" xfId="2365"/>
    <cellStyle name="60% - Énfasis4 27" xfId="2366"/>
    <cellStyle name="60% - Énfasis4 28" xfId="2367"/>
    <cellStyle name="60% - Énfasis4 29" xfId="2368"/>
    <cellStyle name="60% - Énfasis4 3" xfId="2369"/>
    <cellStyle name="60% - Énfasis4 30" xfId="2370"/>
    <cellStyle name="60% - Énfasis4 31" xfId="2371"/>
    <cellStyle name="60% - Énfasis4 32" xfId="2372"/>
    <cellStyle name="60% - Énfasis4 33" xfId="2373"/>
    <cellStyle name="60% - Énfasis4 34" xfId="2374"/>
    <cellStyle name="60% - Énfasis4 35" xfId="2375"/>
    <cellStyle name="60% - Énfasis4 36" xfId="4583"/>
    <cellStyle name="60% - Énfasis4 37" xfId="2342"/>
    <cellStyle name="60% - Énfasis4 4" xfId="2376"/>
    <cellStyle name="60% - Énfasis4 5" xfId="2377"/>
    <cellStyle name="60% - Énfasis4 6" xfId="2378"/>
    <cellStyle name="60% - Énfasis4 7" xfId="2379"/>
    <cellStyle name="60% - Énfasis4 8" xfId="2380"/>
    <cellStyle name="60% - Énfasis4 9" xfId="2381"/>
    <cellStyle name="60% - Énfasis5 10" xfId="2383"/>
    <cellStyle name="60% - Énfasis5 11" xfId="2384"/>
    <cellStyle name="60% - Énfasis5 12" xfId="2385"/>
    <cellStyle name="60% - Énfasis5 13" xfId="2386"/>
    <cellStyle name="60% - Énfasis5 14" xfId="2387"/>
    <cellStyle name="60% - Énfasis5 15" xfId="2388"/>
    <cellStyle name="60% - Énfasis5 16" xfId="2389"/>
    <cellStyle name="60% - Énfasis5 17" xfId="2390"/>
    <cellStyle name="60% - Énfasis5 18" xfId="2391"/>
    <cellStyle name="60% - Énfasis5 19" xfId="2392"/>
    <cellStyle name="60% - Énfasis5 2" xfId="2393"/>
    <cellStyle name="60% - Énfasis5 2 2" xfId="2394"/>
    <cellStyle name="60% - Énfasis5 2 3" xfId="2395"/>
    <cellStyle name="60% - Énfasis5 2 4" xfId="2396"/>
    <cellStyle name="60% - Énfasis5 2 5" xfId="2397"/>
    <cellStyle name="60% - Énfasis5 2 6" xfId="2398"/>
    <cellStyle name="60% - Énfasis5 20" xfId="2399"/>
    <cellStyle name="60% - Énfasis5 21" xfId="2400"/>
    <cellStyle name="60% - Énfasis5 22" xfId="2401"/>
    <cellStyle name="60% - Énfasis5 23" xfId="2402"/>
    <cellStyle name="60% - Énfasis5 24" xfId="2403"/>
    <cellStyle name="60% - Énfasis5 25" xfId="2404"/>
    <cellStyle name="60% - Énfasis5 26" xfId="2405"/>
    <cellStyle name="60% - Énfasis5 27" xfId="2406"/>
    <cellStyle name="60% - Énfasis5 28" xfId="2407"/>
    <cellStyle name="60% - Énfasis5 29" xfId="2408"/>
    <cellStyle name="60% - Énfasis5 3" xfId="2409"/>
    <cellStyle name="60% - Énfasis5 30" xfId="2410"/>
    <cellStyle name="60% - Énfasis5 31" xfId="2411"/>
    <cellStyle name="60% - Énfasis5 32" xfId="2412"/>
    <cellStyle name="60% - Énfasis5 33" xfId="2413"/>
    <cellStyle name="60% - Énfasis5 34" xfId="2414"/>
    <cellStyle name="60% - Énfasis5 35" xfId="2415"/>
    <cellStyle name="60% - Énfasis5 36" xfId="4587"/>
    <cellStyle name="60% - Énfasis5 37" xfId="2382"/>
    <cellStyle name="60% - Énfasis5 4" xfId="2416"/>
    <cellStyle name="60% - Énfasis5 5" xfId="2417"/>
    <cellStyle name="60% - Énfasis5 6" xfId="2418"/>
    <cellStyle name="60% - Énfasis5 7" xfId="2419"/>
    <cellStyle name="60% - Énfasis5 8" xfId="2420"/>
    <cellStyle name="60% - Énfasis5 9" xfId="2421"/>
    <cellStyle name="60% - Énfasis6 10" xfId="2423"/>
    <cellStyle name="60% - Énfasis6 11" xfId="2424"/>
    <cellStyle name="60% - Énfasis6 12" xfId="2425"/>
    <cellStyle name="60% - Énfasis6 13" xfId="2426"/>
    <cellStyle name="60% - Énfasis6 14" xfId="2427"/>
    <cellStyle name="60% - Énfasis6 15" xfId="2428"/>
    <cellStyle name="60% - Énfasis6 16" xfId="2429"/>
    <cellStyle name="60% - Énfasis6 17" xfId="2430"/>
    <cellStyle name="60% - Énfasis6 18" xfId="2431"/>
    <cellStyle name="60% - Énfasis6 19" xfId="2432"/>
    <cellStyle name="60% - Énfasis6 2" xfId="2433"/>
    <cellStyle name="60% - Énfasis6 2 2" xfId="2434"/>
    <cellStyle name="60% - Énfasis6 2 3" xfId="2435"/>
    <cellStyle name="60% - Énfasis6 2 4" xfId="2436"/>
    <cellStyle name="60% - Énfasis6 2 5" xfId="2437"/>
    <cellStyle name="60% - Énfasis6 2 6" xfId="2438"/>
    <cellStyle name="60% - Énfasis6 20" xfId="2439"/>
    <cellStyle name="60% - Énfasis6 21" xfId="2440"/>
    <cellStyle name="60% - Énfasis6 22" xfId="2441"/>
    <cellStyle name="60% - Énfasis6 23" xfId="2442"/>
    <cellStyle name="60% - Énfasis6 24" xfId="2443"/>
    <cellStyle name="60% - Énfasis6 25" xfId="2444"/>
    <cellStyle name="60% - Énfasis6 26" xfId="2445"/>
    <cellStyle name="60% - Énfasis6 27" xfId="2446"/>
    <cellStyle name="60% - Énfasis6 28" xfId="2447"/>
    <cellStyle name="60% - Énfasis6 29" xfId="2448"/>
    <cellStyle name="60% - Énfasis6 3" xfId="2449"/>
    <cellStyle name="60% - Énfasis6 30" xfId="2450"/>
    <cellStyle name="60% - Énfasis6 31" xfId="2451"/>
    <cellStyle name="60% - Énfasis6 32" xfId="2452"/>
    <cellStyle name="60% - Énfasis6 33" xfId="2453"/>
    <cellStyle name="60% - Énfasis6 34" xfId="2454"/>
    <cellStyle name="60% - Énfasis6 35" xfId="2455"/>
    <cellStyle name="60% - Énfasis6 36" xfId="4591"/>
    <cellStyle name="60% - Énfasis6 37" xfId="2422"/>
    <cellStyle name="60% - Énfasis6 4" xfId="2456"/>
    <cellStyle name="60% - Énfasis6 5" xfId="2457"/>
    <cellStyle name="60% - Énfasis6 6" xfId="2458"/>
    <cellStyle name="60% - Énfasis6 7" xfId="2459"/>
    <cellStyle name="60% - Énfasis6 8" xfId="2460"/>
    <cellStyle name="60% - Énfasis6 9" xfId="2461"/>
    <cellStyle name="Accent1" xfId="2462"/>
    <cellStyle name="Accent2" xfId="2463"/>
    <cellStyle name="Accent3" xfId="2464"/>
    <cellStyle name="Accent4" xfId="2465"/>
    <cellStyle name="Accent5" xfId="2466"/>
    <cellStyle name="Accent6" xfId="2467"/>
    <cellStyle name="Bad" xfId="2468"/>
    <cellStyle name="Buena 10" xfId="2470"/>
    <cellStyle name="Buena 11" xfId="2471"/>
    <cellStyle name="Buena 12" xfId="2472"/>
    <cellStyle name="Buena 13" xfId="2473"/>
    <cellStyle name="Buena 14" xfId="2474"/>
    <cellStyle name="Buena 15" xfId="2475"/>
    <cellStyle name="Buena 16" xfId="2476"/>
    <cellStyle name="Buena 17" xfId="2477"/>
    <cellStyle name="Buena 18" xfId="2478"/>
    <cellStyle name="Buena 19" xfId="2479"/>
    <cellStyle name="Buena 2" xfId="2480"/>
    <cellStyle name="Buena 2 2" xfId="2481"/>
    <cellStyle name="Buena 2 3" xfId="2482"/>
    <cellStyle name="Buena 2 4" xfId="2483"/>
    <cellStyle name="Buena 2 5" xfId="2484"/>
    <cellStyle name="Buena 2 6" xfId="2485"/>
    <cellStyle name="Buena 20" xfId="2486"/>
    <cellStyle name="Buena 21" xfId="2487"/>
    <cellStyle name="Buena 22" xfId="2488"/>
    <cellStyle name="Buena 23" xfId="2489"/>
    <cellStyle name="Buena 24" xfId="2490"/>
    <cellStyle name="Buena 25" xfId="2491"/>
    <cellStyle name="Buena 26" xfId="2492"/>
    <cellStyle name="Buena 27" xfId="2493"/>
    <cellStyle name="Buena 28" xfId="2494"/>
    <cellStyle name="Buena 29" xfId="2495"/>
    <cellStyle name="Buena 3" xfId="2496"/>
    <cellStyle name="Buena 30" xfId="2497"/>
    <cellStyle name="Buena 31" xfId="2498"/>
    <cellStyle name="Buena 32" xfId="2499"/>
    <cellStyle name="Buena 33" xfId="2500"/>
    <cellStyle name="Buena 34" xfId="2501"/>
    <cellStyle name="Buena 35" xfId="2502"/>
    <cellStyle name="Buena 36" xfId="4556"/>
    <cellStyle name="Buena 37" xfId="2469"/>
    <cellStyle name="Buena 4" xfId="2503"/>
    <cellStyle name="Buena 5" xfId="2504"/>
    <cellStyle name="Buena 6" xfId="2505"/>
    <cellStyle name="Buena 7" xfId="2506"/>
    <cellStyle name="Buena 8" xfId="2507"/>
    <cellStyle name="Buena 9" xfId="2508"/>
    <cellStyle name="Calculation" xfId="2509"/>
    <cellStyle name="Cálculo 10" xfId="2511"/>
    <cellStyle name="Cálculo 11" xfId="2512"/>
    <cellStyle name="Cálculo 12" xfId="2513"/>
    <cellStyle name="Cálculo 13" xfId="2514"/>
    <cellStyle name="Cálculo 14" xfId="2515"/>
    <cellStyle name="Cálculo 15" xfId="2516"/>
    <cellStyle name="Cálculo 16" xfId="2517"/>
    <cellStyle name="Cálculo 17" xfId="2518"/>
    <cellStyle name="Cálculo 18" xfId="2519"/>
    <cellStyle name="Cálculo 19" xfId="2520"/>
    <cellStyle name="Cálculo 2" xfId="2521"/>
    <cellStyle name="Cálculo 2 2" xfId="2522"/>
    <cellStyle name="Cálculo 2 3" xfId="2523"/>
    <cellStyle name="Cálculo 2 4" xfId="2524"/>
    <cellStyle name="Cálculo 2 5" xfId="2525"/>
    <cellStyle name="Cálculo 2 6" xfId="2526"/>
    <cellStyle name="Cálculo 20" xfId="2527"/>
    <cellStyle name="Cálculo 21" xfId="2528"/>
    <cellStyle name="Cálculo 22" xfId="2529"/>
    <cellStyle name="Cálculo 23" xfId="2530"/>
    <cellStyle name="Cálculo 24" xfId="2531"/>
    <cellStyle name="Cálculo 25" xfId="2532"/>
    <cellStyle name="Cálculo 26" xfId="2533"/>
    <cellStyle name="Cálculo 27" xfId="2534"/>
    <cellStyle name="Cálculo 28" xfId="2535"/>
    <cellStyle name="Cálculo 29" xfId="2536"/>
    <cellStyle name="Cálculo 3" xfId="2537"/>
    <cellStyle name="Cálculo 30" xfId="2538"/>
    <cellStyle name="Cálculo 31" xfId="2539"/>
    <cellStyle name="Cálculo 32" xfId="2540"/>
    <cellStyle name="Cálculo 33" xfId="2541"/>
    <cellStyle name="Cálculo 34" xfId="2542"/>
    <cellStyle name="Cálculo 35" xfId="2543"/>
    <cellStyle name="Cálculo 36" xfId="4561"/>
    <cellStyle name="Cálculo 37" xfId="2510"/>
    <cellStyle name="Cálculo 4" xfId="2544"/>
    <cellStyle name="Cálculo 5" xfId="2545"/>
    <cellStyle name="Cálculo 6" xfId="2546"/>
    <cellStyle name="Cálculo 7" xfId="2547"/>
    <cellStyle name="Cálculo 8" xfId="2548"/>
    <cellStyle name="Cálculo 9" xfId="2549"/>
    <cellStyle name="Celda de comprobación 10" xfId="2551"/>
    <cellStyle name="Celda de comprobación 11" xfId="2552"/>
    <cellStyle name="Celda de comprobación 12" xfId="2553"/>
    <cellStyle name="Celda de comprobación 13" xfId="2554"/>
    <cellStyle name="Celda de comprobación 14" xfId="2555"/>
    <cellStyle name="Celda de comprobación 15" xfId="2556"/>
    <cellStyle name="Celda de comprobación 16" xfId="2557"/>
    <cellStyle name="Celda de comprobación 17" xfId="2558"/>
    <cellStyle name="Celda de comprobación 18" xfId="2559"/>
    <cellStyle name="Celda de comprobación 19" xfId="2560"/>
    <cellStyle name="Celda de comprobación 2" xfId="2561"/>
    <cellStyle name="Celda de comprobación 2 2" xfId="2562"/>
    <cellStyle name="Celda de comprobación 2 3" xfId="2563"/>
    <cellStyle name="Celda de comprobación 2 4" xfId="2564"/>
    <cellStyle name="Celda de comprobación 2 5" xfId="2565"/>
    <cellStyle name="Celda de comprobación 2 6" xfId="2566"/>
    <cellStyle name="Celda de comprobación 20" xfId="2567"/>
    <cellStyle name="Celda de comprobación 21" xfId="2568"/>
    <cellStyle name="Celda de comprobación 22" xfId="2569"/>
    <cellStyle name="Celda de comprobación 23" xfId="2570"/>
    <cellStyle name="Celda de comprobación 24" xfId="2571"/>
    <cellStyle name="Celda de comprobación 25" xfId="2572"/>
    <cellStyle name="Celda de comprobación 26" xfId="2573"/>
    <cellStyle name="Celda de comprobación 27" xfId="2574"/>
    <cellStyle name="Celda de comprobación 28" xfId="2575"/>
    <cellStyle name="Celda de comprobación 29" xfId="2576"/>
    <cellStyle name="Celda de comprobación 3" xfId="2577"/>
    <cellStyle name="Celda de comprobación 30" xfId="2578"/>
    <cellStyle name="Celda de comprobación 31" xfId="2579"/>
    <cellStyle name="Celda de comprobación 32" xfId="2580"/>
    <cellStyle name="Celda de comprobación 33" xfId="2581"/>
    <cellStyle name="Celda de comprobación 34" xfId="2582"/>
    <cellStyle name="Celda de comprobación 35" xfId="2583"/>
    <cellStyle name="Celda de comprobación 36" xfId="4563"/>
    <cellStyle name="Celda de comprobación 37" xfId="2550"/>
    <cellStyle name="Celda de comprobación 4" xfId="2584"/>
    <cellStyle name="Celda de comprobación 5" xfId="2585"/>
    <cellStyle name="Celda de comprobación 6" xfId="2586"/>
    <cellStyle name="Celda de comprobación 7" xfId="2587"/>
    <cellStyle name="Celda de comprobación 8" xfId="2588"/>
    <cellStyle name="Celda de comprobación 9" xfId="2589"/>
    <cellStyle name="Celda vinculada 10" xfId="2591"/>
    <cellStyle name="Celda vinculada 11" xfId="2592"/>
    <cellStyle name="Celda vinculada 12" xfId="2593"/>
    <cellStyle name="Celda vinculada 13" xfId="2594"/>
    <cellStyle name="Celda vinculada 14" xfId="2595"/>
    <cellStyle name="Celda vinculada 15" xfId="2596"/>
    <cellStyle name="Celda vinculada 16" xfId="2597"/>
    <cellStyle name="Celda vinculada 17" xfId="2598"/>
    <cellStyle name="Celda vinculada 18" xfId="2599"/>
    <cellStyle name="Celda vinculada 19" xfId="2600"/>
    <cellStyle name="Celda vinculada 2" xfId="2601"/>
    <cellStyle name="Celda vinculada 2 2" xfId="2602"/>
    <cellStyle name="Celda vinculada 2 3" xfId="2603"/>
    <cellStyle name="Celda vinculada 2 4" xfId="2604"/>
    <cellStyle name="Celda vinculada 2 5" xfId="2605"/>
    <cellStyle name="Celda vinculada 2 6" xfId="2606"/>
    <cellStyle name="Celda vinculada 20" xfId="2607"/>
    <cellStyle name="Celda vinculada 21" xfId="2608"/>
    <cellStyle name="Celda vinculada 22" xfId="2609"/>
    <cellStyle name="Celda vinculada 23" xfId="2610"/>
    <cellStyle name="Celda vinculada 24" xfId="2611"/>
    <cellStyle name="Celda vinculada 25" xfId="2612"/>
    <cellStyle name="Celda vinculada 26" xfId="2613"/>
    <cellStyle name="Celda vinculada 27" xfId="2614"/>
    <cellStyle name="Celda vinculada 28" xfId="2615"/>
    <cellStyle name="Celda vinculada 29" xfId="2616"/>
    <cellStyle name="Celda vinculada 3" xfId="2617"/>
    <cellStyle name="Celda vinculada 30" xfId="2618"/>
    <cellStyle name="Celda vinculada 31" xfId="2619"/>
    <cellStyle name="Celda vinculada 32" xfId="2620"/>
    <cellStyle name="Celda vinculada 33" xfId="2621"/>
    <cellStyle name="Celda vinculada 34" xfId="2622"/>
    <cellStyle name="Celda vinculada 35" xfId="2623"/>
    <cellStyle name="Celda vinculada 36" xfId="4562"/>
    <cellStyle name="Celda vinculada 37" xfId="2590"/>
    <cellStyle name="Celda vinculada 4" xfId="2624"/>
    <cellStyle name="Celda vinculada 5" xfId="2625"/>
    <cellStyle name="Celda vinculada 6" xfId="2626"/>
    <cellStyle name="Celda vinculada 7" xfId="2627"/>
    <cellStyle name="Celda vinculada 8" xfId="2628"/>
    <cellStyle name="Celda vinculada 9" xfId="2629"/>
    <cellStyle name="Check Cell" xfId="2630"/>
    <cellStyle name="Encabezado 4 10" xfId="2632"/>
    <cellStyle name="Encabezado 4 11" xfId="2633"/>
    <cellStyle name="Encabezado 4 12" xfId="2634"/>
    <cellStyle name="Encabezado 4 13" xfId="2635"/>
    <cellStyle name="Encabezado 4 14" xfId="2636"/>
    <cellStyle name="Encabezado 4 15" xfId="2637"/>
    <cellStyle name="Encabezado 4 16" xfId="2638"/>
    <cellStyle name="Encabezado 4 17" xfId="2639"/>
    <cellStyle name="Encabezado 4 18" xfId="2640"/>
    <cellStyle name="Encabezado 4 19" xfId="2641"/>
    <cellStyle name="Encabezado 4 2" xfId="2642"/>
    <cellStyle name="Encabezado 4 2 2" xfId="2643"/>
    <cellStyle name="Encabezado 4 2 3" xfId="2644"/>
    <cellStyle name="Encabezado 4 2 4" xfId="2645"/>
    <cellStyle name="Encabezado 4 2 5" xfId="2646"/>
    <cellStyle name="Encabezado 4 2 6" xfId="2647"/>
    <cellStyle name="Encabezado 4 20" xfId="2648"/>
    <cellStyle name="Encabezado 4 21" xfId="2649"/>
    <cellStyle name="Encabezado 4 22" xfId="2650"/>
    <cellStyle name="Encabezado 4 23" xfId="2651"/>
    <cellStyle name="Encabezado 4 24" xfId="2652"/>
    <cellStyle name="Encabezado 4 25" xfId="2653"/>
    <cellStyle name="Encabezado 4 26" xfId="2654"/>
    <cellStyle name="Encabezado 4 27" xfId="2655"/>
    <cellStyle name="Encabezado 4 28" xfId="2656"/>
    <cellStyle name="Encabezado 4 29" xfId="2657"/>
    <cellStyle name="Encabezado 4 3" xfId="2658"/>
    <cellStyle name="Encabezado 4 30" xfId="2659"/>
    <cellStyle name="Encabezado 4 31" xfId="2660"/>
    <cellStyle name="Encabezado 4 32" xfId="2661"/>
    <cellStyle name="Encabezado 4 33" xfId="2662"/>
    <cellStyle name="Encabezado 4 34" xfId="4555"/>
    <cellStyle name="Encabezado 4 35" xfId="2631"/>
    <cellStyle name="Encabezado 4 4" xfId="2663"/>
    <cellStyle name="Encabezado 4 5" xfId="2664"/>
    <cellStyle name="Encabezado 4 6" xfId="2665"/>
    <cellStyle name="Encabezado 4 7" xfId="2666"/>
    <cellStyle name="Encabezado 4 8" xfId="2667"/>
    <cellStyle name="Encabezado 4 9" xfId="2668"/>
    <cellStyle name="Énfasis1 10" xfId="2670"/>
    <cellStyle name="Énfasis1 11" xfId="2671"/>
    <cellStyle name="Énfasis1 12" xfId="2672"/>
    <cellStyle name="Énfasis1 13" xfId="2673"/>
    <cellStyle name="Énfasis1 14" xfId="2674"/>
    <cellStyle name="Énfasis1 15" xfId="2675"/>
    <cellStyle name="Énfasis1 16" xfId="2676"/>
    <cellStyle name="Énfasis1 17" xfId="2677"/>
    <cellStyle name="Énfasis1 18" xfId="2678"/>
    <cellStyle name="Énfasis1 19" xfId="2679"/>
    <cellStyle name="Énfasis1 2" xfId="2680"/>
    <cellStyle name="Énfasis1 2 2" xfId="2681"/>
    <cellStyle name="Énfasis1 2 3" xfId="2682"/>
    <cellStyle name="Énfasis1 2 4" xfId="2683"/>
    <cellStyle name="Énfasis1 2 5" xfId="2684"/>
    <cellStyle name="Énfasis1 2 6" xfId="2685"/>
    <cellStyle name="Énfasis1 20" xfId="2686"/>
    <cellStyle name="Énfasis1 21" xfId="2687"/>
    <cellStyle name="Énfasis1 22" xfId="2688"/>
    <cellStyle name="Énfasis1 23" xfId="2689"/>
    <cellStyle name="Énfasis1 24" xfId="2690"/>
    <cellStyle name="Énfasis1 25" xfId="2691"/>
    <cellStyle name="Énfasis1 26" xfId="2692"/>
    <cellStyle name="Énfasis1 27" xfId="2693"/>
    <cellStyle name="Énfasis1 28" xfId="2694"/>
    <cellStyle name="Énfasis1 29" xfId="2695"/>
    <cellStyle name="Énfasis1 3" xfId="2696"/>
    <cellStyle name="Énfasis1 30" xfId="2697"/>
    <cellStyle name="Énfasis1 31" xfId="2698"/>
    <cellStyle name="Énfasis1 32" xfId="2699"/>
    <cellStyle name="Énfasis1 33" xfId="2700"/>
    <cellStyle name="Énfasis1 34" xfId="2701"/>
    <cellStyle name="Énfasis1 35" xfId="2702"/>
    <cellStyle name="Énfasis1 36" xfId="4568"/>
    <cellStyle name="Énfasis1 37" xfId="2669"/>
    <cellStyle name="Énfasis1 4" xfId="2703"/>
    <cellStyle name="Énfasis1 5" xfId="2704"/>
    <cellStyle name="Énfasis1 6" xfId="2705"/>
    <cellStyle name="Énfasis1 7" xfId="2706"/>
    <cellStyle name="Énfasis1 8" xfId="2707"/>
    <cellStyle name="Énfasis1 9" xfId="2708"/>
    <cellStyle name="Énfasis2 10" xfId="2710"/>
    <cellStyle name="Énfasis2 11" xfId="2711"/>
    <cellStyle name="Énfasis2 12" xfId="2712"/>
    <cellStyle name="Énfasis2 13" xfId="2713"/>
    <cellStyle name="Énfasis2 14" xfId="2714"/>
    <cellStyle name="Énfasis2 15" xfId="2715"/>
    <cellStyle name="Énfasis2 16" xfId="2716"/>
    <cellStyle name="Énfasis2 17" xfId="2717"/>
    <cellStyle name="Énfasis2 18" xfId="2718"/>
    <cellStyle name="Énfasis2 19" xfId="2719"/>
    <cellStyle name="Énfasis2 2" xfId="2720"/>
    <cellStyle name="Énfasis2 2 2" xfId="2721"/>
    <cellStyle name="Énfasis2 2 3" xfId="2722"/>
    <cellStyle name="Énfasis2 2 4" xfId="2723"/>
    <cellStyle name="Énfasis2 2 5" xfId="2724"/>
    <cellStyle name="Énfasis2 2 6" xfId="2725"/>
    <cellStyle name="Énfasis2 20" xfId="2726"/>
    <cellStyle name="Énfasis2 21" xfId="2727"/>
    <cellStyle name="Énfasis2 22" xfId="2728"/>
    <cellStyle name="Énfasis2 23" xfId="2729"/>
    <cellStyle name="Énfasis2 24" xfId="2730"/>
    <cellStyle name="Énfasis2 25" xfId="2731"/>
    <cellStyle name="Énfasis2 26" xfId="2732"/>
    <cellStyle name="Énfasis2 27" xfId="2733"/>
    <cellStyle name="Énfasis2 28" xfId="2734"/>
    <cellStyle name="Énfasis2 29" xfId="2735"/>
    <cellStyle name="Énfasis2 3" xfId="2736"/>
    <cellStyle name="Énfasis2 30" xfId="2737"/>
    <cellStyle name="Énfasis2 31" xfId="2738"/>
    <cellStyle name="Énfasis2 32" xfId="2739"/>
    <cellStyle name="Énfasis2 33" xfId="2740"/>
    <cellStyle name="Énfasis2 34" xfId="2741"/>
    <cellStyle name="Énfasis2 35" xfId="2742"/>
    <cellStyle name="Énfasis2 36" xfId="4572"/>
    <cellStyle name="Énfasis2 37" xfId="2709"/>
    <cellStyle name="Énfasis2 4" xfId="2743"/>
    <cellStyle name="Énfasis2 5" xfId="2744"/>
    <cellStyle name="Énfasis2 6" xfId="2745"/>
    <cellStyle name="Énfasis2 7" xfId="2746"/>
    <cellStyle name="Énfasis2 8" xfId="2747"/>
    <cellStyle name="Énfasis2 9" xfId="2748"/>
    <cellStyle name="Énfasis3 10" xfId="2750"/>
    <cellStyle name="Énfasis3 11" xfId="2751"/>
    <cellStyle name="Énfasis3 12" xfId="2752"/>
    <cellStyle name="Énfasis3 13" xfId="2753"/>
    <cellStyle name="Énfasis3 14" xfId="2754"/>
    <cellStyle name="Énfasis3 15" xfId="2755"/>
    <cellStyle name="Énfasis3 16" xfId="2756"/>
    <cellStyle name="Énfasis3 17" xfId="2757"/>
    <cellStyle name="Énfasis3 18" xfId="2758"/>
    <cellStyle name="Énfasis3 19" xfId="2759"/>
    <cellStyle name="Énfasis3 2" xfId="2760"/>
    <cellStyle name="Énfasis3 2 2" xfId="2761"/>
    <cellStyle name="Énfasis3 2 3" xfId="2762"/>
    <cellStyle name="Énfasis3 2 4" xfId="2763"/>
    <cellStyle name="Énfasis3 2 5" xfId="2764"/>
    <cellStyle name="Énfasis3 2 6" xfId="2765"/>
    <cellStyle name="Énfasis3 20" xfId="2766"/>
    <cellStyle name="Énfasis3 21" xfId="2767"/>
    <cellStyle name="Énfasis3 22" xfId="2768"/>
    <cellStyle name="Énfasis3 23" xfId="2769"/>
    <cellStyle name="Énfasis3 24" xfId="2770"/>
    <cellStyle name="Énfasis3 25" xfId="2771"/>
    <cellStyle name="Énfasis3 26" xfId="2772"/>
    <cellStyle name="Énfasis3 27" xfId="2773"/>
    <cellStyle name="Énfasis3 28" xfId="2774"/>
    <cellStyle name="Énfasis3 29" xfId="2775"/>
    <cellStyle name="Énfasis3 3" xfId="2776"/>
    <cellStyle name="Énfasis3 30" xfId="2777"/>
    <cellStyle name="Énfasis3 31" xfId="2778"/>
    <cellStyle name="Énfasis3 32" xfId="2779"/>
    <cellStyle name="Énfasis3 33" xfId="2780"/>
    <cellStyle name="Énfasis3 34" xfId="2781"/>
    <cellStyle name="Énfasis3 35" xfId="2782"/>
    <cellStyle name="Énfasis3 36" xfId="4576"/>
    <cellStyle name="Énfasis3 37" xfId="2749"/>
    <cellStyle name="Énfasis3 4" xfId="2783"/>
    <cellStyle name="Énfasis3 5" xfId="2784"/>
    <cellStyle name="Énfasis3 6" xfId="2785"/>
    <cellStyle name="Énfasis3 7" xfId="2786"/>
    <cellStyle name="Énfasis3 8" xfId="2787"/>
    <cellStyle name="Énfasis3 9" xfId="2788"/>
    <cellStyle name="Énfasis4 10" xfId="2790"/>
    <cellStyle name="Énfasis4 11" xfId="2791"/>
    <cellStyle name="Énfasis4 12" xfId="2792"/>
    <cellStyle name="Énfasis4 13" xfId="2793"/>
    <cellStyle name="Énfasis4 14" xfId="2794"/>
    <cellStyle name="Énfasis4 15" xfId="2795"/>
    <cellStyle name="Énfasis4 16" xfId="2796"/>
    <cellStyle name="Énfasis4 17" xfId="2797"/>
    <cellStyle name="Énfasis4 18" xfId="2798"/>
    <cellStyle name="Énfasis4 19" xfId="2799"/>
    <cellStyle name="Énfasis4 2" xfId="2800"/>
    <cellStyle name="Énfasis4 2 2" xfId="2801"/>
    <cellStyle name="Énfasis4 2 3" xfId="2802"/>
    <cellStyle name="Énfasis4 2 4" xfId="2803"/>
    <cellStyle name="Énfasis4 2 5" xfId="2804"/>
    <cellStyle name="Énfasis4 2 6" xfId="2805"/>
    <cellStyle name="Énfasis4 20" xfId="2806"/>
    <cellStyle name="Énfasis4 21" xfId="2807"/>
    <cellStyle name="Énfasis4 22" xfId="2808"/>
    <cellStyle name="Énfasis4 23" xfId="2809"/>
    <cellStyle name="Énfasis4 24" xfId="2810"/>
    <cellStyle name="Énfasis4 25" xfId="2811"/>
    <cellStyle name="Énfasis4 26" xfId="2812"/>
    <cellStyle name="Énfasis4 27" xfId="2813"/>
    <cellStyle name="Énfasis4 28" xfId="2814"/>
    <cellStyle name="Énfasis4 29" xfId="2815"/>
    <cellStyle name="Énfasis4 3" xfId="2816"/>
    <cellStyle name="Énfasis4 30" xfId="2817"/>
    <cellStyle name="Énfasis4 31" xfId="2818"/>
    <cellStyle name="Énfasis4 32" xfId="2819"/>
    <cellStyle name="Énfasis4 33" xfId="2820"/>
    <cellStyle name="Énfasis4 34" xfId="2821"/>
    <cellStyle name="Énfasis4 35" xfId="2822"/>
    <cellStyle name="Énfasis4 36" xfId="4580"/>
    <cellStyle name="Énfasis4 37" xfId="2789"/>
    <cellStyle name="Énfasis4 4" xfId="2823"/>
    <cellStyle name="Énfasis4 5" xfId="2824"/>
    <cellStyle name="Énfasis4 6" xfId="2825"/>
    <cellStyle name="Énfasis4 7" xfId="2826"/>
    <cellStyle name="Énfasis4 8" xfId="2827"/>
    <cellStyle name="Énfasis4 9" xfId="2828"/>
    <cellStyle name="Énfasis5 10" xfId="2830"/>
    <cellStyle name="Énfasis5 11" xfId="2831"/>
    <cellStyle name="Énfasis5 12" xfId="2832"/>
    <cellStyle name="Énfasis5 13" xfId="2833"/>
    <cellStyle name="Énfasis5 14" xfId="2834"/>
    <cellStyle name="Énfasis5 15" xfId="2835"/>
    <cellStyle name="Énfasis5 16" xfId="2836"/>
    <cellStyle name="Énfasis5 17" xfId="2837"/>
    <cellStyle name="Énfasis5 18" xfId="2838"/>
    <cellStyle name="Énfasis5 19" xfId="2839"/>
    <cellStyle name="Énfasis5 2" xfId="2840"/>
    <cellStyle name="Énfasis5 2 2" xfId="2841"/>
    <cellStyle name="Énfasis5 2 3" xfId="2842"/>
    <cellStyle name="Énfasis5 2 4" xfId="2843"/>
    <cellStyle name="Énfasis5 2 5" xfId="2844"/>
    <cellStyle name="Énfasis5 2 6" xfId="2845"/>
    <cellStyle name="Énfasis5 20" xfId="2846"/>
    <cellStyle name="Énfasis5 21" xfId="2847"/>
    <cellStyle name="Énfasis5 22" xfId="2848"/>
    <cellStyle name="Énfasis5 23" xfId="2849"/>
    <cellStyle name="Énfasis5 24" xfId="2850"/>
    <cellStyle name="Énfasis5 25" xfId="2851"/>
    <cellStyle name="Énfasis5 26" xfId="2852"/>
    <cellStyle name="Énfasis5 27" xfId="2853"/>
    <cellStyle name="Énfasis5 28" xfId="2854"/>
    <cellStyle name="Énfasis5 29" xfId="2855"/>
    <cellStyle name="Énfasis5 3" xfId="2856"/>
    <cellStyle name="Énfasis5 30" xfId="2857"/>
    <cellStyle name="Énfasis5 31" xfId="2858"/>
    <cellStyle name="Énfasis5 32" xfId="2859"/>
    <cellStyle name="Énfasis5 33" xfId="2860"/>
    <cellStyle name="Énfasis5 34" xfId="2861"/>
    <cellStyle name="Énfasis5 35" xfId="2862"/>
    <cellStyle name="Énfasis5 36" xfId="4584"/>
    <cellStyle name="Énfasis5 37" xfId="2829"/>
    <cellStyle name="Énfasis5 4" xfId="2863"/>
    <cellStyle name="Énfasis5 5" xfId="2864"/>
    <cellStyle name="Énfasis5 6" xfId="2865"/>
    <cellStyle name="Énfasis5 7" xfId="2866"/>
    <cellStyle name="Énfasis5 8" xfId="2867"/>
    <cellStyle name="Énfasis5 9" xfId="2868"/>
    <cellStyle name="Énfasis6 10" xfId="2870"/>
    <cellStyle name="Énfasis6 11" xfId="2871"/>
    <cellStyle name="Énfasis6 12" xfId="2872"/>
    <cellStyle name="Énfasis6 13" xfId="2873"/>
    <cellStyle name="Énfasis6 14" xfId="2874"/>
    <cellStyle name="Énfasis6 15" xfId="2875"/>
    <cellStyle name="Énfasis6 16" xfId="2876"/>
    <cellStyle name="Énfasis6 17" xfId="2877"/>
    <cellStyle name="Énfasis6 18" xfId="2878"/>
    <cellStyle name="Énfasis6 19" xfId="2879"/>
    <cellStyle name="Énfasis6 2" xfId="2880"/>
    <cellStyle name="Énfasis6 2 2" xfId="2881"/>
    <cellStyle name="Énfasis6 2 3" xfId="2882"/>
    <cellStyle name="Énfasis6 2 4" xfId="2883"/>
    <cellStyle name="Énfasis6 2 5" xfId="2884"/>
    <cellStyle name="Énfasis6 2 6" xfId="2885"/>
    <cellStyle name="Énfasis6 20" xfId="2886"/>
    <cellStyle name="Énfasis6 21" xfId="2887"/>
    <cellStyle name="Énfasis6 22" xfId="2888"/>
    <cellStyle name="Énfasis6 23" xfId="2889"/>
    <cellStyle name="Énfasis6 24" xfId="2890"/>
    <cellStyle name="Énfasis6 25" xfId="2891"/>
    <cellStyle name="Énfasis6 26" xfId="2892"/>
    <cellStyle name="Énfasis6 27" xfId="2893"/>
    <cellStyle name="Énfasis6 28" xfId="2894"/>
    <cellStyle name="Énfasis6 29" xfId="2895"/>
    <cellStyle name="Énfasis6 3" xfId="2896"/>
    <cellStyle name="Énfasis6 30" xfId="2897"/>
    <cellStyle name="Énfasis6 31" xfId="2898"/>
    <cellStyle name="Énfasis6 32" xfId="2899"/>
    <cellStyle name="Énfasis6 33" xfId="2900"/>
    <cellStyle name="Énfasis6 34" xfId="2901"/>
    <cellStyle name="Énfasis6 35" xfId="2902"/>
    <cellStyle name="Énfasis6 36" xfId="4588"/>
    <cellStyle name="Énfasis6 37" xfId="2869"/>
    <cellStyle name="Énfasis6 4" xfId="2903"/>
    <cellStyle name="Énfasis6 5" xfId="2904"/>
    <cellStyle name="Énfasis6 6" xfId="2905"/>
    <cellStyle name="Énfasis6 7" xfId="2906"/>
    <cellStyle name="Énfasis6 8" xfId="2907"/>
    <cellStyle name="Énfasis6 9" xfId="2908"/>
    <cellStyle name="Entrada 10" xfId="2910"/>
    <cellStyle name="Entrada 11" xfId="2911"/>
    <cellStyle name="Entrada 12" xfId="2912"/>
    <cellStyle name="Entrada 13" xfId="2913"/>
    <cellStyle name="Entrada 14" xfId="2914"/>
    <cellStyle name="Entrada 15" xfId="2915"/>
    <cellStyle name="Entrada 16" xfId="2916"/>
    <cellStyle name="Entrada 17" xfId="2917"/>
    <cellStyle name="Entrada 18" xfId="2918"/>
    <cellStyle name="Entrada 19" xfId="2919"/>
    <cellStyle name="Entrada 2" xfId="2920"/>
    <cellStyle name="Entrada 2 2" xfId="2921"/>
    <cellStyle name="Entrada 2 3" xfId="2922"/>
    <cellStyle name="Entrada 2 4" xfId="2923"/>
    <cellStyle name="Entrada 2 5" xfId="2924"/>
    <cellStyle name="Entrada 2 6" xfId="2925"/>
    <cellStyle name="Entrada 20" xfId="2926"/>
    <cellStyle name="Entrada 21" xfId="2927"/>
    <cellStyle name="Entrada 22" xfId="2928"/>
    <cellStyle name="Entrada 23" xfId="2929"/>
    <cellStyle name="Entrada 24" xfId="2930"/>
    <cellStyle name="Entrada 25" xfId="2931"/>
    <cellStyle name="Entrada 26" xfId="2932"/>
    <cellStyle name="Entrada 27" xfId="2933"/>
    <cellStyle name="Entrada 28" xfId="2934"/>
    <cellStyle name="Entrada 29" xfId="2935"/>
    <cellStyle name="Entrada 3" xfId="2936"/>
    <cellStyle name="Entrada 30" xfId="2937"/>
    <cellStyle name="Entrada 31" xfId="2938"/>
    <cellStyle name="Entrada 32" xfId="2939"/>
    <cellStyle name="Entrada 33" xfId="2940"/>
    <cellStyle name="Entrada 34" xfId="2941"/>
    <cellStyle name="Entrada 35" xfId="2942"/>
    <cellStyle name="Entrada 36" xfId="4559"/>
    <cellStyle name="Entrada 37" xfId="2909"/>
    <cellStyle name="Entrada 4" xfId="2943"/>
    <cellStyle name="Entrada 5" xfId="2944"/>
    <cellStyle name="Entrada 6" xfId="2945"/>
    <cellStyle name="Entrada 7" xfId="2946"/>
    <cellStyle name="Entrada 8" xfId="2947"/>
    <cellStyle name="Entrada 9" xfId="2948"/>
    <cellStyle name="Explanatory Text" xfId="2949"/>
    <cellStyle name="Good" xfId="2950"/>
    <cellStyle name="Heading 1" xfId="2951"/>
    <cellStyle name="Heading 2" xfId="2952"/>
    <cellStyle name="Heading 3" xfId="2953"/>
    <cellStyle name="Heading 4" xfId="2954"/>
    <cellStyle name="Hipervínculo" xfId="4592" builtinId="8" customBuiltin="1"/>
    <cellStyle name="Hipervínculo 2" xfId="2955"/>
    <cellStyle name="Hipervínculo visitado" xfId="4593" builtinId="9" customBuiltin="1"/>
    <cellStyle name="Incorrecto 10" xfId="2957"/>
    <cellStyle name="Incorrecto 11" xfId="2958"/>
    <cellStyle name="Incorrecto 12" xfId="2959"/>
    <cellStyle name="Incorrecto 13" xfId="2960"/>
    <cellStyle name="Incorrecto 14" xfId="2961"/>
    <cellStyle name="Incorrecto 15" xfId="2962"/>
    <cellStyle name="Incorrecto 16" xfId="2963"/>
    <cellStyle name="Incorrecto 17" xfId="2964"/>
    <cellStyle name="Incorrecto 18" xfId="2965"/>
    <cellStyle name="Incorrecto 19" xfId="2966"/>
    <cellStyle name="Incorrecto 2" xfId="2967"/>
    <cellStyle name="Incorrecto 2 2" xfId="2968"/>
    <cellStyle name="Incorrecto 2 3" xfId="2969"/>
    <cellStyle name="Incorrecto 2 4" xfId="2970"/>
    <cellStyle name="Incorrecto 2 5" xfId="2971"/>
    <cellStyle name="Incorrecto 2 6" xfId="2972"/>
    <cellStyle name="Incorrecto 20" xfId="2973"/>
    <cellStyle name="Incorrecto 21" xfId="2974"/>
    <cellStyle name="Incorrecto 22" xfId="2975"/>
    <cellStyle name="Incorrecto 23" xfId="2976"/>
    <cellStyle name="Incorrecto 24" xfId="2977"/>
    <cellStyle name="Incorrecto 25" xfId="2978"/>
    <cellStyle name="Incorrecto 26" xfId="2979"/>
    <cellStyle name="Incorrecto 27" xfId="2980"/>
    <cellStyle name="Incorrecto 28" xfId="2981"/>
    <cellStyle name="Incorrecto 29" xfId="2982"/>
    <cellStyle name="Incorrecto 3" xfId="2983"/>
    <cellStyle name="Incorrecto 30" xfId="2984"/>
    <cellStyle name="Incorrecto 31" xfId="2985"/>
    <cellStyle name="Incorrecto 32" xfId="2986"/>
    <cellStyle name="Incorrecto 33" xfId="2987"/>
    <cellStyle name="Incorrecto 34" xfId="2988"/>
    <cellStyle name="Incorrecto 35" xfId="2989"/>
    <cellStyle name="Incorrecto 36" xfId="4557"/>
    <cellStyle name="Incorrecto 37" xfId="2956"/>
    <cellStyle name="Incorrecto 4" xfId="2990"/>
    <cellStyle name="Incorrecto 5" xfId="2991"/>
    <cellStyle name="Incorrecto 6" xfId="2992"/>
    <cellStyle name="Incorrecto 7" xfId="2993"/>
    <cellStyle name="Incorrecto 8" xfId="2994"/>
    <cellStyle name="Incorrecto 9" xfId="2995"/>
    <cellStyle name="Input" xfId="2996"/>
    <cellStyle name="Linked Cell" xfId="2997"/>
    <cellStyle name="Millares" xfId="24" builtinId="3"/>
    <cellStyle name="Millares 2" xfId="4144"/>
    <cellStyle name="Millares 2 2" xfId="4541"/>
    <cellStyle name="Millares 2 2 2" xfId="4629"/>
    <cellStyle name="Millares 2 2 2 2" xfId="4749"/>
    <cellStyle name="Millares 2 2 2 2 2" xfId="4980"/>
    <cellStyle name="Millares 2 2 2 2 3" xfId="5212"/>
    <cellStyle name="Millares 2 2 2 3" xfId="4865"/>
    <cellStyle name="Millares 2 2 2 4" xfId="5097"/>
    <cellStyle name="Millares 2 2 3" xfId="4671"/>
    <cellStyle name="Millares 2 2 3 2" xfId="6033"/>
    <cellStyle name="Millares 2 2 4" xfId="4694"/>
    <cellStyle name="Millares 2 2 4 2" xfId="4925"/>
    <cellStyle name="Millares 2 2 4 3" xfId="5157"/>
    <cellStyle name="Millares 2 2 5" xfId="4810"/>
    <cellStyle name="Millares 2 2 6" xfId="5042"/>
    <cellStyle name="Millares 2 3" xfId="4615"/>
    <cellStyle name="Millares 2 3 2" xfId="4610"/>
    <cellStyle name="Millares 2 3 2 2" xfId="6031"/>
    <cellStyle name="Millares 2 3 3" xfId="4735"/>
    <cellStyle name="Millares 2 3 3 2" xfId="4966"/>
    <cellStyle name="Millares 2 3 3 3" xfId="5198"/>
    <cellStyle name="Millares 2 3 4" xfId="4851"/>
    <cellStyle name="Millares 2 3 5" xfId="5083"/>
    <cellStyle name="Millares 2 4" xfId="4680"/>
    <cellStyle name="Millares 2 4 2" xfId="4911"/>
    <cellStyle name="Millares 2 4 3" xfId="5143"/>
    <cellStyle name="Millares 2 5" xfId="4796"/>
    <cellStyle name="Millares 2 6" xfId="5028"/>
    <cellStyle name="Millares 3" xfId="4148"/>
    <cellStyle name="Millares 3 2" xfId="4619"/>
    <cellStyle name="Millares 3 2 2" xfId="4739"/>
    <cellStyle name="Millares 3 2 2 2" xfId="4970"/>
    <cellStyle name="Millares 3 2 2 3" xfId="5202"/>
    <cellStyle name="Millares 3 2 3" xfId="4855"/>
    <cellStyle name="Millares 3 2 4" xfId="5087"/>
    <cellStyle name="Millares 3 3" xfId="4684"/>
    <cellStyle name="Millares 3 3 2" xfId="4915"/>
    <cellStyle name="Millares 3 3 3" xfId="5147"/>
    <cellStyle name="Millares 3 4" xfId="4800"/>
    <cellStyle name="Millares 3 5" xfId="5032"/>
    <cellStyle name="Millares 4" xfId="4151"/>
    <cellStyle name="Millares 4 2" xfId="4622"/>
    <cellStyle name="Millares 4 2 2" xfId="4742"/>
    <cellStyle name="Millares 4 2 2 2" xfId="4973"/>
    <cellStyle name="Millares 4 2 2 3" xfId="5205"/>
    <cellStyle name="Millares 4 2 3" xfId="4858"/>
    <cellStyle name="Millares 4 2 4" xfId="5090"/>
    <cellStyle name="Millares 4 3" xfId="4687"/>
    <cellStyle name="Millares 4 3 2" xfId="4918"/>
    <cellStyle name="Millares 4 3 3" xfId="5150"/>
    <cellStyle name="Millares 4 4" xfId="4803"/>
    <cellStyle name="Millares 4 5" xfId="5035"/>
    <cellStyle name="Millares 5" xfId="4547"/>
    <cellStyle name="Millares 5 2" xfId="4635"/>
    <cellStyle name="Millares 5 2 2" xfId="4755"/>
    <cellStyle name="Millares 5 2 2 2" xfId="4986"/>
    <cellStyle name="Millares 5 2 2 3" xfId="5218"/>
    <cellStyle name="Millares 5 2 3" xfId="4871"/>
    <cellStyle name="Millares 5 2 4" xfId="5103"/>
    <cellStyle name="Millares 5 3" xfId="4700"/>
    <cellStyle name="Millares 5 3 2" xfId="4931"/>
    <cellStyle name="Millares 5 3 3" xfId="5163"/>
    <cellStyle name="Millares 5 4" xfId="4816"/>
    <cellStyle name="Millares 5 5" xfId="5048"/>
    <cellStyle name="Millares 6" xfId="6039"/>
    <cellStyle name="Neutral 10" xfId="2999"/>
    <cellStyle name="Neutral 11" xfId="3000"/>
    <cellStyle name="Neutral 12" xfId="3001"/>
    <cellStyle name="Neutral 13" xfId="3002"/>
    <cellStyle name="Neutral 14" xfId="3003"/>
    <cellStyle name="Neutral 15" xfId="3004"/>
    <cellStyle name="Neutral 16" xfId="3005"/>
    <cellStyle name="Neutral 17" xfId="3006"/>
    <cellStyle name="Neutral 18" xfId="3007"/>
    <cellStyle name="Neutral 19" xfId="3008"/>
    <cellStyle name="Neutral 2" xfId="3009"/>
    <cellStyle name="Neutral 2 2" xfId="3010"/>
    <cellStyle name="Neutral 2 3" xfId="3011"/>
    <cellStyle name="Neutral 2 4" xfId="3012"/>
    <cellStyle name="Neutral 2 5" xfId="3013"/>
    <cellStyle name="Neutral 2 6" xfId="3014"/>
    <cellStyle name="Neutral 20" xfId="3015"/>
    <cellStyle name="Neutral 21" xfId="3016"/>
    <cellStyle name="Neutral 22" xfId="3017"/>
    <cellStyle name="Neutral 23" xfId="3018"/>
    <cellStyle name="Neutral 24" xfId="3019"/>
    <cellStyle name="Neutral 25" xfId="3020"/>
    <cellStyle name="Neutral 26" xfId="3021"/>
    <cellStyle name="Neutral 27" xfId="3022"/>
    <cellStyle name="Neutral 28" xfId="3023"/>
    <cellStyle name="Neutral 29" xfId="3024"/>
    <cellStyle name="Neutral 3" xfId="3025"/>
    <cellStyle name="Neutral 30" xfId="3026"/>
    <cellStyle name="Neutral 31" xfId="3027"/>
    <cellStyle name="Neutral 32" xfId="3028"/>
    <cellStyle name="Neutral 33" xfId="3029"/>
    <cellStyle name="Neutral 34" xfId="3030"/>
    <cellStyle name="Neutral 35" xfId="3031"/>
    <cellStyle name="Neutral 36" xfId="4558"/>
    <cellStyle name="Neutral 37" xfId="2998"/>
    <cellStyle name="Neutral 4" xfId="3032"/>
    <cellStyle name="Neutral 5" xfId="3033"/>
    <cellStyle name="Neutral 6" xfId="3034"/>
    <cellStyle name="Neutral 7" xfId="3035"/>
    <cellStyle name="Neutral 8" xfId="3036"/>
    <cellStyle name="Neutral 9" xfId="3037"/>
    <cellStyle name="Normal" xfId="0" builtinId="0"/>
    <cellStyle name="Normal 10" xfId="1"/>
    <cellStyle name="Normal 10 2" xfId="4044"/>
    <cellStyle name="Normal 10 3" xfId="3944"/>
    <cellStyle name="Normal 10 4" xfId="3038"/>
    <cellStyle name="Normal 100" xfId="3039"/>
    <cellStyle name="Normal 100 2" xfId="4045"/>
    <cellStyle name="Normal 100 3" xfId="3945"/>
    <cellStyle name="Normal 101" xfId="3040"/>
    <cellStyle name="Normal 101 2" xfId="4046"/>
    <cellStyle name="Normal 101 3" xfId="3946"/>
    <cellStyle name="Normal 102" xfId="4141"/>
    <cellStyle name="Normal 102 2" xfId="4147"/>
    <cellStyle name="Normal 102 2 2" xfId="4154"/>
    <cellStyle name="Normal 102 2 2 2" xfId="4625"/>
    <cellStyle name="Normal 102 2 2 2 2" xfId="4745"/>
    <cellStyle name="Normal 102 2 2 2 2 2" xfId="4976"/>
    <cellStyle name="Normal 102 2 2 2 2 3" xfId="5208"/>
    <cellStyle name="Normal 102 2 2 2 3" xfId="4861"/>
    <cellStyle name="Normal 102 2 2 2 4" xfId="5093"/>
    <cellStyle name="Normal 102 2 2 3" xfId="4690"/>
    <cellStyle name="Normal 102 2 2 3 2" xfId="4921"/>
    <cellStyle name="Normal 102 2 2 3 3" xfId="5153"/>
    <cellStyle name="Normal 102 2 2 4" xfId="4806"/>
    <cellStyle name="Normal 102 2 2 5" xfId="5038"/>
    <cellStyle name="Normal 102 2 3" xfId="4545"/>
    <cellStyle name="Normal 102 2 3 2" xfId="4633"/>
    <cellStyle name="Normal 102 2 3 2 2" xfId="4753"/>
    <cellStyle name="Normal 102 2 3 2 2 2" xfId="4984"/>
    <cellStyle name="Normal 102 2 3 2 2 3" xfId="5216"/>
    <cellStyle name="Normal 102 2 3 2 3" xfId="4869"/>
    <cellStyle name="Normal 102 2 3 2 4" xfId="5101"/>
    <cellStyle name="Normal 102 2 3 3" xfId="4698"/>
    <cellStyle name="Normal 102 2 3 3 2" xfId="4929"/>
    <cellStyle name="Normal 102 2 3 3 3" xfId="5161"/>
    <cellStyle name="Normal 102 2 3 4" xfId="4814"/>
    <cellStyle name="Normal 102 2 3 5" xfId="5046"/>
    <cellStyle name="Normal 102 2 4" xfId="4618"/>
    <cellStyle name="Normal 102 2 4 2" xfId="4738"/>
    <cellStyle name="Normal 102 2 4 2 2" xfId="4969"/>
    <cellStyle name="Normal 102 2 4 2 3" xfId="5201"/>
    <cellStyle name="Normal 102 2 4 3" xfId="4854"/>
    <cellStyle name="Normal 102 2 4 4" xfId="5086"/>
    <cellStyle name="Normal 102 2 5" xfId="4683"/>
    <cellStyle name="Normal 102 2 5 2" xfId="4914"/>
    <cellStyle name="Normal 102 2 5 3" xfId="5146"/>
    <cellStyle name="Normal 102 2 6" xfId="4799"/>
    <cellStyle name="Normal 102 2 7" xfId="5031"/>
    <cellStyle name="Normal 102 3" xfId="4153"/>
    <cellStyle name="Normal 102 3 2" xfId="4544"/>
    <cellStyle name="Normal 102 3 2 2" xfId="4632"/>
    <cellStyle name="Normal 102 3 2 2 2" xfId="4752"/>
    <cellStyle name="Normal 102 3 2 2 2 2" xfId="4983"/>
    <cellStyle name="Normal 102 3 2 2 2 3" xfId="5215"/>
    <cellStyle name="Normal 102 3 2 2 3" xfId="4868"/>
    <cellStyle name="Normal 102 3 2 2 4" xfId="5100"/>
    <cellStyle name="Normal 102 3 2 3" xfId="4697"/>
    <cellStyle name="Normal 102 3 2 3 2" xfId="4928"/>
    <cellStyle name="Normal 102 3 2 3 3" xfId="5160"/>
    <cellStyle name="Normal 102 3 2 4" xfId="4813"/>
    <cellStyle name="Normal 102 3 2 5" xfId="5045"/>
    <cellStyle name="Normal 102 3 3" xfId="4624"/>
    <cellStyle name="Normal 102 3 3 2" xfId="4744"/>
    <cellStyle name="Normal 102 3 3 2 2" xfId="4975"/>
    <cellStyle name="Normal 102 3 3 2 3" xfId="5207"/>
    <cellStyle name="Normal 102 3 3 3" xfId="4860"/>
    <cellStyle name="Normal 102 3 3 4" xfId="5092"/>
    <cellStyle name="Normal 102 3 4" xfId="4689"/>
    <cellStyle name="Normal 102 3 4 2" xfId="4920"/>
    <cellStyle name="Normal 102 3 4 3" xfId="5152"/>
    <cellStyle name="Normal 102 3 5" xfId="4805"/>
    <cellStyle name="Normal 102 3 6" xfId="5037"/>
    <cellStyle name="Normal 102 4" xfId="4539"/>
    <cellStyle name="Normal 102 4 2" xfId="4627"/>
    <cellStyle name="Normal 102 4 2 2" xfId="4747"/>
    <cellStyle name="Normal 102 4 2 2 2" xfId="4978"/>
    <cellStyle name="Normal 102 4 2 2 3" xfId="5210"/>
    <cellStyle name="Normal 102 4 2 3" xfId="4863"/>
    <cellStyle name="Normal 102 4 2 4" xfId="5095"/>
    <cellStyle name="Normal 102 4 3" xfId="4692"/>
    <cellStyle name="Normal 102 4 3 2" xfId="4923"/>
    <cellStyle name="Normal 102 4 3 3" xfId="5155"/>
    <cellStyle name="Normal 102 4 4" xfId="4808"/>
    <cellStyle name="Normal 102 4 5" xfId="5040"/>
    <cellStyle name="Normal 102 5" xfId="4613"/>
    <cellStyle name="Normal 102 5 2" xfId="4733"/>
    <cellStyle name="Normal 102 5 2 2" xfId="4964"/>
    <cellStyle name="Normal 102 5 2 3" xfId="5196"/>
    <cellStyle name="Normal 102 5 3" xfId="4849"/>
    <cellStyle name="Normal 102 5 4" xfId="5081"/>
    <cellStyle name="Normal 102 6" xfId="4678"/>
    <cellStyle name="Normal 102 6 2" xfId="4909"/>
    <cellStyle name="Normal 102 6 3" xfId="5141"/>
    <cellStyle name="Normal 102 7" xfId="4794"/>
    <cellStyle name="Normal 102 8" xfId="5026"/>
    <cellStyle name="Normal 103" xfId="4042"/>
    <cellStyle name="Normal 103 2" xfId="4538"/>
    <cellStyle name="Normal 103 2 2" xfId="6030"/>
    <cellStyle name="Normal 103 3" xfId="5644"/>
    <cellStyle name="Normal 104" xfId="3911"/>
    <cellStyle name="Normal 104 2" xfId="4537"/>
    <cellStyle name="Normal 104 2 2" xfId="4626"/>
    <cellStyle name="Normal 104 2 2 2" xfId="4746"/>
    <cellStyle name="Normal 104 2 2 2 2" xfId="4977"/>
    <cellStyle name="Normal 104 2 2 2 3" xfId="5209"/>
    <cellStyle name="Normal 104 2 2 3" xfId="4862"/>
    <cellStyle name="Normal 104 2 2 4" xfId="5094"/>
    <cellStyle name="Normal 104 2 3" xfId="4691"/>
    <cellStyle name="Normal 104 2 3 2" xfId="4922"/>
    <cellStyle name="Normal 104 2 3 3" xfId="5154"/>
    <cellStyle name="Normal 104 2 4" xfId="4807"/>
    <cellStyle name="Normal 104 2 5" xfId="5039"/>
    <cellStyle name="Normal 104 3" xfId="4612"/>
    <cellStyle name="Normal 104 3 2" xfId="4732"/>
    <cellStyle name="Normal 104 3 2 2" xfId="4963"/>
    <cellStyle name="Normal 104 3 2 3" xfId="5195"/>
    <cellStyle name="Normal 104 3 3" xfId="4848"/>
    <cellStyle name="Normal 104 3 4" xfId="5080"/>
    <cellStyle name="Normal 104 4" xfId="4677"/>
    <cellStyle name="Normal 104 4 2" xfId="4908"/>
    <cellStyle name="Normal 104 4 3" xfId="5140"/>
    <cellStyle name="Normal 104 5" xfId="4793"/>
    <cellStyle name="Normal 104 6" xfId="5025"/>
    <cellStyle name="Normal 105" xfId="4143"/>
    <cellStyle name="Normal 105 2" xfId="4540"/>
    <cellStyle name="Normal 105 2 2" xfId="4628"/>
    <cellStyle name="Normal 105 2 2 2" xfId="4748"/>
    <cellStyle name="Normal 105 2 2 2 2" xfId="4979"/>
    <cellStyle name="Normal 105 2 2 2 3" xfId="5211"/>
    <cellStyle name="Normal 105 2 2 3" xfId="4864"/>
    <cellStyle name="Normal 105 2 2 4" xfId="5096"/>
    <cellStyle name="Normal 105 2 3" xfId="4693"/>
    <cellStyle name="Normal 105 2 3 2" xfId="4924"/>
    <cellStyle name="Normal 105 2 3 3" xfId="5156"/>
    <cellStyle name="Normal 105 2 4" xfId="4809"/>
    <cellStyle name="Normal 105 2 5" xfId="5041"/>
    <cellStyle name="Normal 105 3" xfId="4614"/>
    <cellStyle name="Normal 105 3 2" xfId="4734"/>
    <cellStyle name="Normal 105 3 2 2" xfId="4965"/>
    <cellStyle name="Normal 105 3 2 3" xfId="5197"/>
    <cellStyle name="Normal 105 3 3" xfId="4850"/>
    <cellStyle name="Normal 105 3 4" xfId="5082"/>
    <cellStyle name="Normal 105 4" xfId="4679"/>
    <cellStyle name="Normal 105 4 2" xfId="4910"/>
    <cellStyle name="Normal 105 4 3" xfId="5142"/>
    <cellStyle name="Normal 105 5" xfId="4795"/>
    <cellStyle name="Normal 105 6" xfId="5027"/>
    <cellStyle name="Normal 106" xfId="4146"/>
    <cellStyle name="Normal 106 2" xfId="4543"/>
    <cellStyle name="Normal 106 2 2" xfId="4631"/>
    <cellStyle name="Normal 106 2 2 2" xfId="4751"/>
    <cellStyle name="Normal 106 2 2 2 2" xfId="4982"/>
    <cellStyle name="Normal 106 2 2 2 3" xfId="5214"/>
    <cellStyle name="Normal 106 2 2 3" xfId="4867"/>
    <cellStyle name="Normal 106 2 2 4" xfId="5099"/>
    <cellStyle name="Normal 106 2 3" xfId="4696"/>
    <cellStyle name="Normal 106 2 3 2" xfId="4927"/>
    <cellStyle name="Normal 106 2 3 3" xfId="5159"/>
    <cellStyle name="Normal 106 2 4" xfId="4812"/>
    <cellStyle name="Normal 106 2 5" xfId="5044"/>
    <cellStyle name="Normal 106 3" xfId="4617"/>
    <cellStyle name="Normal 106 3 2" xfId="4737"/>
    <cellStyle name="Normal 106 3 2 2" xfId="4968"/>
    <cellStyle name="Normal 106 3 2 3" xfId="5200"/>
    <cellStyle name="Normal 106 3 3" xfId="4853"/>
    <cellStyle name="Normal 106 3 4" xfId="5085"/>
    <cellStyle name="Normal 106 4" xfId="4682"/>
    <cellStyle name="Normal 106 4 2" xfId="4913"/>
    <cellStyle name="Normal 106 4 3" xfId="5145"/>
    <cellStyle name="Normal 106 5" xfId="4798"/>
    <cellStyle name="Normal 106 6" xfId="5030"/>
    <cellStyle name="Normal 107" xfId="4150"/>
    <cellStyle name="Normal 107 2" xfId="4621"/>
    <cellStyle name="Normal 107 2 2" xfId="4741"/>
    <cellStyle name="Normal 107 2 2 2" xfId="4972"/>
    <cellStyle name="Normal 107 2 2 3" xfId="5204"/>
    <cellStyle name="Normal 107 2 3" xfId="4857"/>
    <cellStyle name="Normal 107 2 4" xfId="5089"/>
    <cellStyle name="Normal 107 3" xfId="4686"/>
    <cellStyle name="Normal 107 3 2" xfId="4917"/>
    <cellStyle name="Normal 107 3 3" xfId="5149"/>
    <cellStyle name="Normal 107 4" xfId="4802"/>
    <cellStyle name="Normal 107 5" xfId="5034"/>
    <cellStyle name="Normal 108" xfId="4546"/>
    <cellStyle name="Normal 108 2" xfId="4634"/>
    <cellStyle name="Normal 108 2 2" xfId="4754"/>
    <cellStyle name="Normal 108 2 2 2" xfId="4985"/>
    <cellStyle name="Normal 108 2 2 3" xfId="5217"/>
    <cellStyle name="Normal 108 2 3" xfId="4870"/>
    <cellStyle name="Normal 108 2 4" xfId="5102"/>
    <cellStyle name="Normal 108 3" xfId="4699"/>
    <cellStyle name="Normal 108 3 2" xfId="4930"/>
    <cellStyle name="Normal 108 3 3" xfId="5162"/>
    <cellStyle name="Normal 108 4" xfId="4815"/>
    <cellStyle name="Normal 108 5" xfId="5047"/>
    <cellStyle name="Normal 109" xfId="4549"/>
    <cellStyle name="Normal 109 2" xfId="4637"/>
    <cellStyle name="Normal 109 2 2" xfId="4757"/>
    <cellStyle name="Normal 109 2 2 2" xfId="4988"/>
    <cellStyle name="Normal 109 2 2 3" xfId="5220"/>
    <cellStyle name="Normal 109 2 3" xfId="4873"/>
    <cellStyle name="Normal 109 2 4" xfId="5105"/>
    <cellStyle name="Normal 109 3" xfId="4702"/>
    <cellStyle name="Normal 109 3 2" xfId="4933"/>
    <cellStyle name="Normal 109 3 3" xfId="5165"/>
    <cellStyle name="Normal 109 4" xfId="4818"/>
    <cellStyle name="Normal 109 5" xfId="5050"/>
    <cellStyle name="Normal 11" xfId="2"/>
    <cellStyle name="Normal 11 2" xfId="4047"/>
    <cellStyle name="Normal 11 3" xfId="3947"/>
    <cellStyle name="Normal 11 4" xfId="3041"/>
    <cellStyle name="Normal 110" xfId="4550"/>
    <cellStyle name="Normal 110 2" xfId="4638"/>
    <cellStyle name="Normal 110 2 2" xfId="4758"/>
    <cellStyle name="Normal 110 2 2 2" xfId="4989"/>
    <cellStyle name="Normal 110 2 2 3" xfId="5221"/>
    <cellStyle name="Normal 110 2 3" xfId="4874"/>
    <cellStyle name="Normal 110 2 4" xfId="5106"/>
    <cellStyle name="Normal 110 3" xfId="4703"/>
    <cellStyle name="Normal 110 3 2" xfId="4934"/>
    <cellStyle name="Normal 110 3 3" xfId="5166"/>
    <cellStyle name="Normal 110 4" xfId="4819"/>
    <cellStyle name="Normal 110 5" xfId="5051"/>
    <cellStyle name="Normal 111" xfId="4605"/>
    <cellStyle name="Normal 111 2" xfId="4663"/>
    <cellStyle name="Normal 111 2 2" xfId="4783"/>
    <cellStyle name="Normal 111 2 2 2" xfId="5014"/>
    <cellStyle name="Normal 111 2 2 3" xfId="5246"/>
    <cellStyle name="Normal 111 2 3" xfId="4899"/>
    <cellStyle name="Normal 111 2 4" xfId="5131"/>
    <cellStyle name="Normal 111 3" xfId="4728"/>
    <cellStyle name="Normal 111 3 2" xfId="4959"/>
    <cellStyle name="Normal 111 3 3" xfId="5191"/>
    <cellStyle name="Normal 111 4" xfId="4844"/>
    <cellStyle name="Normal 111 5" xfId="5076"/>
    <cellStyle name="Normal 112" xfId="4607"/>
    <cellStyle name="Normal 112 2" xfId="4665"/>
    <cellStyle name="Normal 112 2 2" xfId="4785"/>
    <cellStyle name="Normal 112 2 2 2" xfId="5016"/>
    <cellStyle name="Normal 112 2 2 3" xfId="5248"/>
    <cellStyle name="Normal 112 2 3" xfId="4901"/>
    <cellStyle name="Normal 112 2 4" xfId="5133"/>
    <cellStyle name="Normal 112 3" xfId="4673"/>
    <cellStyle name="Normal 112 3 2" xfId="4789"/>
    <cellStyle name="Normal 112 3 2 2" xfId="5020"/>
    <cellStyle name="Normal 112 3 2 3" xfId="5252"/>
    <cellStyle name="Normal 112 3 3" xfId="4905"/>
    <cellStyle name="Normal 112 3 4" xfId="5137"/>
    <cellStyle name="Normal 112 4" xfId="4730"/>
    <cellStyle name="Normal 112 4 2" xfId="4961"/>
    <cellStyle name="Normal 112 4 3" xfId="5193"/>
    <cellStyle name="Normal 112 5" xfId="4846"/>
    <cellStyle name="Normal 112 6" xfId="5078"/>
    <cellStyle name="Normal 113" xfId="4675"/>
    <cellStyle name="Normal 113 2" xfId="4791"/>
    <cellStyle name="Normal 113 2 2" xfId="5021"/>
    <cellStyle name="Normal 113 2 3" xfId="5253"/>
    <cellStyle name="Normal 113 3" xfId="4906"/>
    <cellStyle name="Normal 113 4" xfId="5138"/>
    <cellStyle name="Normal 114" xfId="5023"/>
    <cellStyle name="Normal 114 2" xfId="5255"/>
    <cellStyle name="Normal 115" xfId="5257"/>
    <cellStyle name="Normal 116" xfId="28"/>
    <cellStyle name="Normal 12" xfId="3"/>
    <cellStyle name="Normal 12 2" xfId="4048"/>
    <cellStyle name="Normal 12 3" xfId="3948"/>
    <cellStyle name="Normal 12 4" xfId="3042"/>
    <cellStyle name="Normal 122" xfId="4611"/>
    <cellStyle name="Normal 13" xfId="16"/>
    <cellStyle name="Normal 13 2" xfId="4049"/>
    <cellStyle name="Normal 13 3" xfId="3949"/>
    <cellStyle name="Normal 13 4" xfId="3043"/>
    <cellStyle name="Normal 14" xfId="26"/>
    <cellStyle name="Normal 14 2" xfId="4050"/>
    <cellStyle name="Normal 14 3" xfId="3950"/>
    <cellStyle name="Normal 14 4" xfId="3044"/>
    <cellStyle name="Normal 15" xfId="3045"/>
    <cellStyle name="Normal 15 2" xfId="4051"/>
    <cellStyle name="Normal 15 3" xfId="3951"/>
    <cellStyle name="Normal 16" xfId="3046"/>
    <cellStyle name="Normal 16 2" xfId="4052"/>
    <cellStyle name="Normal 16 3" xfId="3952"/>
    <cellStyle name="Normal 17" xfId="3047"/>
    <cellStyle name="Normal 17 2" xfId="4053"/>
    <cellStyle name="Normal 17 3" xfId="3953"/>
    <cellStyle name="Normal 18" xfId="3048"/>
    <cellStyle name="Normal 18 2" xfId="4054"/>
    <cellStyle name="Normal 18 3" xfId="3954"/>
    <cellStyle name="Normal 19" xfId="3049"/>
    <cellStyle name="Normal 19 2" xfId="4055"/>
    <cellStyle name="Normal 19 3" xfId="3955"/>
    <cellStyle name="Normal 2" xfId="4"/>
    <cellStyle name="Normal 2 10" xfId="3051"/>
    <cellStyle name="Normal 2 10 10" xfId="3052"/>
    <cellStyle name="Normal 2 10 10 2" xfId="4157"/>
    <cellStyle name="Normal 2 10 10 2 2" xfId="5650"/>
    <cellStyle name="Normal 2 10 10 3" xfId="5261"/>
    <cellStyle name="Normal 2 10 11" xfId="3053"/>
    <cellStyle name="Normal 2 10 11 2" xfId="4158"/>
    <cellStyle name="Normal 2 10 11 2 2" xfId="5651"/>
    <cellStyle name="Normal 2 10 11 3" xfId="5262"/>
    <cellStyle name="Normal 2 10 12" xfId="3054"/>
    <cellStyle name="Normal 2 10 12 2" xfId="4159"/>
    <cellStyle name="Normal 2 10 12 2 2" xfId="5652"/>
    <cellStyle name="Normal 2 10 12 3" xfId="5263"/>
    <cellStyle name="Normal 2 10 13" xfId="3055"/>
    <cellStyle name="Normal 2 10 13 2" xfId="4160"/>
    <cellStyle name="Normal 2 10 13 2 2" xfId="5653"/>
    <cellStyle name="Normal 2 10 13 3" xfId="5264"/>
    <cellStyle name="Normal 2 10 14" xfId="3056"/>
    <cellStyle name="Normal 2 10 14 2" xfId="4161"/>
    <cellStyle name="Normal 2 10 14 2 2" xfId="5654"/>
    <cellStyle name="Normal 2 10 14 3" xfId="5265"/>
    <cellStyle name="Normal 2 10 15" xfId="3057"/>
    <cellStyle name="Normal 2 10 15 2" xfId="4162"/>
    <cellStyle name="Normal 2 10 15 2 2" xfId="5655"/>
    <cellStyle name="Normal 2 10 15 3" xfId="5266"/>
    <cellStyle name="Normal 2 10 16" xfId="3058"/>
    <cellStyle name="Normal 2 10 16 2" xfId="4163"/>
    <cellStyle name="Normal 2 10 16 2 2" xfId="5656"/>
    <cellStyle name="Normal 2 10 16 3" xfId="5267"/>
    <cellStyle name="Normal 2 10 17" xfId="3059"/>
    <cellStyle name="Normal 2 10 17 2" xfId="4164"/>
    <cellStyle name="Normal 2 10 17 2 2" xfId="5657"/>
    <cellStyle name="Normal 2 10 17 3" xfId="5268"/>
    <cellStyle name="Normal 2 10 18" xfId="3060"/>
    <cellStyle name="Normal 2 10 18 2" xfId="4165"/>
    <cellStyle name="Normal 2 10 18 2 2" xfId="5658"/>
    <cellStyle name="Normal 2 10 18 3" xfId="5269"/>
    <cellStyle name="Normal 2 10 19" xfId="3061"/>
    <cellStyle name="Normal 2 10 19 2" xfId="4166"/>
    <cellStyle name="Normal 2 10 19 2 2" xfId="5659"/>
    <cellStyle name="Normal 2 10 19 3" xfId="5270"/>
    <cellStyle name="Normal 2 10 2" xfId="3062"/>
    <cellStyle name="Normal 2 10 2 2" xfId="4167"/>
    <cellStyle name="Normal 2 10 2 2 2" xfId="5660"/>
    <cellStyle name="Normal 2 10 2 3" xfId="5271"/>
    <cellStyle name="Normal 2 10 20" xfId="3063"/>
    <cellStyle name="Normal 2 10 20 2" xfId="4168"/>
    <cellStyle name="Normal 2 10 20 2 2" xfId="5661"/>
    <cellStyle name="Normal 2 10 20 3" xfId="5272"/>
    <cellStyle name="Normal 2 10 21" xfId="3064"/>
    <cellStyle name="Normal 2 10 21 2" xfId="4169"/>
    <cellStyle name="Normal 2 10 21 2 2" xfId="5662"/>
    <cellStyle name="Normal 2 10 21 3" xfId="5273"/>
    <cellStyle name="Normal 2 10 22" xfId="3065"/>
    <cellStyle name="Normal 2 10 22 2" xfId="4170"/>
    <cellStyle name="Normal 2 10 22 2 2" xfId="5663"/>
    <cellStyle name="Normal 2 10 22 3" xfId="5274"/>
    <cellStyle name="Normal 2 10 23" xfId="3066"/>
    <cellStyle name="Normal 2 10 23 2" xfId="4171"/>
    <cellStyle name="Normal 2 10 23 2 2" xfId="5664"/>
    <cellStyle name="Normal 2 10 23 3" xfId="5275"/>
    <cellStyle name="Normal 2 10 24" xfId="3067"/>
    <cellStyle name="Normal 2 10 24 2" xfId="4172"/>
    <cellStyle name="Normal 2 10 24 2 2" xfId="5665"/>
    <cellStyle name="Normal 2 10 24 3" xfId="5276"/>
    <cellStyle name="Normal 2 10 25" xfId="3068"/>
    <cellStyle name="Normal 2 10 25 2" xfId="4173"/>
    <cellStyle name="Normal 2 10 25 2 2" xfId="5666"/>
    <cellStyle name="Normal 2 10 25 3" xfId="5277"/>
    <cellStyle name="Normal 2 10 26" xfId="3069"/>
    <cellStyle name="Normal 2 10 26 2" xfId="4174"/>
    <cellStyle name="Normal 2 10 26 2 2" xfId="5667"/>
    <cellStyle name="Normal 2 10 26 3" xfId="5278"/>
    <cellStyle name="Normal 2 10 27" xfId="4156"/>
    <cellStyle name="Normal 2 10 27 2" xfId="5649"/>
    <cellStyle name="Normal 2 10 28" xfId="5260"/>
    <cellStyle name="Normal 2 10 3" xfId="3070"/>
    <cellStyle name="Normal 2 10 3 2" xfId="4175"/>
    <cellStyle name="Normal 2 10 3 2 2" xfId="5668"/>
    <cellStyle name="Normal 2 10 3 3" xfId="5279"/>
    <cellStyle name="Normal 2 10 4" xfId="3071"/>
    <cellStyle name="Normal 2 10 4 2" xfId="4176"/>
    <cellStyle name="Normal 2 10 4 2 2" xfId="5669"/>
    <cellStyle name="Normal 2 10 4 3" xfId="5280"/>
    <cellStyle name="Normal 2 10 5" xfId="3072"/>
    <cellStyle name="Normal 2 10 5 2" xfId="4177"/>
    <cellStyle name="Normal 2 10 5 2 2" xfId="5670"/>
    <cellStyle name="Normal 2 10 5 3" xfId="5281"/>
    <cellStyle name="Normal 2 10 6" xfId="3073"/>
    <cellStyle name="Normal 2 10 6 2" xfId="4178"/>
    <cellStyle name="Normal 2 10 6 2 2" xfId="5671"/>
    <cellStyle name="Normal 2 10 6 3" xfId="5282"/>
    <cellStyle name="Normal 2 10 7" xfId="3074"/>
    <cellStyle name="Normal 2 10 7 2" xfId="4179"/>
    <cellStyle name="Normal 2 10 7 2 2" xfId="5672"/>
    <cellStyle name="Normal 2 10 7 3" xfId="5283"/>
    <cellStyle name="Normal 2 10 8" xfId="3075"/>
    <cellStyle name="Normal 2 10 8 2" xfId="4180"/>
    <cellStyle name="Normal 2 10 8 2 2" xfId="5673"/>
    <cellStyle name="Normal 2 10 8 3" xfId="5284"/>
    <cellStyle name="Normal 2 10 9" xfId="3076"/>
    <cellStyle name="Normal 2 10 9 2" xfId="4181"/>
    <cellStyle name="Normal 2 10 9 2 2" xfId="5674"/>
    <cellStyle name="Normal 2 10 9 3" xfId="5285"/>
    <cellStyle name="Normal 2 11" xfId="3077"/>
    <cellStyle name="Normal 2 11 10" xfId="3078"/>
    <cellStyle name="Normal 2 11 10 2" xfId="4183"/>
    <cellStyle name="Normal 2 11 10 2 2" xfId="5676"/>
    <cellStyle name="Normal 2 11 10 3" xfId="5287"/>
    <cellStyle name="Normal 2 11 11" xfId="3079"/>
    <cellStyle name="Normal 2 11 11 2" xfId="4184"/>
    <cellStyle name="Normal 2 11 11 2 2" xfId="5677"/>
    <cellStyle name="Normal 2 11 11 3" xfId="5288"/>
    <cellStyle name="Normal 2 11 12" xfId="3080"/>
    <cellStyle name="Normal 2 11 12 2" xfId="4185"/>
    <cellStyle name="Normal 2 11 12 2 2" xfId="5678"/>
    <cellStyle name="Normal 2 11 12 3" xfId="5289"/>
    <cellStyle name="Normal 2 11 13" xfId="3081"/>
    <cellStyle name="Normal 2 11 13 2" xfId="4186"/>
    <cellStyle name="Normal 2 11 13 2 2" xfId="5679"/>
    <cellStyle name="Normal 2 11 13 3" xfId="5290"/>
    <cellStyle name="Normal 2 11 14" xfId="3082"/>
    <cellStyle name="Normal 2 11 14 2" xfId="4187"/>
    <cellStyle name="Normal 2 11 14 2 2" xfId="5680"/>
    <cellStyle name="Normal 2 11 14 3" xfId="5291"/>
    <cellStyle name="Normal 2 11 15" xfId="3083"/>
    <cellStyle name="Normal 2 11 15 2" xfId="4188"/>
    <cellStyle name="Normal 2 11 15 2 2" xfId="5681"/>
    <cellStyle name="Normal 2 11 15 3" xfId="5292"/>
    <cellStyle name="Normal 2 11 16" xfId="3084"/>
    <cellStyle name="Normal 2 11 16 2" xfId="4189"/>
    <cellStyle name="Normal 2 11 16 2 2" xfId="5682"/>
    <cellStyle name="Normal 2 11 16 3" xfId="5293"/>
    <cellStyle name="Normal 2 11 17" xfId="3085"/>
    <cellStyle name="Normal 2 11 17 2" xfId="4190"/>
    <cellStyle name="Normal 2 11 17 2 2" xfId="5683"/>
    <cellStyle name="Normal 2 11 17 3" xfId="5294"/>
    <cellStyle name="Normal 2 11 18" xfId="3086"/>
    <cellStyle name="Normal 2 11 18 2" xfId="4191"/>
    <cellStyle name="Normal 2 11 18 2 2" xfId="5684"/>
    <cellStyle name="Normal 2 11 18 3" xfId="5295"/>
    <cellStyle name="Normal 2 11 19" xfId="3087"/>
    <cellStyle name="Normal 2 11 19 2" xfId="4192"/>
    <cellStyle name="Normal 2 11 19 2 2" xfId="5685"/>
    <cellStyle name="Normal 2 11 19 3" xfId="5296"/>
    <cellStyle name="Normal 2 11 2" xfId="3088"/>
    <cellStyle name="Normal 2 11 2 2" xfId="4193"/>
    <cellStyle name="Normal 2 11 2 2 2" xfId="5686"/>
    <cellStyle name="Normal 2 11 2 3" xfId="5297"/>
    <cellStyle name="Normal 2 11 20" xfId="3089"/>
    <cellStyle name="Normal 2 11 20 2" xfId="4194"/>
    <cellStyle name="Normal 2 11 20 2 2" xfId="5687"/>
    <cellStyle name="Normal 2 11 20 3" xfId="5298"/>
    <cellStyle name="Normal 2 11 21" xfId="3090"/>
    <cellStyle name="Normal 2 11 21 2" xfId="4195"/>
    <cellStyle name="Normal 2 11 21 2 2" xfId="5688"/>
    <cellStyle name="Normal 2 11 21 3" xfId="5299"/>
    <cellStyle name="Normal 2 11 22" xfId="3091"/>
    <cellStyle name="Normal 2 11 22 2" xfId="4196"/>
    <cellStyle name="Normal 2 11 22 2 2" xfId="5689"/>
    <cellStyle name="Normal 2 11 22 3" xfId="5300"/>
    <cellStyle name="Normal 2 11 23" xfId="3092"/>
    <cellStyle name="Normal 2 11 23 2" xfId="4197"/>
    <cellStyle name="Normal 2 11 23 2 2" xfId="5690"/>
    <cellStyle name="Normal 2 11 23 3" xfId="5301"/>
    <cellStyle name="Normal 2 11 24" xfId="3093"/>
    <cellStyle name="Normal 2 11 24 2" xfId="4198"/>
    <cellStyle name="Normal 2 11 24 2 2" xfId="5691"/>
    <cellStyle name="Normal 2 11 24 3" xfId="5302"/>
    <cellStyle name="Normal 2 11 25" xfId="3094"/>
    <cellStyle name="Normal 2 11 25 2" xfId="4199"/>
    <cellStyle name="Normal 2 11 25 2 2" xfId="5692"/>
    <cellStyle name="Normal 2 11 25 3" xfId="5303"/>
    <cellStyle name="Normal 2 11 26" xfId="3095"/>
    <cellStyle name="Normal 2 11 26 2" xfId="4200"/>
    <cellStyle name="Normal 2 11 26 2 2" xfId="5693"/>
    <cellStyle name="Normal 2 11 26 3" xfId="5304"/>
    <cellStyle name="Normal 2 11 27" xfId="4182"/>
    <cellStyle name="Normal 2 11 27 2" xfId="5675"/>
    <cellStyle name="Normal 2 11 28" xfId="5286"/>
    <cellStyle name="Normal 2 11 3" xfId="3096"/>
    <cellStyle name="Normal 2 11 3 2" xfId="4201"/>
    <cellStyle name="Normal 2 11 3 2 2" xfId="5694"/>
    <cellStyle name="Normal 2 11 3 3" xfId="5305"/>
    <cellStyle name="Normal 2 11 4" xfId="3097"/>
    <cellStyle name="Normal 2 11 4 2" xfId="4202"/>
    <cellStyle name="Normal 2 11 4 2 2" xfId="5695"/>
    <cellStyle name="Normal 2 11 4 3" xfId="5306"/>
    <cellStyle name="Normal 2 11 5" xfId="3098"/>
    <cellStyle name="Normal 2 11 5 2" xfId="4203"/>
    <cellStyle name="Normal 2 11 5 2 2" xfId="5696"/>
    <cellStyle name="Normal 2 11 5 3" xfId="5307"/>
    <cellStyle name="Normal 2 11 6" xfId="3099"/>
    <cellStyle name="Normal 2 11 6 2" xfId="4204"/>
    <cellStyle name="Normal 2 11 6 2 2" xfId="5697"/>
    <cellStyle name="Normal 2 11 6 3" xfId="5308"/>
    <cellStyle name="Normal 2 11 7" xfId="3100"/>
    <cellStyle name="Normal 2 11 7 2" xfId="4205"/>
    <cellStyle name="Normal 2 11 7 2 2" xfId="5698"/>
    <cellStyle name="Normal 2 11 7 3" xfId="5309"/>
    <cellStyle name="Normal 2 11 8" xfId="3101"/>
    <cellStyle name="Normal 2 11 8 2" xfId="4206"/>
    <cellStyle name="Normal 2 11 8 2 2" xfId="5699"/>
    <cellStyle name="Normal 2 11 8 3" xfId="5310"/>
    <cellStyle name="Normal 2 11 9" xfId="3102"/>
    <cellStyle name="Normal 2 11 9 2" xfId="4207"/>
    <cellStyle name="Normal 2 11 9 2 2" xfId="5700"/>
    <cellStyle name="Normal 2 11 9 3" xfId="5311"/>
    <cellStyle name="Normal 2 12" xfId="3103"/>
    <cellStyle name="Normal 2 12 10" xfId="3104"/>
    <cellStyle name="Normal 2 12 10 2" xfId="4209"/>
    <cellStyle name="Normal 2 12 10 2 2" xfId="5702"/>
    <cellStyle name="Normal 2 12 10 3" xfId="5313"/>
    <cellStyle name="Normal 2 12 11" xfId="3105"/>
    <cellStyle name="Normal 2 12 11 2" xfId="4210"/>
    <cellStyle name="Normal 2 12 11 2 2" xfId="5703"/>
    <cellStyle name="Normal 2 12 11 3" xfId="5314"/>
    <cellStyle name="Normal 2 12 12" xfId="3106"/>
    <cellStyle name="Normal 2 12 12 2" xfId="4211"/>
    <cellStyle name="Normal 2 12 12 2 2" xfId="5704"/>
    <cellStyle name="Normal 2 12 12 3" xfId="5315"/>
    <cellStyle name="Normal 2 12 13" xfId="3107"/>
    <cellStyle name="Normal 2 12 13 2" xfId="4212"/>
    <cellStyle name="Normal 2 12 13 2 2" xfId="5705"/>
    <cellStyle name="Normal 2 12 13 3" xfId="5316"/>
    <cellStyle name="Normal 2 12 14" xfId="3108"/>
    <cellStyle name="Normal 2 12 14 2" xfId="4213"/>
    <cellStyle name="Normal 2 12 14 2 2" xfId="5706"/>
    <cellStyle name="Normal 2 12 14 3" xfId="5317"/>
    <cellStyle name="Normal 2 12 15" xfId="3109"/>
    <cellStyle name="Normal 2 12 15 2" xfId="4214"/>
    <cellStyle name="Normal 2 12 15 2 2" xfId="5707"/>
    <cellStyle name="Normal 2 12 15 3" xfId="5318"/>
    <cellStyle name="Normal 2 12 16" xfId="3110"/>
    <cellStyle name="Normal 2 12 16 2" xfId="4215"/>
    <cellStyle name="Normal 2 12 16 2 2" xfId="5708"/>
    <cellStyle name="Normal 2 12 16 3" xfId="5319"/>
    <cellStyle name="Normal 2 12 17" xfId="3111"/>
    <cellStyle name="Normal 2 12 17 2" xfId="4216"/>
    <cellStyle name="Normal 2 12 17 2 2" xfId="5709"/>
    <cellStyle name="Normal 2 12 17 3" xfId="5320"/>
    <cellStyle name="Normal 2 12 18" xfId="3112"/>
    <cellStyle name="Normal 2 12 18 2" xfId="4217"/>
    <cellStyle name="Normal 2 12 18 2 2" xfId="5710"/>
    <cellStyle name="Normal 2 12 18 3" xfId="5321"/>
    <cellStyle name="Normal 2 12 19" xfId="3113"/>
    <cellStyle name="Normal 2 12 19 2" xfId="4218"/>
    <cellStyle name="Normal 2 12 19 2 2" xfId="5711"/>
    <cellStyle name="Normal 2 12 19 3" xfId="5322"/>
    <cellStyle name="Normal 2 12 2" xfId="3114"/>
    <cellStyle name="Normal 2 12 2 2" xfId="4219"/>
    <cellStyle name="Normal 2 12 2 2 2" xfId="5712"/>
    <cellStyle name="Normal 2 12 2 3" xfId="5323"/>
    <cellStyle name="Normal 2 12 20" xfId="3115"/>
    <cellStyle name="Normal 2 12 20 2" xfId="4220"/>
    <cellStyle name="Normal 2 12 20 2 2" xfId="5713"/>
    <cellStyle name="Normal 2 12 20 3" xfId="5324"/>
    <cellStyle name="Normal 2 12 21" xfId="3116"/>
    <cellStyle name="Normal 2 12 21 2" xfId="4221"/>
    <cellStyle name="Normal 2 12 21 2 2" xfId="5714"/>
    <cellStyle name="Normal 2 12 21 3" xfId="5325"/>
    <cellStyle name="Normal 2 12 22" xfId="3117"/>
    <cellStyle name="Normal 2 12 22 2" xfId="4222"/>
    <cellStyle name="Normal 2 12 22 2 2" xfId="5715"/>
    <cellStyle name="Normal 2 12 22 3" xfId="5326"/>
    <cellStyle name="Normal 2 12 23" xfId="3118"/>
    <cellStyle name="Normal 2 12 23 2" xfId="4223"/>
    <cellStyle name="Normal 2 12 23 2 2" xfId="5716"/>
    <cellStyle name="Normal 2 12 23 3" xfId="5327"/>
    <cellStyle name="Normal 2 12 24" xfId="3119"/>
    <cellStyle name="Normal 2 12 24 2" xfId="4224"/>
    <cellStyle name="Normal 2 12 24 2 2" xfId="5717"/>
    <cellStyle name="Normal 2 12 24 3" xfId="5328"/>
    <cellStyle name="Normal 2 12 25" xfId="3120"/>
    <cellStyle name="Normal 2 12 25 2" xfId="4225"/>
    <cellStyle name="Normal 2 12 25 2 2" xfId="5718"/>
    <cellStyle name="Normal 2 12 25 3" xfId="5329"/>
    <cellStyle name="Normal 2 12 26" xfId="3121"/>
    <cellStyle name="Normal 2 12 26 2" xfId="4226"/>
    <cellStyle name="Normal 2 12 26 2 2" xfId="5719"/>
    <cellStyle name="Normal 2 12 26 3" xfId="5330"/>
    <cellStyle name="Normal 2 12 27" xfId="4208"/>
    <cellStyle name="Normal 2 12 27 2" xfId="5701"/>
    <cellStyle name="Normal 2 12 28" xfId="5312"/>
    <cellStyle name="Normal 2 12 3" xfId="3122"/>
    <cellStyle name="Normal 2 12 3 2" xfId="4227"/>
    <cellStyle name="Normal 2 12 3 2 2" xfId="5720"/>
    <cellStyle name="Normal 2 12 3 3" xfId="5331"/>
    <cellStyle name="Normal 2 12 4" xfId="3123"/>
    <cellStyle name="Normal 2 12 4 2" xfId="4228"/>
    <cellStyle name="Normal 2 12 4 2 2" xfId="5721"/>
    <cellStyle name="Normal 2 12 4 3" xfId="5332"/>
    <cellStyle name="Normal 2 12 5" xfId="3124"/>
    <cellStyle name="Normal 2 12 5 2" xfId="4229"/>
    <cellStyle name="Normal 2 12 5 2 2" xfId="5722"/>
    <cellStyle name="Normal 2 12 5 3" xfId="5333"/>
    <cellStyle name="Normal 2 12 6" xfId="3125"/>
    <cellStyle name="Normal 2 12 6 2" xfId="4230"/>
    <cellStyle name="Normal 2 12 6 2 2" xfId="5723"/>
    <cellStyle name="Normal 2 12 6 3" xfId="5334"/>
    <cellStyle name="Normal 2 12 7" xfId="3126"/>
    <cellStyle name="Normal 2 12 7 2" xfId="4231"/>
    <cellStyle name="Normal 2 12 7 2 2" xfId="5724"/>
    <cellStyle name="Normal 2 12 7 3" xfId="5335"/>
    <cellStyle name="Normal 2 12 8" xfId="3127"/>
    <cellStyle name="Normal 2 12 8 2" xfId="4232"/>
    <cellStyle name="Normal 2 12 8 2 2" xfId="5725"/>
    <cellStyle name="Normal 2 12 8 3" xfId="5336"/>
    <cellStyle name="Normal 2 12 9" xfId="3128"/>
    <cellStyle name="Normal 2 12 9 2" xfId="4233"/>
    <cellStyle name="Normal 2 12 9 2 2" xfId="5726"/>
    <cellStyle name="Normal 2 12 9 3" xfId="5337"/>
    <cellStyle name="Normal 2 13" xfId="3129"/>
    <cellStyle name="Normal 2 13 10" xfId="3130"/>
    <cellStyle name="Normal 2 13 10 2" xfId="4235"/>
    <cellStyle name="Normal 2 13 10 2 2" xfId="5728"/>
    <cellStyle name="Normal 2 13 10 3" xfId="5339"/>
    <cellStyle name="Normal 2 13 11" xfId="3131"/>
    <cellStyle name="Normal 2 13 11 2" xfId="4236"/>
    <cellStyle name="Normal 2 13 11 2 2" xfId="5729"/>
    <cellStyle name="Normal 2 13 11 3" xfId="5340"/>
    <cellStyle name="Normal 2 13 12" xfId="3132"/>
    <cellStyle name="Normal 2 13 12 2" xfId="4237"/>
    <cellStyle name="Normal 2 13 12 2 2" xfId="5730"/>
    <cellStyle name="Normal 2 13 12 3" xfId="5341"/>
    <cellStyle name="Normal 2 13 13" xfId="3133"/>
    <cellStyle name="Normal 2 13 13 2" xfId="4238"/>
    <cellStyle name="Normal 2 13 13 2 2" xfId="5731"/>
    <cellStyle name="Normal 2 13 13 3" xfId="5342"/>
    <cellStyle name="Normal 2 13 14" xfId="3134"/>
    <cellStyle name="Normal 2 13 14 2" xfId="4239"/>
    <cellStyle name="Normal 2 13 14 2 2" xfId="5732"/>
    <cellStyle name="Normal 2 13 14 3" xfId="5343"/>
    <cellStyle name="Normal 2 13 15" xfId="3135"/>
    <cellStyle name="Normal 2 13 15 2" xfId="4240"/>
    <cellStyle name="Normal 2 13 15 2 2" xfId="5733"/>
    <cellStyle name="Normal 2 13 15 3" xfId="5344"/>
    <cellStyle name="Normal 2 13 16" xfId="3136"/>
    <cellStyle name="Normal 2 13 16 2" xfId="4241"/>
    <cellStyle name="Normal 2 13 16 2 2" xfId="5734"/>
    <cellStyle name="Normal 2 13 16 3" xfId="5345"/>
    <cellStyle name="Normal 2 13 17" xfId="3137"/>
    <cellStyle name="Normal 2 13 17 2" xfId="4242"/>
    <cellStyle name="Normal 2 13 17 2 2" xfId="5735"/>
    <cellStyle name="Normal 2 13 17 3" xfId="5346"/>
    <cellStyle name="Normal 2 13 18" xfId="3138"/>
    <cellStyle name="Normal 2 13 18 2" xfId="4243"/>
    <cellStyle name="Normal 2 13 18 2 2" xfId="5736"/>
    <cellStyle name="Normal 2 13 18 3" xfId="5347"/>
    <cellStyle name="Normal 2 13 19" xfId="3139"/>
    <cellStyle name="Normal 2 13 19 2" xfId="4244"/>
    <cellStyle name="Normal 2 13 19 2 2" xfId="5737"/>
    <cellStyle name="Normal 2 13 19 3" xfId="5348"/>
    <cellStyle name="Normal 2 13 2" xfId="3140"/>
    <cellStyle name="Normal 2 13 2 2" xfId="4245"/>
    <cellStyle name="Normal 2 13 2 2 2" xfId="5738"/>
    <cellStyle name="Normal 2 13 2 3" xfId="5349"/>
    <cellStyle name="Normal 2 13 20" xfId="3141"/>
    <cellStyle name="Normal 2 13 20 2" xfId="4246"/>
    <cellStyle name="Normal 2 13 20 2 2" xfId="5739"/>
    <cellStyle name="Normal 2 13 20 3" xfId="5350"/>
    <cellStyle name="Normal 2 13 21" xfId="3142"/>
    <cellStyle name="Normal 2 13 21 2" xfId="4247"/>
    <cellStyle name="Normal 2 13 21 2 2" xfId="5740"/>
    <cellStyle name="Normal 2 13 21 3" xfId="5351"/>
    <cellStyle name="Normal 2 13 22" xfId="3143"/>
    <cellStyle name="Normal 2 13 22 2" xfId="4248"/>
    <cellStyle name="Normal 2 13 22 2 2" xfId="5741"/>
    <cellStyle name="Normal 2 13 22 3" xfId="5352"/>
    <cellStyle name="Normal 2 13 23" xfId="3144"/>
    <cellStyle name="Normal 2 13 23 2" xfId="4249"/>
    <cellStyle name="Normal 2 13 23 2 2" xfId="5742"/>
    <cellStyle name="Normal 2 13 23 3" xfId="5353"/>
    <cellStyle name="Normal 2 13 24" xfId="3145"/>
    <cellStyle name="Normal 2 13 24 2" xfId="4250"/>
    <cellStyle name="Normal 2 13 24 2 2" xfId="5743"/>
    <cellStyle name="Normal 2 13 24 3" xfId="5354"/>
    <cellStyle name="Normal 2 13 25" xfId="3146"/>
    <cellStyle name="Normal 2 13 25 2" xfId="4251"/>
    <cellStyle name="Normal 2 13 25 2 2" xfId="5744"/>
    <cellStyle name="Normal 2 13 25 3" xfId="5355"/>
    <cellStyle name="Normal 2 13 26" xfId="3147"/>
    <cellStyle name="Normal 2 13 26 2" xfId="4252"/>
    <cellStyle name="Normal 2 13 26 2 2" xfId="5745"/>
    <cellStyle name="Normal 2 13 26 3" xfId="5356"/>
    <cellStyle name="Normal 2 13 27" xfId="4234"/>
    <cellStyle name="Normal 2 13 27 2" xfId="5727"/>
    <cellStyle name="Normal 2 13 28" xfId="5338"/>
    <cellStyle name="Normal 2 13 3" xfId="3148"/>
    <cellStyle name="Normal 2 13 3 2" xfId="4253"/>
    <cellStyle name="Normal 2 13 3 2 2" xfId="5746"/>
    <cellStyle name="Normal 2 13 3 3" xfId="5357"/>
    <cellStyle name="Normal 2 13 4" xfId="3149"/>
    <cellStyle name="Normal 2 13 4 2" xfId="4254"/>
    <cellStyle name="Normal 2 13 4 2 2" xfId="5747"/>
    <cellStyle name="Normal 2 13 4 3" xfId="5358"/>
    <cellStyle name="Normal 2 13 5" xfId="3150"/>
    <cellStyle name="Normal 2 13 5 2" xfId="4255"/>
    <cellStyle name="Normal 2 13 5 2 2" xfId="5748"/>
    <cellStyle name="Normal 2 13 5 3" xfId="5359"/>
    <cellStyle name="Normal 2 13 6" xfId="3151"/>
    <cellStyle name="Normal 2 13 6 2" xfId="4256"/>
    <cellStyle name="Normal 2 13 6 2 2" xfId="5749"/>
    <cellStyle name="Normal 2 13 6 3" xfId="5360"/>
    <cellStyle name="Normal 2 13 7" xfId="3152"/>
    <cellStyle name="Normal 2 13 7 2" xfId="4257"/>
    <cellStyle name="Normal 2 13 7 2 2" xfId="5750"/>
    <cellStyle name="Normal 2 13 7 3" xfId="5361"/>
    <cellStyle name="Normal 2 13 8" xfId="3153"/>
    <cellStyle name="Normal 2 13 8 2" xfId="4258"/>
    <cellStyle name="Normal 2 13 8 2 2" xfId="5751"/>
    <cellStyle name="Normal 2 13 8 3" xfId="5362"/>
    <cellStyle name="Normal 2 13 9" xfId="3154"/>
    <cellStyle name="Normal 2 13 9 2" xfId="4259"/>
    <cellStyle name="Normal 2 13 9 2 2" xfId="5752"/>
    <cellStyle name="Normal 2 13 9 3" xfId="5363"/>
    <cellStyle name="Normal 2 14" xfId="3155"/>
    <cellStyle name="Normal 2 14 10" xfId="3156"/>
    <cellStyle name="Normal 2 14 10 2" xfId="4261"/>
    <cellStyle name="Normal 2 14 10 2 2" xfId="5754"/>
    <cellStyle name="Normal 2 14 10 3" xfId="5365"/>
    <cellStyle name="Normal 2 14 11" xfId="3157"/>
    <cellStyle name="Normal 2 14 11 2" xfId="4262"/>
    <cellStyle name="Normal 2 14 11 2 2" xfId="5755"/>
    <cellStyle name="Normal 2 14 11 3" xfId="5366"/>
    <cellStyle name="Normal 2 14 12" xfId="3158"/>
    <cellStyle name="Normal 2 14 12 2" xfId="4263"/>
    <cellStyle name="Normal 2 14 12 2 2" xfId="5756"/>
    <cellStyle name="Normal 2 14 12 3" xfId="5367"/>
    <cellStyle name="Normal 2 14 13" xfId="3159"/>
    <cellStyle name="Normal 2 14 13 2" xfId="4264"/>
    <cellStyle name="Normal 2 14 13 2 2" xfId="5757"/>
    <cellStyle name="Normal 2 14 13 3" xfId="5368"/>
    <cellStyle name="Normal 2 14 14" xfId="3160"/>
    <cellStyle name="Normal 2 14 14 2" xfId="4265"/>
    <cellStyle name="Normal 2 14 14 2 2" xfId="5758"/>
    <cellStyle name="Normal 2 14 14 3" xfId="5369"/>
    <cellStyle name="Normal 2 14 15" xfId="3161"/>
    <cellStyle name="Normal 2 14 15 2" xfId="4266"/>
    <cellStyle name="Normal 2 14 15 2 2" xfId="5759"/>
    <cellStyle name="Normal 2 14 15 3" xfId="5370"/>
    <cellStyle name="Normal 2 14 16" xfId="3162"/>
    <cellStyle name="Normal 2 14 16 2" xfId="4267"/>
    <cellStyle name="Normal 2 14 16 2 2" xfId="5760"/>
    <cellStyle name="Normal 2 14 16 3" xfId="5371"/>
    <cellStyle name="Normal 2 14 17" xfId="3163"/>
    <cellStyle name="Normal 2 14 17 2" xfId="4268"/>
    <cellStyle name="Normal 2 14 17 2 2" xfId="5761"/>
    <cellStyle name="Normal 2 14 17 3" xfId="5372"/>
    <cellStyle name="Normal 2 14 18" xfId="3164"/>
    <cellStyle name="Normal 2 14 18 2" xfId="4269"/>
    <cellStyle name="Normal 2 14 18 2 2" xfId="5762"/>
    <cellStyle name="Normal 2 14 18 3" xfId="5373"/>
    <cellStyle name="Normal 2 14 19" xfId="3165"/>
    <cellStyle name="Normal 2 14 19 2" xfId="4270"/>
    <cellStyle name="Normal 2 14 19 2 2" xfId="5763"/>
    <cellStyle name="Normal 2 14 19 3" xfId="5374"/>
    <cellStyle name="Normal 2 14 2" xfId="3166"/>
    <cellStyle name="Normal 2 14 2 2" xfId="4271"/>
    <cellStyle name="Normal 2 14 2 2 2" xfId="5764"/>
    <cellStyle name="Normal 2 14 2 3" xfId="5375"/>
    <cellStyle name="Normal 2 14 20" xfId="3167"/>
    <cellStyle name="Normal 2 14 20 2" xfId="4272"/>
    <cellStyle name="Normal 2 14 20 2 2" xfId="5765"/>
    <cellStyle name="Normal 2 14 20 3" xfId="5376"/>
    <cellStyle name="Normal 2 14 21" xfId="3168"/>
    <cellStyle name="Normal 2 14 21 2" xfId="4273"/>
    <cellStyle name="Normal 2 14 21 2 2" xfId="5766"/>
    <cellStyle name="Normal 2 14 21 3" xfId="5377"/>
    <cellStyle name="Normal 2 14 22" xfId="3169"/>
    <cellStyle name="Normal 2 14 22 2" xfId="4274"/>
    <cellStyle name="Normal 2 14 22 2 2" xfId="5767"/>
    <cellStyle name="Normal 2 14 22 3" xfId="5378"/>
    <cellStyle name="Normal 2 14 23" xfId="3170"/>
    <cellStyle name="Normal 2 14 23 2" xfId="4275"/>
    <cellStyle name="Normal 2 14 23 2 2" xfId="5768"/>
    <cellStyle name="Normal 2 14 23 3" xfId="5379"/>
    <cellStyle name="Normal 2 14 24" xfId="3171"/>
    <cellStyle name="Normal 2 14 24 2" xfId="4276"/>
    <cellStyle name="Normal 2 14 24 2 2" xfId="5769"/>
    <cellStyle name="Normal 2 14 24 3" xfId="5380"/>
    <cellStyle name="Normal 2 14 25" xfId="3172"/>
    <cellStyle name="Normal 2 14 25 2" xfId="4277"/>
    <cellStyle name="Normal 2 14 25 2 2" xfId="5770"/>
    <cellStyle name="Normal 2 14 25 3" xfId="5381"/>
    <cellStyle name="Normal 2 14 26" xfId="3173"/>
    <cellStyle name="Normal 2 14 26 2" xfId="4278"/>
    <cellStyle name="Normal 2 14 26 2 2" xfId="5771"/>
    <cellStyle name="Normal 2 14 26 3" xfId="5382"/>
    <cellStyle name="Normal 2 14 27" xfId="4260"/>
    <cellStyle name="Normal 2 14 27 2" xfId="5753"/>
    <cellStyle name="Normal 2 14 28" xfId="5364"/>
    <cellStyle name="Normal 2 14 3" xfId="3174"/>
    <cellStyle name="Normal 2 14 3 2" xfId="4279"/>
    <cellStyle name="Normal 2 14 3 2 2" xfId="5772"/>
    <cellStyle name="Normal 2 14 3 3" xfId="5383"/>
    <cellStyle name="Normal 2 14 4" xfId="3175"/>
    <cellStyle name="Normal 2 14 4 2" xfId="4280"/>
    <cellStyle name="Normal 2 14 4 2 2" xfId="5773"/>
    <cellStyle name="Normal 2 14 4 3" xfId="5384"/>
    <cellStyle name="Normal 2 14 5" xfId="3176"/>
    <cellStyle name="Normal 2 14 5 2" xfId="4281"/>
    <cellStyle name="Normal 2 14 5 2 2" xfId="5774"/>
    <cellStyle name="Normal 2 14 5 3" xfId="5385"/>
    <cellStyle name="Normal 2 14 6" xfId="3177"/>
    <cellStyle name="Normal 2 14 6 2" xfId="4282"/>
    <cellStyle name="Normal 2 14 6 2 2" xfId="5775"/>
    <cellStyle name="Normal 2 14 6 3" xfId="5386"/>
    <cellStyle name="Normal 2 14 7" xfId="3178"/>
    <cellStyle name="Normal 2 14 7 2" xfId="4283"/>
    <cellStyle name="Normal 2 14 7 2 2" xfId="5776"/>
    <cellStyle name="Normal 2 14 7 3" xfId="5387"/>
    <cellStyle name="Normal 2 14 8" xfId="3179"/>
    <cellStyle name="Normal 2 14 8 2" xfId="4284"/>
    <cellStyle name="Normal 2 14 8 2 2" xfId="5777"/>
    <cellStyle name="Normal 2 14 8 3" xfId="5388"/>
    <cellStyle name="Normal 2 14 9" xfId="3180"/>
    <cellStyle name="Normal 2 14 9 2" xfId="4285"/>
    <cellStyle name="Normal 2 14 9 2 2" xfId="5778"/>
    <cellStyle name="Normal 2 14 9 3" xfId="5389"/>
    <cellStyle name="Normal 2 15" xfId="3181"/>
    <cellStyle name="Normal 2 15 10" xfId="3182"/>
    <cellStyle name="Normal 2 15 10 2" xfId="4287"/>
    <cellStyle name="Normal 2 15 10 2 2" xfId="5780"/>
    <cellStyle name="Normal 2 15 10 3" xfId="5391"/>
    <cellStyle name="Normal 2 15 11" xfId="3183"/>
    <cellStyle name="Normal 2 15 11 2" xfId="4288"/>
    <cellStyle name="Normal 2 15 11 2 2" xfId="5781"/>
    <cellStyle name="Normal 2 15 11 3" xfId="5392"/>
    <cellStyle name="Normal 2 15 12" xfId="3184"/>
    <cellStyle name="Normal 2 15 12 2" xfId="4289"/>
    <cellStyle name="Normal 2 15 12 2 2" xfId="5782"/>
    <cellStyle name="Normal 2 15 12 3" xfId="5393"/>
    <cellStyle name="Normal 2 15 13" xfId="3185"/>
    <cellStyle name="Normal 2 15 13 2" xfId="4290"/>
    <cellStyle name="Normal 2 15 13 2 2" xfId="5783"/>
    <cellStyle name="Normal 2 15 13 3" xfId="5394"/>
    <cellStyle name="Normal 2 15 14" xfId="3186"/>
    <cellStyle name="Normal 2 15 14 2" xfId="4291"/>
    <cellStyle name="Normal 2 15 14 2 2" xfId="5784"/>
    <cellStyle name="Normal 2 15 14 3" xfId="5395"/>
    <cellStyle name="Normal 2 15 15" xfId="3187"/>
    <cellStyle name="Normal 2 15 15 2" xfId="4292"/>
    <cellStyle name="Normal 2 15 15 2 2" xfId="5785"/>
    <cellStyle name="Normal 2 15 15 3" xfId="5396"/>
    <cellStyle name="Normal 2 15 16" xfId="3188"/>
    <cellStyle name="Normal 2 15 16 2" xfId="4293"/>
    <cellStyle name="Normal 2 15 16 2 2" xfId="5786"/>
    <cellStyle name="Normal 2 15 16 3" xfId="5397"/>
    <cellStyle name="Normal 2 15 17" xfId="3189"/>
    <cellStyle name="Normal 2 15 17 2" xfId="4294"/>
    <cellStyle name="Normal 2 15 17 2 2" xfId="5787"/>
    <cellStyle name="Normal 2 15 17 3" xfId="5398"/>
    <cellStyle name="Normal 2 15 18" xfId="3190"/>
    <cellStyle name="Normal 2 15 18 2" xfId="4295"/>
    <cellStyle name="Normal 2 15 18 2 2" xfId="5788"/>
    <cellStyle name="Normal 2 15 18 3" xfId="5399"/>
    <cellStyle name="Normal 2 15 19" xfId="3191"/>
    <cellStyle name="Normal 2 15 19 2" xfId="4296"/>
    <cellStyle name="Normal 2 15 19 2 2" xfId="5789"/>
    <cellStyle name="Normal 2 15 19 3" xfId="5400"/>
    <cellStyle name="Normal 2 15 2" xfId="3192"/>
    <cellStyle name="Normal 2 15 2 2" xfId="4297"/>
    <cellStyle name="Normal 2 15 2 2 2" xfId="5790"/>
    <cellStyle name="Normal 2 15 2 3" xfId="5401"/>
    <cellStyle name="Normal 2 15 20" xfId="3193"/>
    <cellStyle name="Normal 2 15 20 2" xfId="4298"/>
    <cellStyle name="Normal 2 15 20 2 2" xfId="5791"/>
    <cellStyle name="Normal 2 15 20 3" xfId="5402"/>
    <cellStyle name="Normal 2 15 21" xfId="3194"/>
    <cellStyle name="Normal 2 15 21 2" xfId="4299"/>
    <cellStyle name="Normal 2 15 21 2 2" xfId="5792"/>
    <cellStyle name="Normal 2 15 21 3" xfId="5403"/>
    <cellStyle name="Normal 2 15 22" xfId="3195"/>
    <cellStyle name="Normal 2 15 22 2" xfId="4300"/>
    <cellStyle name="Normal 2 15 22 2 2" xfId="5793"/>
    <cellStyle name="Normal 2 15 22 3" xfId="5404"/>
    <cellStyle name="Normal 2 15 23" xfId="3196"/>
    <cellStyle name="Normal 2 15 23 2" xfId="4301"/>
    <cellStyle name="Normal 2 15 23 2 2" xfId="5794"/>
    <cellStyle name="Normal 2 15 23 3" xfId="5405"/>
    <cellStyle name="Normal 2 15 24" xfId="3197"/>
    <cellStyle name="Normal 2 15 24 2" xfId="4302"/>
    <cellStyle name="Normal 2 15 24 2 2" xfId="5795"/>
    <cellStyle name="Normal 2 15 24 3" xfId="5406"/>
    <cellStyle name="Normal 2 15 25" xfId="3198"/>
    <cellStyle name="Normal 2 15 25 2" xfId="4303"/>
    <cellStyle name="Normal 2 15 25 2 2" xfId="5796"/>
    <cellStyle name="Normal 2 15 25 3" xfId="5407"/>
    <cellStyle name="Normal 2 15 26" xfId="3199"/>
    <cellStyle name="Normal 2 15 26 2" xfId="4304"/>
    <cellStyle name="Normal 2 15 26 2 2" xfId="5797"/>
    <cellStyle name="Normal 2 15 26 3" xfId="5408"/>
    <cellStyle name="Normal 2 15 27" xfId="4286"/>
    <cellStyle name="Normal 2 15 27 2" xfId="5779"/>
    <cellStyle name="Normal 2 15 28" xfId="5390"/>
    <cellStyle name="Normal 2 15 3" xfId="3200"/>
    <cellStyle name="Normal 2 15 3 2" xfId="4305"/>
    <cellStyle name="Normal 2 15 3 2 2" xfId="5798"/>
    <cellStyle name="Normal 2 15 3 3" xfId="5409"/>
    <cellStyle name="Normal 2 15 4" xfId="3201"/>
    <cellStyle name="Normal 2 15 4 2" xfId="4306"/>
    <cellStyle name="Normal 2 15 4 2 2" xfId="5799"/>
    <cellStyle name="Normal 2 15 4 3" xfId="5410"/>
    <cellStyle name="Normal 2 15 5" xfId="3202"/>
    <cellStyle name="Normal 2 15 5 2" xfId="4307"/>
    <cellStyle name="Normal 2 15 5 2 2" xfId="5800"/>
    <cellStyle name="Normal 2 15 5 3" xfId="5411"/>
    <cellStyle name="Normal 2 15 6" xfId="3203"/>
    <cellStyle name="Normal 2 15 6 2" xfId="4308"/>
    <cellStyle name="Normal 2 15 6 2 2" xfId="5801"/>
    <cellStyle name="Normal 2 15 6 3" xfId="5412"/>
    <cellStyle name="Normal 2 15 7" xfId="3204"/>
    <cellStyle name="Normal 2 15 7 2" xfId="4309"/>
    <cellStyle name="Normal 2 15 7 2 2" xfId="5802"/>
    <cellStyle name="Normal 2 15 7 3" xfId="5413"/>
    <cellStyle name="Normal 2 15 8" xfId="3205"/>
    <cellStyle name="Normal 2 15 8 2" xfId="4310"/>
    <cellStyle name="Normal 2 15 8 2 2" xfId="5803"/>
    <cellStyle name="Normal 2 15 8 3" xfId="5414"/>
    <cellStyle name="Normal 2 15 9" xfId="3206"/>
    <cellStyle name="Normal 2 15 9 2" xfId="4311"/>
    <cellStyle name="Normal 2 15 9 2 2" xfId="5804"/>
    <cellStyle name="Normal 2 15 9 3" xfId="5415"/>
    <cellStyle name="Normal 2 16" xfId="3207"/>
    <cellStyle name="Normal 2 16 2" xfId="3208"/>
    <cellStyle name="Normal 2 16 2 2" xfId="3209"/>
    <cellStyle name="Normal 2 16 2 2 2" xfId="4314"/>
    <cellStyle name="Normal 2 16 2 2 2 2" xfId="5807"/>
    <cellStyle name="Normal 2 16 2 2 3" xfId="5418"/>
    <cellStyle name="Normal 2 16 2 3" xfId="4313"/>
    <cellStyle name="Normal 2 16 2 3 2" xfId="5806"/>
    <cellStyle name="Normal 2 16 2 4" xfId="5417"/>
    <cellStyle name="Normal 2 16 3" xfId="4312"/>
    <cellStyle name="Normal 2 16 3 2" xfId="5805"/>
    <cellStyle name="Normal 2 16 4" xfId="5416"/>
    <cellStyle name="Normal 2 17" xfId="3210"/>
    <cellStyle name="Normal 2 17 2" xfId="4315"/>
    <cellStyle name="Normal 2 17 2 2" xfId="5808"/>
    <cellStyle name="Normal 2 17 3" xfId="5419"/>
    <cellStyle name="Normal 2 18" xfId="3211"/>
    <cellStyle name="Normal 2 18 2" xfId="4316"/>
    <cellStyle name="Normal 2 18 2 2" xfId="5809"/>
    <cellStyle name="Normal 2 18 3" xfId="5420"/>
    <cellStyle name="Normal 2 19" xfId="3212"/>
    <cellStyle name="Normal 2 19 2" xfId="4317"/>
    <cellStyle name="Normal 2 19 2 2" xfId="5810"/>
    <cellStyle name="Normal 2 19 3" xfId="5421"/>
    <cellStyle name="Normal 2 2" xfId="5"/>
    <cellStyle name="Normal 2 2 2" xfId="4318"/>
    <cellStyle name="Normal 2 2 2 2" xfId="5811"/>
    <cellStyle name="Normal 2 2 3" xfId="5422"/>
    <cellStyle name="Normal 2 2 4" xfId="3213"/>
    <cellStyle name="Normal 2 20" xfId="3214"/>
    <cellStyle name="Normal 2 20 2" xfId="4319"/>
    <cellStyle name="Normal 2 20 2 2" xfId="5812"/>
    <cellStyle name="Normal 2 20 3" xfId="5423"/>
    <cellStyle name="Normal 2 21" xfId="3215"/>
    <cellStyle name="Normal 2 21 2" xfId="4320"/>
    <cellStyle name="Normal 2 21 2 2" xfId="5813"/>
    <cellStyle name="Normal 2 21 3" xfId="5424"/>
    <cellStyle name="Normal 2 22" xfId="3216"/>
    <cellStyle name="Normal 2 22 2" xfId="4321"/>
    <cellStyle name="Normal 2 22 2 2" xfId="5814"/>
    <cellStyle name="Normal 2 22 3" xfId="5425"/>
    <cellStyle name="Normal 2 23" xfId="3217"/>
    <cellStyle name="Normal 2 23 2" xfId="4322"/>
    <cellStyle name="Normal 2 23 2 2" xfId="5815"/>
    <cellStyle name="Normal 2 23 3" xfId="5426"/>
    <cellStyle name="Normal 2 24" xfId="3218"/>
    <cellStyle name="Normal 2 24 2" xfId="3219"/>
    <cellStyle name="Normal 2 24 2 2" xfId="4324"/>
    <cellStyle name="Normal 2 24 2 2 2" xfId="5817"/>
    <cellStyle name="Normal 2 24 2 3" xfId="5428"/>
    <cellStyle name="Normal 2 24 3" xfId="4323"/>
    <cellStyle name="Normal 2 24 3 2" xfId="5816"/>
    <cellStyle name="Normal 2 24 4" xfId="5427"/>
    <cellStyle name="Normal 2 25" xfId="3220"/>
    <cellStyle name="Normal 2 25 2" xfId="3221"/>
    <cellStyle name="Normal 2 25 2 2" xfId="4326"/>
    <cellStyle name="Normal 2 25 2 2 2" xfId="5819"/>
    <cellStyle name="Normal 2 25 2 3" xfId="5430"/>
    <cellStyle name="Normal 2 25 3" xfId="4325"/>
    <cellStyle name="Normal 2 25 3 2" xfId="5818"/>
    <cellStyle name="Normal 2 25 4" xfId="5429"/>
    <cellStyle name="Normal 2 26" xfId="3222"/>
    <cellStyle name="Normal 2 26 2" xfId="3223"/>
    <cellStyle name="Normal 2 26 2 2" xfId="3224"/>
    <cellStyle name="Normal 2 26 2 2 2" xfId="3225"/>
    <cellStyle name="Normal 2 26 2 2 2 2" xfId="4330"/>
    <cellStyle name="Normal 2 26 2 2 2 2 2" xfId="5823"/>
    <cellStyle name="Normal 2 26 2 2 2 3" xfId="5434"/>
    <cellStyle name="Normal 2 26 2 2 3" xfId="4329"/>
    <cellStyle name="Normal 2 26 2 2 3 2" xfId="5822"/>
    <cellStyle name="Normal 2 26 2 2 4" xfId="5433"/>
    <cellStyle name="Normal 2 26 2 3" xfId="4328"/>
    <cellStyle name="Normal 2 26 2 3 2" xfId="5821"/>
    <cellStyle name="Normal 2 26 2 4" xfId="5432"/>
    <cellStyle name="Normal 2 26 3" xfId="3226"/>
    <cellStyle name="Normal 2 26 3 2" xfId="3227"/>
    <cellStyle name="Normal 2 26 3 2 2" xfId="4332"/>
    <cellStyle name="Normal 2 26 3 2 2 2" xfId="5825"/>
    <cellStyle name="Normal 2 26 3 2 3" xfId="5436"/>
    <cellStyle name="Normal 2 26 3 3" xfId="4331"/>
    <cellStyle name="Normal 2 26 3 3 2" xfId="5824"/>
    <cellStyle name="Normal 2 26 3 4" xfId="5435"/>
    <cellStyle name="Normal 2 26 4" xfId="3228"/>
    <cellStyle name="Normal 2 26 4 2" xfId="4333"/>
    <cellStyle name="Normal 2 26 4 2 2" xfId="5826"/>
    <cellStyle name="Normal 2 26 4 3" xfId="5437"/>
    <cellStyle name="Normal 2 26 5" xfId="4327"/>
    <cellStyle name="Normal 2 26 5 2" xfId="5820"/>
    <cellStyle name="Normal 2 26 6" xfId="5431"/>
    <cellStyle name="Normal 2 27" xfId="3229"/>
    <cellStyle name="Normal 2 27 2" xfId="3230"/>
    <cellStyle name="Normal 2 27 2 2" xfId="4335"/>
    <cellStyle name="Normal 2 27 2 2 2" xfId="5828"/>
    <cellStyle name="Normal 2 27 2 3" xfId="5439"/>
    <cellStyle name="Normal 2 27 3" xfId="3231"/>
    <cellStyle name="Normal 2 27 3 2" xfId="4336"/>
    <cellStyle name="Normal 2 27 3 2 2" xfId="5829"/>
    <cellStyle name="Normal 2 27 3 3" xfId="5440"/>
    <cellStyle name="Normal 2 27 4" xfId="4334"/>
    <cellStyle name="Normal 2 27 4 2" xfId="5827"/>
    <cellStyle name="Normal 2 27 5" xfId="5438"/>
    <cellStyle name="Normal 2 28" xfId="3232"/>
    <cellStyle name="Normal 2 28 2" xfId="3233"/>
    <cellStyle name="Normal 2 28 2 2" xfId="4338"/>
    <cellStyle name="Normal 2 28 2 2 2" xfId="5831"/>
    <cellStyle name="Normal 2 28 2 3" xfId="5442"/>
    <cellStyle name="Normal 2 28 3" xfId="4337"/>
    <cellStyle name="Normal 2 28 3 2" xfId="5830"/>
    <cellStyle name="Normal 2 28 4" xfId="5441"/>
    <cellStyle name="Normal 2 29" xfId="3234"/>
    <cellStyle name="Normal 2 29 2" xfId="3235"/>
    <cellStyle name="Normal 2 29 2 2" xfId="4340"/>
    <cellStyle name="Normal 2 29 2 2 2" xfId="5833"/>
    <cellStyle name="Normal 2 29 2 3" xfId="5444"/>
    <cellStyle name="Normal 2 29 3" xfId="4339"/>
    <cellStyle name="Normal 2 29 3 2" xfId="5832"/>
    <cellStyle name="Normal 2 29 4" xfId="5443"/>
    <cellStyle name="Normal 2 3" xfId="3236"/>
    <cellStyle name="Normal 2 3 2" xfId="4341"/>
    <cellStyle name="Normal 2 3 2 2" xfId="5834"/>
    <cellStyle name="Normal 2 3 3" xfId="5445"/>
    <cellStyle name="Normal 2 30" xfId="3237"/>
    <cellStyle name="Normal 2 30 2" xfId="3238"/>
    <cellStyle name="Normal 2 30 2 2" xfId="4343"/>
    <cellStyle name="Normal 2 30 2 2 2" xfId="5836"/>
    <cellStyle name="Normal 2 30 2 3" xfId="5447"/>
    <cellStyle name="Normal 2 30 3" xfId="4342"/>
    <cellStyle name="Normal 2 30 3 2" xfId="5835"/>
    <cellStyle name="Normal 2 30 4" xfId="5446"/>
    <cellStyle name="Normal 2 31" xfId="3239"/>
    <cellStyle name="Normal 2 31 2" xfId="3240"/>
    <cellStyle name="Normal 2 31 2 2" xfId="4345"/>
    <cellStyle name="Normal 2 31 2 2 2" xfId="5838"/>
    <cellStyle name="Normal 2 31 2 3" xfId="5449"/>
    <cellStyle name="Normal 2 31 3" xfId="4344"/>
    <cellStyle name="Normal 2 31 3 2" xfId="5837"/>
    <cellStyle name="Normal 2 31 4" xfId="5448"/>
    <cellStyle name="Normal 2 32" xfId="3241"/>
    <cellStyle name="Normal 2 32 2" xfId="3242"/>
    <cellStyle name="Normal 2 32 2 2" xfId="4347"/>
    <cellStyle name="Normal 2 32 2 2 2" xfId="5840"/>
    <cellStyle name="Normal 2 32 2 3" xfId="5451"/>
    <cellStyle name="Normal 2 32 3" xfId="4346"/>
    <cellStyle name="Normal 2 32 3 2" xfId="5839"/>
    <cellStyle name="Normal 2 32 4" xfId="5450"/>
    <cellStyle name="Normal 2 33" xfId="3243"/>
    <cellStyle name="Normal 2 33 2" xfId="3244"/>
    <cellStyle name="Normal 2 33 2 2" xfId="4349"/>
    <cellStyle name="Normal 2 33 2 2 2" xfId="5842"/>
    <cellStyle name="Normal 2 33 2 3" xfId="5453"/>
    <cellStyle name="Normal 2 33 3" xfId="4348"/>
    <cellStyle name="Normal 2 33 3 2" xfId="5841"/>
    <cellStyle name="Normal 2 33 4" xfId="5452"/>
    <cellStyle name="Normal 2 34" xfId="3245"/>
    <cellStyle name="Normal 2 34 2" xfId="3246"/>
    <cellStyle name="Normal 2 34 2 2" xfId="4351"/>
    <cellStyle name="Normal 2 34 2 2 2" xfId="5844"/>
    <cellStyle name="Normal 2 34 2 3" xfId="5455"/>
    <cellStyle name="Normal 2 34 3" xfId="4350"/>
    <cellStyle name="Normal 2 34 3 2" xfId="5843"/>
    <cellStyle name="Normal 2 34 4" xfId="5454"/>
    <cellStyle name="Normal 2 35" xfId="3247"/>
    <cellStyle name="Normal 2 35 2" xfId="3248"/>
    <cellStyle name="Normal 2 35 2 2" xfId="4353"/>
    <cellStyle name="Normal 2 35 2 2 2" xfId="5846"/>
    <cellStyle name="Normal 2 35 2 3" xfId="5457"/>
    <cellStyle name="Normal 2 35 3" xfId="4352"/>
    <cellStyle name="Normal 2 35 3 2" xfId="5845"/>
    <cellStyle name="Normal 2 35 4" xfId="5456"/>
    <cellStyle name="Normal 2 36" xfId="3249"/>
    <cellStyle name="Normal 2 36 2" xfId="3250"/>
    <cellStyle name="Normal 2 36 2 2" xfId="4355"/>
    <cellStyle name="Normal 2 36 2 2 2" xfId="5848"/>
    <cellStyle name="Normal 2 36 2 3" xfId="5459"/>
    <cellStyle name="Normal 2 36 3" xfId="3251"/>
    <cellStyle name="Normal 2 36 3 2" xfId="4356"/>
    <cellStyle name="Normal 2 36 3 2 2" xfId="5849"/>
    <cellStyle name="Normal 2 36 3 3" xfId="5460"/>
    <cellStyle name="Normal 2 36 4" xfId="3252"/>
    <cellStyle name="Normal 2 36 4 2" xfId="4357"/>
    <cellStyle name="Normal 2 36 4 2 2" xfId="5850"/>
    <cellStyle name="Normal 2 36 4 3" xfId="5461"/>
    <cellStyle name="Normal 2 36 5" xfId="3253"/>
    <cellStyle name="Normal 2 36 5 2" xfId="4358"/>
    <cellStyle name="Normal 2 36 5 2 2" xfId="5851"/>
    <cellStyle name="Normal 2 36 5 3" xfId="5462"/>
    <cellStyle name="Normal 2 36 6" xfId="4354"/>
    <cellStyle name="Normal 2 36 6 2" xfId="5847"/>
    <cellStyle name="Normal 2 36 7" xfId="5458"/>
    <cellStyle name="Normal 2 37" xfId="3254"/>
    <cellStyle name="Normal 2 37 2" xfId="3255"/>
    <cellStyle name="Normal 2 37 2 2" xfId="4360"/>
    <cellStyle name="Normal 2 37 2 2 2" xfId="5853"/>
    <cellStyle name="Normal 2 37 2 3" xfId="5464"/>
    <cellStyle name="Normal 2 37 3" xfId="4359"/>
    <cellStyle name="Normal 2 37 3 2" xfId="5852"/>
    <cellStyle name="Normal 2 37 4" xfId="5463"/>
    <cellStyle name="Normal 2 38" xfId="3256"/>
    <cellStyle name="Normal 2 38 2" xfId="3257"/>
    <cellStyle name="Normal 2 38 2 2" xfId="4362"/>
    <cellStyle name="Normal 2 38 2 2 2" xfId="5855"/>
    <cellStyle name="Normal 2 38 2 3" xfId="5466"/>
    <cellStyle name="Normal 2 38 3" xfId="4361"/>
    <cellStyle name="Normal 2 38 3 2" xfId="5854"/>
    <cellStyle name="Normal 2 38 4" xfId="5465"/>
    <cellStyle name="Normal 2 39" xfId="5259"/>
    <cellStyle name="Normal 2 4" xfId="3258"/>
    <cellStyle name="Normal 2 4 2" xfId="4363"/>
    <cellStyle name="Normal 2 4 2 2" xfId="5856"/>
    <cellStyle name="Normal 2 4 3" xfId="5467"/>
    <cellStyle name="Normal 2 40" xfId="3050"/>
    <cellStyle name="Normal 2 41" xfId="6038"/>
    <cellStyle name="Normal 2 5" xfId="3259"/>
    <cellStyle name="Normal 2 5 10" xfId="3260"/>
    <cellStyle name="Normal 2 5 10 2" xfId="4365"/>
    <cellStyle name="Normal 2 5 10 2 2" xfId="5858"/>
    <cellStyle name="Normal 2 5 10 3" xfId="5469"/>
    <cellStyle name="Normal 2 5 11" xfId="3261"/>
    <cellStyle name="Normal 2 5 11 2" xfId="4366"/>
    <cellStyle name="Normal 2 5 11 2 2" xfId="5859"/>
    <cellStyle name="Normal 2 5 11 3" xfId="5470"/>
    <cellStyle name="Normal 2 5 12" xfId="3262"/>
    <cellStyle name="Normal 2 5 12 2" xfId="4367"/>
    <cellStyle name="Normal 2 5 12 2 2" xfId="5860"/>
    <cellStyle name="Normal 2 5 12 3" xfId="5471"/>
    <cellStyle name="Normal 2 5 13" xfId="3263"/>
    <cellStyle name="Normal 2 5 13 2" xfId="4368"/>
    <cellStyle name="Normal 2 5 13 2 2" xfId="5861"/>
    <cellStyle name="Normal 2 5 13 3" xfId="5472"/>
    <cellStyle name="Normal 2 5 14" xfId="3264"/>
    <cellStyle name="Normal 2 5 14 2" xfId="4369"/>
    <cellStyle name="Normal 2 5 14 2 2" xfId="5862"/>
    <cellStyle name="Normal 2 5 14 3" xfId="5473"/>
    <cellStyle name="Normal 2 5 15" xfId="3265"/>
    <cellStyle name="Normal 2 5 15 2" xfId="4370"/>
    <cellStyle name="Normal 2 5 15 2 2" xfId="5863"/>
    <cellStyle name="Normal 2 5 15 3" xfId="5474"/>
    <cellStyle name="Normal 2 5 16" xfId="3266"/>
    <cellStyle name="Normal 2 5 16 2" xfId="4371"/>
    <cellStyle name="Normal 2 5 16 2 2" xfId="5864"/>
    <cellStyle name="Normal 2 5 16 3" xfId="5475"/>
    <cellStyle name="Normal 2 5 17" xfId="3267"/>
    <cellStyle name="Normal 2 5 17 2" xfId="4372"/>
    <cellStyle name="Normal 2 5 17 2 2" xfId="5865"/>
    <cellStyle name="Normal 2 5 17 3" xfId="5476"/>
    <cellStyle name="Normal 2 5 18" xfId="3268"/>
    <cellStyle name="Normal 2 5 18 2" xfId="4373"/>
    <cellStyle name="Normal 2 5 18 2 2" xfId="5866"/>
    <cellStyle name="Normal 2 5 18 3" xfId="5477"/>
    <cellStyle name="Normal 2 5 19" xfId="3269"/>
    <cellStyle name="Normal 2 5 19 2" xfId="4374"/>
    <cellStyle name="Normal 2 5 19 2 2" xfId="5867"/>
    <cellStyle name="Normal 2 5 19 3" xfId="5478"/>
    <cellStyle name="Normal 2 5 2" xfId="3270"/>
    <cellStyle name="Normal 2 5 2 2" xfId="4375"/>
    <cellStyle name="Normal 2 5 2 2 2" xfId="5868"/>
    <cellStyle name="Normal 2 5 2 3" xfId="5479"/>
    <cellStyle name="Normal 2 5 20" xfId="3271"/>
    <cellStyle name="Normal 2 5 20 2" xfId="4376"/>
    <cellStyle name="Normal 2 5 20 2 2" xfId="5869"/>
    <cellStyle name="Normal 2 5 20 3" xfId="5480"/>
    <cellStyle name="Normal 2 5 21" xfId="3272"/>
    <cellStyle name="Normal 2 5 21 2" xfId="4377"/>
    <cellStyle name="Normal 2 5 21 2 2" xfId="5870"/>
    <cellStyle name="Normal 2 5 21 3" xfId="5481"/>
    <cellStyle name="Normal 2 5 22" xfId="3273"/>
    <cellStyle name="Normal 2 5 22 2" xfId="4378"/>
    <cellStyle name="Normal 2 5 22 2 2" xfId="5871"/>
    <cellStyle name="Normal 2 5 22 3" xfId="5482"/>
    <cellStyle name="Normal 2 5 23" xfId="3274"/>
    <cellStyle name="Normal 2 5 23 2" xfId="4379"/>
    <cellStyle name="Normal 2 5 23 2 2" xfId="5872"/>
    <cellStyle name="Normal 2 5 23 3" xfId="5483"/>
    <cellStyle name="Normal 2 5 24" xfId="3275"/>
    <cellStyle name="Normal 2 5 24 2" xfId="4380"/>
    <cellStyle name="Normal 2 5 24 2 2" xfId="5873"/>
    <cellStyle name="Normal 2 5 24 3" xfId="5484"/>
    <cellStyle name="Normal 2 5 25" xfId="3276"/>
    <cellStyle name="Normal 2 5 25 2" xfId="4381"/>
    <cellStyle name="Normal 2 5 25 2 2" xfId="5874"/>
    <cellStyle name="Normal 2 5 25 3" xfId="5485"/>
    <cellStyle name="Normal 2 5 26" xfId="3277"/>
    <cellStyle name="Normal 2 5 26 2" xfId="4382"/>
    <cellStyle name="Normal 2 5 26 2 2" xfId="5875"/>
    <cellStyle name="Normal 2 5 26 3" xfId="5486"/>
    <cellStyle name="Normal 2 5 27" xfId="4364"/>
    <cellStyle name="Normal 2 5 27 2" xfId="5857"/>
    <cellStyle name="Normal 2 5 28" xfId="5468"/>
    <cellStyle name="Normal 2 5 3" xfId="3278"/>
    <cellStyle name="Normal 2 5 3 2" xfId="4383"/>
    <cellStyle name="Normal 2 5 3 2 2" xfId="5876"/>
    <cellStyle name="Normal 2 5 3 3" xfId="5487"/>
    <cellStyle name="Normal 2 5 4" xfId="3279"/>
    <cellStyle name="Normal 2 5 4 2" xfId="4384"/>
    <cellStyle name="Normal 2 5 4 2 2" xfId="5877"/>
    <cellStyle name="Normal 2 5 4 3" xfId="5488"/>
    <cellStyle name="Normal 2 5 5" xfId="3280"/>
    <cellStyle name="Normal 2 5 5 2" xfId="4385"/>
    <cellStyle name="Normal 2 5 5 2 2" xfId="5878"/>
    <cellStyle name="Normal 2 5 5 3" xfId="5489"/>
    <cellStyle name="Normal 2 5 6" xfId="3281"/>
    <cellStyle name="Normal 2 5 6 2" xfId="4386"/>
    <cellStyle name="Normal 2 5 6 2 2" xfId="5879"/>
    <cellStyle name="Normal 2 5 6 3" xfId="5490"/>
    <cellStyle name="Normal 2 5 7" xfId="3282"/>
    <cellStyle name="Normal 2 5 7 2" xfId="4387"/>
    <cellStyle name="Normal 2 5 7 2 2" xfId="5880"/>
    <cellStyle name="Normal 2 5 7 3" xfId="5491"/>
    <cellStyle name="Normal 2 5 8" xfId="3283"/>
    <cellStyle name="Normal 2 5 8 2" xfId="4388"/>
    <cellStyle name="Normal 2 5 8 2 2" xfId="5881"/>
    <cellStyle name="Normal 2 5 8 3" xfId="5492"/>
    <cellStyle name="Normal 2 5 9" xfId="3284"/>
    <cellStyle name="Normal 2 5 9 2" xfId="4389"/>
    <cellStyle name="Normal 2 5 9 2 2" xfId="5882"/>
    <cellStyle name="Normal 2 5 9 3" xfId="5493"/>
    <cellStyle name="Normal 2 6" xfId="3285"/>
    <cellStyle name="Normal 2 6 10" xfId="3286"/>
    <cellStyle name="Normal 2 6 10 2" xfId="4391"/>
    <cellStyle name="Normal 2 6 10 2 2" xfId="5884"/>
    <cellStyle name="Normal 2 6 10 3" xfId="5495"/>
    <cellStyle name="Normal 2 6 11" xfId="3287"/>
    <cellStyle name="Normal 2 6 11 2" xfId="4392"/>
    <cellStyle name="Normal 2 6 11 2 2" xfId="5885"/>
    <cellStyle name="Normal 2 6 11 3" xfId="5496"/>
    <cellStyle name="Normal 2 6 12" xfId="3288"/>
    <cellStyle name="Normal 2 6 12 2" xfId="4393"/>
    <cellStyle name="Normal 2 6 12 2 2" xfId="5886"/>
    <cellStyle name="Normal 2 6 12 3" xfId="5497"/>
    <cellStyle name="Normal 2 6 13" xfId="3289"/>
    <cellStyle name="Normal 2 6 13 2" xfId="4394"/>
    <cellStyle name="Normal 2 6 13 2 2" xfId="5887"/>
    <cellStyle name="Normal 2 6 13 3" xfId="5498"/>
    <cellStyle name="Normal 2 6 14" xfId="3290"/>
    <cellStyle name="Normal 2 6 14 2" xfId="4395"/>
    <cellStyle name="Normal 2 6 14 2 2" xfId="5888"/>
    <cellStyle name="Normal 2 6 14 3" xfId="5499"/>
    <cellStyle name="Normal 2 6 15" xfId="3291"/>
    <cellStyle name="Normal 2 6 15 2" xfId="4396"/>
    <cellStyle name="Normal 2 6 15 2 2" xfId="5889"/>
    <cellStyle name="Normal 2 6 15 3" xfId="5500"/>
    <cellStyle name="Normal 2 6 16" xfId="3292"/>
    <cellStyle name="Normal 2 6 16 2" xfId="4397"/>
    <cellStyle name="Normal 2 6 16 2 2" xfId="5890"/>
    <cellStyle name="Normal 2 6 16 3" xfId="5501"/>
    <cellStyle name="Normal 2 6 17" xfId="3293"/>
    <cellStyle name="Normal 2 6 17 2" xfId="4398"/>
    <cellStyle name="Normal 2 6 17 2 2" xfId="5891"/>
    <cellStyle name="Normal 2 6 17 3" xfId="5502"/>
    <cellStyle name="Normal 2 6 18" xfId="3294"/>
    <cellStyle name="Normal 2 6 18 2" xfId="4399"/>
    <cellStyle name="Normal 2 6 18 2 2" xfId="5892"/>
    <cellStyle name="Normal 2 6 18 3" xfId="5503"/>
    <cellStyle name="Normal 2 6 19" xfId="3295"/>
    <cellStyle name="Normal 2 6 19 2" xfId="4400"/>
    <cellStyle name="Normal 2 6 19 2 2" xfId="5893"/>
    <cellStyle name="Normal 2 6 19 3" xfId="5504"/>
    <cellStyle name="Normal 2 6 2" xfId="3296"/>
    <cellStyle name="Normal 2 6 2 2" xfId="4401"/>
    <cellStyle name="Normal 2 6 2 2 2" xfId="5894"/>
    <cellStyle name="Normal 2 6 2 3" xfId="5505"/>
    <cellStyle name="Normal 2 6 20" xfId="3297"/>
    <cellStyle name="Normal 2 6 20 2" xfId="4402"/>
    <cellStyle name="Normal 2 6 20 2 2" xfId="5895"/>
    <cellStyle name="Normal 2 6 20 3" xfId="5506"/>
    <cellStyle name="Normal 2 6 21" xfId="3298"/>
    <cellStyle name="Normal 2 6 21 2" xfId="4403"/>
    <cellStyle name="Normal 2 6 21 2 2" xfId="5896"/>
    <cellStyle name="Normal 2 6 21 3" xfId="5507"/>
    <cellStyle name="Normal 2 6 22" xfId="3299"/>
    <cellStyle name="Normal 2 6 22 2" xfId="4404"/>
    <cellStyle name="Normal 2 6 22 2 2" xfId="5897"/>
    <cellStyle name="Normal 2 6 22 3" xfId="5508"/>
    <cellStyle name="Normal 2 6 23" xfId="3300"/>
    <cellStyle name="Normal 2 6 23 2" xfId="4405"/>
    <cellStyle name="Normal 2 6 23 2 2" xfId="5898"/>
    <cellStyle name="Normal 2 6 23 3" xfId="5509"/>
    <cellStyle name="Normal 2 6 24" xfId="3301"/>
    <cellStyle name="Normal 2 6 24 2" xfId="4406"/>
    <cellStyle name="Normal 2 6 24 2 2" xfId="5899"/>
    <cellStyle name="Normal 2 6 24 3" xfId="5510"/>
    <cellStyle name="Normal 2 6 25" xfId="3302"/>
    <cellStyle name="Normal 2 6 25 2" xfId="4407"/>
    <cellStyle name="Normal 2 6 25 2 2" xfId="5900"/>
    <cellStyle name="Normal 2 6 25 3" xfId="5511"/>
    <cellStyle name="Normal 2 6 26" xfId="3303"/>
    <cellStyle name="Normal 2 6 26 2" xfId="4408"/>
    <cellStyle name="Normal 2 6 26 2 2" xfId="5901"/>
    <cellStyle name="Normal 2 6 26 3" xfId="5512"/>
    <cellStyle name="Normal 2 6 27" xfId="4390"/>
    <cellStyle name="Normal 2 6 27 2" xfId="5883"/>
    <cellStyle name="Normal 2 6 28" xfId="5494"/>
    <cellStyle name="Normal 2 6 3" xfId="3304"/>
    <cellStyle name="Normal 2 6 3 2" xfId="4409"/>
    <cellStyle name="Normal 2 6 3 2 2" xfId="5902"/>
    <cellStyle name="Normal 2 6 3 3" xfId="5513"/>
    <cellStyle name="Normal 2 6 4" xfId="3305"/>
    <cellStyle name="Normal 2 6 4 2" xfId="4410"/>
    <cellStyle name="Normal 2 6 4 2 2" xfId="5903"/>
    <cellStyle name="Normal 2 6 4 3" xfId="5514"/>
    <cellStyle name="Normal 2 6 5" xfId="3306"/>
    <cellStyle name="Normal 2 6 5 2" xfId="4411"/>
    <cellStyle name="Normal 2 6 5 2 2" xfId="5904"/>
    <cellStyle name="Normal 2 6 5 3" xfId="5515"/>
    <cellStyle name="Normal 2 6 6" xfId="3307"/>
    <cellStyle name="Normal 2 6 6 2" xfId="4412"/>
    <cellStyle name="Normal 2 6 6 2 2" xfId="5905"/>
    <cellStyle name="Normal 2 6 6 3" xfId="5516"/>
    <cellStyle name="Normal 2 6 7" xfId="3308"/>
    <cellStyle name="Normal 2 6 7 2" xfId="4413"/>
    <cellStyle name="Normal 2 6 7 2 2" xfId="5906"/>
    <cellStyle name="Normal 2 6 7 3" xfId="5517"/>
    <cellStyle name="Normal 2 6 8" xfId="3309"/>
    <cellStyle name="Normal 2 6 8 2" xfId="4414"/>
    <cellStyle name="Normal 2 6 8 2 2" xfId="5907"/>
    <cellStyle name="Normal 2 6 8 3" xfId="5518"/>
    <cellStyle name="Normal 2 6 9" xfId="3310"/>
    <cellStyle name="Normal 2 6 9 2" xfId="4415"/>
    <cellStyle name="Normal 2 6 9 2 2" xfId="5908"/>
    <cellStyle name="Normal 2 6 9 3" xfId="5519"/>
    <cellStyle name="Normal 2 7" xfId="3311"/>
    <cellStyle name="Normal 2 7 10" xfId="3312"/>
    <cellStyle name="Normal 2 7 10 2" xfId="4417"/>
    <cellStyle name="Normal 2 7 10 2 2" xfId="5910"/>
    <cellStyle name="Normal 2 7 10 3" xfId="5521"/>
    <cellStyle name="Normal 2 7 11" xfId="3313"/>
    <cellStyle name="Normal 2 7 11 2" xfId="4418"/>
    <cellStyle name="Normal 2 7 11 2 2" xfId="5911"/>
    <cellStyle name="Normal 2 7 11 3" xfId="5522"/>
    <cellStyle name="Normal 2 7 12" xfId="3314"/>
    <cellStyle name="Normal 2 7 12 2" xfId="4419"/>
    <cellStyle name="Normal 2 7 12 2 2" xfId="5912"/>
    <cellStyle name="Normal 2 7 12 3" xfId="5523"/>
    <cellStyle name="Normal 2 7 13" xfId="3315"/>
    <cellStyle name="Normal 2 7 13 2" xfId="4420"/>
    <cellStyle name="Normal 2 7 13 2 2" xfId="5913"/>
    <cellStyle name="Normal 2 7 13 3" xfId="5524"/>
    <cellStyle name="Normal 2 7 14" xfId="3316"/>
    <cellStyle name="Normal 2 7 14 2" xfId="4421"/>
    <cellStyle name="Normal 2 7 14 2 2" xfId="5914"/>
    <cellStyle name="Normal 2 7 14 3" xfId="5525"/>
    <cellStyle name="Normal 2 7 15" xfId="3317"/>
    <cellStyle name="Normal 2 7 15 2" xfId="4422"/>
    <cellStyle name="Normal 2 7 15 2 2" xfId="5915"/>
    <cellStyle name="Normal 2 7 15 3" xfId="5526"/>
    <cellStyle name="Normal 2 7 16" xfId="3318"/>
    <cellStyle name="Normal 2 7 16 2" xfId="4423"/>
    <cellStyle name="Normal 2 7 16 2 2" xfId="5916"/>
    <cellStyle name="Normal 2 7 16 3" xfId="5527"/>
    <cellStyle name="Normal 2 7 17" xfId="3319"/>
    <cellStyle name="Normal 2 7 17 2" xfId="4424"/>
    <cellStyle name="Normal 2 7 17 2 2" xfId="5917"/>
    <cellStyle name="Normal 2 7 17 3" xfId="5528"/>
    <cellStyle name="Normal 2 7 18" xfId="3320"/>
    <cellStyle name="Normal 2 7 18 2" xfId="4425"/>
    <cellStyle name="Normal 2 7 18 2 2" xfId="5918"/>
    <cellStyle name="Normal 2 7 18 3" xfId="5529"/>
    <cellStyle name="Normal 2 7 19" xfId="3321"/>
    <cellStyle name="Normal 2 7 19 2" xfId="4426"/>
    <cellStyle name="Normal 2 7 19 2 2" xfId="5919"/>
    <cellStyle name="Normal 2 7 19 3" xfId="5530"/>
    <cellStyle name="Normal 2 7 2" xfId="3322"/>
    <cellStyle name="Normal 2 7 2 2" xfId="4427"/>
    <cellStyle name="Normal 2 7 2 2 2" xfId="5920"/>
    <cellStyle name="Normal 2 7 2 3" xfId="5531"/>
    <cellStyle name="Normal 2 7 20" xfId="3323"/>
    <cellStyle name="Normal 2 7 20 2" xfId="4428"/>
    <cellStyle name="Normal 2 7 20 2 2" xfId="5921"/>
    <cellStyle name="Normal 2 7 20 3" xfId="5532"/>
    <cellStyle name="Normal 2 7 21" xfId="3324"/>
    <cellStyle name="Normal 2 7 21 2" xfId="4429"/>
    <cellStyle name="Normal 2 7 21 2 2" xfId="5922"/>
    <cellStyle name="Normal 2 7 21 3" xfId="5533"/>
    <cellStyle name="Normal 2 7 22" xfId="3325"/>
    <cellStyle name="Normal 2 7 22 2" xfId="4430"/>
    <cellStyle name="Normal 2 7 22 2 2" xfId="5923"/>
    <cellStyle name="Normal 2 7 22 3" xfId="5534"/>
    <cellStyle name="Normal 2 7 23" xfId="3326"/>
    <cellStyle name="Normal 2 7 23 2" xfId="4431"/>
    <cellStyle name="Normal 2 7 23 2 2" xfId="5924"/>
    <cellStyle name="Normal 2 7 23 3" xfId="5535"/>
    <cellStyle name="Normal 2 7 24" xfId="3327"/>
    <cellStyle name="Normal 2 7 24 2" xfId="4432"/>
    <cellStyle name="Normal 2 7 24 2 2" xfId="5925"/>
    <cellStyle name="Normal 2 7 24 3" xfId="5536"/>
    <cellStyle name="Normal 2 7 25" xfId="3328"/>
    <cellStyle name="Normal 2 7 25 2" xfId="4433"/>
    <cellStyle name="Normal 2 7 25 2 2" xfId="5926"/>
    <cellStyle name="Normal 2 7 25 3" xfId="5537"/>
    <cellStyle name="Normal 2 7 26" xfId="3329"/>
    <cellStyle name="Normal 2 7 26 2" xfId="4434"/>
    <cellStyle name="Normal 2 7 26 2 2" xfId="5927"/>
    <cellStyle name="Normal 2 7 26 3" xfId="5538"/>
    <cellStyle name="Normal 2 7 27" xfId="4416"/>
    <cellStyle name="Normal 2 7 27 2" xfId="5909"/>
    <cellStyle name="Normal 2 7 28" xfId="5520"/>
    <cellStyle name="Normal 2 7 3" xfId="3330"/>
    <cellStyle name="Normal 2 7 3 2" xfId="4435"/>
    <cellStyle name="Normal 2 7 3 2 2" xfId="5928"/>
    <cellStyle name="Normal 2 7 3 3" xfId="5539"/>
    <cellStyle name="Normal 2 7 4" xfId="3331"/>
    <cellStyle name="Normal 2 7 4 2" xfId="4436"/>
    <cellStyle name="Normal 2 7 4 2 2" xfId="5929"/>
    <cellStyle name="Normal 2 7 4 3" xfId="5540"/>
    <cellStyle name="Normal 2 7 5" xfId="3332"/>
    <cellStyle name="Normal 2 7 5 2" xfId="4437"/>
    <cellStyle name="Normal 2 7 5 2 2" xfId="5930"/>
    <cellStyle name="Normal 2 7 5 3" xfId="5541"/>
    <cellStyle name="Normal 2 7 6" xfId="3333"/>
    <cellStyle name="Normal 2 7 6 2" xfId="4438"/>
    <cellStyle name="Normal 2 7 6 2 2" xfId="5931"/>
    <cellStyle name="Normal 2 7 6 3" xfId="5542"/>
    <cellStyle name="Normal 2 7 7" xfId="3334"/>
    <cellStyle name="Normal 2 7 7 2" xfId="4439"/>
    <cellStyle name="Normal 2 7 7 2 2" xfId="5932"/>
    <cellStyle name="Normal 2 7 7 3" xfId="5543"/>
    <cellStyle name="Normal 2 7 8" xfId="3335"/>
    <cellStyle name="Normal 2 7 8 2" xfId="4440"/>
    <cellStyle name="Normal 2 7 8 2 2" xfId="5933"/>
    <cellStyle name="Normal 2 7 8 3" xfId="5544"/>
    <cellStyle name="Normal 2 7 9" xfId="3336"/>
    <cellStyle name="Normal 2 7 9 2" xfId="4441"/>
    <cellStyle name="Normal 2 7 9 2 2" xfId="5934"/>
    <cellStyle name="Normal 2 7 9 3" xfId="5545"/>
    <cellStyle name="Normal 2 8" xfId="3337"/>
    <cellStyle name="Normal 2 8 10" xfId="3338"/>
    <cellStyle name="Normal 2 8 10 2" xfId="4443"/>
    <cellStyle name="Normal 2 8 10 2 2" xfId="5936"/>
    <cellStyle name="Normal 2 8 10 3" xfId="5547"/>
    <cellStyle name="Normal 2 8 11" xfId="3339"/>
    <cellStyle name="Normal 2 8 11 2" xfId="4444"/>
    <cellStyle name="Normal 2 8 11 2 2" xfId="5937"/>
    <cellStyle name="Normal 2 8 11 3" xfId="5548"/>
    <cellStyle name="Normal 2 8 12" xfId="3340"/>
    <cellStyle name="Normal 2 8 12 2" xfId="4445"/>
    <cellStyle name="Normal 2 8 12 2 2" xfId="5938"/>
    <cellStyle name="Normal 2 8 12 3" xfId="5549"/>
    <cellStyle name="Normal 2 8 13" xfId="3341"/>
    <cellStyle name="Normal 2 8 13 2" xfId="4446"/>
    <cellStyle name="Normal 2 8 13 2 2" xfId="5939"/>
    <cellStyle name="Normal 2 8 13 3" xfId="5550"/>
    <cellStyle name="Normal 2 8 14" xfId="3342"/>
    <cellStyle name="Normal 2 8 14 2" xfId="4447"/>
    <cellStyle name="Normal 2 8 14 2 2" xfId="5940"/>
    <cellStyle name="Normal 2 8 14 3" xfId="5551"/>
    <cellStyle name="Normal 2 8 15" xfId="3343"/>
    <cellStyle name="Normal 2 8 15 2" xfId="4448"/>
    <cellStyle name="Normal 2 8 15 2 2" xfId="5941"/>
    <cellStyle name="Normal 2 8 15 3" xfId="5552"/>
    <cellStyle name="Normal 2 8 16" xfId="3344"/>
    <cellStyle name="Normal 2 8 16 2" xfId="4449"/>
    <cellStyle name="Normal 2 8 16 2 2" xfId="5942"/>
    <cellStyle name="Normal 2 8 16 3" xfId="5553"/>
    <cellStyle name="Normal 2 8 17" xfId="3345"/>
    <cellStyle name="Normal 2 8 17 2" xfId="4450"/>
    <cellStyle name="Normal 2 8 17 2 2" xfId="5943"/>
    <cellStyle name="Normal 2 8 17 3" xfId="5554"/>
    <cellStyle name="Normal 2 8 18" xfId="3346"/>
    <cellStyle name="Normal 2 8 18 2" xfId="4451"/>
    <cellStyle name="Normal 2 8 18 2 2" xfId="5944"/>
    <cellStyle name="Normal 2 8 18 3" xfId="5555"/>
    <cellStyle name="Normal 2 8 19" xfId="3347"/>
    <cellStyle name="Normal 2 8 19 2" xfId="4452"/>
    <cellStyle name="Normal 2 8 19 2 2" xfId="5945"/>
    <cellStyle name="Normal 2 8 19 3" xfId="5556"/>
    <cellStyle name="Normal 2 8 2" xfId="3348"/>
    <cellStyle name="Normal 2 8 2 2" xfId="4453"/>
    <cellStyle name="Normal 2 8 2 2 2" xfId="5946"/>
    <cellStyle name="Normal 2 8 2 3" xfId="5557"/>
    <cellStyle name="Normal 2 8 20" xfId="3349"/>
    <cellStyle name="Normal 2 8 20 2" xfId="4454"/>
    <cellStyle name="Normal 2 8 20 2 2" xfId="5947"/>
    <cellStyle name="Normal 2 8 20 3" xfId="5558"/>
    <cellStyle name="Normal 2 8 21" xfId="3350"/>
    <cellStyle name="Normal 2 8 21 2" xfId="4455"/>
    <cellStyle name="Normal 2 8 21 2 2" xfId="5948"/>
    <cellStyle name="Normal 2 8 21 3" xfId="5559"/>
    <cellStyle name="Normal 2 8 22" xfId="3351"/>
    <cellStyle name="Normal 2 8 22 2" xfId="4456"/>
    <cellStyle name="Normal 2 8 22 2 2" xfId="5949"/>
    <cellStyle name="Normal 2 8 22 3" xfId="5560"/>
    <cellStyle name="Normal 2 8 23" xfId="3352"/>
    <cellStyle name="Normal 2 8 23 2" xfId="4457"/>
    <cellStyle name="Normal 2 8 23 2 2" xfId="5950"/>
    <cellStyle name="Normal 2 8 23 3" xfId="5561"/>
    <cellStyle name="Normal 2 8 24" xfId="3353"/>
    <cellStyle name="Normal 2 8 24 2" xfId="4458"/>
    <cellStyle name="Normal 2 8 24 2 2" xfId="5951"/>
    <cellStyle name="Normal 2 8 24 3" xfId="5562"/>
    <cellStyle name="Normal 2 8 25" xfId="3354"/>
    <cellStyle name="Normal 2 8 25 2" xfId="4459"/>
    <cellStyle name="Normal 2 8 25 2 2" xfId="5952"/>
    <cellStyle name="Normal 2 8 25 3" xfId="5563"/>
    <cellStyle name="Normal 2 8 26" xfId="3355"/>
    <cellStyle name="Normal 2 8 26 2" xfId="4460"/>
    <cellStyle name="Normal 2 8 26 2 2" xfId="5953"/>
    <cellStyle name="Normal 2 8 26 3" xfId="5564"/>
    <cellStyle name="Normal 2 8 27" xfId="4442"/>
    <cellStyle name="Normal 2 8 27 2" xfId="5935"/>
    <cellStyle name="Normal 2 8 28" xfId="5546"/>
    <cellStyle name="Normal 2 8 3" xfId="3356"/>
    <cellStyle name="Normal 2 8 3 2" xfId="4461"/>
    <cellStyle name="Normal 2 8 3 2 2" xfId="5954"/>
    <cellStyle name="Normal 2 8 3 3" xfId="5565"/>
    <cellStyle name="Normal 2 8 4" xfId="3357"/>
    <cellStyle name="Normal 2 8 4 2" xfId="4462"/>
    <cellStyle name="Normal 2 8 4 2 2" xfId="5955"/>
    <cellStyle name="Normal 2 8 4 3" xfId="5566"/>
    <cellStyle name="Normal 2 8 5" xfId="3358"/>
    <cellStyle name="Normal 2 8 5 2" xfId="4463"/>
    <cellStyle name="Normal 2 8 5 2 2" xfId="5956"/>
    <cellStyle name="Normal 2 8 5 3" xfId="5567"/>
    <cellStyle name="Normal 2 8 6" xfId="3359"/>
    <cellStyle name="Normal 2 8 6 2" xfId="4464"/>
    <cellStyle name="Normal 2 8 6 2 2" xfId="5957"/>
    <cellStyle name="Normal 2 8 6 3" xfId="5568"/>
    <cellStyle name="Normal 2 8 7" xfId="3360"/>
    <cellStyle name="Normal 2 8 7 2" xfId="4465"/>
    <cellStyle name="Normal 2 8 7 2 2" xfId="5958"/>
    <cellStyle name="Normal 2 8 7 3" xfId="5569"/>
    <cellStyle name="Normal 2 8 8" xfId="3361"/>
    <cellStyle name="Normal 2 8 8 2" xfId="4466"/>
    <cellStyle name="Normal 2 8 8 2 2" xfId="5959"/>
    <cellStyle name="Normal 2 8 8 3" xfId="5570"/>
    <cellStyle name="Normal 2 8 9" xfId="3362"/>
    <cellStyle name="Normal 2 8 9 2" xfId="4467"/>
    <cellStyle name="Normal 2 8 9 2 2" xfId="5960"/>
    <cellStyle name="Normal 2 8 9 3" xfId="5571"/>
    <cellStyle name="Normal 2 9" xfId="3363"/>
    <cellStyle name="Normal 2 9 10" xfId="3364"/>
    <cellStyle name="Normal 2 9 10 2" xfId="4469"/>
    <cellStyle name="Normal 2 9 10 2 2" xfId="5962"/>
    <cellStyle name="Normal 2 9 10 3" xfId="5573"/>
    <cellStyle name="Normal 2 9 11" xfId="3365"/>
    <cellStyle name="Normal 2 9 11 2" xfId="4470"/>
    <cellStyle name="Normal 2 9 11 2 2" xfId="5963"/>
    <cellStyle name="Normal 2 9 11 3" xfId="5574"/>
    <cellStyle name="Normal 2 9 12" xfId="3366"/>
    <cellStyle name="Normal 2 9 12 2" xfId="4471"/>
    <cellStyle name="Normal 2 9 12 2 2" xfId="5964"/>
    <cellStyle name="Normal 2 9 12 3" xfId="5575"/>
    <cellStyle name="Normal 2 9 13" xfId="3367"/>
    <cellStyle name="Normal 2 9 13 2" xfId="4472"/>
    <cellStyle name="Normal 2 9 13 2 2" xfId="5965"/>
    <cellStyle name="Normal 2 9 13 3" xfId="5576"/>
    <cellStyle name="Normal 2 9 14" xfId="3368"/>
    <cellStyle name="Normal 2 9 14 2" xfId="4473"/>
    <cellStyle name="Normal 2 9 14 2 2" xfId="5966"/>
    <cellStyle name="Normal 2 9 14 3" xfId="5577"/>
    <cellStyle name="Normal 2 9 15" xfId="3369"/>
    <cellStyle name="Normal 2 9 15 2" xfId="4474"/>
    <cellStyle name="Normal 2 9 15 2 2" xfId="5967"/>
    <cellStyle name="Normal 2 9 15 3" xfId="5578"/>
    <cellStyle name="Normal 2 9 16" xfId="3370"/>
    <cellStyle name="Normal 2 9 16 2" xfId="4475"/>
    <cellStyle name="Normal 2 9 16 2 2" xfId="5968"/>
    <cellStyle name="Normal 2 9 16 3" xfId="5579"/>
    <cellStyle name="Normal 2 9 17" xfId="3371"/>
    <cellStyle name="Normal 2 9 17 2" xfId="4476"/>
    <cellStyle name="Normal 2 9 17 2 2" xfId="5969"/>
    <cellStyle name="Normal 2 9 17 3" xfId="5580"/>
    <cellStyle name="Normal 2 9 18" xfId="3372"/>
    <cellStyle name="Normal 2 9 18 2" xfId="4477"/>
    <cellStyle name="Normal 2 9 18 2 2" xfId="5970"/>
    <cellStyle name="Normal 2 9 18 3" xfId="5581"/>
    <cellStyle name="Normal 2 9 19" xfId="3373"/>
    <cellStyle name="Normal 2 9 19 2" xfId="4478"/>
    <cellStyle name="Normal 2 9 19 2 2" xfId="5971"/>
    <cellStyle name="Normal 2 9 19 3" xfId="5582"/>
    <cellStyle name="Normal 2 9 2" xfId="3374"/>
    <cellStyle name="Normal 2 9 2 2" xfId="4479"/>
    <cellStyle name="Normal 2 9 2 2 2" xfId="5972"/>
    <cellStyle name="Normal 2 9 2 3" xfId="5583"/>
    <cellStyle name="Normal 2 9 20" xfId="3375"/>
    <cellStyle name="Normal 2 9 20 2" xfId="4480"/>
    <cellStyle name="Normal 2 9 20 2 2" xfId="5973"/>
    <cellStyle name="Normal 2 9 20 3" xfId="5584"/>
    <cellStyle name="Normal 2 9 21" xfId="3376"/>
    <cellStyle name="Normal 2 9 21 2" xfId="4481"/>
    <cellStyle name="Normal 2 9 21 2 2" xfId="5974"/>
    <cellStyle name="Normal 2 9 21 3" xfId="5585"/>
    <cellStyle name="Normal 2 9 22" xfId="3377"/>
    <cellStyle name="Normal 2 9 22 2" xfId="4482"/>
    <cellStyle name="Normal 2 9 22 2 2" xfId="5975"/>
    <cellStyle name="Normal 2 9 22 3" xfId="5586"/>
    <cellStyle name="Normal 2 9 23" xfId="3378"/>
    <cellStyle name="Normal 2 9 23 2" xfId="4483"/>
    <cellStyle name="Normal 2 9 23 2 2" xfId="5976"/>
    <cellStyle name="Normal 2 9 23 3" xfId="5587"/>
    <cellStyle name="Normal 2 9 24" xfId="3379"/>
    <cellStyle name="Normal 2 9 24 2" xfId="4484"/>
    <cellStyle name="Normal 2 9 24 2 2" xfId="5977"/>
    <cellStyle name="Normal 2 9 24 3" xfId="5588"/>
    <cellStyle name="Normal 2 9 25" xfId="3380"/>
    <cellStyle name="Normal 2 9 25 2" xfId="4485"/>
    <cellStyle name="Normal 2 9 25 2 2" xfId="5978"/>
    <cellStyle name="Normal 2 9 25 3" xfId="5589"/>
    <cellStyle name="Normal 2 9 26" xfId="3381"/>
    <cellStyle name="Normal 2 9 26 2" xfId="4486"/>
    <cellStyle name="Normal 2 9 26 2 2" xfId="5979"/>
    <cellStyle name="Normal 2 9 26 3" xfId="5590"/>
    <cellStyle name="Normal 2 9 27" xfId="4468"/>
    <cellStyle name="Normal 2 9 27 2" xfId="5961"/>
    <cellStyle name="Normal 2 9 28" xfId="5572"/>
    <cellStyle name="Normal 2 9 3" xfId="3382"/>
    <cellStyle name="Normal 2 9 3 2" xfId="4487"/>
    <cellStyle name="Normal 2 9 3 2 2" xfId="5980"/>
    <cellStyle name="Normal 2 9 3 3" xfId="5591"/>
    <cellStyle name="Normal 2 9 4" xfId="3383"/>
    <cellStyle name="Normal 2 9 4 2" xfId="4488"/>
    <cellStyle name="Normal 2 9 4 2 2" xfId="5981"/>
    <cellStyle name="Normal 2 9 4 3" xfId="5592"/>
    <cellStyle name="Normal 2 9 5" xfId="3384"/>
    <cellStyle name="Normal 2 9 5 2" xfId="4489"/>
    <cellStyle name="Normal 2 9 5 2 2" xfId="5982"/>
    <cellStyle name="Normal 2 9 5 3" xfId="5593"/>
    <cellStyle name="Normal 2 9 6" xfId="3385"/>
    <cellStyle name="Normal 2 9 6 2" xfId="4490"/>
    <cellStyle name="Normal 2 9 6 2 2" xfId="5983"/>
    <cellStyle name="Normal 2 9 6 3" xfId="5594"/>
    <cellStyle name="Normal 2 9 7" xfId="3386"/>
    <cellStyle name="Normal 2 9 7 2" xfId="4491"/>
    <cellStyle name="Normal 2 9 7 2 2" xfId="5984"/>
    <cellStyle name="Normal 2 9 7 3" xfId="5595"/>
    <cellStyle name="Normal 2 9 8" xfId="3387"/>
    <cellStyle name="Normal 2 9 8 2" xfId="4492"/>
    <cellStyle name="Normal 2 9 8 2 2" xfId="5985"/>
    <cellStyle name="Normal 2 9 8 3" xfId="5596"/>
    <cellStyle name="Normal 2 9 9" xfId="3388"/>
    <cellStyle name="Normal 2 9 9 2" xfId="4493"/>
    <cellStyle name="Normal 2 9 9 2 2" xfId="5986"/>
    <cellStyle name="Normal 2 9 9 3" xfId="5597"/>
    <cellStyle name="Normal 2_Hoja1" xfId="3956"/>
    <cellStyle name="Normal 20" xfId="3389"/>
    <cellStyle name="Normal 20 2" xfId="4056"/>
    <cellStyle name="Normal 20 3" xfId="3957"/>
    <cellStyle name="Normal 21" xfId="3390"/>
    <cellStyle name="Normal 21 2" xfId="4057"/>
    <cellStyle name="Normal 21 3" xfId="3958"/>
    <cellStyle name="Normal 22" xfId="3391"/>
    <cellStyle name="Normal 22 2" xfId="4058"/>
    <cellStyle name="Normal 22 3" xfId="3959"/>
    <cellStyle name="Normal 23" xfId="3392"/>
    <cellStyle name="Normal 23 2" xfId="4059"/>
    <cellStyle name="Normal 23 3" xfId="3960"/>
    <cellStyle name="Normal 24" xfId="3393"/>
    <cellStyle name="Normal 24 2" xfId="4060"/>
    <cellStyle name="Normal 24 3" xfId="3961"/>
    <cellStyle name="Normal 25" xfId="3394"/>
    <cellStyle name="Normal 25 2" xfId="4061"/>
    <cellStyle name="Normal 25 3" xfId="3962"/>
    <cellStyle name="Normal 26" xfId="3395"/>
    <cellStyle name="Normal 26 2" xfId="4062"/>
    <cellStyle name="Normal 26 3" xfId="3963"/>
    <cellStyle name="Normal 27" xfId="3396"/>
    <cellStyle name="Normal 27 2" xfId="4063"/>
    <cellStyle name="Normal 27 3" xfId="3964"/>
    <cellStyle name="Normal 28" xfId="3397"/>
    <cellStyle name="Normal 28 2" xfId="4064"/>
    <cellStyle name="Normal 28 3" xfId="3965"/>
    <cellStyle name="Normal 29" xfId="3398"/>
    <cellStyle name="Normal 29 2" xfId="4065"/>
    <cellStyle name="Normal 29 3" xfId="3966"/>
    <cellStyle name="Normal 3" xfId="6"/>
    <cellStyle name="Normal 3 10" xfId="4667"/>
    <cellStyle name="Normal 3 10 2" xfId="4787"/>
    <cellStyle name="Normal 3 10 2 2" xfId="5018"/>
    <cellStyle name="Normal 3 10 2 3" xfId="5250"/>
    <cellStyle name="Normal 3 10 3" xfId="4903"/>
    <cellStyle name="Normal 3 10 4" xfId="5135"/>
    <cellStyle name="Normal 3 2" xfId="17"/>
    <cellStyle name="Normal 3 2 2" xfId="5647"/>
    <cellStyle name="Normal 3 3" xfId="18"/>
    <cellStyle name="Normal 3 3 2" xfId="4609"/>
    <cellStyle name="Normal 3 4" xfId="5598"/>
    <cellStyle name="Normal 3_VOICE_REPORT_CITTA_CAMPAIGN_FY1011_ver12" xfId="19"/>
    <cellStyle name="Normal 30" xfId="3399"/>
    <cellStyle name="Normal 30 2" xfId="4066"/>
    <cellStyle name="Normal 30 3" xfId="3967"/>
    <cellStyle name="Normal 31" xfId="3400"/>
    <cellStyle name="Normal 31 2" xfId="4067"/>
    <cellStyle name="Normal 31 3" xfId="3968"/>
    <cellStyle name="Normal 32" xfId="3401"/>
    <cellStyle name="Normal 32 2" xfId="4068"/>
    <cellStyle name="Normal 32 3" xfId="3969"/>
    <cellStyle name="Normal 33" xfId="3402"/>
    <cellStyle name="Normal 33 2" xfId="4069"/>
    <cellStyle name="Normal 33 3" xfId="3970"/>
    <cellStyle name="Normal 34" xfId="3403"/>
    <cellStyle name="Normal 34 2" xfId="4070"/>
    <cellStyle name="Normal 34 3" xfId="3971"/>
    <cellStyle name="Normal 35" xfId="3404"/>
    <cellStyle name="Normal 35 2" xfId="4071"/>
    <cellStyle name="Normal 35 3" xfId="3972"/>
    <cellStyle name="Normal 36" xfId="3405"/>
    <cellStyle name="Normal 36 2" xfId="4072"/>
    <cellStyle name="Normal 36 3" xfId="3973"/>
    <cellStyle name="Normal 37" xfId="3406"/>
    <cellStyle name="Normal 37 2" xfId="4073"/>
    <cellStyle name="Normal 37 3" xfId="3974"/>
    <cellStyle name="Normal 38" xfId="3407"/>
    <cellStyle name="Normal 38 2" xfId="4074"/>
    <cellStyle name="Normal 38 3" xfId="3975"/>
    <cellStyle name="Normal 39" xfId="3408"/>
    <cellStyle name="Normal 39 2" xfId="4075"/>
    <cellStyle name="Normal 39 3" xfId="3976"/>
    <cellStyle name="Normal 4" xfId="7"/>
    <cellStyle name="Normal 4 2" xfId="4142"/>
    <cellStyle name="Normal 4 2 2" xfId="4494"/>
    <cellStyle name="Normal 4 2 2 2" xfId="5987"/>
    <cellStyle name="Normal 4 2 3" xfId="5646"/>
    <cellStyle name="Normal 4 3" xfId="4043"/>
    <cellStyle name="Normal 4 3 2" xfId="5645"/>
    <cellStyle name="Normal 4 4" xfId="3912"/>
    <cellStyle name="Normal 4 4 2" xfId="5643"/>
    <cellStyle name="Normal 4 5" xfId="4668"/>
    <cellStyle name="Normal 4 5 2" xfId="4788"/>
    <cellStyle name="Normal 4 5 2 2" xfId="5019"/>
    <cellStyle name="Normal 4 5 2 3" xfId="5251"/>
    <cellStyle name="Normal 4 5 3" xfId="4904"/>
    <cellStyle name="Normal 4 5 4" xfId="5136"/>
    <cellStyle name="Normal 4 6" xfId="5599"/>
    <cellStyle name="Normal 4 7" xfId="3409"/>
    <cellStyle name="Normal 40" xfId="3410"/>
    <cellStyle name="Normal 40 2" xfId="4076"/>
    <cellStyle name="Normal 40 3" xfId="3977"/>
    <cellStyle name="Normal 41" xfId="3411"/>
    <cellStyle name="Normal 41 2" xfId="4077"/>
    <cellStyle name="Normal 41 3" xfId="3978"/>
    <cellStyle name="Normal 42" xfId="3412"/>
    <cellStyle name="Normal 42 2" xfId="4078"/>
    <cellStyle name="Normal 42 3" xfId="3979"/>
    <cellStyle name="Normal 43" xfId="3413"/>
    <cellStyle name="Normal 43 2" xfId="4079"/>
    <cellStyle name="Normal 43 3" xfId="3980"/>
    <cellStyle name="Normal 44" xfId="3414"/>
    <cellStyle name="Normal 44 2" xfId="4080"/>
    <cellStyle name="Normal 44 3" xfId="3981"/>
    <cellStyle name="Normal 45" xfId="3415"/>
    <cellStyle name="Normal 45 2" xfId="4081"/>
    <cellStyle name="Normal 45 3" xfId="3982"/>
    <cellStyle name="Normal 46" xfId="3416"/>
    <cellStyle name="Normal 46 2" xfId="4082"/>
    <cellStyle name="Normal 46 3" xfId="3983"/>
    <cellStyle name="Normal 47" xfId="3417"/>
    <cellStyle name="Normal 47 2" xfId="4083"/>
    <cellStyle name="Normal 47 3" xfId="3984"/>
    <cellStyle name="Normal 48" xfId="3418"/>
    <cellStyle name="Normal 48 2" xfId="4084"/>
    <cellStyle name="Normal 48 3" xfId="3985"/>
    <cellStyle name="Normal 49" xfId="3419"/>
    <cellStyle name="Normal 49 2" xfId="4085"/>
    <cellStyle name="Normal 49 3" xfId="3986"/>
    <cellStyle name="Normal 5" xfId="8"/>
    <cellStyle name="Normal 5 10" xfId="3421"/>
    <cellStyle name="Normal 5 10 2" xfId="3422"/>
    <cellStyle name="Normal 5 10 2 2" xfId="4496"/>
    <cellStyle name="Normal 5 10 2 2 2" xfId="5989"/>
    <cellStyle name="Normal 5 10 2 3" xfId="5601"/>
    <cellStyle name="Normal 5 10 3" xfId="4495"/>
    <cellStyle name="Normal 5 10 3 2" xfId="5988"/>
    <cellStyle name="Normal 5 10 4" xfId="5600"/>
    <cellStyle name="Normal 5 11" xfId="3423"/>
    <cellStyle name="Normal 5 11 2" xfId="3424"/>
    <cellStyle name="Normal 5 11 2 2" xfId="4498"/>
    <cellStyle name="Normal 5 11 2 2 2" xfId="5991"/>
    <cellStyle name="Normal 5 11 2 3" xfId="5603"/>
    <cellStyle name="Normal 5 11 3" xfId="4497"/>
    <cellStyle name="Normal 5 11 3 2" xfId="5990"/>
    <cellStyle name="Normal 5 11 4" xfId="5602"/>
    <cellStyle name="Normal 5 12" xfId="3425"/>
    <cellStyle name="Normal 5 12 2" xfId="3426"/>
    <cellStyle name="Normal 5 12 2 2" xfId="4500"/>
    <cellStyle name="Normal 5 12 2 2 2" xfId="5993"/>
    <cellStyle name="Normal 5 12 2 3" xfId="5605"/>
    <cellStyle name="Normal 5 12 3" xfId="4499"/>
    <cellStyle name="Normal 5 12 3 2" xfId="5992"/>
    <cellStyle name="Normal 5 12 4" xfId="5604"/>
    <cellStyle name="Normal 5 13" xfId="4086"/>
    <cellStyle name="Normal 5 14" xfId="3987"/>
    <cellStyle name="Normal 5 15" xfId="4669"/>
    <cellStyle name="Normal 5 16" xfId="3420"/>
    <cellStyle name="Normal 5 2" xfId="27"/>
    <cellStyle name="Normal 5 2 2" xfId="3427"/>
    <cellStyle name="Normal 5 2 2 2" xfId="4155"/>
    <cellStyle name="Normal 5 2 2 2 2" xfId="5648"/>
    <cellStyle name="Normal 5 2 2 3" xfId="5607"/>
    <cellStyle name="Normal 5 2 3" xfId="4501"/>
    <cellStyle name="Normal 5 2 3 2" xfId="5994"/>
    <cellStyle name="Normal 5 2 4" xfId="5606"/>
    <cellStyle name="Normal 5 3" xfId="3428"/>
    <cellStyle name="Normal 5 3 2" xfId="3429"/>
    <cellStyle name="Normal 5 3 2 2" xfId="4503"/>
    <cellStyle name="Normal 5 3 2 2 2" xfId="5996"/>
    <cellStyle name="Normal 5 3 2 3" xfId="5609"/>
    <cellStyle name="Normal 5 3 3" xfId="4502"/>
    <cellStyle name="Normal 5 3 3 2" xfId="5995"/>
    <cellStyle name="Normal 5 3 4" xfId="5608"/>
    <cellStyle name="Normal 5 4" xfId="3430"/>
    <cellStyle name="Normal 5 4 2" xfId="3431"/>
    <cellStyle name="Normal 5 4 2 2" xfId="4505"/>
    <cellStyle name="Normal 5 4 2 2 2" xfId="5998"/>
    <cellStyle name="Normal 5 4 2 3" xfId="5611"/>
    <cellStyle name="Normal 5 4 3" xfId="4504"/>
    <cellStyle name="Normal 5 4 3 2" xfId="5997"/>
    <cellStyle name="Normal 5 4 4" xfId="5610"/>
    <cellStyle name="Normal 5 5" xfId="3432"/>
    <cellStyle name="Normal 5 5 2" xfId="3433"/>
    <cellStyle name="Normal 5 5 2 2" xfId="4507"/>
    <cellStyle name="Normal 5 5 2 2 2" xfId="6000"/>
    <cellStyle name="Normal 5 5 2 3" xfId="5613"/>
    <cellStyle name="Normal 5 5 3" xfId="4506"/>
    <cellStyle name="Normal 5 5 3 2" xfId="5999"/>
    <cellStyle name="Normal 5 5 4" xfId="5612"/>
    <cellStyle name="Normal 5 6" xfId="3434"/>
    <cellStyle name="Normal 5 6 2" xfId="3435"/>
    <cellStyle name="Normal 5 6 2 2" xfId="4509"/>
    <cellStyle name="Normal 5 6 2 2 2" xfId="6002"/>
    <cellStyle name="Normal 5 6 2 3" xfId="5615"/>
    <cellStyle name="Normal 5 6 3" xfId="4508"/>
    <cellStyle name="Normal 5 6 3 2" xfId="6001"/>
    <cellStyle name="Normal 5 6 4" xfId="5614"/>
    <cellStyle name="Normal 5 7" xfId="3436"/>
    <cellStyle name="Normal 5 7 2" xfId="3437"/>
    <cellStyle name="Normal 5 7 2 2" xfId="4511"/>
    <cellStyle name="Normal 5 7 2 2 2" xfId="6004"/>
    <cellStyle name="Normal 5 7 2 3" xfId="5617"/>
    <cellStyle name="Normal 5 7 3" xfId="4510"/>
    <cellStyle name="Normal 5 7 3 2" xfId="6003"/>
    <cellStyle name="Normal 5 7 4" xfId="5616"/>
    <cellStyle name="Normal 5 8" xfId="3438"/>
    <cellStyle name="Normal 5 8 2" xfId="3439"/>
    <cellStyle name="Normal 5 8 2 2" xfId="4513"/>
    <cellStyle name="Normal 5 8 2 2 2" xfId="6006"/>
    <cellStyle name="Normal 5 8 2 3" xfId="5619"/>
    <cellStyle name="Normal 5 8 3" xfId="4512"/>
    <cellStyle name="Normal 5 8 3 2" xfId="6005"/>
    <cellStyle name="Normal 5 8 4" xfId="5618"/>
    <cellStyle name="Normal 5 9" xfId="3440"/>
    <cellStyle name="Normal 5 9 2" xfId="3441"/>
    <cellStyle name="Normal 5 9 2 2" xfId="4515"/>
    <cellStyle name="Normal 5 9 2 2 2" xfId="6008"/>
    <cellStyle name="Normal 5 9 2 3" xfId="5621"/>
    <cellStyle name="Normal 5 9 3" xfId="4514"/>
    <cellStyle name="Normal 5 9 3 2" xfId="6007"/>
    <cellStyle name="Normal 5 9 4" xfId="5620"/>
    <cellStyle name="Normal 50" xfId="3442"/>
    <cellStyle name="Normal 50 2" xfId="4087"/>
    <cellStyle name="Normal 50 3" xfId="3988"/>
    <cellStyle name="Normal 51" xfId="3443"/>
    <cellStyle name="Normal 51 2" xfId="4088"/>
    <cellStyle name="Normal 51 3" xfId="3989"/>
    <cellStyle name="Normal 52" xfId="3444"/>
    <cellStyle name="Normal 52 2" xfId="4089"/>
    <cellStyle name="Normal 52 3" xfId="3990"/>
    <cellStyle name="Normal 53" xfId="3445"/>
    <cellStyle name="Normal 53 2" xfId="4090"/>
    <cellStyle name="Normal 53 3" xfId="3991"/>
    <cellStyle name="Normal 54" xfId="3446"/>
    <cellStyle name="Normal 54 2" xfId="4091"/>
    <cellStyle name="Normal 54 3" xfId="3992"/>
    <cellStyle name="Normal 55" xfId="3447"/>
    <cellStyle name="Normal 55 2" xfId="4092"/>
    <cellStyle name="Normal 55 3" xfId="3993"/>
    <cellStyle name="Normal 56" xfId="3448"/>
    <cellStyle name="Normal 56 2" xfId="4093"/>
    <cellStyle name="Normal 56 3" xfId="3994"/>
    <cellStyle name="Normal 57" xfId="3449"/>
    <cellStyle name="Normal 57 2" xfId="4094"/>
    <cellStyle name="Normal 57 3" xfId="3995"/>
    <cellStyle name="Normal 58" xfId="3450"/>
    <cellStyle name="Normal 58 2" xfId="4095"/>
    <cellStyle name="Normal 58 3" xfId="3996"/>
    <cellStyle name="Normal 59" xfId="3451"/>
    <cellStyle name="Normal 59 2" xfId="4096"/>
    <cellStyle name="Normal 59 3" xfId="3997"/>
    <cellStyle name="Normal 6" xfId="9"/>
    <cellStyle name="Normal 6 2" xfId="3453"/>
    <cellStyle name="Normal 6 2 2" xfId="3454"/>
    <cellStyle name="Normal 6 2 2 2" xfId="4517"/>
    <cellStyle name="Normal 6 2 2 2 2" xfId="6010"/>
    <cellStyle name="Normal 6 2 2 3" xfId="5623"/>
    <cellStyle name="Normal 6 2 3" xfId="4516"/>
    <cellStyle name="Normal 6 2 3 2" xfId="6009"/>
    <cellStyle name="Normal 6 2 4" xfId="5622"/>
    <cellStyle name="Normal 6 3" xfId="3455"/>
    <cellStyle name="Normal 6 3 2" xfId="3456"/>
    <cellStyle name="Normal 6 3 2 2" xfId="4519"/>
    <cellStyle name="Normal 6 3 2 2 2" xfId="6012"/>
    <cellStyle name="Normal 6 3 2 3" xfId="5625"/>
    <cellStyle name="Normal 6 3 3" xfId="4518"/>
    <cellStyle name="Normal 6 3 3 2" xfId="6011"/>
    <cellStyle name="Normal 6 3 4" xfId="5624"/>
    <cellStyle name="Normal 6 4" xfId="3457"/>
    <cellStyle name="Normal 6 4 2" xfId="3458"/>
    <cellStyle name="Normal 6 4 2 2" xfId="4521"/>
    <cellStyle name="Normal 6 4 2 2 2" xfId="6014"/>
    <cellStyle name="Normal 6 4 2 3" xfId="5627"/>
    <cellStyle name="Normal 6 4 3" xfId="4520"/>
    <cellStyle name="Normal 6 4 3 2" xfId="6013"/>
    <cellStyle name="Normal 6 4 4" xfId="5626"/>
    <cellStyle name="Normal 6 5" xfId="3459"/>
    <cellStyle name="Normal 6 5 2" xfId="3460"/>
    <cellStyle name="Normal 6 5 2 2" xfId="4523"/>
    <cellStyle name="Normal 6 5 2 2 2" xfId="6016"/>
    <cellStyle name="Normal 6 5 2 3" xfId="5629"/>
    <cellStyle name="Normal 6 5 3" xfId="4522"/>
    <cellStyle name="Normal 6 5 3 2" xfId="6015"/>
    <cellStyle name="Normal 6 5 4" xfId="5628"/>
    <cellStyle name="Normal 6 6" xfId="3461"/>
    <cellStyle name="Normal 6 6 2" xfId="3462"/>
    <cellStyle name="Normal 6 6 2 2" xfId="4525"/>
    <cellStyle name="Normal 6 6 2 2 2" xfId="6018"/>
    <cellStyle name="Normal 6 6 2 3" xfId="5631"/>
    <cellStyle name="Normal 6 6 3" xfId="4524"/>
    <cellStyle name="Normal 6 6 3 2" xfId="6017"/>
    <cellStyle name="Normal 6 6 4" xfId="5630"/>
    <cellStyle name="Normal 6 7" xfId="4097"/>
    <cellStyle name="Normal 6 8" xfId="3998"/>
    <cellStyle name="Normal 6 9" xfId="3452"/>
    <cellStyle name="Normal 60" xfId="3463"/>
    <cellStyle name="Normal 60 2" xfId="4098"/>
    <cellStyle name="Normal 60 3" xfId="3999"/>
    <cellStyle name="Normal 61" xfId="3464"/>
    <cellStyle name="Normal 61 2" xfId="4099"/>
    <cellStyle name="Normal 61 3" xfId="4000"/>
    <cellStyle name="Normal 62" xfId="3465"/>
    <cellStyle name="Normal 62 2" xfId="4100"/>
    <cellStyle name="Normal 62 3" xfId="4001"/>
    <cellStyle name="Normal 63" xfId="3466"/>
    <cellStyle name="Normal 63 2" xfId="4101"/>
    <cellStyle name="Normal 63 3" xfId="4002"/>
    <cellStyle name="Normal 64" xfId="3467"/>
    <cellStyle name="Normal 64 2" xfId="4102"/>
    <cellStyle name="Normal 64 3" xfId="4003"/>
    <cellStyle name="Normal 65" xfId="3468"/>
    <cellStyle name="Normal 65 2" xfId="4103"/>
    <cellStyle name="Normal 65 3" xfId="4004"/>
    <cellStyle name="Normal 66" xfId="3469"/>
    <cellStyle name="Normal 66 2" xfId="4104"/>
    <cellStyle name="Normal 66 3" xfId="4005"/>
    <cellStyle name="Normal 67" xfId="3470"/>
    <cellStyle name="Normal 67 2" xfId="4105"/>
    <cellStyle name="Normal 67 3" xfId="4006"/>
    <cellStyle name="Normal 68" xfId="3471"/>
    <cellStyle name="Normal 68 2" xfId="4106"/>
    <cellStyle name="Normal 68 3" xfId="4007"/>
    <cellStyle name="Normal 69" xfId="3472"/>
    <cellStyle name="Normal 69 2" xfId="4107"/>
    <cellStyle name="Normal 69 3" xfId="4008"/>
    <cellStyle name="Normal 7" xfId="10"/>
    <cellStyle name="Normal 7 2" xfId="3474"/>
    <cellStyle name="Normal 7 2 2" xfId="3475"/>
    <cellStyle name="Normal 7 2 2 2" xfId="4527"/>
    <cellStyle name="Normal 7 2 2 2 2" xfId="6020"/>
    <cellStyle name="Normal 7 2 2 3" xfId="5633"/>
    <cellStyle name="Normal 7 2 3" xfId="4526"/>
    <cellStyle name="Normal 7 2 3 2" xfId="6019"/>
    <cellStyle name="Normal 7 2 4" xfId="5632"/>
    <cellStyle name="Normal 7 3" xfId="3476"/>
    <cellStyle name="Normal 7 3 2" xfId="3477"/>
    <cellStyle name="Normal 7 3 2 2" xfId="4529"/>
    <cellStyle name="Normal 7 3 2 2 2" xfId="6022"/>
    <cellStyle name="Normal 7 3 2 3" xfId="5635"/>
    <cellStyle name="Normal 7 3 3" xfId="4528"/>
    <cellStyle name="Normal 7 3 3 2" xfId="6021"/>
    <cellStyle name="Normal 7 3 4" xfId="5634"/>
    <cellStyle name="Normal 7 4" xfId="4108"/>
    <cellStyle name="Normal 7 5" xfId="4009"/>
    <cellStyle name="Normal 7 6" xfId="3473"/>
    <cellStyle name="Normal 70" xfId="3478"/>
    <cellStyle name="Normal 70 2" xfId="4109"/>
    <cellStyle name="Normal 70 3" xfId="4010"/>
    <cellStyle name="Normal 71" xfId="3479"/>
    <cellStyle name="Normal 71 2" xfId="4110"/>
    <cellStyle name="Normal 71 3" xfId="4011"/>
    <cellStyle name="Normal 72" xfId="3480"/>
    <cellStyle name="Normal 72 2" xfId="4111"/>
    <cellStyle name="Normal 72 3" xfId="4012"/>
    <cellStyle name="Normal 73" xfId="3481"/>
    <cellStyle name="Normal 73 2" xfId="4112"/>
    <cellStyle name="Normal 73 3" xfId="4013"/>
    <cellStyle name="Normal 74" xfId="3482"/>
    <cellStyle name="Normal 74 2" xfId="4113"/>
    <cellStyle name="Normal 74 3" xfId="4014"/>
    <cellStyle name="Normal 75" xfId="3483"/>
    <cellStyle name="Normal 75 2" xfId="4114"/>
    <cellStyle name="Normal 75 3" xfId="4015"/>
    <cellStyle name="Normal 76" xfId="3484"/>
    <cellStyle name="Normal 76 2" xfId="4115"/>
    <cellStyle name="Normal 76 3" xfId="4016"/>
    <cellStyle name="Normal 77" xfId="3485"/>
    <cellStyle name="Normal 77 2" xfId="4116"/>
    <cellStyle name="Normal 77 3" xfId="4017"/>
    <cellStyle name="Normal 78" xfId="3486"/>
    <cellStyle name="Normal 78 2" xfId="4117"/>
    <cellStyle name="Normal 78 3" xfId="4018"/>
    <cellStyle name="Normal 79" xfId="3487"/>
    <cellStyle name="Normal 79 2" xfId="4118"/>
    <cellStyle name="Normal 79 3" xfId="4019"/>
    <cellStyle name="Normal 8" xfId="11"/>
    <cellStyle name="Normal 8 2" xfId="3489"/>
    <cellStyle name="Normal 8 2 2" xfId="3490"/>
    <cellStyle name="Normal 8 2 2 2" xfId="4531"/>
    <cellStyle name="Normal 8 2 2 2 2" xfId="6024"/>
    <cellStyle name="Normal 8 2 2 3" xfId="5637"/>
    <cellStyle name="Normal 8 2 3" xfId="4530"/>
    <cellStyle name="Normal 8 2 3 2" xfId="6023"/>
    <cellStyle name="Normal 8 2 4" xfId="5636"/>
    <cellStyle name="Normal 8 3" xfId="3491"/>
    <cellStyle name="Normal 8 3 2" xfId="3492"/>
    <cellStyle name="Normal 8 3 2 2" xfId="4533"/>
    <cellStyle name="Normal 8 3 2 2 2" xfId="6026"/>
    <cellStyle name="Normal 8 3 2 3" xfId="5639"/>
    <cellStyle name="Normal 8 3 3" xfId="4532"/>
    <cellStyle name="Normal 8 3 3 2" xfId="6025"/>
    <cellStyle name="Normal 8 3 4" xfId="5638"/>
    <cellStyle name="Normal 8 4" xfId="4119"/>
    <cellStyle name="Normal 8 5" xfId="4020"/>
    <cellStyle name="Normal 8 6" xfId="3488"/>
    <cellStyle name="Normal 80" xfId="3493"/>
    <cellStyle name="Normal 80 2" xfId="4120"/>
    <cellStyle name="Normal 80 3" xfId="4021"/>
    <cellStyle name="Normal 81" xfId="3494"/>
    <cellStyle name="Normal 81 2" xfId="4121"/>
    <cellStyle name="Normal 81 3" xfId="4022"/>
    <cellStyle name="Normal 82" xfId="3495"/>
    <cellStyle name="Normal 82 2" xfId="4122"/>
    <cellStyle name="Normal 82 3" xfId="4023"/>
    <cellStyle name="Normal 83" xfId="3496"/>
    <cellStyle name="Normal 83 2" xfId="4123"/>
    <cellStyle name="Normal 83 3" xfId="4024"/>
    <cellStyle name="Normal 84" xfId="3497"/>
    <cellStyle name="Normal 84 2" xfId="4124"/>
    <cellStyle name="Normal 84 3" xfId="4025"/>
    <cellStyle name="Normal 85" xfId="3498"/>
    <cellStyle name="Normal 85 2" xfId="4125"/>
    <cellStyle name="Normal 85 3" xfId="4026"/>
    <cellStyle name="Normal 86" xfId="3499"/>
    <cellStyle name="Normal 86 2" xfId="4126"/>
    <cellStyle name="Normal 86 3" xfId="4027"/>
    <cellStyle name="Normal 87" xfId="3500"/>
    <cellStyle name="Normal 87 2" xfId="4127"/>
    <cellStyle name="Normal 87 3" xfId="4028"/>
    <cellStyle name="Normal 88" xfId="3501"/>
    <cellStyle name="Normal 88 2" xfId="4128"/>
    <cellStyle name="Normal 88 3" xfId="4029"/>
    <cellStyle name="Normal 89" xfId="3502"/>
    <cellStyle name="Normal 89 2" xfId="4129"/>
    <cellStyle name="Normal 89 3" xfId="4030"/>
    <cellStyle name="Normal 9" xfId="12"/>
    <cellStyle name="Normal 9 2" xfId="3504"/>
    <cellStyle name="Normal 9 2 2" xfId="4534"/>
    <cellStyle name="Normal 9 2 2 2" xfId="6027"/>
    <cellStyle name="Normal 9 2 3" xfId="5640"/>
    <cellStyle name="Normal 9 3" xfId="3505"/>
    <cellStyle name="Normal 9 3 2" xfId="3506"/>
    <cellStyle name="Normal 9 3 2 2" xfId="4536"/>
    <cellStyle name="Normal 9 3 2 2 2" xfId="6029"/>
    <cellStyle name="Normal 9 3 2 3" xfId="5642"/>
    <cellStyle name="Normal 9 3 3" xfId="4535"/>
    <cellStyle name="Normal 9 3 3 2" xfId="6028"/>
    <cellStyle name="Normal 9 3 4" xfId="5641"/>
    <cellStyle name="Normal 9 4" xfId="4130"/>
    <cellStyle name="Normal 9 5" xfId="4031"/>
    <cellStyle name="Normal 9 6" xfId="3503"/>
    <cellStyle name="Normal 90" xfId="3507"/>
    <cellStyle name="Normal 90 2" xfId="4131"/>
    <cellStyle name="Normal 90 3" xfId="4032"/>
    <cellStyle name="Normal 91" xfId="3508"/>
    <cellStyle name="Normal 91 2" xfId="4132"/>
    <cellStyle name="Normal 91 3" xfId="4033"/>
    <cellStyle name="Normal 92" xfId="3509"/>
    <cellStyle name="Normal 92 2" xfId="4133"/>
    <cellStyle name="Normal 92 3" xfId="4034"/>
    <cellStyle name="Normal 93" xfId="3510"/>
    <cellStyle name="Normal 93 2" xfId="4134"/>
    <cellStyle name="Normal 93 3" xfId="4035"/>
    <cellStyle name="Normal 94" xfId="3511"/>
    <cellStyle name="Normal 94 2" xfId="4135"/>
    <cellStyle name="Normal 94 3" xfId="4036"/>
    <cellStyle name="Normal 95" xfId="3512"/>
    <cellStyle name="Normal 95 2" xfId="4136"/>
    <cellStyle name="Normal 95 3" xfId="4037"/>
    <cellStyle name="Normal 96" xfId="3513"/>
    <cellStyle name="Normal 96 2" xfId="4137"/>
    <cellStyle name="Normal 96 3" xfId="4038"/>
    <cellStyle name="Normal 97" xfId="3514"/>
    <cellStyle name="Normal 97 2" xfId="4138"/>
    <cellStyle name="Normal 97 3" xfId="4039"/>
    <cellStyle name="Normal 98" xfId="3515"/>
    <cellStyle name="Normal 98 2" xfId="4139"/>
    <cellStyle name="Normal 98 3" xfId="4040"/>
    <cellStyle name="Normal 99" xfId="3516"/>
    <cellStyle name="Normal 99 2" xfId="4140"/>
    <cellStyle name="Normal 99 3" xfId="4041"/>
    <cellStyle name="Notas 10" xfId="3518"/>
    <cellStyle name="Notas 11" xfId="3519"/>
    <cellStyle name="Notas 12" xfId="3520"/>
    <cellStyle name="Notas 13" xfId="3521"/>
    <cellStyle name="Notas 14" xfId="3522"/>
    <cellStyle name="Notas 15" xfId="3523"/>
    <cellStyle name="Notas 16" xfId="3524"/>
    <cellStyle name="Notas 17" xfId="3525"/>
    <cellStyle name="Notas 18" xfId="3526"/>
    <cellStyle name="Notas 19" xfId="3527"/>
    <cellStyle name="Notas 2" xfId="3528"/>
    <cellStyle name="Notas 2 2" xfId="3529"/>
    <cellStyle name="Notas 2 3" xfId="3530"/>
    <cellStyle name="Notas 2 4" xfId="3531"/>
    <cellStyle name="Notas 2 5" xfId="3532"/>
    <cellStyle name="Notas 2 6" xfId="3533"/>
    <cellStyle name="Notas 20" xfId="3534"/>
    <cellStyle name="Notas 21" xfId="3535"/>
    <cellStyle name="Notas 22" xfId="3536"/>
    <cellStyle name="Notas 23" xfId="3537"/>
    <cellStyle name="Notas 24" xfId="3538"/>
    <cellStyle name="Notas 25" xfId="3539"/>
    <cellStyle name="Notas 26" xfId="3540"/>
    <cellStyle name="Notas 27" xfId="3541"/>
    <cellStyle name="Notas 28" xfId="3542"/>
    <cellStyle name="Notas 29" xfId="3543"/>
    <cellStyle name="Notas 3" xfId="3544"/>
    <cellStyle name="Notas 30" xfId="3545"/>
    <cellStyle name="Notas 31" xfId="3546"/>
    <cellStyle name="Notas 32" xfId="3547"/>
    <cellStyle name="Notas 33" xfId="3548"/>
    <cellStyle name="Notas 34" xfId="3549"/>
    <cellStyle name="Notas 35" xfId="3550"/>
    <cellStyle name="Notas 36" xfId="4565"/>
    <cellStyle name="Notas 36 2" xfId="4639"/>
    <cellStyle name="Notas 36 2 2" xfId="4759"/>
    <cellStyle name="Notas 36 2 2 2" xfId="4990"/>
    <cellStyle name="Notas 36 2 2 3" xfId="5222"/>
    <cellStyle name="Notas 36 2 3" xfId="4875"/>
    <cellStyle name="Notas 36 2 4" xfId="5107"/>
    <cellStyle name="Notas 36 3" xfId="4704"/>
    <cellStyle name="Notas 36 3 2" xfId="4935"/>
    <cellStyle name="Notas 36 3 3" xfId="5167"/>
    <cellStyle name="Notas 36 4" xfId="4820"/>
    <cellStyle name="Notas 36 5" xfId="5052"/>
    <cellStyle name="Notas 37" xfId="3517"/>
    <cellStyle name="Notas 4" xfId="3551"/>
    <cellStyle name="Notas 5" xfId="3552"/>
    <cellStyle name="Notas 6" xfId="3553"/>
    <cellStyle name="Notas 7" xfId="3554"/>
    <cellStyle name="Notas 8" xfId="3555"/>
    <cellStyle name="Notas 9" xfId="3556"/>
    <cellStyle name="Note" xfId="3557"/>
    <cellStyle name="Note 10" xfId="3558"/>
    <cellStyle name="Note 11" xfId="3559"/>
    <cellStyle name="Note 12" xfId="3560"/>
    <cellStyle name="Note 13" xfId="3561"/>
    <cellStyle name="Note 14" xfId="3562"/>
    <cellStyle name="Note 15" xfId="3563"/>
    <cellStyle name="Note 16" xfId="3564"/>
    <cellStyle name="Note 17" xfId="3565"/>
    <cellStyle name="Note 18" xfId="3566"/>
    <cellStyle name="Note 19" xfId="3567"/>
    <cellStyle name="Note 2" xfId="3568"/>
    <cellStyle name="Note 20" xfId="3569"/>
    <cellStyle name="Note 21" xfId="3570"/>
    <cellStyle name="Note 22" xfId="3571"/>
    <cellStyle name="Note 23" xfId="3572"/>
    <cellStyle name="Note 24" xfId="3573"/>
    <cellStyle name="Note 25" xfId="3574"/>
    <cellStyle name="Note 26" xfId="3575"/>
    <cellStyle name="Note 27" xfId="3576"/>
    <cellStyle name="Note 28" xfId="3577"/>
    <cellStyle name="Note 29" xfId="3578"/>
    <cellStyle name="Note 3" xfId="3579"/>
    <cellStyle name="Note 30" xfId="3580"/>
    <cellStyle name="Note 31" xfId="3581"/>
    <cellStyle name="Note 32" xfId="3582"/>
    <cellStyle name="Note 33" xfId="3583"/>
    <cellStyle name="Note 34" xfId="3584"/>
    <cellStyle name="Note 35" xfId="3585"/>
    <cellStyle name="Note 36" xfId="3586"/>
    <cellStyle name="Note 37" xfId="3587"/>
    <cellStyle name="Note 4" xfId="3588"/>
    <cellStyle name="Note 5" xfId="3589"/>
    <cellStyle name="Note 6" xfId="3590"/>
    <cellStyle name="Note 7" xfId="3591"/>
    <cellStyle name="Note 8" xfId="3592"/>
    <cellStyle name="Note 9" xfId="3593"/>
    <cellStyle name="Output" xfId="3594"/>
    <cellStyle name="Percent 2" xfId="20"/>
    <cellStyle name="Percent 2 2" xfId="21"/>
    <cellStyle name="Percent 3" xfId="22"/>
    <cellStyle name="Percent 4" xfId="23"/>
    <cellStyle name="Porcentaje 10" xfId="5024"/>
    <cellStyle name="Porcentaje 10 2" xfId="5256"/>
    <cellStyle name="Porcentaje 11" xfId="5258"/>
    <cellStyle name="Porcentaje 12" xfId="4674"/>
    <cellStyle name="Porcentaje 12 2" xfId="6037"/>
    <cellStyle name="Porcentaje 13" xfId="6035"/>
    <cellStyle name="Porcentaje 2" xfId="4145"/>
    <cellStyle name="Porcentaje 2 2" xfId="4542"/>
    <cellStyle name="Porcentaje 2 2 2" xfId="4630"/>
    <cellStyle name="Porcentaje 2 2 2 2" xfId="4750"/>
    <cellStyle name="Porcentaje 2 2 2 2 2" xfId="4981"/>
    <cellStyle name="Porcentaje 2 2 2 2 3" xfId="5213"/>
    <cellStyle name="Porcentaje 2 2 2 3" xfId="4866"/>
    <cellStyle name="Porcentaje 2 2 2 4" xfId="5098"/>
    <cellStyle name="Porcentaje 2 2 3" xfId="4695"/>
    <cellStyle name="Porcentaje 2 2 3 2" xfId="4926"/>
    <cellStyle name="Porcentaje 2 2 3 3" xfId="5158"/>
    <cellStyle name="Porcentaje 2 2 4" xfId="4811"/>
    <cellStyle name="Porcentaje 2 2 5" xfId="5043"/>
    <cellStyle name="Porcentaje 2 3" xfId="4616"/>
    <cellStyle name="Porcentaje 2 3 2" xfId="4736"/>
    <cellStyle name="Porcentaje 2 3 2 2" xfId="4967"/>
    <cellStyle name="Porcentaje 2 3 2 3" xfId="5199"/>
    <cellStyle name="Porcentaje 2 3 3" xfId="4852"/>
    <cellStyle name="Porcentaje 2 3 4" xfId="5084"/>
    <cellStyle name="Porcentaje 2 4" xfId="4681"/>
    <cellStyle name="Porcentaje 2 4 2" xfId="4912"/>
    <cellStyle name="Porcentaje 2 4 3" xfId="5144"/>
    <cellStyle name="Porcentaje 2 5" xfId="4797"/>
    <cellStyle name="Porcentaje 2 6" xfId="5029"/>
    <cellStyle name="Porcentaje 3" xfId="4149"/>
    <cellStyle name="Porcentaje 3 2" xfId="4620"/>
    <cellStyle name="Porcentaje 3 2 2" xfId="4740"/>
    <cellStyle name="Porcentaje 3 2 2 2" xfId="4971"/>
    <cellStyle name="Porcentaje 3 2 2 3" xfId="5203"/>
    <cellStyle name="Porcentaje 3 2 3" xfId="4856"/>
    <cellStyle name="Porcentaje 3 2 4" xfId="5088"/>
    <cellStyle name="Porcentaje 3 3" xfId="4685"/>
    <cellStyle name="Porcentaje 3 3 2" xfId="4916"/>
    <cellStyle name="Porcentaje 3 3 3" xfId="5148"/>
    <cellStyle name="Porcentaje 3 4" xfId="4801"/>
    <cellStyle name="Porcentaje 3 5" xfId="5033"/>
    <cellStyle name="Porcentaje 4" xfId="4152"/>
    <cellStyle name="Porcentaje 4 2" xfId="4623"/>
    <cellStyle name="Porcentaje 4 2 2" xfId="4743"/>
    <cellStyle name="Porcentaje 4 2 2 2" xfId="4974"/>
    <cellStyle name="Porcentaje 4 2 2 3" xfId="5206"/>
    <cellStyle name="Porcentaje 4 2 3" xfId="4859"/>
    <cellStyle name="Porcentaje 4 2 4" xfId="5091"/>
    <cellStyle name="Porcentaje 4 3" xfId="4688"/>
    <cellStyle name="Porcentaje 4 3 2" xfId="4919"/>
    <cellStyle name="Porcentaje 4 3 3" xfId="5151"/>
    <cellStyle name="Porcentaje 4 4" xfId="4804"/>
    <cellStyle name="Porcentaje 4 5" xfId="5036"/>
    <cellStyle name="Porcentaje 5" xfId="4548"/>
    <cellStyle name="Porcentaje 5 2" xfId="4636"/>
    <cellStyle name="Porcentaje 5 2 2" xfId="4756"/>
    <cellStyle name="Porcentaje 5 2 2 2" xfId="4987"/>
    <cellStyle name="Porcentaje 5 2 2 3" xfId="5219"/>
    <cellStyle name="Porcentaje 5 2 3" xfId="4872"/>
    <cellStyle name="Porcentaje 5 2 4" xfId="5104"/>
    <cellStyle name="Porcentaje 5 3" xfId="4701"/>
    <cellStyle name="Porcentaje 5 3 2" xfId="4932"/>
    <cellStyle name="Porcentaje 5 3 3" xfId="5164"/>
    <cellStyle name="Porcentaje 5 4" xfId="4817"/>
    <cellStyle name="Porcentaje 5 5" xfId="5049"/>
    <cellStyle name="Porcentaje 6" xfId="4606"/>
    <cellStyle name="Porcentaje 6 2" xfId="4664"/>
    <cellStyle name="Porcentaje 6 2 2" xfId="4784"/>
    <cellStyle name="Porcentaje 6 2 2 2" xfId="5015"/>
    <cellStyle name="Porcentaje 6 2 2 3" xfId="5247"/>
    <cellStyle name="Porcentaje 6 2 3" xfId="4900"/>
    <cellStyle name="Porcentaje 6 2 4" xfId="5132"/>
    <cellStyle name="Porcentaje 6 3" xfId="4729"/>
    <cellStyle name="Porcentaje 6 3 2" xfId="4960"/>
    <cellStyle name="Porcentaje 6 3 3" xfId="5192"/>
    <cellStyle name="Porcentaje 6 4" xfId="4845"/>
    <cellStyle name="Porcentaje 6 5" xfId="5077"/>
    <cellStyle name="Porcentaje 7" xfId="4608"/>
    <cellStyle name="Porcentaje 7 2" xfId="4666"/>
    <cellStyle name="Porcentaje 7 2 2" xfId="4786"/>
    <cellStyle name="Porcentaje 7 2 2 2" xfId="5017"/>
    <cellStyle name="Porcentaje 7 2 2 3" xfId="5249"/>
    <cellStyle name="Porcentaje 7 2 3" xfId="4902"/>
    <cellStyle name="Porcentaje 7 2 4" xfId="5134"/>
    <cellStyle name="Porcentaje 7 3" xfId="4731"/>
    <cellStyle name="Porcentaje 7 3 2" xfId="4962"/>
    <cellStyle name="Porcentaje 7 3 3" xfId="5194"/>
    <cellStyle name="Porcentaje 7 4" xfId="4847"/>
    <cellStyle name="Porcentaje 7 5" xfId="5079"/>
    <cellStyle name="Porcentaje 8" xfId="4676"/>
    <cellStyle name="Porcentaje 8 2" xfId="4792"/>
    <cellStyle name="Porcentaje 8 2 2" xfId="5022"/>
    <cellStyle name="Porcentaje 8 2 3" xfId="5254"/>
    <cellStyle name="Porcentaje 8 3" xfId="4907"/>
    <cellStyle name="Porcentaje 8 4" xfId="5139"/>
    <cellStyle name="Porcentaje 9" xfId="4790"/>
    <cellStyle name="Porcentaje 9 2" xfId="6036"/>
    <cellStyle name="Porcentual" xfId="25" builtinId="5"/>
    <cellStyle name="Salida 10" xfId="3596"/>
    <cellStyle name="Salida 11" xfId="3597"/>
    <cellStyle name="Salida 12" xfId="3598"/>
    <cellStyle name="Salida 13" xfId="3599"/>
    <cellStyle name="Salida 14" xfId="3600"/>
    <cellStyle name="Salida 15" xfId="3601"/>
    <cellStyle name="Salida 16" xfId="3602"/>
    <cellStyle name="Salida 17" xfId="3603"/>
    <cellStyle name="Salida 18" xfId="3604"/>
    <cellStyle name="Salida 19" xfId="3605"/>
    <cellStyle name="Salida 2" xfId="3606"/>
    <cellStyle name="Salida 2 2" xfId="3607"/>
    <cellStyle name="Salida 2 3" xfId="3608"/>
    <cellStyle name="Salida 2 4" xfId="3609"/>
    <cellStyle name="Salida 2 5" xfId="3610"/>
    <cellStyle name="Salida 2 6" xfId="3611"/>
    <cellStyle name="Salida 20" xfId="3612"/>
    <cellStyle name="Salida 21" xfId="3613"/>
    <cellStyle name="Salida 22" xfId="3614"/>
    <cellStyle name="Salida 23" xfId="3615"/>
    <cellStyle name="Salida 24" xfId="3616"/>
    <cellStyle name="Salida 25" xfId="3617"/>
    <cellStyle name="Salida 26" xfId="3618"/>
    <cellStyle name="Salida 27" xfId="3619"/>
    <cellStyle name="Salida 28" xfId="3620"/>
    <cellStyle name="Salida 29" xfId="3621"/>
    <cellStyle name="Salida 3" xfId="3622"/>
    <cellStyle name="Salida 30" xfId="3623"/>
    <cellStyle name="Salida 31" xfId="3624"/>
    <cellStyle name="Salida 32" xfId="3625"/>
    <cellStyle name="Salida 33" xfId="3626"/>
    <cellStyle name="Salida 34" xfId="3627"/>
    <cellStyle name="Salida 35" xfId="3628"/>
    <cellStyle name="Salida 36" xfId="4560"/>
    <cellStyle name="Salida 37" xfId="3595"/>
    <cellStyle name="Salida 4" xfId="3629"/>
    <cellStyle name="Salida 5" xfId="3630"/>
    <cellStyle name="Salida 6" xfId="3631"/>
    <cellStyle name="Salida 7" xfId="3632"/>
    <cellStyle name="Salida 8" xfId="3633"/>
    <cellStyle name="Salida 9" xfId="3634"/>
    <cellStyle name="Standard 2" xfId="13"/>
    <cellStyle name="Standard 2 2" xfId="14"/>
    <cellStyle name="Standard 3" xfId="15"/>
    <cellStyle name="TableStyleLight1" xfId="4670"/>
    <cellStyle name="TableStyleLight1 2" xfId="4672"/>
    <cellStyle name="TableStyleLight1 2 2" xfId="6034"/>
    <cellStyle name="TableStyleLight1 3" xfId="6032"/>
    <cellStyle name="Texto de advertencia 10" xfId="3636"/>
    <cellStyle name="Texto de advertencia 11" xfId="3637"/>
    <cellStyle name="Texto de advertencia 12" xfId="3638"/>
    <cellStyle name="Texto de advertencia 13" xfId="3639"/>
    <cellStyle name="Texto de advertencia 14" xfId="3640"/>
    <cellStyle name="Texto de advertencia 15" xfId="3641"/>
    <cellStyle name="Texto de advertencia 16" xfId="3642"/>
    <cellStyle name="Texto de advertencia 17" xfId="3643"/>
    <cellStyle name="Texto de advertencia 18" xfId="3644"/>
    <cellStyle name="Texto de advertencia 19" xfId="3645"/>
    <cellStyle name="Texto de advertencia 2" xfId="3646"/>
    <cellStyle name="Texto de advertencia 2 2" xfId="3647"/>
    <cellStyle name="Texto de advertencia 2 3" xfId="3648"/>
    <cellStyle name="Texto de advertencia 2 4" xfId="3649"/>
    <cellStyle name="Texto de advertencia 2 5" xfId="3650"/>
    <cellStyle name="Texto de advertencia 2 6" xfId="3651"/>
    <cellStyle name="Texto de advertencia 20" xfId="3652"/>
    <cellStyle name="Texto de advertencia 21" xfId="3653"/>
    <cellStyle name="Texto de advertencia 22" xfId="3654"/>
    <cellStyle name="Texto de advertencia 23" xfId="3655"/>
    <cellStyle name="Texto de advertencia 24" xfId="3656"/>
    <cellStyle name="Texto de advertencia 25" xfId="3657"/>
    <cellStyle name="Texto de advertencia 26" xfId="3658"/>
    <cellStyle name="Texto de advertencia 27" xfId="3659"/>
    <cellStyle name="Texto de advertencia 28" xfId="3660"/>
    <cellStyle name="Texto de advertencia 29" xfId="3661"/>
    <cellStyle name="Texto de advertencia 3" xfId="3662"/>
    <cellStyle name="Texto de advertencia 30" xfId="3663"/>
    <cellStyle name="Texto de advertencia 31" xfId="3664"/>
    <cellStyle name="Texto de advertencia 32" xfId="3665"/>
    <cellStyle name="Texto de advertencia 33" xfId="3666"/>
    <cellStyle name="Texto de advertencia 34" xfId="3667"/>
    <cellStyle name="Texto de advertencia 35" xfId="3668"/>
    <cellStyle name="Texto de advertencia 36" xfId="4564"/>
    <cellStyle name="Texto de advertencia 37" xfId="3635"/>
    <cellStyle name="Texto de advertencia 4" xfId="3669"/>
    <cellStyle name="Texto de advertencia 5" xfId="3670"/>
    <cellStyle name="Texto de advertencia 6" xfId="3671"/>
    <cellStyle name="Texto de advertencia 7" xfId="3672"/>
    <cellStyle name="Texto de advertencia 8" xfId="3673"/>
    <cellStyle name="Texto de advertencia 9" xfId="3674"/>
    <cellStyle name="Texto explicativo 10" xfId="3676"/>
    <cellStyle name="Texto explicativo 11" xfId="3677"/>
    <cellStyle name="Texto explicativo 12" xfId="3678"/>
    <cellStyle name="Texto explicativo 13" xfId="3679"/>
    <cellStyle name="Texto explicativo 14" xfId="3680"/>
    <cellStyle name="Texto explicativo 15" xfId="3681"/>
    <cellStyle name="Texto explicativo 16" xfId="3682"/>
    <cellStyle name="Texto explicativo 17" xfId="3683"/>
    <cellStyle name="Texto explicativo 18" xfId="3684"/>
    <cellStyle name="Texto explicativo 19" xfId="3685"/>
    <cellStyle name="Texto explicativo 2" xfId="3686"/>
    <cellStyle name="Texto explicativo 2 2" xfId="3687"/>
    <cellStyle name="Texto explicativo 2 3" xfId="3688"/>
    <cellStyle name="Texto explicativo 2 4" xfId="3689"/>
    <cellStyle name="Texto explicativo 2 5" xfId="3690"/>
    <cellStyle name="Texto explicativo 2 6" xfId="3691"/>
    <cellStyle name="Texto explicativo 20" xfId="3692"/>
    <cellStyle name="Texto explicativo 21" xfId="3693"/>
    <cellStyle name="Texto explicativo 22" xfId="3694"/>
    <cellStyle name="Texto explicativo 23" xfId="3695"/>
    <cellStyle name="Texto explicativo 24" xfId="3696"/>
    <cellStyle name="Texto explicativo 25" xfId="3697"/>
    <cellStyle name="Texto explicativo 26" xfId="3698"/>
    <cellStyle name="Texto explicativo 27" xfId="3699"/>
    <cellStyle name="Texto explicativo 28" xfId="3700"/>
    <cellStyle name="Texto explicativo 29" xfId="3701"/>
    <cellStyle name="Texto explicativo 3" xfId="3702"/>
    <cellStyle name="Texto explicativo 30" xfId="3703"/>
    <cellStyle name="Texto explicativo 31" xfId="3704"/>
    <cellStyle name="Texto explicativo 32" xfId="3705"/>
    <cellStyle name="Texto explicativo 33" xfId="3706"/>
    <cellStyle name="Texto explicativo 34" xfId="3707"/>
    <cellStyle name="Texto explicativo 35" xfId="3708"/>
    <cellStyle name="Texto explicativo 36" xfId="4566"/>
    <cellStyle name="Texto explicativo 37" xfId="3675"/>
    <cellStyle name="Texto explicativo 4" xfId="3709"/>
    <cellStyle name="Texto explicativo 5" xfId="3710"/>
    <cellStyle name="Texto explicativo 6" xfId="3711"/>
    <cellStyle name="Texto explicativo 7" xfId="3712"/>
    <cellStyle name="Texto explicativo 8" xfId="3713"/>
    <cellStyle name="Texto explicativo 9" xfId="3714"/>
    <cellStyle name="Title" xfId="3715"/>
    <cellStyle name="Título 1 10" xfId="3718"/>
    <cellStyle name="Título 1 11" xfId="3719"/>
    <cellStyle name="Título 1 12" xfId="3720"/>
    <cellStyle name="Título 1 13" xfId="3721"/>
    <cellStyle name="Título 1 14" xfId="3722"/>
    <cellStyle name="Título 1 15" xfId="3723"/>
    <cellStyle name="Título 1 16" xfId="3724"/>
    <cellStyle name="Título 1 17" xfId="3725"/>
    <cellStyle name="Título 1 18" xfId="3726"/>
    <cellStyle name="Título 1 19" xfId="3727"/>
    <cellStyle name="Título 1 2" xfId="3728"/>
    <cellStyle name="Título 1 2 2" xfId="3729"/>
    <cellStyle name="Título 1 2 3" xfId="3730"/>
    <cellStyle name="Título 1 2 4" xfId="3731"/>
    <cellStyle name="Título 1 2 5" xfId="3732"/>
    <cellStyle name="Título 1 2 6" xfId="3733"/>
    <cellStyle name="Título 1 20" xfId="3734"/>
    <cellStyle name="Título 1 21" xfId="3735"/>
    <cellStyle name="Título 1 22" xfId="3736"/>
    <cellStyle name="Título 1 23" xfId="3737"/>
    <cellStyle name="Título 1 24" xfId="3738"/>
    <cellStyle name="Título 1 25" xfId="3739"/>
    <cellStyle name="Título 1 26" xfId="3740"/>
    <cellStyle name="Título 1 27" xfId="3741"/>
    <cellStyle name="Título 1 28" xfId="3742"/>
    <cellStyle name="Título 1 29" xfId="3743"/>
    <cellStyle name="Título 1 3" xfId="3744"/>
    <cellStyle name="Título 1 30" xfId="3745"/>
    <cellStyle name="Título 1 31" xfId="3746"/>
    <cellStyle name="Título 1 32" xfId="3747"/>
    <cellStyle name="Título 1 33" xfId="3748"/>
    <cellStyle name="Título 1 34" xfId="4552"/>
    <cellStyle name="Título 1 35" xfId="3717"/>
    <cellStyle name="Título 1 4" xfId="3749"/>
    <cellStyle name="Título 1 5" xfId="3750"/>
    <cellStyle name="Título 1 6" xfId="3751"/>
    <cellStyle name="Título 1 7" xfId="3752"/>
    <cellStyle name="Título 1 8" xfId="3753"/>
    <cellStyle name="Título 1 9" xfId="3754"/>
    <cellStyle name="Título 10" xfId="3755"/>
    <cellStyle name="Título 11" xfId="3756"/>
    <cellStyle name="Título 12" xfId="3757"/>
    <cellStyle name="Título 13" xfId="3758"/>
    <cellStyle name="Título 14" xfId="3759"/>
    <cellStyle name="Título 15" xfId="3760"/>
    <cellStyle name="Título 16" xfId="3761"/>
    <cellStyle name="Título 17" xfId="3762"/>
    <cellStyle name="Título 18" xfId="3763"/>
    <cellStyle name="Título 19" xfId="3764"/>
    <cellStyle name="Título 2 10" xfId="3766"/>
    <cellStyle name="Título 2 11" xfId="3767"/>
    <cellStyle name="Título 2 12" xfId="3768"/>
    <cellStyle name="Título 2 13" xfId="3769"/>
    <cellStyle name="Título 2 14" xfId="3770"/>
    <cellStyle name="Título 2 15" xfId="3771"/>
    <cellStyle name="Título 2 16" xfId="3772"/>
    <cellStyle name="Título 2 17" xfId="3773"/>
    <cellStyle name="Título 2 18" xfId="3774"/>
    <cellStyle name="Título 2 19" xfId="3775"/>
    <cellStyle name="Título 2 2" xfId="3776"/>
    <cellStyle name="Título 2 2 2" xfId="3777"/>
    <cellStyle name="Título 2 2 3" xfId="3778"/>
    <cellStyle name="Título 2 2 4" xfId="3779"/>
    <cellStyle name="Título 2 2 5" xfId="3780"/>
    <cellStyle name="Título 2 2 6" xfId="3781"/>
    <cellStyle name="Título 2 20" xfId="3782"/>
    <cellStyle name="Título 2 21" xfId="3783"/>
    <cellStyle name="Título 2 22" xfId="3784"/>
    <cellStyle name="Título 2 23" xfId="3785"/>
    <cellStyle name="Título 2 24" xfId="3786"/>
    <cellStyle name="Título 2 25" xfId="3787"/>
    <cellStyle name="Título 2 26" xfId="3788"/>
    <cellStyle name="Título 2 27" xfId="3789"/>
    <cellStyle name="Título 2 28" xfId="3790"/>
    <cellStyle name="Título 2 29" xfId="3791"/>
    <cellStyle name="Título 2 3" xfId="3792"/>
    <cellStyle name="Título 2 30" xfId="3793"/>
    <cellStyle name="Título 2 31" xfId="3794"/>
    <cellStyle name="Título 2 32" xfId="3795"/>
    <cellStyle name="Título 2 33" xfId="3796"/>
    <cellStyle name="Título 2 34" xfId="3797"/>
    <cellStyle name="Título 2 35" xfId="3798"/>
    <cellStyle name="Título 2 36" xfId="4553"/>
    <cellStyle name="Título 2 37" xfId="3765"/>
    <cellStyle name="Título 2 4" xfId="3799"/>
    <cellStyle name="Título 2 5" xfId="3800"/>
    <cellStyle name="Título 2 6" xfId="3801"/>
    <cellStyle name="Título 2 7" xfId="3802"/>
    <cellStyle name="Título 2 8" xfId="3803"/>
    <cellStyle name="Título 2 9" xfId="3804"/>
    <cellStyle name="Título 20" xfId="3805"/>
    <cellStyle name="Título 21" xfId="3806"/>
    <cellStyle name="Título 22" xfId="3807"/>
    <cellStyle name="Título 23" xfId="3808"/>
    <cellStyle name="Título 24" xfId="3809"/>
    <cellStyle name="Título 25" xfId="3810"/>
    <cellStyle name="Título 26" xfId="3811"/>
    <cellStyle name="Título 27" xfId="3812"/>
    <cellStyle name="Título 28" xfId="3813"/>
    <cellStyle name="Título 29" xfId="3814"/>
    <cellStyle name="Título 3 10" xfId="3816"/>
    <cellStyle name="Título 3 11" xfId="3817"/>
    <cellStyle name="Título 3 12" xfId="3818"/>
    <cellStyle name="Título 3 13" xfId="3819"/>
    <cellStyle name="Título 3 14" xfId="3820"/>
    <cellStyle name="Título 3 15" xfId="3821"/>
    <cellStyle name="Título 3 16" xfId="3822"/>
    <cellStyle name="Título 3 17" xfId="3823"/>
    <cellStyle name="Título 3 18" xfId="3824"/>
    <cellStyle name="Título 3 19" xfId="3825"/>
    <cellStyle name="Título 3 2" xfId="3826"/>
    <cellStyle name="Título 3 2 2" xfId="3827"/>
    <cellStyle name="Título 3 2 3" xfId="3828"/>
    <cellStyle name="Título 3 2 4" xfId="3829"/>
    <cellStyle name="Título 3 2 5" xfId="3830"/>
    <cellStyle name="Título 3 2 6" xfId="3831"/>
    <cellStyle name="Título 3 20" xfId="3832"/>
    <cellStyle name="Título 3 21" xfId="3833"/>
    <cellStyle name="Título 3 22" xfId="3834"/>
    <cellStyle name="Título 3 23" xfId="3835"/>
    <cellStyle name="Título 3 24" xfId="3836"/>
    <cellStyle name="Título 3 25" xfId="3837"/>
    <cellStyle name="Título 3 26" xfId="3838"/>
    <cellStyle name="Título 3 27" xfId="3839"/>
    <cellStyle name="Título 3 28" xfId="3840"/>
    <cellStyle name="Título 3 29" xfId="3841"/>
    <cellStyle name="Título 3 3" xfId="3842"/>
    <cellStyle name="Título 3 30" xfId="3843"/>
    <cellStyle name="Título 3 31" xfId="3844"/>
    <cellStyle name="Título 3 32" xfId="3845"/>
    <cellStyle name="Título 3 33" xfId="3846"/>
    <cellStyle name="Título 3 34" xfId="4554"/>
    <cellStyle name="Título 3 35" xfId="3815"/>
    <cellStyle name="Título 3 4" xfId="3847"/>
    <cellStyle name="Título 3 5" xfId="3848"/>
    <cellStyle name="Título 3 6" xfId="3849"/>
    <cellStyle name="Título 3 7" xfId="3850"/>
    <cellStyle name="Título 3 8" xfId="3851"/>
    <cellStyle name="Título 3 9" xfId="3852"/>
    <cellStyle name="Título 30" xfId="3853"/>
    <cellStyle name="Título 31" xfId="3854"/>
    <cellStyle name="Título 32" xfId="3855"/>
    <cellStyle name="Título 33" xfId="3856"/>
    <cellStyle name="Título 34" xfId="3857"/>
    <cellStyle name="Título 35" xfId="3858"/>
    <cellStyle name="Título 36" xfId="4551"/>
    <cellStyle name="Título 37" xfId="3716"/>
    <cellStyle name="Título 4" xfId="3859"/>
    <cellStyle name="Título 4 2" xfId="3860"/>
    <cellStyle name="Título 4 3" xfId="3861"/>
    <cellStyle name="Título 4 4" xfId="3862"/>
    <cellStyle name="Título 4 5" xfId="3863"/>
    <cellStyle name="Título 4 6" xfId="3864"/>
    <cellStyle name="Título 5" xfId="3865"/>
    <cellStyle name="Título 6" xfId="3866"/>
    <cellStyle name="Título 7" xfId="3867"/>
    <cellStyle name="Título 8" xfId="3868"/>
    <cellStyle name="Título 9" xfId="3869"/>
    <cellStyle name="Total 10" xfId="3871"/>
    <cellStyle name="Total 11" xfId="3872"/>
    <cellStyle name="Total 12" xfId="3873"/>
    <cellStyle name="Total 13" xfId="3874"/>
    <cellStyle name="Total 14" xfId="3875"/>
    <cellStyle name="Total 15" xfId="3876"/>
    <cellStyle name="Total 16" xfId="3877"/>
    <cellStyle name="Total 17" xfId="3878"/>
    <cellStyle name="Total 18" xfId="3879"/>
    <cellStyle name="Total 19" xfId="3880"/>
    <cellStyle name="Total 2" xfId="3881"/>
    <cellStyle name="Total 2 2" xfId="3882"/>
    <cellStyle name="Total 2 3" xfId="3883"/>
    <cellStyle name="Total 2 4" xfId="3884"/>
    <cellStyle name="Total 2 5" xfId="3885"/>
    <cellStyle name="Total 2 6" xfId="3886"/>
    <cellStyle name="Total 20" xfId="3887"/>
    <cellStyle name="Total 21" xfId="3888"/>
    <cellStyle name="Total 22" xfId="3889"/>
    <cellStyle name="Total 23" xfId="3890"/>
    <cellStyle name="Total 24" xfId="3891"/>
    <cellStyle name="Total 25" xfId="3892"/>
    <cellStyle name="Total 26" xfId="3893"/>
    <cellStyle name="Total 27" xfId="3894"/>
    <cellStyle name="Total 28" xfId="3895"/>
    <cellStyle name="Total 29" xfId="3896"/>
    <cellStyle name="Total 3" xfId="3897"/>
    <cellStyle name="Total 30" xfId="3898"/>
    <cellStyle name="Total 31" xfId="3899"/>
    <cellStyle name="Total 32" xfId="3900"/>
    <cellStyle name="Total 33" xfId="3901"/>
    <cellStyle name="Total 34" xfId="3902"/>
    <cellStyle name="Total 35" xfId="3903"/>
    <cellStyle name="Total 36" xfId="4567"/>
    <cellStyle name="Total 37" xfId="3870"/>
    <cellStyle name="Total 4" xfId="3904"/>
    <cellStyle name="Total 5" xfId="3905"/>
    <cellStyle name="Total 6" xfId="3906"/>
    <cellStyle name="Total 7" xfId="3907"/>
    <cellStyle name="Total 8" xfId="3908"/>
    <cellStyle name="Total 9" xfId="3909"/>
    <cellStyle name="Warning Text" xfId="391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0"/>
  <dimension ref="A1:G18"/>
  <sheetViews>
    <sheetView workbookViewId="0">
      <selection activeCell="B16" sqref="B16"/>
    </sheetView>
  </sheetViews>
  <sheetFormatPr baseColWidth="10" defaultRowHeight="15"/>
  <cols>
    <col min="2" max="2" width="34.140625" bestFit="1" customWidth="1"/>
    <col min="3" max="3" width="26.5703125" bestFit="1" customWidth="1"/>
    <col min="5" max="5" width="12.42578125" bestFit="1" customWidth="1"/>
    <col min="6" max="6" width="17.42578125" customWidth="1"/>
    <col min="7" max="7" width="16.140625" bestFit="1" customWidth="1"/>
  </cols>
  <sheetData>
    <row r="1" spans="1:7">
      <c r="A1" s="291" t="s">
        <v>94</v>
      </c>
      <c r="B1" s="291" t="s">
        <v>95</v>
      </c>
      <c r="C1" s="291" t="s">
        <v>0</v>
      </c>
      <c r="D1" s="291" t="s">
        <v>1</v>
      </c>
      <c r="E1" s="291" t="s">
        <v>42</v>
      </c>
      <c r="F1" t="s">
        <v>117</v>
      </c>
      <c r="G1" t="s">
        <v>120</v>
      </c>
    </row>
    <row r="2" spans="1:7">
      <c r="A2" s="291">
        <v>1</v>
      </c>
      <c r="B2" s="291" t="s">
        <v>100</v>
      </c>
      <c r="C2" s="291" t="s">
        <v>97</v>
      </c>
      <c r="D2" s="291" t="s">
        <v>43</v>
      </c>
      <c r="E2" s="291" t="s">
        <v>41</v>
      </c>
      <c r="F2" s="291" t="s">
        <v>118</v>
      </c>
      <c r="G2" s="291" t="s">
        <v>121</v>
      </c>
    </row>
    <row r="3" spans="1:7">
      <c r="A3" s="291">
        <v>2</v>
      </c>
      <c r="B3" s="291" t="s">
        <v>101</v>
      </c>
      <c r="C3" s="291" t="s">
        <v>99</v>
      </c>
      <c r="D3" s="291" t="s">
        <v>43</v>
      </c>
      <c r="E3" s="291" t="s">
        <v>41</v>
      </c>
      <c r="F3" s="291" t="s">
        <v>118</v>
      </c>
      <c r="G3" s="291" t="s">
        <v>121</v>
      </c>
    </row>
    <row r="4" spans="1:7">
      <c r="A4" s="292">
        <v>3</v>
      </c>
      <c r="B4" s="291" t="s">
        <v>96</v>
      </c>
      <c r="C4" s="291" t="s">
        <v>97</v>
      </c>
      <c r="D4" s="291" t="s">
        <v>8</v>
      </c>
      <c r="E4" s="291" t="s">
        <v>41</v>
      </c>
      <c r="F4" t="s">
        <v>118</v>
      </c>
      <c r="G4" t="s">
        <v>121</v>
      </c>
    </row>
    <row r="5" spans="1:7">
      <c r="A5" s="292">
        <v>4</v>
      </c>
      <c r="B5" s="291" t="s">
        <v>98</v>
      </c>
      <c r="C5" s="291" t="s">
        <v>99</v>
      </c>
      <c r="D5" s="291" t="s">
        <v>8</v>
      </c>
      <c r="E5" s="291" t="s">
        <v>41</v>
      </c>
      <c r="F5" s="291" t="s">
        <v>118</v>
      </c>
      <c r="G5" s="291" t="s">
        <v>121</v>
      </c>
    </row>
    <row r="6" spans="1:7">
      <c r="A6" s="292">
        <v>5</v>
      </c>
      <c r="B6" s="291" t="s">
        <v>102</v>
      </c>
      <c r="C6" s="291" t="s">
        <v>97</v>
      </c>
      <c r="D6" s="291" t="s">
        <v>123</v>
      </c>
      <c r="E6" s="291" t="s">
        <v>41</v>
      </c>
      <c r="F6" s="291" t="s">
        <v>118</v>
      </c>
      <c r="G6" s="291" t="s">
        <v>121</v>
      </c>
    </row>
    <row r="7" spans="1:7">
      <c r="A7" s="292">
        <v>6</v>
      </c>
      <c r="B7" s="291" t="s">
        <v>103</v>
      </c>
      <c r="C7" s="291" t="s">
        <v>99</v>
      </c>
      <c r="D7" s="291" t="s">
        <v>123</v>
      </c>
      <c r="E7" s="291" t="s">
        <v>41</v>
      </c>
      <c r="F7" s="291" t="s">
        <v>118</v>
      </c>
      <c r="G7" s="291" t="s">
        <v>121</v>
      </c>
    </row>
    <row r="8" spans="1:7" s="292" customFormat="1">
      <c r="A8" s="292">
        <v>7</v>
      </c>
      <c r="B8" s="292" t="s">
        <v>106</v>
      </c>
      <c r="C8" s="292" t="s">
        <v>105</v>
      </c>
      <c r="D8" s="292" t="s">
        <v>43</v>
      </c>
      <c r="E8" s="292" t="s">
        <v>41</v>
      </c>
      <c r="F8" s="292" t="s">
        <v>119</v>
      </c>
      <c r="G8" s="292" t="s">
        <v>105</v>
      </c>
    </row>
    <row r="9" spans="1:7">
      <c r="A9" s="292">
        <v>8</v>
      </c>
      <c r="B9" s="291" t="s">
        <v>104</v>
      </c>
      <c r="C9" s="291" t="s">
        <v>105</v>
      </c>
      <c r="D9" s="291" t="s">
        <v>8</v>
      </c>
      <c r="E9" s="291" t="s">
        <v>41</v>
      </c>
      <c r="F9" t="s">
        <v>119</v>
      </c>
      <c r="G9" s="291" t="s">
        <v>105</v>
      </c>
    </row>
    <row r="10" spans="1:7">
      <c r="A10" s="292">
        <v>9</v>
      </c>
      <c r="B10" s="291" t="s">
        <v>110</v>
      </c>
      <c r="C10" s="291" t="s">
        <v>108</v>
      </c>
      <c r="D10" s="291" t="s">
        <v>43</v>
      </c>
      <c r="E10" s="291" t="s">
        <v>109</v>
      </c>
      <c r="F10" s="291" t="s">
        <v>119</v>
      </c>
      <c r="G10" s="291" t="s">
        <v>108</v>
      </c>
    </row>
    <row r="11" spans="1:7">
      <c r="A11" s="292">
        <v>10</v>
      </c>
      <c r="B11" s="291" t="s">
        <v>107</v>
      </c>
      <c r="C11" s="291" t="s">
        <v>108</v>
      </c>
      <c r="D11" s="291" t="s">
        <v>8</v>
      </c>
      <c r="E11" s="291" t="s">
        <v>109</v>
      </c>
      <c r="F11" s="291" t="s">
        <v>119</v>
      </c>
      <c r="G11" s="291" t="s">
        <v>108</v>
      </c>
    </row>
    <row r="12" spans="1:7">
      <c r="A12" s="292">
        <v>11</v>
      </c>
      <c r="B12" s="291" t="s">
        <v>113</v>
      </c>
      <c r="C12" s="291" t="s">
        <v>112</v>
      </c>
      <c r="D12" s="291" t="s">
        <v>43</v>
      </c>
      <c r="E12" s="291" t="s">
        <v>109</v>
      </c>
      <c r="F12" s="291" t="s">
        <v>119</v>
      </c>
      <c r="G12" s="291" t="s">
        <v>122</v>
      </c>
    </row>
    <row r="13" spans="1:7">
      <c r="A13" s="292">
        <v>12</v>
      </c>
      <c r="B13" s="291" t="s">
        <v>111</v>
      </c>
      <c r="C13" s="291" t="s">
        <v>112</v>
      </c>
      <c r="D13" s="291" t="s">
        <v>8</v>
      </c>
      <c r="E13" s="291" t="s">
        <v>109</v>
      </c>
      <c r="F13" s="291" t="s">
        <v>119</v>
      </c>
      <c r="G13" t="s">
        <v>122</v>
      </c>
    </row>
    <row r="14" spans="1:7">
      <c r="A14" s="292">
        <v>13</v>
      </c>
      <c r="B14" s="291" t="s">
        <v>116</v>
      </c>
      <c r="C14" s="292" t="s">
        <v>115</v>
      </c>
      <c r="D14" s="291" t="s">
        <v>43</v>
      </c>
      <c r="E14" s="291" t="s">
        <v>41</v>
      </c>
      <c r="F14" s="291" t="s">
        <v>119</v>
      </c>
      <c r="G14" s="291" t="s">
        <v>115</v>
      </c>
    </row>
    <row r="15" spans="1:7">
      <c r="A15" s="292">
        <v>14</v>
      </c>
      <c r="B15" s="291" t="s">
        <v>114</v>
      </c>
      <c r="C15" s="291" t="s">
        <v>115</v>
      </c>
      <c r="D15" s="291" t="s">
        <v>8</v>
      </c>
      <c r="E15" s="291" t="s">
        <v>41</v>
      </c>
      <c r="F15" s="291" t="s">
        <v>119</v>
      </c>
      <c r="G15" s="291" t="s">
        <v>115</v>
      </c>
    </row>
    <row r="16" spans="1:7" s="292" customFormat="1">
      <c r="A16" s="292">
        <v>15</v>
      </c>
      <c r="B16" s="292" t="s">
        <v>128</v>
      </c>
      <c r="C16" s="292" t="s">
        <v>115</v>
      </c>
      <c r="D16" s="292" t="s">
        <v>123</v>
      </c>
      <c r="E16" s="292" t="s">
        <v>41</v>
      </c>
      <c r="F16" s="292" t="s">
        <v>119</v>
      </c>
      <c r="G16" s="292" t="s">
        <v>115</v>
      </c>
    </row>
    <row r="17" spans="1:7">
      <c r="A17" s="292">
        <v>16</v>
      </c>
      <c r="B17" t="s">
        <v>125</v>
      </c>
      <c r="C17" s="292" t="s">
        <v>127</v>
      </c>
      <c r="D17" s="292" t="s">
        <v>43</v>
      </c>
      <c r="E17" s="292" t="s">
        <v>41</v>
      </c>
      <c r="F17" s="292" t="s">
        <v>119</v>
      </c>
      <c r="G17" s="292" t="s">
        <v>126</v>
      </c>
    </row>
    <row r="18" spans="1:7">
      <c r="A18" s="292">
        <v>17</v>
      </c>
      <c r="B18" t="s">
        <v>124</v>
      </c>
      <c r="C18" s="292" t="s">
        <v>127</v>
      </c>
      <c r="D18" s="292" t="s">
        <v>8</v>
      </c>
      <c r="E18" s="292" t="s">
        <v>41</v>
      </c>
      <c r="F18" s="292" t="s">
        <v>119</v>
      </c>
      <c r="G18" t="s">
        <v>126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9">
    <tabColor rgb="FF0070C0"/>
    <pageSetUpPr fitToPage="1"/>
  </sheetPr>
  <dimension ref="A1:BP97"/>
  <sheetViews>
    <sheetView showGridLines="0" topLeftCell="AG1" zoomScale="70" zoomScaleNormal="70" workbookViewId="0">
      <selection activeCell="AK2" sqref="AK2"/>
    </sheetView>
  </sheetViews>
  <sheetFormatPr baseColWidth="10" defaultColWidth="9.140625" defaultRowHeight="14.25"/>
  <cols>
    <col min="1" max="1" width="29.5703125" style="46" bestFit="1" customWidth="1"/>
    <col min="2" max="2" width="11.85546875" style="78" bestFit="1" customWidth="1"/>
    <col min="3" max="3" width="8.7109375" style="4" bestFit="1" customWidth="1"/>
    <col min="4" max="4" width="17.7109375" style="46" bestFit="1" customWidth="1"/>
    <col min="5" max="5" width="43.8554687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39" customWidth="1"/>
    <col min="38" max="39" width="8.7109375" style="3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8" bestFit="1" customWidth="1"/>
    <col min="53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3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3"/>
      <c r="BO1" s="3"/>
      <c r="BP1" s="3"/>
    </row>
    <row r="2" spans="1:68" s="139" customFormat="1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239"/>
      <c r="AS2" s="239"/>
      <c r="AT2" s="237"/>
      <c r="AU2" s="237"/>
      <c r="AV2" s="226"/>
      <c r="AW2" s="227"/>
      <c r="AX2" s="226"/>
      <c r="AY2" s="251"/>
      <c r="AZ2" s="73"/>
      <c r="BA2" s="73"/>
      <c r="BB2" s="252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</row>
    <row r="3" spans="1:68" s="139" customFormat="1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238"/>
      <c r="AS3" s="238"/>
      <c r="AT3" s="7"/>
      <c r="AU3" s="7"/>
      <c r="AV3" s="215"/>
      <c r="AW3" s="137"/>
      <c r="AX3" s="215"/>
      <c r="AY3" s="253"/>
      <c r="AZ3" s="201"/>
      <c r="BA3" s="201"/>
      <c r="BB3" s="201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</row>
    <row r="4" spans="1:68" s="139" customFormat="1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238"/>
      <c r="AS4" s="238"/>
      <c r="AT4" s="7"/>
      <c r="AU4" s="7"/>
      <c r="AV4" s="215"/>
      <c r="AW4" s="137"/>
      <c r="AX4" s="215"/>
      <c r="AY4" s="253"/>
      <c r="AZ4" s="201"/>
      <c r="BA4" s="201"/>
      <c r="BB4" s="201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</row>
    <row r="5" spans="1:68" s="139" customFormat="1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5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9"/>
      <c r="AG5" s="9"/>
      <c r="AH5" s="9"/>
      <c r="AI5" s="9"/>
      <c r="AJ5" s="9"/>
      <c r="AK5" s="9"/>
      <c r="AL5" s="9"/>
      <c r="AM5" s="9"/>
      <c r="AN5" s="9"/>
      <c r="AO5" s="76"/>
      <c r="AP5" s="83"/>
      <c r="AQ5" s="83"/>
      <c r="AR5" s="238"/>
      <c r="AS5" s="238"/>
      <c r="AT5" s="7"/>
      <c r="AU5" s="7"/>
      <c r="AV5" s="215"/>
      <c r="AW5" s="137"/>
      <c r="AX5" s="215"/>
      <c r="AY5" s="253"/>
      <c r="AZ5" s="201"/>
      <c r="BA5" s="201"/>
      <c r="BB5" s="201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</row>
    <row r="6" spans="1:68" s="139" customFormat="1" ht="15.75">
      <c r="A6" s="221"/>
      <c r="B6" s="222"/>
      <c r="C6" s="216"/>
      <c r="D6" s="224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83"/>
      <c r="AQ6" s="83"/>
      <c r="AR6" s="238"/>
      <c r="AS6" s="238"/>
      <c r="AT6" s="7"/>
      <c r="AU6" s="7"/>
      <c r="AV6" s="215"/>
      <c r="AW6" s="137"/>
      <c r="AX6" s="215"/>
      <c r="AY6" s="253"/>
      <c r="AZ6" s="201"/>
      <c r="BA6" s="201"/>
      <c r="BB6" s="201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</row>
    <row r="7" spans="1:68" s="139" customFormat="1" ht="15.75">
      <c r="A7" s="221"/>
      <c r="B7" s="222"/>
      <c r="C7" s="216"/>
      <c r="D7" s="224"/>
      <c r="E7" s="25"/>
      <c r="F7" s="89"/>
      <c r="G7" s="83"/>
      <c r="H7" s="218"/>
      <c r="I7" s="218"/>
      <c r="J7" s="218"/>
      <c r="K7" s="218"/>
      <c r="L7" s="83"/>
      <c r="M7" s="217"/>
      <c r="N7" s="55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9"/>
      <c r="AG7" s="9"/>
      <c r="AH7" s="9"/>
      <c r="AI7" s="9"/>
      <c r="AJ7" s="9"/>
      <c r="AK7" s="9"/>
      <c r="AL7" s="9"/>
      <c r="AM7" s="9"/>
      <c r="AN7" s="9"/>
      <c r="AO7" s="76"/>
      <c r="AP7" s="83"/>
      <c r="AQ7" s="83"/>
      <c r="AR7" s="238"/>
      <c r="AS7" s="238"/>
      <c r="AT7" s="7"/>
      <c r="AU7" s="7"/>
      <c r="AV7" s="215"/>
      <c r="AW7" s="137"/>
      <c r="AX7" s="215"/>
      <c r="AY7" s="253"/>
      <c r="AZ7" s="201"/>
      <c r="BA7" s="201"/>
      <c r="BB7" s="201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</row>
    <row r="8" spans="1:68" s="139" customFormat="1" ht="16.5" thickBot="1">
      <c r="A8" s="162"/>
      <c r="B8" s="163"/>
      <c r="C8" s="164"/>
      <c r="D8" s="165"/>
      <c r="E8" s="203"/>
      <c r="F8" s="204"/>
      <c r="G8" s="205"/>
      <c r="H8" s="172"/>
      <c r="I8" s="172"/>
      <c r="J8" s="172"/>
      <c r="K8" s="172"/>
      <c r="L8" s="205"/>
      <c r="M8" s="169"/>
      <c r="N8" s="171"/>
      <c r="O8" s="172"/>
      <c r="P8" s="172"/>
      <c r="Q8" s="207"/>
      <c r="R8" s="172"/>
      <c r="S8" s="172"/>
      <c r="T8" s="206"/>
      <c r="U8" s="172"/>
      <c r="V8" s="172"/>
      <c r="W8" s="207"/>
      <c r="X8" s="172"/>
      <c r="Y8" s="172"/>
      <c r="Z8" s="206"/>
      <c r="AA8" s="172"/>
      <c r="AB8" s="172"/>
      <c r="AC8" s="172"/>
      <c r="AD8" s="172"/>
      <c r="AE8" s="172"/>
      <c r="AF8" s="189"/>
      <c r="AG8" s="189"/>
      <c r="AH8" s="189"/>
      <c r="AI8" s="189"/>
      <c r="AJ8" s="189"/>
      <c r="AK8" s="300"/>
      <c r="AL8" s="189"/>
      <c r="AM8" s="189"/>
      <c r="AN8" s="189"/>
      <c r="AO8" s="208"/>
      <c r="AP8" s="205"/>
      <c r="AQ8" s="205"/>
      <c r="AR8" s="240"/>
      <c r="AS8" s="301"/>
      <c r="AT8" s="241"/>
      <c r="AU8" s="241"/>
      <c r="AV8" s="174"/>
      <c r="AW8" s="242"/>
      <c r="AX8" s="161"/>
      <c r="AY8" s="254"/>
      <c r="AZ8" s="248"/>
      <c r="BA8" s="248"/>
      <c r="BB8" s="256"/>
      <c r="BC8" s="169"/>
      <c r="BD8" s="173"/>
      <c r="BE8" s="174"/>
      <c r="BF8" s="174"/>
      <c r="BG8" s="174"/>
      <c r="BH8" s="175"/>
      <c r="BI8" s="175"/>
      <c r="BJ8" s="176"/>
      <c r="BK8" s="176"/>
      <c r="BL8" s="177"/>
      <c r="BM8" s="212"/>
    </row>
    <row r="9" spans="1:68" s="139" customFormat="1" ht="15.75">
      <c r="A9" s="219"/>
      <c r="B9" s="220"/>
      <c r="C9" s="234"/>
      <c r="D9" s="223"/>
      <c r="E9" s="27"/>
      <c r="F9" s="99"/>
      <c r="G9" s="82"/>
      <c r="H9" s="236"/>
      <c r="I9" s="236"/>
      <c r="J9" s="236"/>
      <c r="K9" s="236"/>
      <c r="L9" s="82"/>
      <c r="M9" s="235"/>
      <c r="N9" s="65"/>
      <c r="O9" s="236"/>
      <c r="P9" s="236"/>
      <c r="Q9" s="71"/>
      <c r="R9" s="236"/>
      <c r="S9" s="236"/>
      <c r="T9" s="74"/>
      <c r="U9" s="236"/>
      <c r="V9" s="236"/>
      <c r="W9" s="71"/>
      <c r="X9" s="236"/>
      <c r="Y9" s="236"/>
      <c r="Z9" s="74"/>
      <c r="AA9" s="236"/>
      <c r="AB9" s="236"/>
      <c r="AC9" s="236"/>
      <c r="AD9" s="236"/>
      <c r="AE9" s="236"/>
      <c r="AF9" s="63"/>
      <c r="AG9" s="63"/>
      <c r="AH9" s="63"/>
      <c r="AI9" s="63"/>
      <c r="AJ9" s="63"/>
      <c r="AK9" s="63"/>
      <c r="AL9" s="63"/>
      <c r="AM9" s="63"/>
      <c r="AN9" s="63"/>
      <c r="AO9" s="75"/>
      <c r="AP9" s="82"/>
      <c r="AQ9" s="82"/>
      <c r="AR9" s="239"/>
      <c r="AS9" s="239"/>
      <c r="AT9" s="237"/>
      <c r="AU9" s="237"/>
      <c r="AV9" s="226"/>
      <c r="AW9" s="227"/>
      <c r="AX9" s="226"/>
      <c r="AY9" s="251"/>
      <c r="AZ9" s="73"/>
      <c r="BA9" s="73"/>
      <c r="BB9" s="252"/>
      <c r="BC9" s="235"/>
      <c r="BD9" s="225"/>
      <c r="BE9" s="226"/>
      <c r="BF9" s="226"/>
      <c r="BG9" s="226"/>
      <c r="BH9" s="228"/>
      <c r="BI9" s="228"/>
      <c r="BJ9" s="229"/>
      <c r="BK9" s="229"/>
      <c r="BL9" s="230"/>
      <c r="BM9" s="66"/>
    </row>
    <row r="10" spans="1:68" s="139" customFormat="1" ht="15.75">
      <c r="A10" s="221"/>
      <c r="B10" s="222"/>
      <c r="C10" s="216"/>
      <c r="D10" s="224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83"/>
      <c r="AQ10" s="83"/>
      <c r="AR10" s="238"/>
      <c r="AS10" s="238"/>
      <c r="AT10" s="7"/>
      <c r="AU10" s="7"/>
      <c r="AV10" s="215"/>
      <c r="AW10" s="137"/>
      <c r="AX10" s="215"/>
      <c r="AY10" s="253"/>
      <c r="AZ10" s="201"/>
      <c r="BA10" s="201"/>
      <c r="BB10" s="201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</row>
    <row r="11" spans="1:68" s="139" customFormat="1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83"/>
      <c r="AQ11" s="83"/>
      <c r="AR11" s="238"/>
      <c r="AS11" s="238"/>
      <c r="AT11" s="7"/>
      <c r="AU11" s="7"/>
      <c r="AV11" s="215"/>
      <c r="AW11" s="137"/>
      <c r="AX11" s="215"/>
      <c r="AY11" s="253"/>
      <c r="AZ11" s="201"/>
      <c r="BA11" s="201"/>
      <c r="BB11" s="201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</row>
    <row r="12" spans="1:68" s="139" customFormat="1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5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9"/>
      <c r="AG12" s="9"/>
      <c r="AH12" s="9"/>
      <c r="AI12" s="9"/>
      <c r="AJ12" s="9"/>
      <c r="AK12" s="9"/>
      <c r="AL12" s="9"/>
      <c r="AM12" s="9"/>
      <c r="AN12" s="9"/>
      <c r="AO12" s="76"/>
      <c r="AP12" s="83"/>
      <c r="AQ12" s="83"/>
      <c r="AR12" s="238"/>
      <c r="AS12" s="238"/>
      <c r="AT12" s="7"/>
      <c r="AU12" s="7"/>
      <c r="AV12" s="215"/>
      <c r="AW12" s="137"/>
      <c r="AX12" s="215"/>
      <c r="AY12" s="253"/>
      <c r="AZ12" s="201"/>
      <c r="BA12" s="201"/>
      <c r="BB12" s="201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</row>
    <row r="13" spans="1:68" s="139" customFormat="1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5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9"/>
      <c r="AG13" s="9"/>
      <c r="AH13" s="9"/>
      <c r="AI13" s="9"/>
      <c r="AJ13" s="9"/>
      <c r="AK13" s="9"/>
      <c r="AL13" s="9"/>
      <c r="AM13" s="9"/>
      <c r="AN13" s="9"/>
      <c r="AO13" s="76"/>
      <c r="AP13" s="83"/>
      <c r="AQ13" s="83"/>
      <c r="AR13" s="238"/>
      <c r="AS13" s="238"/>
      <c r="AT13" s="7"/>
      <c r="AU13" s="7"/>
      <c r="AV13" s="215"/>
      <c r="AW13" s="137"/>
      <c r="AX13" s="215"/>
      <c r="AY13" s="253"/>
      <c r="AZ13" s="201"/>
      <c r="BA13" s="201"/>
      <c r="BB13" s="201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</row>
    <row r="14" spans="1:68" s="139" customFormat="1" ht="15.75">
      <c r="A14" s="221"/>
      <c r="B14" s="222"/>
      <c r="C14" s="216"/>
      <c r="D14" s="224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83"/>
      <c r="AQ14" s="83"/>
      <c r="AR14" s="238"/>
      <c r="AS14" s="238"/>
      <c r="AT14" s="7"/>
      <c r="AU14" s="7"/>
      <c r="AV14" s="215"/>
      <c r="AW14" s="137"/>
      <c r="AX14" s="215"/>
      <c r="AY14" s="253"/>
      <c r="AZ14" s="201"/>
      <c r="BA14" s="201"/>
      <c r="BB14" s="201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</row>
    <row r="15" spans="1:68" s="139" customFormat="1" ht="16.5" thickBot="1">
      <c r="A15" s="162"/>
      <c r="B15" s="163"/>
      <c r="C15" s="164"/>
      <c r="D15" s="165"/>
      <c r="E15" s="203"/>
      <c r="F15" s="204"/>
      <c r="G15" s="205"/>
      <c r="H15" s="172"/>
      <c r="I15" s="172"/>
      <c r="J15" s="172"/>
      <c r="K15" s="172"/>
      <c r="L15" s="205"/>
      <c r="M15" s="169"/>
      <c r="N15" s="171"/>
      <c r="O15" s="172"/>
      <c r="P15" s="172"/>
      <c r="Q15" s="207"/>
      <c r="R15" s="172"/>
      <c r="S15" s="172"/>
      <c r="T15" s="206"/>
      <c r="U15" s="172"/>
      <c r="V15" s="172"/>
      <c r="W15" s="207"/>
      <c r="X15" s="172"/>
      <c r="Y15" s="172"/>
      <c r="Z15" s="206"/>
      <c r="AA15" s="172"/>
      <c r="AB15" s="172"/>
      <c r="AC15" s="172"/>
      <c r="AD15" s="172"/>
      <c r="AE15" s="172"/>
      <c r="AF15" s="189"/>
      <c r="AG15" s="189"/>
      <c r="AH15" s="189"/>
      <c r="AI15" s="189"/>
      <c r="AJ15" s="189"/>
      <c r="AK15" s="300"/>
      <c r="AL15" s="189"/>
      <c r="AM15" s="189"/>
      <c r="AN15" s="189"/>
      <c r="AO15" s="208"/>
      <c r="AP15" s="205"/>
      <c r="AQ15" s="205"/>
      <c r="AR15" s="240"/>
      <c r="AS15" s="301"/>
      <c r="AT15" s="241"/>
      <c r="AU15" s="241"/>
      <c r="AV15" s="174"/>
      <c r="AW15" s="242"/>
      <c r="AX15" s="161"/>
      <c r="AY15" s="254"/>
      <c r="AZ15" s="248"/>
      <c r="BA15" s="248"/>
      <c r="BB15" s="256"/>
      <c r="BC15" s="169"/>
      <c r="BD15" s="173"/>
      <c r="BE15" s="174"/>
      <c r="BF15" s="174"/>
      <c r="BG15" s="174"/>
      <c r="BH15" s="175"/>
      <c r="BI15" s="175"/>
      <c r="BJ15" s="176"/>
      <c r="BK15" s="176"/>
      <c r="BL15" s="177"/>
      <c r="BM15" s="212"/>
    </row>
    <row r="16" spans="1:68" s="139" customFormat="1" ht="15.75">
      <c r="A16" s="219"/>
      <c r="B16" s="220"/>
      <c r="C16" s="234"/>
      <c r="D16" s="223"/>
      <c r="E16" s="27"/>
      <c r="F16" s="99"/>
      <c r="G16" s="82"/>
      <c r="H16" s="236"/>
      <c r="I16" s="236"/>
      <c r="J16" s="236"/>
      <c r="K16" s="236"/>
      <c r="L16" s="82"/>
      <c r="M16" s="235"/>
      <c r="N16" s="65"/>
      <c r="O16" s="236"/>
      <c r="P16" s="236"/>
      <c r="Q16" s="71"/>
      <c r="R16" s="236"/>
      <c r="S16" s="236"/>
      <c r="T16" s="74"/>
      <c r="U16" s="236"/>
      <c r="V16" s="236"/>
      <c r="W16" s="71"/>
      <c r="X16" s="236"/>
      <c r="Y16" s="236"/>
      <c r="Z16" s="74"/>
      <c r="AA16" s="236"/>
      <c r="AB16" s="236"/>
      <c r="AC16" s="236"/>
      <c r="AD16" s="236"/>
      <c r="AE16" s="236"/>
      <c r="AF16" s="63"/>
      <c r="AG16" s="63"/>
      <c r="AH16" s="63"/>
      <c r="AI16" s="63"/>
      <c r="AJ16" s="63"/>
      <c r="AK16" s="63"/>
      <c r="AL16" s="63"/>
      <c r="AM16" s="63"/>
      <c r="AN16" s="63"/>
      <c r="AO16" s="75"/>
      <c r="AP16" s="82"/>
      <c r="AQ16" s="82"/>
      <c r="AR16" s="239"/>
      <c r="AS16" s="239"/>
      <c r="AT16" s="237"/>
      <c r="AU16" s="237"/>
      <c r="AV16" s="226"/>
      <c r="AW16" s="227"/>
      <c r="AX16" s="226"/>
      <c r="AY16" s="251"/>
      <c r="AZ16" s="73"/>
      <c r="BA16" s="73"/>
      <c r="BB16" s="252"/>
      <c r="BC16" s="235"/>
      <c r="BD16" s="225"/>
      <c r="BE16" s="226"/>
      <c r="BF16" s="226"/>
      <c r="BG16" s="226"/>
      <c r="BH16" s="228"/>
      <c r="BI16" s="228"/>
      <c r="BJ16" s="229"/>
      <c r="BK16" s="229"/>
      <c r="BL16" s="230"/>
      <c r="BM16" s="66"/>
    </row>
    <row r="17" spans="1:65" s="139" customFormat="1" ht="15.75">
      <c r="A17" s="221"/>
      <c r="B17" s="222"/>
      <c r="C17" s="216"/>
      <c r="D17" s="224"/>
      <c r="E17" s="25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83"/>
      <c r="AQ17" s="83"/>
      <c r="AR17" s="238"/>
      <c r="AS17" s="238"/>
      <c r="AT17" s="7"/>
      <c r="AU17" s="7"/>
      <c r="AV17" s="215"/>
      <c r="AW17" s="137"/>
      <c r="AX17" s="215"/>
      <c r="AY17" s="253"/>
      <c r="AZ17" s="201"/>
      <c r="BA17" s="201"/>
      <c r="BB17" s="201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</row>
    <row r="18" spans="1:65" s="139" customFormat="1" ht="15.75">
      <c r="A18" s="221"/>
      <c r="B18" s="222"/>
      <c r="C18" s="216"/>
      <c r="D18" s="224"/>
      <c r="E18" s="25"/>
      <c r="F18" s="89"/>
      <c r="G18" s="83"/>
      <c r="H18" s="218"/>
      <c r="I18" s="218"/>
      <c r="J18" s="218"/>
      <c r="K18" s="218"/>
      <c r="L18" s="83"/>
      <c r="M18" s="217"/>
      <c r="N18" s="55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83"/>
      <c r="AQ18" s="83"/>
      <c r="AR18" s="238"/>
      <c r="AS18" s="238"/>
      <c r="AT18" s="7"/>
      <c r="AU18" s="7"/>
      <c r="AV18" s="215"/>
      <c r="AW18" s="137"/>
      <c r="AX18" s="215"/>
      <c r="AY18" s="253"/>
      <c r="AZ18" s="201"/>
      <c r="BA18" s="201"/>
      <c r="BB18" s="201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</row>
    <row r="19" spans="1:65" s="139" customFormat="1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83"/>
      <c r="AQ19" s="83"/>
      <c r="AR19" s="238"/>
      <c r="AS19" s="238"/>
      <c r="AT19" s="7"/>
      <c r="AU19" s="7"/>
      <c r="AV19" s="215"/>
      <c r="AW19" s="137"/>
      <c r="AX19" s="215"/>
      <c r="AY19" s="253"/>
      <c r="AZ19" s="201"/>
      <c r="BA19" s="201"/>
      <c r="BB19" s="201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</row>
    <row r="20" spans="1:65" s="139" customFormat="1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83"/>
      <c r="AQ20" s="83"/>
      <c r="AR20" s="238"/>
      <c r="AS20" s="238"/>
      <c r="AT20" s="7"/>
      <c r="AU20" s="7"/>
      <c r="AV20" s="215"/>
      <c r="AW20" s="137"/>
      <c r="AX20" s="215"/>
      <c r="AY20" s="253"/>
      <c r="AZ20" s="201"/>
      <c r="BA20" s="201"/>
      <c r="BB20" s="201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</row>
    <row r="21" spans="1:65" s="139" customFormat="1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5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9"/>
      <c r="AG21" s="9"/>
      <c r="AH21" s="9"/>
      <c r="AI21" s="9"/>
      <c r="AJ21" s="9"/>
      <c r="AK21" s="9"/>
      <c r="AL21" s="9"/>
      <c r="AM21" s="9"/>
      <c r="AN21" s="9"/>
      <c r="AO21" s="76"/>
      <c r="AP21" s="83"/>
      <c r="AQ21" s="83"/>
      <c r="AR21" s="238"/>
      <c r="AS21" s="238"/>
      <c r="AT21" s="7"/>
      <c r="AU21" s="7"/>
      <c r="AV21" s="215"/>
      <c r="AW21" s="137"/>
      <c r="AX21" s="215"/>
      <c r="AY21" s="253"/>
      <c r="AZ21" s="201"/>
      <c r="BA21" s="201"/>
      <c r="BB21" s="201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</row>
    <row r="22" spans="1:65" s="139" customFormat="1" ht="16.5" thickBot="1">
      <c r="A22" s="162"/>
      <c r="B22" s="163"/>
      <c r="C22" s="164"/>
      <c r="D22" s="165"/>
      <c r="E22" s="203"/>
      <c r="F22" s="204"/>
      <c r="G22" s="205"/>
      <c r="H22" s="172"/>
      <c r="I22" s="172"/>
      <c r="J22" s="172"/>
      <c r="K22" s="172"/>
      <c r="L22" s="205"/>
      <c r="M22" s="169"/>
      <c r="N22" s="171"/>
      <c r="O22" s="172"/>
      <c r="P22" s="172"/>
      <c r="Q22" s="207"/>
      <c r="R22" s="172"/>
      <c r="S22" s="172"/>
      <c r="T22" s="206"/>
      <c r="U22" s="172"/>
      <c r="V22" s="172"/>
      <c r="W22" s="207"/>
      <c r="X22" s="172"/>
      <c r="Y22" s="172"/>
      <c r="Z22" s="206"/>
      <c r="AA22" s="172"/>
      <c r="AB22" s="172"/>
      <c r="AC22" s="172"/>
      <c r="AD22" s="172"/>
      <c r="AE22" s="172"/>
      <c r="AF22" s="189"/>
      <c r="AG22" s="189"/>
      <c r="AH22" s="189"/>
      <c r="AI22" s="189"/>
      <c r="AJ22" s="189"/>
      <c r="AK22" s="300"/>
      <c r="AL22" s="189"/>
      <c r="AM22" s="189"/>
      <c r="AN22" s="189"/>
      <c r="AO22" s="208"/>
      <c r="AP22" s="205"/>
      <c r="AQ22" s="205"/>
      <c r="AR22" s="240"/>
      <c r="AS22" s="301"/>
      <c r="AT22" s="241"/>
      <c r="AU22" s="241"/>
      <c r="AV22" s="174"/>
      <c r="AW22" s="242"/>
      <c r="AX22" s="161"/>
      <c r="AY22" s="254"/>
      <c r="AZ22" s="248"/>
      <c r="BA22" s="248"/>
      <c r="BB22" s="256"/>
      <c r="BC22" s="169"/>
      <c r="BD22" s="173"/>
      <c r="BE22" s="174"/>
      <c r="BF22" s="174"/>
      <c r="BG22" s="174"/>
      <c r="BH22" s="175"/>
      <c r="BI22" s="175"/>
      <c r="BJ22" s="176"/>
      <c r="BK22" s="176"/>
      <c r="BL22" s="177"/>
      <c r="BM22" s="212"/>
    </row>
    <row r="23" spans="1:65" s="139" customFormat="1" ht="15.75">
      <c r="A23" s="219"/>
      <c r="B23" s="220"/>
      <c r="C23" s="234"/>
      <c r="D23" s="223"/>
      <c r="E23" s="27"/>
      <c r="F23" s="99"/>
      <c r="G23" s="82"/>
      <c r="H23" s="236"/>
      <c r="I23" s="236"/>
      <c r="J23" s="236"/>
      <c r="K23" s="236"/>
      <c r="L23" s="82"/>
      <c r="M23" s="235"/>
      <c r="N23" s="65"/>
      <c r="O23" s="236"/>
      <c r="P23" s="236"/>
      <c r="Q23" s="71"/>
      <c r="R23" s="236"/>
      <c r="S23" s="236"/>
      <c r="T23" s="74"/>
      <c r="U23" s="236"/>
      <c r="V23" s="236"/>
      <c r="W23" s="71"/>
      <c r="X23" s="236"/>
      <c r="Y23" s="236"/>
      <c r="Z23" s="74"/>
      <c r="AA23" s="236"/>
      <c r="AB23" s="236"/>
      <c r="AC23" s="236"/>
      <c r="AD23" s="236"/>
      <c r="AE23" s="236"/>
      <c r="AF23" s="63"/>
      <c r="AG23" s="63"/>
      <c r="AH23" s="63"/>
      <c r="AI23" s="63"/>
      <c r="AJ23" s="63"/>
      <c r="AK23" s="63"/>
      <c r="AL23" s="63"/>
      <c r="AM23" s="63"/>
      <c r="AN23" s="63"/>
      <c r="AO23" s="75"/>
      <c r="AP23" s="82"/>
      <c r="AQ23" s="82"/>
      <c r="AR23" s="239"/>
      <c r="AS23" s="239"/>
      <c r="AT23" s="237"/>
      <c r="AU23" s="237"/>
      <c r="AV23" s="226"/>
      <c r="AW23" s="227"/>
      <c r="AX23" s="226"/>
      <c r="AY23" s="251"/>
      <c r="AZ23" s="73"/>
      <c r="BA23" s="73"/>
      <c r="BB23" s="252"/>
      <c r="BC23" s="235"/>
      <c r="BD23" s="225"/>
      <c r="BE23" s="226"/>
      <c r="BF23" s="226"/>
      <c r="BG23" s="226"/>
      <c r="BH23" s="228"/>
      <c r="BI23" s="228"/>
      <c r="BJ23" s="229"/>
      <c r="BK23" s="229"/>
      <c r="BL23" s="230"/>
      <c r="BM23" s="66"/>
    </row>
    <row r="24" spans="1:65" s="139" customFormat="1" ht="15.75">
      <c r="A24" s="221"/>
      <c r="B24" s="222"/>
      <c r="C24" s="216"/>
      <c r="D24" s="224"/>
      <c r="E24" s="25"/>
      <c r="F24" s="89"/>
      <c r="G24" s="83"/>
      <c r="H24" s="218"/>
      <c r="I24" s="218"/>
      <c r="J24" s="218"/>
      <c r="K24" s="218"/>
      <c r="L24" s="83"/>
      <c r="M24" s="217"/>
      <c r="N24" s="55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9"/>
      <c r="AG24" s="9"/>
      <c r="AH24" s="9"/>
      <c r="AI24" s="9"/>
      <c r="AJ24" s="9"/>
      <c r="AK24" s="9"/>
      <c r="AL24" s="9"/>
      <c r="AM24" s="9"/>
      <c r="AN24" s="9"/>
      <c r="AO24" s="76"/>
      <c r="AP24" s="83"/>
      <c r="AQ24" s="83"/>
      <c r="AR24" s="238"/>
      <c r="AS24" s="238"/>
      <c r="AT24" s="7"/>
      <c r="AU24" s="7"/>
      <c r="AV24" s="215"/>
      <c r="AW24" s="137"/>
      <c r="AX24" s="215"/>
      <c r="AY24" s="253"/>
      <c r="AZ24" s="201"/>
      <c r="BA24" s="201"/>
      <c r="BB24" s="201"/>
      <c r="BC24" s="217"/>
      <c r="BD24" s="231"/>
      <c r="BE24" s="215"/>
      <c r="BF24" s="215"/>
      <c r="BG24" s="215"/>
      <c r="BH24" s="232"/>
      <c r="BI24" s="232"/>
      <c r="BJ24" s="214"/>
      <c r="BK24" s="214"/>
      <c r="BL24" s="233"/>
      <c r="BM24" s="67"/>
    </row>
    <row r="25" spans="1:65" s="139" customFormat="1" ht="15.75">
      <c r="A25" s="221"/>
      <c r="B25" s="222"/>
      <c r="C25" s="216"/>
      <c r="D25" s="224"/>
      <c r="E25" s="25"/>
      <c r="F25" s="89"/>
      <c r="G25" s="83"/>
      <c r="H25" s="218"/>
      <c r="I25" s="218"/>
      <c r="J25" s="218"/>
      <c r="K25" s="218"/>
      <c r="L25" s="83"/>
      <c r="M25" s="217"/>
      <c r="N25" s="55"/>
      <c r="O25" s="218"/>
      <c r="P25" s="218"/>
      <c r="Q25" s="11"/>
      <c r="R25" s="218"/>
      <c r="S25" s="218"/>
      <c r="T25" s="56"/>
      <c r="U25" s="218"/>
      <c r="V25" s="218"/>
      <c r="W25" s="11"/>
      <c r="X25" s="218"/>
      <c r="Y25" s="218"/>
      <c r="Z25" s="56"/>
      <c r="AA25" s="218"/>
      <c r="AB25" s="218"/>
      <c r="AC25" s="218"/>
      <c r="AD25" s="218"/>
      <c r="AE25" s="218"/>
      <c r="AF25" s="9"/>
      <c r="AG25" s="9"/>
      <c r="AH25" s="9"/>
      <c r="AI25" s="9"/>
      <c r="AJ25" s="9"/>
      <c r="AK25" s="9"/>
      <c r="AL25" s="9"/>
      <c r="AM25" s="9"/>
      <c r="AN25" s="9"/>
      <c r="AO25" s="76"/>
      <c r="AP25" s="83"/>
      <c r="AQ25" s="83"/>
      <c r="AR25" s="238"/>
      <c r="AS25" s="238"/>
      <c r="AT25" s="7"/>
      <c r="AU25" s="7"/>
      <c r="AV25" s="215"/>
      <c r="AW25" s="137"/>
      <c r="AX25" s="215"/>
      <c r="AY25" s="253"/>
      <c r="AZ25" s="201"/>
      <c r="BA25" s="201"/>
      <c r="BB25" s="201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</row>
    <row r="26" spans="1:65" s="139" customFormat="1" ht="15.75">
      <c r="A26" s="221"/>
      <c r="B26" s="222"/>
      <c r="C26" s="216"/>
      <c r="D26" s="224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83"/>
      <c r="AQ26" s="83"/>
      <c r="AR26" s="238"/>
      <c r="AS26" s="238"/>
      <c r="AT26" s="7"/>
      <c r="AU26" s="7"/>
      <c r="AV26" s="215"/>
      <c r="AW26" s="137"/>
      <c r="AX26" s="215"/>
      <c r="AY26" s="253"/>
      <c r="AZ26" s="201"/>
      <c r="BA26" s="201"/>
      <c r="BB26" s="201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</row>
    <row r="27" spans="1:65" s="139" customFormat="1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238"/>
      <c r="AS27" s="238"/>
      <c r="AT27" s="7"/>
      <c r="AU27" s="7"/>
      <c r="AV27" s="215"/>
      <c r="AW27" s="137"/>
      <c r="AX27" s="215"/>
      <c r="AY27" s="253"/>
      <c r="AZ27" s="201"/>
      <c r="BA27" s="201"/>
      <c r="BB27" s="201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</row>
    <row r="28" spans="1:65" s="139" customFormat="1" ht="15.75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83"/>
      <c r="AQ28" s="83"/>
      <c r="AR28" s="238"/>
      <c r="AS28" s="238"/>
      <c r="AT28" s="7"/>
      <c r="AU28" s="7"/>
      <c r="AV28" s="215"/>
      <c r="AW28" s="137"/>
      <c r="AX28" s="215"/>
      <c r="AY28" s="253"/>
      <c r="AZ28" s="201"/>
      <c r="BA28" s="201"/>
      <c r="BB28" s="201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</row>
    <row r="29" spans="1:65" s="139" customFormat="1" ht="16.5" thickBot="1">
      <c r="A29" s="162"/>
      <c r="B29" s="163"/>
      <c r="C29" s="164"/>
      <c r="D29" s="165"/>
      <c r="E29" s="203"/>
      <c r="F29" s="204"/>
      <c r="G29" s="205"/>
      <c r="H29" s="172"/>
      <c r="I29" s="172"/>
      <c r="J29" s="172"/>
      <c r="K29" s="172"/>
      <c r="L29" s="205"/>
      <c r="M29" s="169"/>
      <c r="N29" s="171"/>
      <c r="O29" s="172"/>
      <c r="P29" s="172"/>
      <c r="Q29" s="207"/>
      <c r="R29" s="172"/>
      <c r="S29" s="172"/>
      <c r="T29" s="206"/>
      <c r="U29" s="172"/>
      <c r="V29" s="172"/>
      <c r="W29" s="207"/>
      <c r="X29" s="172"/>
      <c r="Y29" s="172"/>
      <c r="Z29" s="206"/>
      <c r="AA29" s="172"/>
      <c r="AB29" s="172"/>
      <c r="AC29" s="172"/>
      <c r="AD29" s="172"/>
      <c r="AE29" s="172"/>
      <c r="AF29" s="189"/>
      <c r="AG29" s="189"/>
      <c r="AH29" s="189"/>
      <c r="AI29" s="189"/>
      <c r="AJ29" s="189"/>
      <c r="AK29" s="300"/>
      <c r="AL29" s="189"/>
      <c r="AM29" s="189"/>
      <c r="AN29" s="189"/>
      <c r="AO29" s="208"/>
      <c r="AP29" s="205"/>
      <c r="AQ29" s="205"/>
      <c r="AR29" s="240"/>
      <c r="AS29" s="301"/>
      <c r="AT29" s="241"/>
      <c r="AU29" s="241"/>
      <c r="AV29" s="174"/>
      <c r="AW29" s="242"/>
      <c r="AX29" s="161"/>
      <c r="AY29" s="254"/>
      <c r="AZ29" s="248"/>
      <c r="BA29" s="248"/>
      <c r="BB29" s="256"/>
      <c r="BC29" s="169"/>
      <c r="BD29" s="173"/>
      <c r="BE29" s="174"/>
      <c r="BF29" s="174"/>
      <c r="BG29" s="174"/>
      <c r="BH29" s="175"/>
      <c r="BI29" s="175"/>
      <c r="BJ29" s="176"/>
      <c r="BK29" s="176"/>
      <c r="BL29" s="177"/>
      <c r="BM29" s="212"/>
    </row>
    <row r="33" spans="37:50" s="3" customFormat="1">
      <c r="AK33" s="139"/>
      <c r="AS33" s="139"/>
      <c r="AX33" s="139"/>
    </row>
    <row r="34" spans="37:50" s="3" customFormat="1">
      <c r="AK34" s="139"/>
      <c r="AS34" s="139"/>
      <c r="AX34" s="139"/>
    </row>
    <row r="35" spans="37:50" s="3" customFormat="1">
      <c r="AK35" s="139"/>
      <c r="AS35" s="139"/>
      <c r="AX35" s="139"/>
    </row>
    <row r="36" spans="37:50" s="3" customFormat="1">
      <c r="AK36" s="139"/>
      <c r="AS36" s="139"/>
      <c r="AX36" s="139"/>
    </row>
    <row r="37" spans="37:50" s="3" customFormat="1">
      <c r="AK37" s="139"/>
      <c r="AS37" s="139"/>
      <c r="AX37" s="139"/>
    </row>
    <row r="38" spans="37:50" s="3" customFormat="1">
      <c r="AK38" s="139"/>
      <c r="AS38" s="139"/>
      <c r="AX38" s="139"/>
    </row>
    <row r="39" spans="37:50" s="3" customFormat="1">
      <c r="AK39" s="139"/>
      <c r="AS39" s="139"/>
      <c r="AX39" s="139"/>
    </row>
    <row r="40" spans="37:50" s="3" customFormat="1">
      <c r="AK40" s="139"/>
      <c r="AS40" s="139"/>
      <c r="AX40" s="139"/>
    </row>
    <row r="41" spans="37:50" s="3" customFormat="1">
      <c r="AK41" s="139"/>
      <c r="AS41" s="139"/>
      <c r="AX41" s="139"/>
    </row>
    <row r="42" spans="37:50" s="3" customFormat="1">
      <c r="AK42" s="139"/>
      <c r="AS42" s="139"/>
      <c r="AX42" s="139"/>
    </row>
    <row r="43" spans="37:50" s="3" customFormat="1">
      <c r="AK43" s="139"/>
      <c r="AS43" s="139"/>
      <c r="AX43" s="139"/>
    </row>
    <row r="44" spans="37:50" s="3" customFormat="1">
      <c r="AK44" s="139"/>
      <c r="AS44" s="139"/>
      <c r="AX44" s="139"/>
    </row>
    <row r="45" spans="37:50" s="3" customFormat="1">
      <c r="AK45" s="139"/>
      <c r="AS45" s="139"/>
      <c r="AX45" s="139"/>
    </row>
    <row r="46" spans="37:50" s="3" customFormat="1">
      <c r="AK46" s="139"/>
      <c r="AS46" s="139"/>
      <c r="AX46" s="139"/>
    </row>
    <row r="47" spans="37:50" s="3" customFormat="1">
      <c r="AK47" s="139"/>
      <c r="AS47" s="139"/>
      <c r="AX47" s="139"/>
    </row>
    <row r="48" spans="37:50" s="3" customFormat="1">
      <c r="AK48" s="139"/>
      <c r="AS48" s="139"/>
      <c r="AX48" s="139"/>
    </row>
    <row r="49" spans="37:50" s="3" customFormat="1">
      <c r="AK49" s="139"/>
      <c r="AS49" s="139"/>
      <c r="AX49" s="139"/>
    </row>
    <row r="50" spans="37:50" s="3" customFormat="1">
      <c r="AK50" s="139"/>
      <c r="AS50" s="139"/>
      <c r="AX50" s="139"/>
    </row>
    <row r="51" spans="37:50" s="3" customFormat="1">
      <c r="AK51" s="139"/>
      <c r="AS51" s="139"/>
      <c r="AX51" s="139"/>
    </row>
    <row r="52" spans="37:50" s="3" customFormat="1">
      <c r="AK52" s="139"/>
      <c r="AS52" s="139"/>
      <c r="AX52" s="139"/>
    </row>
    <row r="53" spans="37:50" s="3" customFormat="1">
      <c r="AK53" s="139"/>
      <c r="AS53" s="139"/>
      <c r="AX53" s="139"/>
    </row>
    <row r="54" spans="37:50" s="3" customFormat="1">
      <c r="AK54" s="139"/>
      <c r="AS54" s="139"/>
      <c r="AX54" s="139"/>
    </row>
    <row r="55" spans="37:50" s="3" customFormat="1">
      <c r="AK55" s="139"/>
      <c r="AS55" s="139"/>
      <c r="AX55" s="139"/>
    </row>
    <row r="56" spans="37:50" s="3" customFormat="1">
      <c r="AK56" s="139"/>
      <c r="AS56" s="139"/>
      <c r="AX56" s="139"/>
    </row>
    <row r="57" spans="37:50" s="3" customFormat="1">
      <c r="AK57" s="139"/>
      <c r="AS57" s="139"/>
      <c r="AX57" s="139"/>
    </row>
    <row r="58" spans="37:50" s="3" customFormat="1">
      <c r="AK58" s="139"/>
      <c r="AS58" s="139"/>
      <c r="AX58" s="139"/>
    </row>
    <row r="59" spans="37:50" s="3" customFormat="1">
      <c r="AK59" s="139"/>
      <c r="AS59" s="139"/>
      <c r="AX59" s="139"/>
    </row>
    <row r="60" spans="37:50" s="3" customFormat="1">
      <c r="AK60" s="139"/>
      <c r="AS60" s="139"/>
      <c r="AX60" s="139"/>
    </row>
    <row r="61" spans="37:50" s="3" customFormat="1">
      <c r="AK61" s="139"/>
      <c r="AS61" s="139"/>
      <c r="AX61" s="139"/>
    </row>
    <row r="62" spans="37:50" s="3" customFormat="1">
      <c r="AK62" s="139"/>
      <c r="AS62" s="139"/>
      <c r="AX62" s="139"/>
    </row>
    <row r="63" spans="37:50" s="3" customFormat="1">
      <c r="AK63" s="139"/>
      <c r="AS63" s="139"/>
      <c r="AX63" s="139"/>
    </row>
    <row r="64" spans="37:50" s="3" customFormat="1">
      <c r="AK64" s="139"/>
      <c r="AS64" s="139"/>
      <c r="AX64" s="139"/>
    </row>
    <row r="65" spans="37:50" s="3" customFormat="1">
      <c r="AK65" s="139"/>
      <c r="AS65" s="139"/>
      <c r="AX65" s="139"/>
    </row>
    <row r="66" spans="37:50" s="3" customFormat="1">
      <c r="AK66" s="139"/>
      <c r="AS66" s="139"/>
      <c r="AX66" s="139"/>
    </row>
    <row r="67" spans="37:50" s="3" customFormat="1">
      <c r="AK67" s="139"/>
      <c r="AS67" s="139"/>
      <c r="AX67" s="139"/>
    </row>
    <row r="68" spans="37:50" s="3" customFormat="1">
      <c r="AK68" s="139"/>
      <c r="AS68" s="139"/>
      <c r="AX68" s="139"/>
    </row>
    <row r="69" spans="37:50" s="3" customFormat="1">
      <c r="AK69" s="139"/>
      <c r="AS69" s="139"/>
      <c r="AX69" s="139"/>
    </row>
    <row r="70" spans="37:50" s="3" customFormat="1">
      <c r="AK70" s="139"/>
      <c r="AS70" s="139"/>
      <c r="AX70" s="139"/>
    </row>
    <row r="71" spans="37:50" s="3" customFormat="1">
      <c r="AK71" s="139"/>
      <c r="AS71" s="139"/>
      <c r="AX71" s="139"/>
    </row>
    <row r="72" spans="37:50" s="3" customFormat="1">
      <c r="AK72" s="139"/>
      <c r="AS72" s="139"/>
      <c r="AX72" s="139"/>
    </row>
    <row r="73" spans="37:50" s="3" customFormat="1">
      <c r="AK73" s="139"/>
      <c r="AS73" s="139"/>
      <c r="AX73" s="139"/>
    </row>
    <row r="74" spans="37:50" s="3" customFormat="1">
      <c r="AK74" s="139"/>
      <c r="AS74" s="139"/>
      <c r="AX74" s="139"/>
    </row>
    <row r="75" spans="37:50" s="3" customFormat="1">
      <c r="AK75" s="139"/>
      <c r="AS75" s="139"/>
      <c r="AX75" s="139"/>
    </row>
    <row r="76" spans="37:50" s="3" customFormat="1">
      <c r="AK76" s="139"/>
      <c r="AS76" s="139"/>
      <c r="AX76" s="139"/>
    </row>
    <row r="77" spans="37:50" s="3" customFormat="1">
      <c r="AK77" s="139"/>
      <c r="AS77" s="139"/>
      <c r="AX77" s="139"/>
    </row>
    <row r="78" spans="37:50" s="3" customFormat="1">
      <c r="AK78" s="139"/>
      <c r="AS78" s="139"/>
      <c r="AX78" s="139"/>
    </row>
    <row r="79" spans="37:50" s="3" customFormat="1">
      <c r="AK79" s="139"/>
      <c r="AS79" s="139"/>
      <c r="AX79" s="139"/>
    </row>
    <row r="80" spans="37:50" s="3" customFormat="1">
      <c r="AK80" s="139"/>
      <c r="AS80" s="139"/>
      <c r="AX80" s="139"/>
    </row>
    <row r="81" spans="37:50" s="3" customFormat="1">
      <c r="AK81" s="139"/>
      <c r="AS81" s="139"/>
      <c r="AX81" s="139"/>
    </row>
    <row r="82" spans="37:50" s="3" customFormat="1">
      <c r="AK82" s="139"/>
      <c r="AS82" s="139"/>
      <c r="AX82" s="139"/>
    </row>
    <row r="83" spans="37:50" s="3" customFormat="1">
      <c r="AK83" s="139"/>
      <c r="AS83" s="139"/>
      <c r="AX83" s="139"/>
    </row>
    <row r="84" spans="37:50" s="3" customFormat="1">
      <c r="AK84" s="139"/>
      <c r="AS84" s="139"/>
      <c r="AX84" s="139"/>
    </row>
    <row r="85" spans="37:50" s="3" customFormat="1">
      <c r="AK85" s="139"/>
      <c r="AS85" s="139"/>
      <c r="AX85" s="139"/>
    </row>
    <row r="86" spans="37:50" s="3" customFormat="1">
      <c r="AK86" s="139"/>
      <c r="AS86" s="139"/>
      <c r="AX86" s="139"/>
    </row>
    <row r="87" spans="37:50" s="3" customFormat="1">
      <c r="AK87" s="139"/>
      <c r="AS87" s="139"/>
      <c r="AX87" s="139"/>
    </row>
    <row r="88" spans="37:50" s="3" customFormat="1">
      <c r="AK88" s="139"/>
      <c r="AS88" s="139"/>
      <c r="AX88" s="139"/>
    </row>
    <row r="89" spans="37:50" s="3" customFormat="1">
      <c r="AK89" s="139"/>
      <c r="AS89" s="139"/>
      <c r="AX89" s="139"/>
    </row>
    <row r="90" spans="37:50" s="3" customFormat="1">
      <c r="AK90" s="139"/>
      <c r="AS90" s="139"/>
      <c r="AX90" s="139"/>
    </row>
    <row r="91" spans="37:50" s="3" customFormat="1">
      <c r="AK91" s="139"/>
      <c r="AS91" s="139"/>
      <c r="AX91" s="139"/>
    </row>
    <row r="92" spans="37:50" s="3" customFormat="1">
      <c r="AK92" s="139"/>
      <c r="AS92" s="139"/>
      <c r="AX92" s="139"/>
    </row>
    <row r="93" spans="37:50" s="3" customFormat="1">
      <c r="AK93" s="139"/>
      <c r="AS93" s="139"/>
      <c r="AX93" s="139"/>
    </row>
    <row r="94" spans="37:50" s="3" customFormat="1">
      <c r="AK94" s="139"/>
      <c r="AS94" s="139"/>
      <c r="AX94" s="139"/>
    </row>
    <row r="95" spans="37:50" s="3" customFormat="1">
      <c r="AK95" s="139"/>
      <c r="AS95" s="139"/>
      <c r="AX95" s="139"/>
    </row>
    <row r="96" spans="37:50" s="3" customFormat="1">
      <c r="AK96" s="139"/>
      <c r="AS96" s="139"/>
      <c r="AX96" s="139"/>
    </row>
    <row r="97" spans="37:50" s="3" customFormat="1">
      <c r="AK97" s="139"/>
      <c r="AS97" s="139"/>
      <c r="AX97" s="139"/>
    </row>
  </sheetData>
  <sortState ref="A2:BM97">
    <sortCondition ref="BI2:BI97" customList="VODAFONE,MOVISTAR,ORANGE,YOIGO"/>
    <sortCondition ref="E2:E97"/>
  </sortState>
  <pageMargins left="0.7" right="0.7" top="0.75" bottom="0.75" header="0.3" footer="0.3"/>
  <pageSetup paperSize="9"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0">
    <tabColor rgb="FF0070C0"/>
    <pageSetUpPr fitToPage="1"/>
  </sheetPr>
  <dimension ref="A1:BP97"/>
  <sheetViews>
    <sheetView showGridLines="0" topLeftCell="AC1" zoomScale="70" zoomScaleNormal="70" workbookViewId="0">
      <selection activeCell="AX2" sqref="AX2"/>
    </sheetView>
  </sheetViews>
  <sheetFormatPr baseColWidth="10" defaultColWidth="9.140625" defaultRowHeight="14.25"/>
  <cols>
    <col min="1" max="1" width="29.5703125" style="140" bestFit="1" customWidth="1"/>
    <col min="2" max="2" width="11.85546875" style="78" bestFit="1" customWidth="1"/>
    <col min="3" max="3" width="8.7109375" style="4" bestFit="1" customWidth="1"/>
    <col min="4" max="4" width="17.42578125" style="140" bestFit="1" customWidth="1"/>
    <col min="5" max="5" width="43.8554687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39" bestFit="1" customWidth="1"/>
    <col min="31" max="31" width="8.7109375" style="10" bestFit="1" customWidth="1"/>
    <col min="32" max="36" width="8.7109375" style="139" bestFit="1" customWidth="1"/>
    <col min="37" max="37" width="8.7109375" style="139" customWidth="1"/>
    <col min="38" max="39" width="8.7109375" style="139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49" bestFit="1" customWidth="1"/>
    <col min="53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139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39"/>
      <c r="BO1" s="139"/>
      <c r="BP1" s="139"/>
    </row>
    <row r="2" spans="1:68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239"/>
      <c r="AS2" s="239"/>
      <c r="AT2" s="237"/>
      <c r="AU2" s="237"/>
      <c r="AV2" s="226"/>
      <c r="AW2" s="227"/>
      <c r="AX2" s="226"/>
      <c r="AY2" s="251"/>
      <c r="AZ2" s="73"/>
      <c r="BA2" s="73"/>
      <c r="BB2" s="252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139"/>
      <c r="BO2" s="139"/>
      <c r="BP2" s="139"/>
    </row>
    <row r="3" spans="1:68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238"/>
      <c r="AS3" s="238"/>
      <c r="AT3" s="7"/>
      <c r="AU3" s="7"/>
      <c r="AV3" s="215"/>
      <c r="AW3" s="137"/>
      <c r="AX3" s="215"/>
      <c r="AY3" s="253"/>
      <c r="AZ3" s="201"/>
      <c r="BA3" s="201"/>
      <c r="BB3" s="201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139"/>
      <c r="BO3" s="139"/>
      <c r="BP3" s="139"/>
    </row>
    <row r="4" spans="1:68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238"/>
      <c r="AS4" s="238"/>
      <c r="AT4" s="7"/>
      <c r="AU4" s="7"/>
      <c r="AV4" s="215"/>
      <c r="AW4" s="137"/>
      <c r="AX4" s="215"/>
      <c r="AY4" s="253"/>
      <c r="AZ4" s="201"/>
      <c r="BA4" s="201"/>
      <c r="BB4" s="201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  <c r="BN4" s="139"/>
      <c r="BO4" s="139"/>
      <c r="BP4" s="139"/>
    </row>
    <row r="5" spans="1:68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5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9"/>
      <c r="AG5" s="9"/>
      <c r="AH5" s="9"/>
      <c r="AI5" s="9"/>
      <c r="AJ5" s="9"/>
      <c r="AK5" s="9"/>
      <c r="AL5" s="9"/>
      <c r="AM5" s="9"/>
      <c r="AN5" s="9"/>
      <c r="AO5" s="76"/>
      <c r="AP5" s="83"/>
      <c r="AQ5" s="83"/>
      <c r="AR5" s="238"/>
      <c r="AS5" s="238"/>
      <c r="AT5" s="7"/>
      <c r="AU5" s="7"/>
      <c r="AV5" s="215"/>
      <c r="AW5" s="137"/>
      <c r="AX5" s="215"/>
      <c r="AY5" s="253"/>
      <c r="AZ5" s="201"/>
      <c r="BA5" s="201"/>
      <c r="BB5" s="201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  <c r="BN5" s="139"/>
      <c r="BO5" s="139"/>
      <c r="BP5" s="139"/>
    </row>
    <row r="6" spans="1:68" ht="15.75">
      <c r="A6" s="221"/>
      <c r="B6" s="222"/>
      <c r="C6" s="216"/>
      <c r="D6" s="224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83"/>
      <c r="AQ6" s="83"/>
      <c r="AR6" s="238"/>
      <c r="AS6" s="238"/>
      <c r="AT6" s="7"/>
      <c r="AU6" s="7"/>
      <c r="AV6" s="215"/>
      <c r="AW6" s="137"/>
      <c r="AX6" s="215"/>
      <c r="AY6" s="253"/>
      <c r="AZ6" s="201"/>
      <c r="BA6" s="201"/>
      <c r="BB6" s="201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  <c r="BN6" s="139"/>
      <c r="BO6" s="139"/>
      <c r="BP6" s="139"/>
    </row>
    <row r="7" spans="1:68" ht="15.75">
      <c r="A7" s="221"/>
      <c r="B7" s="222"/>
      <c r="C7" s="216"/>
      <c r="D7" s="224"/>
      <c r="E7" s="25"/>
      <c r="F7" s="89"/>
      <c r="G7" s="83"/>
      <c r="H7" s="218"/>
      <c r="I7" s="218"/>
      <c r="J7" s="218"/>
      <c r="K7" s="218"/>
      <c r="L7" s="83"/>
      <c r="M7" s="217"/>
      <c r="N7" s="55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9"/>
      <c r="AG7" s="9"/>
      <c r="AH7" s="9"/>
      <c r="AI7" s="9"/>
      <c r="AJ7" s="9"/>
      <c r="AK7" s="9"/>
      <c r="AL7" s="9"/>
      <c r="AM7" s="9"/>
      <c r="AN7" s="9"/>
      <c r="AO7" s="76"/>
      <c r="AP7" s="83"/>
      <c r="AQ7" s="83"/>
      <c r="AR7" s="238"/>
      <c r="AS7" s="238"/>
      <c r="AT7" s="7"/>
      <c r="AU7" s="7"/>
      <c r="AV7" s="215"/>
      <c r="AW7" s="137"/>
      <c r="AX7" s="215"/>
      <c r="AY7" s="253"/>
      <c r="AZ7" s="201"/>
      <c r="BA7" s="201"/>
      <c r="BB7" s="201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  <c r="BN7" s="139"/>
      <c r="BO7" s="139"/>
      <c r="BP7" s="139"/>
    </row>
    <row r="8" spans="1:68" ht="16.5" thickBot="1">
      <c r="A8" s="162"/>
      <c r="B8" s="163"/>
      <c r="C8" s="164"/>
      <c r="D8" s="165"/>
      <c r="E8" s="203"/>
      <c r="F8" s="204"/>
      <c r="G8" s="205"/>
      <c r="H8" s="172"/>
      <c r="I8" s="172"/>
      <c r="J8" s="172"/>
      <c r="K8" s="172"/>
      <c r="L8" s="205"/>
      <c r="M8" s="169"/>
      <c r="N8" s="171"/>
      <c r="O8" s="172"/>
      <c r="P8" s="172"/>
      <c r="Q8" s="207"/>
      <c r="R8" s="172"/>
      <c r="S8" s="172"/>
      <c r="T8" s="206"/>
      <c r="U8" s="172"/>
      <c r="V8" s="172"/>
      <c r="W8" s="207"/>
      <c r="X8" s="172"/>
      <c r="Y8" s="172"/>
      <c r="Z8" s="206"/>
      <c r="AA8" s="172"/>
      <c r="AB8" s="172"/>
      <c r="AC8" s="172"/>
      <c r="AD8" s="172"/>
      <c r="AE8" s="172"/>
      <c r="AF8" s="189"/>
      <c r="AG8" s="189"/>
      <c r="AH8" s="189"/>
      <c r="AI8" s="189"/>
      <c r="AJ8" s="189"/>
      <c r="AK8" s="300"/>
      <c r="AL8" s="189"/>
      <c r="AM8" s="189"/>
      <c r="AN8" s="189"/>
      <c r="AO8" s="208"/>
      <c r="AP8" s="205"/>
      <c r="AQ8" s="205"/>
      <c r="AR8" s="240"/>
      <c r="AS8" s="301"/>
      <c r="AT8" s="241"/>
      <c r="AU8" s="241"/>
      <c r="AV8" s="174"/>
      <c r="AW8" s="242"/>
      <c r="AX8" s="161"/>
      <c r="AY8" s="254"/>
      <c r="AZ8" s="248"/>
      <c r="BA8" s="248"/>
      <c r="BB8" s="256"/>
      <c r="BC8" s="169"/>
      <c r="BD8" s="173"/>
      <c r="BE8" s="174"/>
      <c r="BF8" s="174"/>
      <c r="BG8" s="174"/>
      <c r="BH8" s="175"/>
      <c r="BI8" s="175"/>
      <c r="BJ8" s="176"/>
      <c r="BK8" s="176"/>
      <c r="BL8" s="177"/>
      <c r="BM8" s="212"/>
      <c r="BN8" s="139"/>
      <c r="BO8" s="139"/>
      <c r="BP8" s="139"/>
    </row>
    <row r="9" spans="1:68" ht="15.75">
      <c r="A9" s="219"/>
      <c r="B9" s="220"/>
      <c r="C9" s="234"/>
      <c r="D9" s="223"/>
      <c r="E9" s="27"/>
      <c r="F9" s="99"/>
      <c r="G9" s="82"/>
      <c r="H9" s="236"/>
      <c r="I9" s="236"/>
      <c r="J9" s="236"/>
      <c r="K9" s="236"/>
      <c r="L9" s="82"/>
      <c r="M9" s="235"/>
      <c r="N9" s="65"/>
      <c r="O9" s="236"/>
      <c r="P9" s="236"/>
      <c r="Q9" s="71"/>
      <c r="R9" s="236"/>
      <c r="S9" s="236"/>
      <c r="T9" s="74"/>
      <c r="U9" s="236"/>
      <c r="V9" s="236"/>
      <c r="W9" s="71"/>
      <c r="X9" s="236"/>
      <c r="Y9" s="236"/>
      <c r="Z9" s="74"/>
      <c r="AA9" s="236"/>
      <c r="AB9" s="236"/>
      <c r="AC9" s="236"/>
      <c r="AD9" s="236"/>
      <c r="AE9" s="236"/>
      <c r="AF9" s="63"/>
      <c r="AG9" s="63"/>
      <c r="AH9" s="63"/>
      <c r="AI9" s="63"/>
      <c r="AJ9" s="63"/>
      <c r="AK9" s="63"/>
      <c r="AL9" s="63"/>
      <c r="AM9" s="63"/>
      <c r="AN9" s="63"/>
      <c r="AO9" s="75"/>
      <c r="AP9" s="82"/>
      <c r="AQ9" s="82"/>
      <c r="AR9" s="239"/>
      <c r="AS9" s="239"/>
      <c r="AT9" s="237"/>
      <c r="AU9" s="237"/>
      <c r="AV9" s="226"/>
      <c r="AW9" s="227"/>
      <c r="AX9" s="226"/>
      <c r="AY9" s="251"/>
      <c r="AZ9" s="73"/>
      <c r="BA9" s="73"/>
      <c r="BB9" s="252"/>
      <c r="BC9" s="235"/>
      <c r="BD9" s="225"/>
      <c r="BE9" s="226"/>
      <c r="BF9" s="226"/>
      <c r="BG9" s="226"/>
      <c r="BH9" s="228"/>
      <c r="BI9" s="228"/>
      <c r="BJ9" s="229"/>
      <c r="BK9" s="229"/>
      <c r="BL9" s="230"/>
      <c r="BM9" s="66"/>
      <c r="BN9" s="139"/>
      <c r="BO9" s="139"/>
      <c r="BP9" s="139"/>
    </row>
    <row r="10" spans="1:68" ht="15.75">
      <c r="A10" s="221"/>
      <c r="B10" s="222"/>
      <c r="C10" s="216"/>
      <c r="D10" s="224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83"/>
      <c r="AQ10" s="83"/>
      <c r="AR10" s="238"/>
      <c r="AS10" s="238"/>
      <c r="AT10" s="7"/>
      <c r="AU10" s="7"/>
      <c r="AV10" s="215"/>
      <c r="AW10" s="137"/>
      <c r="AX10" s="215"/>
      <c r="AY10" s="253"/>
      <c r="AZ10" s="201"/>
      <c r="BA10" s="201"/>
      <c r="BB10" s="201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  <c r="BN10" s="139"/>
      <c r="BO10" s="139"/>
      <c r="BP10" s="139"/>
    </row>
    <row r="11" spans="1:68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83"/>
      <c r="AQ11" s="83"/>
      <c r="AR11" s="238"/>
      <c r="AS11" s="238"/>
      <c r="AT11" s="7"/>
      <c r="AU11" s="7"/>
      <c r="AV11" s="215"/>
      <c r="AW11" s="137"/>
      <c r="AX11" s="215"/>
      <c r="AY11" s="253"/>
      <c r="AZ11" s="201"/>
      <c r="BA11" s="201"/>
      <c r="BB11" s="201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  <c r="BN11" s="139"/>
      <c r="BO11" s="139"/>
      <c r="BP11" s="139"/>
    </row>
    <row r="12" spans="1:68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5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9"/>
      <c r="AG12" s="9"/>
      <c r="AH12" s="9"/>
      <c r="AI12" s="9"/>
      <c r="AJ12" s="9"/>
      <c r="AK12" s="9"/>
      <c r="AL12" s="9"/>
      <c r="AM12" s="9"/>
      <c r="AN12" s="9"/>
      <c r="AO12" s="76"/>
      <c r="AP12" s="83"/>
      <c r="AQ12" s="83"/>
      <c r="AR12" s="238"/>
      <c r="AS12" s="238"/>
      <c r="AT12" s="7"/>
      <c r="AU12" s="7"/>
      <c r="AV12" s="215"/>
      <c r="AW12" s="137"/>
      <c r="AX12" s="215"/>
      <c r="AY12" s="253"/>
      <c r="AZ12" s="201"/>
      <c r="BA12" s="201"/>
      <c r="BB12" s="201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  <c r="BN12" s="139"/>
      <c r="BO12" s="139"/>
      <c r="BP12" s="139"/>
    </row>
    <row r="13" spans="1:68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5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9"/>
      <c r="AG13" s="9"/>
      <c r="AH13" s="9"/>
      <c r="AI13" s="9"/>
      <c r="AJ13" s="9"/>
      <c r="AK13" s="9"/>
      <c r="AL13" s="9"/>
      <c r="AM13" s="9"/>
      <c r="AN13" s="9"/>
      <c r="AO13" s="76"/>
      <c r="AP13" s="83"/>
      <c r="AQ13" s="83"/>
      <c r="AR13" s="238"/>
      <c r="AS13" s="238"/>
      <c r="AT13" s="7"/>
      <c r="AU13" s="7"/>
      <c r="AV13" s="215"/>
      <c r="AW13" s="137"/>
      <c r="AX13" s="215"/>
      <c r="AY13" s="253"/>
      <c r="AZ13" s="201"/>
      <c r="BA13" s="201"/>
      <c r="BB13" s="201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  <c r="BN13" s="139"/>
      <c r="BO13" s="139"/>
      <c r="BP13" s="139"/>
    </row>
    <row r="14" spans="1:68" ht="15.75">
      <c r="A14" s="221"/>
      <c r="B14" s="222"/>
      <c r="C14" s="216"/>
      <c r="D14" s="224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83"/>
      <c r="AQ14" s="83"/>
      <c r="AR14" s="238"/>
      <c r="AS14" s="238"/>
      <c r="AT14" s="7"/>
      <c r="AU14" s="7"/>
      <c r="AV14" s="215"/>
      <c r="AW14" s="137"/>
      <c r="AX14" s="215"/>
      <c r="AY14" s="253"/>
      <c r="AZ14" s="201"/>
      <c r="BA14" s="201"/>
      <c r="BB14" s="201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  <c r="BN14" s="139"/>
      <c r="BO14" s="139"/>
      <c r="BP14" s="139"/>
    </row>
    <row r="15" spans="1:68" ht="16.5" thickBot="1">
      <c r="A15" s="162"/>
      <c r="B15" s="163"/>
      <c r="C15" s="164"/>
      <c r="D15" s="165"/>
      <c r="E15" s="203"/>
      <c r="F15" s="204"/>
      <c r="G15" s="205"/>
      <c r="H15" s="172"/>
      <c r="I15" s="172"/>
      <c r="J15" s="172"/>
      <c r="K15" s="172"/>
      <c r="L15" s="205"/>
      <c r="M15" s="169"/>
      <c r="N15" s="171"/>
      <c r="O15" s="172"/>
      <c r="P15" s="172"/>
      <c r="Q15" s="207"/>
      <c r="R15" s="172"/>
      <c r="S15" s="172"/>
      <c r="T15" s="206"/>
      <c r="U15" s="172"/>
      <c r="V15" s="172"/>
      <c r="W15" s="207"/>
      <c r="X15" s="172"/>
      <c r="Y15" s="172"/>
      <c r="Z15" s="206"/>
      <c r="AA15" s="172"/>
      <c r="AB15" s="172"/>
      <c r="AC15" s="172"/>
      <c r="AD15" s="172"/>
      <c r="AE15" s="172"/>
      <c r="AF15" s="189"/>
      <c r="AG15" s="189"/>
      <c r="AH15" s="189"/>
      <c r="AI15" s="189"/>
      <c r="AJ15" s="189"/>
      <c r="AK15" s="300"/>
      <c r="AL15" s="189"/>
      <c r="AM15" s="189"/>
      <c r="AN15" s="189"/>
      <c r="AO15" s="208"/>
      <c r="AP15" s="205"/>
      <c r="AQ15" s="205"/>
      <c r="AR15" s="240"/>
      <c r="AS15" s="301"/>
      <c r="AT15" s="241"/>
      <c r="AU15" s="241"/>
      <c r="AV15" s="174"/>
      <c r="AW15" s="242"/>
      <c r="AX15" s="161"/>
      <c r="AY15" s="254"/>
      <c r="AZ15" s="248"/>
      <c r="BA15" s="248"/>
      <c r="BB15" s="256"/>
      <c r="BC15" s="169"/>
      <c r="BD15" s="173"/>
      <c r="BE15" s="174"/>
      <c r="BF15" s="174"/>
      <c r="BG15" s="174"/>
      <c r="BH15" s="175"/>
      <c r="BI15" s="175"/>
      <c r="BJ15" s="176"/>
      <c r="BK15" s="176"/>
      <c r="BL15" s="177"/>
      <c r="BM15" s="212"/>
      <c r="BN15" s="139"/>
      <c r="BO15" s="139"/>
      <c r="BP15" s="139"/>
    </row>
    <row r="16" spans="1:68" ht="15.75">
      <c r="A16" s="219"/>
      <c r="B16" s="220"/>
      <c r="C16" s="234"/>
      <c r="D16" s="223"/>
      <c r="E16" s="27"/>
      <c r="F16" s="99"/>
      <c r="G16" s="82"/>
      <c r="H16" s="236"/>
      <c r="I16" s="236"/>
      <c r="J16" s="236"/>
      <c r="K16" s="236"/>
      <c r="L16" s="82"/>
      <c r="M16" s="235"/>
      <c r="N16" s="65"/>
      <c r="O16" s="236"/>
      <c r="P16" s="236"/>
      <c r="Q16" s="71"/>
      <c r="R16" s="236"/>
      <c r="S16" s="236"/>
      <c r="T16" s="74"/>
      <c r="U16" s="236"/>
      <c r="V16" s="236"/>
      <c r="W16" s="71"/>
      <c r="X16" s="236"/>
      <c r="Y16" s="236"/>
      <c r="Z16" s="74"/>
      <c r="AA16" s="236"/>
      <c r="AB16" s="236"/>
      <c r="AC16" s="236"/>
      <c r="AD16" s="236"/>
      <c r="AE16" s="236"/>
      <c r="AF16" s="63"/>
      <c r="AG16" s="63"/>
      <c r="AH16" s="63"/>
      <c r="AI16" s="63"/>
      <c r="AJ16" s="63"/>
      <c r="AK16" s="63"/>
      <c r="AL16" s="63"/>
      <c r="AM16" s="63"/>
      <c r="AN16" s="63"/>
      <c r="AO16" s="75"/>
      <c r="AP16" s="82"/>
      <c r="AQ16" s="82"/>
      <c r="AR16" s="239"/>
      <c r="AS16" s="239"/>
      <c r="AT16" s="237"/>
      <c r="AU16" s="237"/>
      <c r="AV16" s="226"/>
      <c r="AW16" s="227"/>
      <c r="AX16" s="226"/>
      <c r="AY16" s="251"/>
      <c r="AZ16" s="73"/>
      <c r="BA16" s="73"/>
      <c r="BB16" s="252"/>
      <c r="BC16" s="235"/>
      <c r="BD16" s="225"/>
      <c r="BE16" s="226"/>
      <c r="BF16" s="226"/>
      <c r="BG16" s="226"/>
      <c r="BH16" s="228"/>
      <c r="BI16" s="228"/>
      <c r="BJ16" s="229"/>
      <c r="BK16" s="229"/>
      <c r="BL16" s="230"/>
      <c r="BM16" s="66"/>
      <c r="BN16" s="139"/>
      <c r="BO16" s="139"/>
      <c r="BP16" s="139"/>
    </row>
    <row r="17" spans="1:68" ht="15.75">
      <c r="A17" s="221"/>
      <c r="B17" s="222"/>
      <c r="C17" s="216"/>
      <c r="D17" s="224"/>
      <c r="E17" s="25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83"/>
      <c r="AQ17" s="83"/>
      <c r="AR17" s="238"/>
      <c r="AS17" s="238"/>
      <c r="AT17" s="7"/>
      <c r="AU17" s="7"/>
      <c r="AV17" s="215"/>
      <c r="AW17" s="137"/>
      <c r="AX17" s="215"/>
      <c r="AY17" s="253"/>
      <c r="AZ17" s="201"/>
      <c r="BA17" s="201"/>
      <c r="BB17" s="201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  <c r="BN17" s="139"/>
      <c r="BO17" s="139"/>
      <c r="BP17" s="139"/>
    </row>
    <row r="18" spans="1:68" ht="15.75">
      <c r="A18" s="221"/>
      <c r="B18" s="222"/>
      <c r="C18" s="216"/>
      <c r="D18" s="224"/>
      <c r="E18" s="25"/>
      <c r="F18" s="89"/>
      <c r="G18" s="83"/>
      <c r="H18" s="218"/>
      <c r="I18" s="218"/>
      <c r="J18" s="218"/>
      <c r="K18" s="218"/>
      <c r="L18" s="83"/>
      <c r="M18" s="217"/>
      <c r="N18" s="55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83"/>
      <c r="AQ18" s="83"/>
      <c r="AR18" s="238"/>
      <c r="AS18" s="238"/>
      <c r="AT18" s="7"/>
      <c r="AU18" s="7"/>
      <c r="AV18" s="215"/>
      <c r="AW18" s="137"/>
      <c r="AX18" s="215"/>
      <c r="AY18" s="253"/>
      <c r="AZ18" s="201"/>
      <c r="BA18" s="201"/>
      <c r="BB18" s="201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  <c r="BN18" s="139"/>
      <c r="BO18" s="139"/>
      <c r="BP18" s="139"/>
    </row>
    <row r="19" spans="1:68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83"/>
      <c r="AQ19" s="83"/>
      <c r="AR19" s="238"/>
      <c r="AS19" s="238"/>
      <c r="AT19" s="7"/>
      <c r="AU19" s="7"/>
      <c r="AV19" s="215"/>
      <c r="AW19" s="137"/>
      <c r="AX19" s="215"/>
      <c r="AY19" s="253"/>
      <c r="AZ19" s="201"/>
      <c r="BA19" s="201"/>
      <c r="BB19" s="201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  <c r="BN19" s="139"/>
      <c r="BO19" s="139"/>
      <c r="BP19" s="139"/>
    </row>
    <row r="20" spans="1:68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83"/>
      <c r="AQ20" s="83"/>
      <c r="AR20" s="238"/>
      <c r="AS20" s="238"/>
      <c r="AT20" s="7"/>
      <c r="AU20" s="7"/>
      <c r="AV20" s="215"/>
      <c r="AW20" s="137"/>
      <c r="AX20" s="215"/>
      <c r="AY20" s="253"/>
      <c r="AZ20" s="201"/>
      <c r="BA20" s="201"/>
      <c r="BB20" s="201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  <c r="BN20" s="139"/>
      <c r="BO20" s="139"/>
      <c r="BP20" s="139"/>
    </row>
    <row r="21" spans="1:68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5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9"/>
      <c r="AG21" s="9"/>
      <c r="AH21" s="9"/>
      <c r="AI21" s="9"/>
      <c r="AJ21" s="9"/>
      <c r="AK21" s="9"/>
      <c r="AL21" s="9"/>
      <c r="AM21" s="9"/>
      <c r="AN21" s="9"/>
      <c r="AO21" s="76"/>
      <c r="AP21" s="83"/>
      <c r="AQ21" s="83"/>
      <c r="AR21" s="238"/>
      <c r="AS21" s="238"/>
      <c r="AT21" s="7"/>
      <c r="AU21" s="7"/>
      <c r="AV21" s="215"/>
      <c r="AW21" s="137"/>
      <c r="AX21" s="215"/>
      <c r="AY21" s="253"/>
      <c r="AZ21" s="201"/>
      <c r="BA21" s="201"/>
      <c r="BB21" s="201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  <c r="BN21" s="139"/>
      <c r="BO21" s="139"/>
      <c r="BP21" s="139"/>
    </row>
    <row r="22" spans="1:68" ht="16.5" thickBot="1">
      <c r="A22" s="162"/>
      <c r="B22" s="163"/>
      <c r="C22" s="164"/>
      <c r="D22" s="165"/>
      <c r="E22" s="203"/>
      <c r="F22" s="204"/>
      <c r="G22" s="205"/>
      <c r="H22" s="172"/>
      <c r="I22" s="172"/>
      <c r="J22" s="172"/>
      <c r="K22" s="172"/>
      <c r="L22" s="205"/>
      <c r="M22" s="169"/>
      <c r="N22" s="171"/>
      <c r="O22" s="172"/>
      <c r="P22" s="172"/>
      <c r="Q22" s="207"/>
      <c r="R22" s="172"/>
      <c r="S22" s="172"/>
      <c r="T22" s="206"/>
      <c r="U22" s="172"/>
      <c r="V22" s="172"/>
      <c r="W22" s="207"/>
      <c r="X22" s="172"/>
      <c r="Y22" s="172"/>
      <c r="Z22" s="206"/>
      <c r="AA22" s="172"/>
      <c r="AB22" s="172"/>
      <c r="AC22" s="172"/>
      <c r="AD22" s="172"/>
      <c r="AE22" s="172"/>
      <c r="AF22" s="189"/>
      <c r="AG22" s="189"/>
      <c r="AH22" s="189"/>
      <c r="AI22" s="189"/>
      <c r="AJ22" s="189"/>
      <c r="AK22" s="300"/>
      <c r="AL22" s="189"/>
      <c r="AM22" s="189"/>
      <c r="AN22" s="189"/>
      <c r="AO22" s="208"/>
      <c r="AP22" s="205"/>
      <c r="AQ22" s="205"/>
      <c r="AR22" s="240"/>
      <c r="AS22" s="301"/>
      <c r="AT22" s="241"/>
      <c r="AU22" s="241"/>
      <c r="AV22" s="174"/>
      <c r="AW22" s="242"/>
      <c r="AX22" s="161"/>
      <c r="AY22" s="254"/>
      <c r="AZ22" s="248"/>
      <c r="BA22" s="248"/>
      <c r="BB22" s="256"/>
      <c r="BC22" s="169"/>
      <c r="BD22" s="173"/>
      <c r="BE22" s="174"/>
      <c r="BF22" s="174"/>
      <c r="BG22" s="174"/>
      <c r="BH22" s="175"/>
      <c r="BI22" s="175"/>
      <c r="BJ22" s="176"/>
      <c r="BK22" s="176"/>
      <c r="BL22" s="177"/>
      <c r="BM22" s="212"/>
      <c r="BN22" s="139"/>
      <c r="BO22" s="139"/>
      <c r="BP22" s="139"/>
    </row>
    <row r="23" spans="1:68" ht="15.75">
      <c r="A23" s="219"/>
      <c r="B23" s="220"/>
      <c r="C23" s="234"/>
      <c r="D23" s="223"/>
      <c r="E23" s="27"/>
      <c r="F23" s="99"/>
      <c r="G23" s="82"/>
      <c r="H23" s="236"/>
      <c r="I23" s="236"/>
      <c r="J23" s="236"/>
      <c r="K23" s="236"/>
      <c r="L23" s="82"/>
      <c r="M23" s="235"/>
      <c r="N23" s="65"/>
      <c r="O23" s="236"/>
      <c r="P23" s="236"/>
      <c r="Q23" s="71"/>
      <c r="R23" s="236"/>
      <c r="S23" s="236"/>
      <c r="T23" s="74"/>
      <c r="U23" s="236"/>
      <c r="V23" s="236"/>
      <c r="W23" s="71"/>
      <c r="X23" s="236"/>
      <c r="Y23" s="236"/>
      <c r="Z23" s="74"/>
      <c r="AA23" s="236"/>
      <c r="AB23" s="236"/>
      <c r="AC23" s="236"/>
      <c r="AD23" s="236"/>
      <c r="AE23" s="236"/>
      <c r="AF23" s="63"/>
      <c r="AG23" s="63"/>
      <c r="AH23" s="63"/>
      <c r="AI23" s="63"/>
      <c r="AJ23" s="63"/>
      <c r="AK23" s="63"/>
      <c r="AL23" s="63"/>
      <c r="AM23" s="63"/>
      <c r="AN23" s="63"/>
      <c r="AO23" s="75"/>
      <c r="AP23" s="82"/>
      <c r="AQ23" s="82"/>
      <c r="AR23" s="239"/>
      <c r="AS23" s="239"/>
      <c r="AT23" s="237"/>
      <c r="AU23" s="237"/>
      <c r="AV23" s="226"/>
      <c r="AW23" s="227"/>
      <c r="AX23" s="226"/>
      <c r="AY23" s="251"/>
      <c r="AZ23" s="73"/>
      <c r="BA23" s="73"/>
      <c r="BB23" s="252"/>
      <c r="BC23" s="235"/>
      <c r="BD23" s="225"/>
      <c r="BE23" s="226"/>
      <c r="BF23" s="226"/>
      <c r="BG23" s="226"/>
      <c r="BH23" s="228"/>
      <c r="BI23" s="228"/>
      <c r="BJ23" s="229"/>
      <c r="BK23" s="229"/>
      <c r="BL23" s="230"/>
      <c r="BM23" s="66"/>
      <c r="BN23" s="139"/>
      <c r="BO23" s="139"/>
      <c r="BP23" s="139"/>
    </row>
    <row r="24" spans="1:68" ht="15.75">
      <c r="A24" s="221"/>
      <c r="B24" s="222"/>
      <c r="C24" s="216"/>
      <c r="D24" s="224"/>
      <c r="E24" s="25"/>
      <c r="F24" s="89"/>
      <c r="G24" s="83"/>
      <c r="H24" s="218"/>
      <c r="I24" s="218"/>
      <c r="J24" s="218"/>
      <c r="K24" s="218"/>
      <c r="L24" s="83"/>
      <c r="M24" s="217"/>
      <c r="N24" s="55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9"/>
      <c r="AG24" s="9"/>
      <c r="AH24" s="9"/>
      <c r="AI24" s="9"/>
      <c r="AJ24" s="9"/>
      <c r="AK24" s="9"/>
      <c r="AL24" s="9"/>
      <c r="AM24" s="9"/>
      <c r="AN24" s="9"/>
      <c r="AO24" s="76"/>
      <c r="AP24" s="83"/>
      <c r="AQ24" s="83"/>
      <c r="AR24" s="238"/>
      <c r="AS24" s="238"/>
      <c r="AT24" s="7"/>
      <c r="AU24" s="7"/>
      <c r="AV24" s="215"/>
      <c r="AW24" s="137"/>
      <c r="AX24" s="215"/>
      <c r="AY24" s="253"/>
      <c r="AZ24" s="201"/>
      <c r="BA24" s="201"/>
      <c r="BB24" s="201"/>
      <c r="BC24" s="217"/>
      <c r="BD24" s="231"/>
      <c r="BE24" s="215"/>
      <c r="BF24" s="215"/>
      <c r="BG24" s="215"/>
      <c r="BH24" s="232"/>
      <c r="BI24" s="232"/>
      <c r="BJ24" s="214"/>
      <c r="BK24" s="214"/>
      <c r="BL24" s="233"/>
      <c r="BM24" s="67"/>
      <c r="BN24" s="139"/>
      <c r="BO24" s="139"/>
      <c r="BP24" s="139"/>
    </row>
    <row r="25" spans="1:68" ht="15.75">
      <c r="A25" s="221"/>
      <c r="B25" s="222"/>
      <c r="C25" s="216"/>
      <c r="D25" s="224"/>
      <c r="E25" s="25"/>
      <c r="F25" s="89"/>
      <c r="G25" s="83"/>
      <c r="H25" s="218"/>
      <c r="I25" s="218"/>
      <c r="J25" s="218"/>
      <c r="K25" s="218"/>
      <c r="L25" s="83"/>
      <c r="M25" s="217"/>
      <c r="N25" s="55"/>
      <c r="O25" s="218"/>
      <c r="P25" s="218"/>
      <c r="Q25" s="11"/>
      <c r="R25" s="218"/>
      <c r="S25" s="218"/>
      <c r="T25" s="56"/>
      <c r="U25" s="218"/>
      <c r="V25" s="218"/>
      <c r="W25" s="11"/>
      <c r="X25" s="218"/>
      <c r="Y25" s="218"/>
      <c r="Z25" s="56"/>
      <c r="AA25" s="218"/>
      <c r="AB25" s="218"/>
      <c r="AC25" s="218"/>
      <c r="AD25" s="218"/>
      <c r="AE25" s="218"/>
      <c r="AF25" s="9"/>
      <c r="AG25" s="9"/>
      <c r="AH25" s="9"/>
      <c r="AI25" s="9"/>
      <c r="AJ25" s="9"/>
      <c r="AK25" s="9"/>
      <c r="AL25" s="9"/>
      <c r="AM25" s="9"/>
      <c r="AN25" s="9"/>
      <c r="AO25" s="76"/>
      <c r="AP25" s="83"/>
      <c r="AQ25" s="83"/>
      <c r="AR25" s="238"/>
      <c r="AS25" s="238"/>
      <c r="AT25" s="7"/>
      <c r="AU25" s="7"/>
      <c r="AV25" s="215"/>
      <c r="AW25" s="137"/>
      <c r="AX25" s="215"/>
      <c r="AY25" s="253"/>
      <c r="AZ25" s="201"/>
      <c r="BA25" s="201"/>
      <c r="BB25" s="201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  <c r="BN25" s="139"/>
      <c r="BO25" s="139"/>
      <c r="BP25" s="139"/>
    </row>
    <row r="26" spans="1:68" ht="15.75">
      <c r="A26" s="221"/>
      <c r="B26" s="222"/>
      <c r="C26" s="216"/>
      <c r="D26" s="224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83"/>
      <c r="AQ26" s="83"/>
      <c r="AR26" s="238"/>
      <c r="AS26" s="238"/>
      <c r="AT26" s="7"/>
      <c r="AU26" s="7"/>
      <c r="AV26" s="215"/>
      <c r="AW26" s="137"/>
      <c r="AX26" s="215"/>
      <c r="AY26" s="253"/>
      <c r="AZ26" s="201"/>
      <c r="BA26" s="201"/>
      <c r="BB26" s="201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  <c r="BN26" s="139"/>
      <c r="BO26" s="139"/>
      <c r="BP26" s="139"/>
    </row>
    <row r="27" spans="1:68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238"/>
      <c r="AS27" s="238"/>
      <c r="AT27" s="7"/>
      <c r="AU27" s="7"/>
      <c r="AV27" s="215"/>
      <c r="AW27" s="137"/>
      <c r="AX27" s="215"/>
      <c r="AY27" s="253"/>
      <c r="AZ27" s="201"/>
      <c r="BA27" s="201"/>
      <c r="BB27" s="201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  <c r="BN27" s="139"/>
      <c r="BO27" s="139"/>
      <c r="BP27" s="139"/>
    </row>
    <row r="28" spans="1:68" ht="15.75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83"/>
      <c r="AQ28" s="83"/>
      <c r="AR28" s="238"/>
      <c r="AS28" s="238"/>
      <c r="AT28" s="7"/>
      <c r="AU28" s="7"/>
      <c r="AV28" s="215"/>
      <c r="AW28" s="137"/>
      <c r="AX28" s="215"/>
      <c r="AY28" s="253"/>
      <c r="AZ28" s="201"/>
      <c r="BA28" s="201"/>
      <c r="BB28" s="201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  <c r="BN28" s="139"/>
      <c r="BO28" s="139"/>
      <c r="BP28" s="139"/>
    </row>
    <row r="29" spans="1:68" ht="16.5" thickBot="1">
      <c r="A29" s="162"/>
      <c r="B29" s="163"/>
      <c r="C29" s="164"/>
      <c r="D29" s="165"/>
      <c r="E29" s="203"/>
      <c r="F29" s="204"/>
      <c r="G29" s="205"/>
      <c r="H29" s="172"/>
      <c r="I29" s="172"/>
      <c r="J29" s="172"/>
      <c r="K29" s="172"/>
      <c r="L29" s="205"/>
      <c r="M29" s="169"/>
      <c r="N29" s="171"/>
      <c r="O29" s="172"/>
      <c r="P29" s="172"/>
      <c r="Q29" s="207"/>
      <c r="R29" s="172"/>
      <c r="S29" s="172"/>
      <c r="T29" s="206"/>
      <c r="U29" s="172"/>
      <c r="V29" s="172"/>
      <c r="W29" s="207"/>
      <c r="X29" s="172"/>
      <c r="Y29" s="172"/>
      <c r="Z29" s="206"/>
      <c r="AA29" s="172"/>
      <c r="AB29" s="172"/>
      <c r="AC29" s="172"/>
      <c r="AD29" s="172"/>
      <c r="AE29" s="172"/>
      <c r="AF29" s="189"/>
      <c r="AG29" s="189"/>
      <c r="AH29" s="189"/>
      <c r="AI29" s="189"/>
      <c r="AJ29" s="189"/>
      <c r="AK29" s="300"/>
      <c r="AL29" s="189"/>
      <c r="AM29" s="189"/>
      <c r="AN29" s="189"/>
      <c r="AO29" s="208"/>
      <c r="AP29" s="205"/>
      <c r="AQ29" s="205"/>
      <c r="AR29" s="240"/>
      <c r="AS29" s="301"/>
      <c r="AT29" s="241"/>
      <c r="AU29" s="241"/>
      <c r="AV29" s="174"/>
      <c r="AW29" s="242"/>
      <c r="AX29" s="161"/>
      <c r="AY29" s="254"/>
      <c r="AZ29" s="248"/>
      <c r="BA29" s="248"/>
      <c r="BB29" s="256"/>
      <c r="BC29" s="169"/>
      <c r="BD29" s="173"/>
      <c r="BE29" s="174"/>
      <c r="BF29" s="174"/>
      <c r="BG29" s="174"/>
      <c r="BH29" s="175"/>
      <c r="BI29" s="175"/>
      <c r="BJ29" s="176"/>
      <c r="BK29" s="176"/>
      <c r="BL29" s="177"/>
      <c r="BM29" s="212"/>
      <c r="BN29" s="139"/>
      <c r="BO29" s="139"/>
      <c r="BP29" s="139"/>
    </row>
    <row r="33" s="139" customFormat="1"/>
    <row r="34" s="139" customFormat="1"/>
    <row r="35" s="139" customFormat="1"/>
    <row r="36" s="139" customFormat="1"/>
    <row r="37" s="139" customFormat="1"/>
    <row r="38" s="139" customFormat="1"/>
    <row r="39" s="139" customFormat="1"/>
    <row r="40" s="139" customFormat="1"/>
    <row r="41" s="139" customFormat="1"/>
    <row r="42" s="139" customFormat="1"/>
    <row r="43" s="139" customFormat="1"/>
    <row r="44" s="139" customFormat="1"/>
    <row r="45" s="139" customFormat="1"/>
    <row r="46" s="139" customFormat="1"/>
    <row r="47" s="139" customFormat="1"/>
    <row r="48" s="139" customFormat="1"/>
    <row r="49" s="139" customFormat="1"/>
    <row r="50" s="139" customFormat="1"/>
    <row r="51" s="139" customFormat="1"/>
    <row r="52" s="139" customFormat="1"/>
    <row r="53" s="139" customFormat="1"/>
    <row r="54" s="139" customFormat="1"/>
    <row r="55" s="139" customFormat="1"/>
    <row r="56" s="139" customFormat="1"/>
    <row r="57" s="139" customFormat="1"/>
    <row r="58" s="139" customFormat="1"/>
    <row r="59" s="139" customFormat="1"/>
    <row r="60" s="139" customFormat="1"/>
    <row r="61" s="139" customFormat="1"/>
    <row r="62" s="139" customFormat="1"/>
    <row r="63" s="139" customFormat="1"/>
    <row r="64" s="139" customFormat="1"/>
    <row r="65" s="139" customFormat="1"/>
    <row r="66" s="139" customFormat="1"/>
    <row r="67" s="139" customFormat="1"/>
    <row r="68" s="139" customFormat="1"/>
    <row r="69" s="139" customFormat="1"/>
    <row r="70" s="139" customFormat="1"/>
    <row r="71" s="139" customFormat="1"/>
    <row r="72" s="139" customFormat="1"/>
    <row r="73" s="139" customFormat="1"/>
    <row r="74" s="139" customFormat="1"/>
    <row r="75" s="139" customFormat="1"/>
    <row r="76" s="139" customFormat="1"/>
    <row r="77" s="139" customFormat="1"/>
    <row r="78" s="139" customFormat="1"/>
    <row r="79" s="139" customFormat="1"/>
    <row r="80" s="139" customFormat="1"/>
    <row r="81" s="139" customFormat="1"/>
    <row r="82" s="139" customFormat="1"/>
    <row r="83" s="139" customFormat="1"/>
    <row r="84" s="139" customFormat="1"/>
    <row r="85" s="139" customFormat="1"/>
    <row r="86" s="139" customFormat="1"/>
    <row r="87" s="139" customFormat="1"/>
    <row r="88" s="139" customFormat="1"/>
    <row r="89" s="139" customFormat="1"/>
    <row r="90" s="139" customFormat="1"/>
    <row r="91" s="139" customFormat="1"/>
    <row r="92" s="139" customFormat="1"/>
    <row r="93" s="139" customFormat="1"/>
    <row r="94" s="139" customFormat="1"/>
    <row r="95" s="139" customFormat="1"/>
    <row r="96" s="139" customFormat="1"/>
    <row r="97" s="139" customFormat="1"/>
  </sheetData>
  <sortState ref="A2:BM97">
    <sortCondition ref="BI2:BI97" customList="VODAFONE,MOVISTAR,ORANGE,YOIGO"/>
    <sortCondition ref="E2:E97"/>
  </sortState>
  <pageMargins left="0.7" right="0.7" top="0.75" bottom="0.75" header="0.3" footer="0.3"/>
  <pageSetup paperSize="9"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1">
    <tabColor rgb="FF0070C0"/>
    <pageSetUpPr fitToPage="1"/>
  </sheetPr>
  <dimension ref="A1:BP81"/>
  <sheetViews>
    <sheetView showGridLines="0" topLeftCell="AB1" zoomScale="70" zoomScaleNormal="70" workbookViewId="0">
      <selection activeCell="AK2" sqref="AK2"/>
    </sheetView>
  </sheetViews>
  <sheetFormatPr baseColWidth="10" defaultColWidth="9.140625" defaultRowHeight="14.25"/>
  <cols>
    <col min="1" max="1" width="29.5703125" style="46" bestFit="1" customWidth="1"/>
    <col min="2" max="2" width="11.85546875" style="78" bestFit="1" customWidth="1"/>
    <col min="3" max="3" width="8.7109375" style="4" bestFit="1" customWidth="1"/>
    <col min="4" max="4" width="17.42578125" style="46" bestFit="1" customWidth="1"/>
    <col min="5" max="5" width="40.570312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39" customWidth="1"/>
    <col min="38" max="39" width="8.7109375" style="3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8" bestFit="1" customWidth="1"/>
    <col min="53" max="56" width="8.7109375" style="10" bestFit="1" customWidth="1"/>
    <col min="57" max="57" width="10.140625" style="10" bestFit="1" customWidth="1"/>
    <col min="58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3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3"/>
      <c r="BO1" s="3"/>
      <c r="BP1" s="3"/>
    </row>
    <row r="2" spans="1:68" s="139" customFormat="1" ht="15.75">
      <c r="A2" s="219"/>
      <c r="B2" s="220"/>
      <c r="C2" s="234"/>
      <c r="D2" s="223"/>
      <c r="E2" s="27"/>
      <c r="F2" s="99"/>
      <c r="G2" s="82"/>
      <c r="H2" s="158"/>
      <c r="I2" s="158"/>
      <c r="J2" s="158"/>
      <c r="K2" s="158"/>
      <c r="L2" s="82"/>
      <c r="M2" s="63"/>
      <c r="N2" s="197"/>
      <c r="O2" s="158"/>
      <c r="P2" s="158"/>
      <c r="Q2" s="71"/>
      <c r="R2" s="158"/>
      <c r="S2" s="158"/>
      <c r="T2" s="74"/>
      <c r="U2" s="158"/>
      <c r="V2" s="158"/>
      <c r="W2" s="71"/>
      <c r="X2" s="158"/>
      <c r="Y2" s="158"/>
      <c r="Z2" s="74"/>
      <c r="AA2" s="158"/>
      <c r="AB2" s="158"/>
      <c r="AC2" s="158"/>
      <c r="AD2" s="158"/>
      <c r="AE2" s="158"/>
      <c r="AF2" s="235"/>
      <c r="AG2" s="235"/>
      <c r="AH2" s="235"/>
      <c r="AI2" s="235"/>
      <c r="AJ2" s="235"/>
      <c r="AK2" s="235"/>
      <c r="AL2" s="235"/>
      <c r="AM2" s="235"/>
      <c r="AN2" s="235"/>
      <c r="AO2" s="75"/>
      <c r="AP2" s="82"/>
      <c r="AQ2" s="82"/>
      <c r="AR2" s="239"/>
      <c r="AS2" s="239"/>
      <c r="AT2" s="237"/>
      <c r="AU2" s="237"/>
      <c r="AV2" s="226"/>
      <c r="AW2" s="227"/>
      <c r="AX2" s="226"/>
      <c r="AY2" s="251"/>
      <c r="AZ2" s="73"/>
      <c r="BA2" s="73"/>
      <c r="BB2" s="252"/>
      <c r="BC2" s="63"/>
      <c r="BD2" s="225"/>
      <c r="BE2" s="226"/>
      <c r="BF2" s="226"/>
      <c r="BG2" s="226"/>
      <c r="BH2" s="228"/>
      <c r="BI2" s="228"/>
      <c r="BJ2" s="229"/>
      <c r="BK2" s="229"/>
      <c r="BL2" s="230"/>
      <c r="BM2" s="66"/>
    </row>
    <row r="3" spans="1:68" s="139" customFormat="1" ht="15.75">
      <c r="A3" s="221"/>
      <c r="B3" s="222"/>
      <c r="C3" s="216"/>
      <c r="D3" s="224"/>
      <c r="E3" s="25"/>
      <c r="F3" s="89"/>
      <c r="G3" s="83"/>
      <c r="H3" s="159"/>
      <c r="I3" s="159"/>
      <c r="J3" s="159"/>
      <c r="K3" s="159"/>
      <c r="L3" s="83"/>
      <c r="M3" s="9"/>
      <c r="N3" s="198"/>
      <c r="O3" s="159"/>
      <c r="P3" s="159"/>
      <c r="Q3" s="11"/>
      <c r="R3" s="159"/>
      <c r="S3" s="159"/>
      <c r="T3" s="56"/>
      <c r="U3" s="159"/>
      <c r="V3" s="159"/>
      <c r="W3" s="11"/>
      <c r="X3" s="159"/>
      <c r="Y3" s="159"/>
      <c r="Z3" s="56"/>
      <c r="AA3" s="159"/>
      <c r="AB3" s="159"/>
      <c r="AC3" s="159"/>
      <c r="AD3" s="159"/>
      <c r="AE3" s="159"/>
      <c r="AF3" s="217"/>
      <c r="AG3" s="217"/>
      <c r="AH3" s="217"/>
      <c r="AI3" s="217"/>
      <c r="AJ3" s="217"/>
      <c r="AK3" s="217"/>
      <c r="AL3" s="217"/>
      <c r="AM3" s="217"/>
      <c r="AN3" s="217"/>
      <c r="AO3" s="76"/>
      <c r="AP3" s="83"/>
      <c r="AQ3" s="83"/>
      <c r="AR3" s="238"/>
      <c r="AS3" s="238"/>
      <c r="AT3" s="7"/>
      <c r="AU3" s="7"/>
      <c r="AV3" s="215"/>
      <c r="AW3" s="137"/>
      <c r="AX3" s="215"/>
      <c r="AY3" s="253"/>
      <c r="AZ3" s="201"/>
      <c r="BA3" s="201"/>
      <c r="BB3" s="201"/>
      <c r="BC3" s="9"/>
      <c r="BD3" s="231"/>
      <c r="BE3" s="215"/>
      <c r="BF3" s="215"/>
      <c r="BG3" s="215"/>
      <c r="BH3" s="232"/>
      <c r="BI3" s="232"/>
      <c r="BJ3" s="214"/>
      <c r="BK3" s="214"/>
      <c r="BL3" s="233"/>
      <c r="BM3" s="67"/>
    </row>
    <row r="4" spans="1:68" s="139" customFormat="1" ht="16.5" thickBot="1">
      <c r="A4" s="162"/>
      <c r="B4" s="163"/>
      <c r="C4" s="164"/>
      <c r="D4" s="165"/>
      <c r="E4" s="203"/>
      <c r="F4" s="204"/>
      <c r="G4" s="205"/>
      <c r="H4" s="247"/>
      <c r="I4" s="247"/>
      <c r="J4" s="247"/>
      <c r="K4" s="247"/>
      <c r="L4" s="205"/>
      <c r="M4" s="189"/>
      <c r="N4" s="166"/>
      <c r="O4" s="247"/>
      <c r="P4" s="247"/>
      <c r="Q4" s="207"/>
      <c r="R4" s="247"/>
      <c r="S4" s="247"/>
      <c r="T4" s="206"/>
      <c r="U4" s="247"/>
      <c r="V4" s="247"/>
      <c r="W4" s="207"/>
      <c r="X4" s="247"/>
      <c r="Y4" s="247"/>
      <c r="Z4" s="206"/>
      <c r="AA4" s="247"/>
      <c r="AB4" s="247"/>
      <c r="AC4" s="247"/>
      <c r="AD4" s="247"/>
      <c r="AE4" s="247"/>
      <c r="AF4" s="169"/>
      <c r="AG4" s="169"/>
      <c r="AH4" s="169"/>
      <c r="AI4" s="169"/>
      <c r="AJ4" s="169"/>
      <c r="AK4" s="302"/>
      <c r="AL4" s="169"/>
      <c r="AM4" s="169"/>
      <c r="AN4" s="169"/>
      <c r="AO4" s="208"/>
      <c r="AP4" s="205"/>
      <c r="AQ4" s="205"/>
      <c r="AR4" s="240"/>
      <c r="AS4" s="301"/>
      <c r="AT4" s="241"/>
      <c r="AU4" s="241"/>
      <c r="AV4" s="174"/>
      <c r="AW4" s="242"/>
      <c r="AX4" s="161"/>
      <c r="AY4" s="254"/>
      <c r="AZ4" s="248"/>
      <c r="BA4" s="248"/>
      <c r="BB4" s="256"/>
      <c r="BC4" s="189"/>
      <c r="BD4" s="173"/>
      <c r="BE4" s="174"/>
      <c r="BF4" s="174"/>
      <c r="BG4" s="174"/>
      <c r="BH4" s="175"/>
      <c r="BI4" s="175"/>
      <c r="BJ4" s="176"/>
      <c r="BK4" s="176"/>
      <c r="BL4" s="177"/>
      <c r="BM4" s="212"/>
    </row>
    <row r="5" spans="1:68" s="139" customFormat="1" ht="15.75">
      <c r="A5" s="219"/>
      <c r="B5" s="220"/>
      <c r="C5" s="234"/>
      <c r="D5" s="223"/>
      <c r="E5" s="27"/>
      <c r="F5" s="99"/>
      <c r="G5" s="82"/>
      <c r="H5" s="158"/>
      <c r="I5" s="158"/>
      <c r="J5" s="158"/>
      <c r="K5" s="158"/>
      <c r="L5" s="82"/>
      <c r="M5" s="63"/>
      <c r="N5" s="197"/>
      <c r="O5" s="158"/>
      <c r="P5" s="158"/>
      <c r="Q5" s="71"/>
      <c r="R5" s="158"/>
      <c r="S5" s="158"/>
      <c r="T5" s="74"/>
      <c r="U5" s="158"/>
      <c r="V5" s="158"/>
      <c r="W5" s="71"/>
      <c r="X5" s="158"/>
      <c r="Y5" s="158"/>
      <c r="Z5" s="74"/>
      <c r="AA5" s="158"/>
      <c r="AB5" s="158"/>
      <c r="AC5" s="158"/>
      <c r="AD5" s="158"/>
      <c r="AE5" s="158"/>
      <c r="AF5" s="235"/>
      <c r="AG5" s="235"/>
      <c r="AH5" s="235"/>
      <c r="AI5" s="235"/>
      <c r="AJ5" s="235"/>
      <c r="AK5" s="235"/>
      <c r="AL5" s="235"/>
      <c r="AM5" s="235"/>
      <c r="AN5" s="235"/>
      <c r="AO5" s="75"/>
      <c r="AP5" s="82"/>
      <c r="AQ5" s="82"/>
      <c r="AR5" s="239"/>
      <c r="AS5" s="239"/>
      <c r="AT5" s="237"/>
      <c r="AU5" s="237"/>
      <c r="AV5" s="226"/>
      <c r="AW5" s="227"/>
      <c r="AX5" s="226"/>
      <c r="AY5" s="251"/>
      <c r="AZ5" s="73"/>
      <c r="BA5" s="73"/>
      <c r="BB5" s="252"/>
      <c r="BC5" s="63"/>
      <c r="BD5" s="225"/>
      <c r="BE5" s="226"/>
      <c r="BF5" s="226"/>
      <c r="BG5" s="226"/>
      <c r="BH5" s="228"/>
      <c r="BI5" s="228"/>
      <c r="BJ5" s="229"/>
      <c r="BK5" s="229"/>
      <c r="BL5" s="230"/>
      <c r="BM5" s="66"/>
    </row>
    <row r="6" spans="1:68" s="139" customFormat="1" ht="15.75">
      <c r="A6" s="221"/>
      <c r="B6" s="222"/>
      <c r="C6" s="216"/>
      <c r="D6" s="224"/>
      <c r="E6" s="25"/>
      <c r="F6" s="89"/>
      <c r="G6" s="83"/>
      <c r="H6" s="159"/>
      <c r="I6" s="159"/>
      <c r="J6" s="159"/>
      <c r="K6" s="159"/>
      <c r="L6" s="83"/>
      <c r="M6" s="9"/>
      <c r="N6" s="198"/>
      <c r="O6" s="159"/>
      <c r="P6" s="159"/>
      <c r="Q6" s="11"/>
      <c r="R6" s="159"/>
      <c r="S6" s="159"/>
      <c r="T6" s="56"/>
      <c r="U6" s="159"/>
      <c r="V6" s="159"/>
      <c r="W6" s="11"/>
      <c r="X6" s="159"/>
      <c r="Y6" s="159"/>
      <c r="Z6" s="56"/>
      <c r="AA6" s="159"/>
      <c r="AB6" s="159"/>
      <c r="AC6" s="159"/>
      <c r="AD6" s="159"/>
      <c r="AE6" s="159"/>
      <c r="AF6" s="217"/>
      <c r="AG6" s="217"/>
      <c r="AH6" s="217"/>
      <c r="AI6" s="217"/>
      <c r="AJ6" s="217"/>
      <c r="AK6" s="217"/>
      <c r="AL6" s="217"/>
      <c r="AM6" s="217"/>
      <c r="AN6" s="217"/>
      <c r="AO6" s="76"/>
      <c r="AP6" s="83"/>
      <c r="AQ6" s="83"/>
      <c r="AR6" s="238"/>
      <c r="AS6" s="238"/>
      <c r="AT6" s="7"/>
      <c r="AU6" s="7"/>
      <c r="AV6" s="215"/>
      <c r="AW6" s="137"/>
      <c r="AX6" s="215"/>
      <c r="AY6" s="253"/>
      <c r="AZ6" s="201"/>
      <c r="BA6" s="201"/>
      <c r="BB6" s="201"/>
      <c r="BC6" s="9"/>
      <c r="BD6" s="231"/>
      <c r="BE6" s="215"/>
      <c r="BF6" s="215"/>
      <c r="BG6" s="215"/>
      <c r="BH6" s="232"/>
      <c r="BI6" s="232"/>
      <c r="BJ6" s="214"/>
      <c r="BK6" s="214"/>
      <c r="BL6" s="233"/>
      <c r="BM6" s="67"/>
    </row>
    <row r="7" spans="1:68" s="139" customFormat="1" ht="16.5" thickBot="1">
      <c r="A7" s="162"/>
      <c r="B7" s="163"/>
      <c r="C7" s="164"/>
      <c r="D7" s="165"/>
      <c r="E7" s="203"/>
      <c r="F7" s="204"/>
      <c r="G7" s="205"/>
      <c r="H7" s="247"/>
      <c r="I7" s="247"/>
      <c r="J7" s="247"/>
      <c r="K7" s="247"/>
      <c r="L7" s="205"/>
      <c r="M7" s="189"/>
      <c r="N7" s="166"/>
      <c r="O7" s="247"/>
      <c r="P7" s="247"/>
      <c r="Q7" s="207"/>
      <c r="R7" s="247"/>
      <c r="S7" s="247"/>
      <c r="T7" s="206"/>
      <c r="U7" s="247"/>
      <c r="V7" s="247"/>
      <c r="W7" s="207"/>
      <c r="X7" s="247"/>
      <c r="Y7" s="247"/>
      <c r="Z7" s="206"/>
      <c r="AA7" s="247"/>
      <c r="AB7" s="247"/>
      <c r="AC7" s="247"/>
      <c r="AD7" s="247"/>
      <c r="AE7" s="247"/>
      <c r="AF7" s="169"/>
      <c r="AG7" s="169"/>
      <c r="AH7" s="169"/>
      <c r="AI7" s="169"/>
      <c r="AJ7" s="169"/>
      <c r="AK7" s="302"/>
      <c r="AL7" s="169"/>
      <c r="AM7" s="169"/>
      <c r="AN7" s="169"/>
      <c r="AO7" s="208"/>
      <c r="AP7" s="205"/>
      <c r="AQ7" s="205"/>
      <c r="AR7" s="240"/>
      <c r="AS7" s="301"/>
      <c r="AT7" s="241"/>
      <c r="AU7" s="241"/>
      <c r="AV7" s="174"/>
      <c r="AW7" s="242"/>
      <c r="AX7" s="161"/>
      <c r="AY7" s="254"/>
      <c r="AZ7" s="248"/>
      <c r="BA7" s="248"/>
      <c r="BB7" s="256"/>
      <c r="BC7" s="189"/>
      <c r="BD7" s="173"/>
      <c r="BE7" s="174"/>
      <c r="BF7" s="174"/>
      <c r="BG7" s="174"/>
      <c r="BH7" s="175"/>
      <c r="BI7" s="175"/>
      <c r="BJ7" s="176"/>
      <c r="BK7" s="176"/>
      <c r="BL7" s="177"/>
      <c r="BM7" s="212"/>
    </row>
    <row r="8" spans="1:68" s="139" customFormat="1" ht="15.75">
      <c r="A8" s="219"/>
      <c r="B8" s="220"/>
      <c r="C8" s="234"/>
      <c r="D8" s="223"/>
      <c r="E8" s="27"/>
      <c r="F8" s="99"/>
      <c r="G8" s="82"/>
      <c r="H8" s="158"/>
      <c r="I8" s="158"/>
      <c r="J8" s="158"/>
      <c r="K8" s="158"/>
      <c r="L8" s="82"/>
      <c r="M8" s="63"/>
      <c r="N8" s="197"/>
      <c r="O8" s="158"/>
      <c r="P8" s="158"/>
      <c r="Q8" s="71"/>
      <c r="R8" s="158"/>
      <c r="S8" s="158"/>
      <c r="T8" s="74"/>
      <c r="U8" s="158"/>
      <c r="V8" s="158"/>
      <c r="W8" s="71"/>
      <c r="X8" s="158"/>
      <c r="Y8" s="158"/>
      <c r="Z8" s="74"/>
      <c r="AA8" s="158"/>
      <c r="AB8" s="158"/>
      <c r="AC8" s="158"/>
      <c r="AD8" s="158"/>
      <c r="AE8" s="158"/>
      <c r="AF8" s="235"/>
      <c r="AG8" s="235"/>
      <c r="AH8" s="235"/>
      <c r="AI8" s="235"/>
      <c r="AJ8" s="235"/>
      <c r="AK8" s="235"/>
      <c r="AL8" s="235"/>
      <c r="AM8" s="235"/>
      <c r="AN8" s="235"/>
      <c r="AO8" s="75"/>
      <c r="AP8" s="82"/>
      <c r="AQ8" s="82"/>
      <c r="AR8" s="239"/>
      <c r="AS8" s="239"/>
      <c r="AT8" s="237"/>
      <c r="AU8" s="237"/>
      <c r="AV8" s="226"/>
      <c r="AW8" s="227"/>
      <c r="AX8" s="226"/>
      <c r="AY8" s="251"/>
      <c r="AZ8" s="73"/>
      <c r="BA8" s="73"/>
      <c r="BB8" s="252"/>
      <c r="BC8" s="63"/>
      <c r="BD8" s="225"/>
      <c r="BE8" s="226"/>
      <c r="BF8" s="226"/>
      <c r="BG8" s="226"/>
      <c r="BH8" s="228"/>
      <c r="BI8" s="228"/>
      <c r="BJ8" s="229"/>
      <c r="BK8" s="229"/>
      <c r="BL8" s="230"/>
      <c r="BM8" s="66"/>
    </row>
    <row r="9" spans="1:68" s="139" customFormat="1" ht="15.75">
      <c r="A9" s="221"/>
      <c r="B9" s="222"/>
      <c r="C9" s="216"/>
      <c r="D9" s="224"/>
      <c r="E9" s="25"/>
      <c r="F9" s="89"/>
      <c r="G9" s="83"/>
      <c r="H9" s="159"/>
      <c r="I9" s="159"/>
      <c r="J9" s="159"/>
      <c r="K9" s="159"/>
      <c r="L9" s="83"/>
      <c r="M9" s="9"/>
      <c r="N9" s="198"/>
      <c r="O9" s="159"/>
      <c r="P9" s="159"/>
      <c r="Q9" s="11"/>
      <c r="R9" s="159"/>
      <c r="S9" s="159"/>
      <c r="T9" s="56"/>
      <c r="U9" s="159"/>
      <c r="V9" s="159"/>
      <c r="W9" s="11"/>
      <c r="X9" s="159"/>
      <c r="Y9" s="159"/>
      <c r="Z9" s="56"/>
      <c r="AA9" s="159"/>
      <c r="AB9" s="159"/>
      <c r="AC9" s="159"/>
      <c r="AD9" s="159"/>
      <c r="AE9" s="159"/>
      <c r="AF9" s="217"/>
      <c r="AG9" s="217"/>
      <c r="AH9" s="217"/>
      <c r="AI9" s="217"/>
      <c r="AJ9" s="217"/>
      <c r="AK9" s="217"/>
      <c r="AL9" s="217"/>
      <c r="AM9" s="217"/>
      <c r="AN9" s="217"/>
      <c r="AO9" s="76"/>
      <c r="AP9" s="83"/>
      <c r="AQ9" s="83"/>
      <c r="AR9" s="238"/>
      <c r="AS9" s="238"/>
      <c r="AT9" s="7"/>
      <c r="AU9" s="7"/>
      <c r="AV9" s="215"/>
      <c r="AW9" s="137"/>
      <c r="AX9" s="215"/>
      <c r="AY9" s="253"/>
      <c r="AZ9" s="201"/>
      <c r="BA9" s="201"/>
      <c r="BB9" s="201"/>
      <c r="BC9" s="9"/>
      <c r="BD9" s="231"/>
      <c r="BE9" s="215"/>
      <c r="BF9" s="215"/>
      <c r="BG9" s="215"/>
      <c r="BH9" s="232"/>
      <c r="BI9" s="232"/>
      <c r="BJ9" s="214"/>
      <c r="BK9" s="214"/>
      <c r="BL9" s="233"/>
      <c r="BM9" s="67"/>
    </row>
    <row r="10" spans="1:68" s="139" customFormat="1" ht="16.5" thickBot="1">
      <c r="A10" s="162"/>
      <c r="B10" s="163"/>
      <c r="C10" s="164"/>
      <c r="D10" s="165"/>
      <c r="E10" s="203"/>
      <c r="F10" s="204"/>
      <c r="G10" s="205"/>
      <c r="H10" s="247"/>
      <c r="I10" s="247"/>
      <c r="J10" s="247"/>
      <c r="K10" s="247"/>
      <c r="L10" s="205"/>
      <c r="M10" s="189"/>
      <c r="N10" s="166"/>
      <c r="O10" s="247"/>
      <c r="P10" s="247"/>
      <c r="Q10" s="207"/>
      <c r="R10" s="247"/>
      <c r="S10" s="247"/>
      <c r="T10" s="206"/>
      <c r="U10" s="247"/>
      <c r="V10" s="247"/>
      <c r="W10" s="207"/>
      <c r="X10" s="247"/>
      <c r="Y10" s="247"/>
      <c r="Z10" s="206"/>
      <c r="AA10" s="247"/>
      <c r="AB10" s="247"/>
      <c r="AC10" s="247"/>
      <c r="AD10" s="247"/>
      <c r="AE10" s="247"/>
      <c r="AF10" s="169"/>
      <c r="AG10" s="169"/>
      <c r="AH10" s="169"/>
      <c r="AI10" s="169"/>
      <c r="AJ10" s="169"/>
      <c r="AK10" s="302"/>
      <c r="AL10" s="169"/>
      <c r="AM10" s="169"/>
      <c r="AN10" s="169"/>
      <c r="AO10" s="208"/>
      <c r="AP10" s="205"/>
      <c r="AQ10" s="205"/>
      <c r="AR10" s="240"/>
      <c r="AS10" s="301"/>
      <c r="AT10" s="241"/>
      <c r="AU10" s="241"/>
      <c r="AV10" s="174"/>
      <c r="AW10" s="242"/>
      <c r="AX10" s="161"/>
      <c r="AY10" s="254"/>
      <c r="AZ10" s="248"/>
      <c r="BA10" s="248"/>
      <c r="BB10" s="256"/>
      <c r="BC10" s="189"/>
      <c r="BD10" s="173"/>
      <c r="BE10" s="174"/>
      <c r="BF10" s="174"/>
      <c r="BG10" s="174"/>
      <c r="BH10" s="175"/>
      <c r="BI10" s="175"/>
      <c r="BJ10" s="176"/>
      <c r="BK10" s="176"/>
      <c r="BL10" s="177"/>
      <c r="BM10" s="212"/>
    </row>
    <row r="11" spans="1:68" s="139" customFormat="1" ht="15.75">
      <c r="A11" s="219"/>
      <c r="B11" s="220"/>
      <c r="C11" s="234"/>
      <c r="D11" s="223"/>
      <c r="E11" s="27"/>
      <c r="F11" s="99"/>
      <c r="G11" s="82"/>
      <c r="H11" s="158"/>
      <c r="I11" s="158"/>
      <c r="J11" s="158"/>
      <c r="K11" s="158"/>
      <c r="L11" s="82"/>
      <c r="M11" s="63"/>
      <c r="N11" s="197"/>
      <c r="O11" s="158"/>
      <c r="P11" s="158"/>
      <c r="Q11" s="71"/>
      <c r="R11" s="158"/>
      <c r="S11" s="158"/>
      <c r="T11" s="74"/>
      <c r="U11" s="158"/>
      <c r="V11" s="158"/>
      <c r="W11" s="71"/>
      <c r="X11" s="158"/>
      <c r="Y11" s="158"/>
      <c r="Z11" s="74"/>
      <c r="AA11" s="158"/>
      <c r="AB11" s="158"/>
      <c r="AC11" s="158"/>
      <c r="AD11" s="158"/>
      <c r="AE11" s="158"/>
      <c r="AF11" s="235"/>
      <c r="AG11" s="235"/>
      <c r="AH11" s="235"/>
      <c r="AI11" s="235"/>
      <c r="AJ11" s="235"/>
      <c r="AK11" s="235"/>
      <c r="AL11" s="235"/>
      <c r="AM11" s="235"/>
      <c r="AN11" s="235"/>
      <c r="AO11" s="75"/>
      <c r="AP11" s="82"/>
      <c r="AQ11" s="82"/>
      <c r="AR11" s="239"/>
      <c r="AS11" s="239"/>
      <c r="AT11" s="237"/>
      <c r="AU11" s="237"/>
      <c r="AV11" s="226"/>
      <c r="AW11" s="227"/>
      <c r="AX11" s="226"/>
      <c r="AY11" s="251"/>
      <c r="AZ11" s="73"/>
      <c r="BA11" s="73"/>
      <c r="BB11" s="252"/>
      <c r="BC11" s="63"/>
      <c r="BD11" s="225"/>
      <c r="BE11" s="226"/>
      <c r="BF11" s="226"/>
      <c r="BG11" s="226"/>
      <c r="BH11" s="228"/>
      <c r="BI11" s="228"/>
      <c r="BJ11" s="229"/>
      <c r="BK11" s="229"/>
      <c r="BL11" s="230"/>
      <c r="BM11" s="66"/>
    </row>
    <row r="12" spans="1:68" s="139" customFormat="1" ht="15.75">
      <c r="A12" s="221"/>
      <c r="B12" s="222"/>
      <c r="C12" s="216"/>
      <c r="D12" s="224"/>
      <c r="E12" s="25"/>
      <c r="F12" s="89"/>
      <c r="G12" s="83"/>
      <c r="H12" s="159"/>
      <c r="I12" s="159"/>
      <c r="J12" s="159"/>
      <c r="K12" s="159"/>
      <c r="L12" s="83"/>
      <c r="M12" s="9"/>
      <c r="N12" s="198"/>
      <c r="O12" s="159"/>
      <c r="P12" s="159"/>
      <c r="Q12" s="11"/>
      <c r="R12" s="159"/>
      <c r="S12" s="159"/>
      <c r="T12" s="56"/>
      <c r="U12" s="159"/>
      <c r="V12" s="159"/>
      <c r="W12" s="11"/>
      <c r="X12" s="159"/>
      <c r="Y12" s="159"/>
      <c r="Z12" s="56"/>
      <c r="AA12" s="159"/>
      <c r="AB12" s="159"/>
      <c r="AC12" s="159"/>
      <c r="AD12" s="159"/>
      <c r="AE12" s="159"/>
      <c r="AF12" s="217"/>
      <c r="AG12" s="217"/>
      <c r="AH12" s="217"/>
      <c r="AI12" s="217"/>
      <c r="AJ12" s="217"/>
      <c r="AK12" s="217"/>
      <c r="AL12" s="217"/>
      <c r="AM12" s="217"/>
      <c r="AN12" s="217"/>
      <c r="AO12" s="76"/>
      <c r="AP12" s="83"/>
      <c r="AQ12" s="83"/>
      <c r="AR12" s="238"/>
      <c r="AS12" s="238"/>
      <c r="AT12" s="7"/>
      <c r="AU12" s="7"/>
      <c r="AV12" s="215"/>
      <c r="AW12" s="137"/>
      <c r="AX12" s="215"/>
      <c r="AY12" s="253"/>
      <c r="AZ12" s="201"/>
      <c r="BA12" s="201"/>
      <c r="BB12" s="201"/>
      <c r="BC12" s="9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</row>
    <row r="13" spans="1:68" s="139" customFormat="1" ht="16.5" thickBot="1">
      <c r="A13" s="162"/>
      <c r="B13" s="163"/>
      <c r="C13" s="164"/>
      <c r="D13" s="165"/>
      <c r="E13" s="203"/>
      <c r="F13" s="204"/>
      <c r="G13" s="205"/>
      <c r="H13" s="247"/>
      <c r="I13" s="247"/>
      <c r="J13" s="247"/>
      <c r="K13" s="247"/>
      <c r="L13" s="205"/>
      <c r="M13" s="189"/>
      <c r="N13" s="166"/>
      <c r="O13" s="247"/>
      <c r="P13" s="247"/>
      <c r="Q13" s="207"/>
      <c r="R13" s="247"/>
      <c r="S13" s="247"/>
      <c r="T13" s="206"/>
      <c r="U13" s="247"/>
      <c r="V13" s="247"/>
      <c r="W13" s="207"/>
      <c r="X13" s="247"/>
      <c r="Y13" s="247"/>
      <c r="Z13" s="206"/>
      <c r="AA13" s="247"/>
      <c r="AB13" s="247"/>
      <c r="AC13" s="247"/>
      <c r="AD13" s="247"/>
      <c r="AE13" s="247"/>
      <c r="AF13" s="169"/>
      <c r="AG13" s="169"/>
      <c r="AH13" s="169"/>
      <c r="AI13" s="169"/>
      <c r="AJ13" s="169"/>
      <c r="AK13" s="302"/>
      <c r="AL13" s="169"/>
      <c r="AM13" s="169"/>
      <c r="AN13" s="169"/>
      <c r="AO13" s="208"/>
      <c r="AP13" s="205"/>
      <c r="AQ13" s="205"/>
      <c r="AR13" s="240"/>
      <c r="AS13" s="301"/>
      <c r="AT13" s="241"/>
      <c r="AU13" s="241"/>
      <c r="AV13" s="174"/>
      <c r="AW13" s="242"/>
      <c r="AX13" s="161"/>
      <c r="AY13" s="254"/>
      <c r="AZ13" s="248"/>
      <c r="BA13" s="248"/>
      <c r="BB13" s="256"/>
      <c r="BC13" s="189"/>
      <c r="BD13" s="173"/>
      <c r="BE13" s="174"/>
      <c r="BF13" s="174"/>
      <c r="BG13" s="174"/>
      <c r="BH13" s="175"/>
      <c r="BI13" s="175"/>
      <c r="BJ13" s="176"/>
      <c r="BK13" s="176"/>
      <c r="BL13" s="177"/>
      <c r="BM13" s="212"/>
    </row>
    <row r="14" spans="1:68">
      <c r="E14" s="12"/>
    </row>
    <row r="17" spans="1:68">
      <c r="A17" s="3"/>
      <c r="B17" s="3"/>
      <c r="C17" s="3"/>
      <c r="D17" s="3"/>
      <c r="F17" s="3"/>
      <c r="G17" s="3"/>
      <c r="H17" s="3"/>
      <c r="I17" s="3"/>
      <c r="J17" s="3"/>
      <c r="K17" s="3"/>
      <c r="L17" s="3"/>
      <c r="M17" s="3"/>
      <c r="N17" s="3"/>
      <c r="AE17" s="3"/>
      <c r="AN17" s="3"/>
      <c r="AO17" s="3"/>
      <c r="AP17" s="3"/>
      <c r="AQ17" s="3"/>
      <c r="AR17" s="3"/>
      <c r="AS17" s="139"/>
      <c r="AT17" s="3"/>
      <c r="AU17" s="3"/>
      <c r="AV17" s="3"/>
      <c r="AW17" s="3"/>
      <c r="AX17" s="139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>
      <c r="A18" s="3"/>
      <c r="B18" s="3"/>
      <c r="C18" s="3"/>
      <c r="D18" s="3"/>
      <c r="F18" s="3"/>
      <c r="G18" s="3"/>
      <c r="H18" s="3"/>
      <c r="I18" s="3"/>
      <c r="J18" s="3"/>
      <c r="K18" s="3"/>
      <c r="L18" s="3"/>
      <c r="M18" s="3"/>
      <c r="N18" s="3"/>
      <c r="AE18" s="3"/>
      <c r="AN18" s="3"/>
      <c r="AO18" s="3"/>
      <c r="AP18" s="3"/>
      <c r="AQ18" s="3"/>
      <c r="AR18" s="3"/>
      <c r="AS18" s="139"/>
      <c r="AT18" s="3"/>
      <c r="AU18" s="3"/>
      <c r="AV18" s="3"/>
      <c r="AW18" s="3"/>
      <c r="AX18" s="139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68">
      <c r="A19" s="3"/>
      <c r="B19" s="3"/>
      <c r="C19" s="3"/>
      <c r="D19" s="3"/>
      <c r="F19" s="3"/>
      <c r="G19" s="3"/>
      <c r="H19" s="3"/>
      <c r="I19" s="3"/>
      <c r="J19" s="3"/>
      <c r="K19" s="3"/>
      <c r="L19" s="3"/>
      <c r="M19" s="3"/>
      <c r="N19" s="3"/>
      <c r="AE19" s="3"/>
      <c r="AN19" s="3"/>
      <c r="AO19" s="3"/>
      <c r="AP19" s="3"/>
      <c r="AQ19" s="3"/>
      <c r="AR19" s="3"/>
      <c r="AS19" s="139"/>
      <c r="AT19" s="3"/>
      <c r="AU19" s="3"/>
      <c r="AV19" s="3"/>
      <c r="AW19" s="3"/>
      <c r="AX19" s="139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>
      <c r="A20" s="3"/>
      <c r="B20" s="3"/>
      <c r="C20" s="3"/>
      <c r="D20" s="3"/>
      <c r="F20" s="3"/>
      <c r="G20" s="3"/>
      <c r="H20" s="3"/>
      <c r="I20" s="3"/>
      <c r="J20" s="3"/>
      <c r="K20" s="3"/>
      <c r="L20" s="3"/>
      <c r="M20" s="3"/>
      <c r="N20" s="3"/>
      <c r="AE20" s="3"/>
      <c r="AN20" s="3"/>
      <c r="AO20" s="3"/>
      <c r="AP20" s="3"/>
      <c r="AQ20" s="3"/>
      <c r="AR20" s="3"/>
      <c r="AS20" s="139"/>
      <c r="AT20" s="3"/>
      <c r="AU20" s="3"/>
      <c r="AV20" s="3"/>
      <c r="AW20" s="3"/>
      <c r="AX20" s="139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68">
      <c r="A21" s="3"/>
      <c r="B21" s="3"/>
      <c r="C21" s="3"/>
      <c r="D21" s="3"/>
      <c r="F21" s="3"/>
      <c r="G21" s="3"/>
      <c r="H21" s="3"/>
      <c r="I21" s="3"/>
      <c r="J21" s="3"/>
      <c r="K21" s="3"/>
      <c r="L21" s="3"/>
      <c r="M21" s="3"/>
      <c r="N21" s="3"/>
      <c r="AE21" s="3"/>
      <c r="AN21" s="3"/>
      <c r="AO21" s="3"/>
      <c r="AP21" s="3"/>
      <c r="AQ21" s="3"/>
      <c r="AR21" s="3"/>
      <c r="AS21" s="139"/>
      <c r="AT21" s="3"/>
      <c r="AU21" s="3"/>
      <c r="AV21" s="3"/>
      <c r="AW21" s="3"/>
      <c r="AX21" s="139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1:68">
      <c r="A22" s="3"/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  <c r="N22" s="3"/>
      <c r="AE22" s="3"/>
      <c r="AN22" s="3"/>
      <c r="AO22" s="3"/>
      <c r="AP22" s="3"/>
      <c r="AQ22" s="3"/>
      <c r="AR22" s="3"/>
      <c r="AS22" s="139"/>
      <c r="AT22" s="3"/>
      <c r="AU22" s="3"/>
      <c r="AV22" s="3"/>
      <c r="AW22" s="3"/>
      <c r="AX22" s="139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>
      <c r="A23" s="3"/>
      <c r="B23" s="3"/>
      <c r="C23" s="3"/>
      <c r="D23" s="3"/>
      <c r="F23" s="3"/>
      <c r="G23" s="3"/>
      <c r="H23" s="3"/>
      <c r="I23" s="3"/>
      <c r="J23" s="3"/>
      <c r="K23" s="3"/>
      <c r="L23" s="3"/>
      <c r="M23" s="3"/>
      <c r="N23" s="3"/>
      <c r="AE23" s="3"/>
      <c r="AN23" s="3"/>
      <c r="AO23" s="3"/>
      <c r="AP23" s="3"/>
      <c r="AQ23" s="3"/>
      <c r="AR23" s="3"/>
      <c r="AS23" s="139"/>
      <c r="AT23" s="3"/>
      <c r="AU23" s="3"/>
      <c r="AV23" s="3"/>
      <c r="AW23" s="3"/>
      <c r="AX23" s="139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>
      <c r="A24" s="3"/>
      <c r="B24" s="3"/>
      <c r="C24" s="3"/>
      <c r="D24" s="3"/>
      <c r="F24" s="3"/>
      <c r="G24" s="3"/>
      <c r="H24" s="3"/>
      <c r="I24" s="3"/>
      <c r="J24" s="3"/>
      <c r="K24" s="3"/>
      <c r="L24" s="3"/>
      <c r="M24" s="3"/>
      <c r="N24" s="3"/>
      <c r="AE24" s="3"/>
      <c r="AN24" s="3"/>
      <c r="AO24" s="3"/>
      <c r="AP24" s="3"/>
      <c r="AQ24" s="3"/>
      <c r="AR24" s="3"/>
      <c r="AS24" s="139"/>
      <c r="AT24" s="3"/>
      <c r="AU24" s="3"/>
      <c r="AV24" s="3"/>
      <c r="AW24" s="3"/>
      <c r="AX24" s="139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1:68">
      <c r="A25" s="3"/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  <c r="AE25" s="3"/>
      <c r="AN25" s="3"/>
      <c r="AO25" s="3"/>
      <c r="AP25" s="3"/>
      <c r="AQ25" s="3"/>
      <c r="AR25" s="3"/>
      <c r="AS25" s="139"/>
      <c r="AT25" s="3"/>
      <c r="AU25" s="3"/>
      <c r="AV25" s="3"/>
      <c r="AW25" s="3"/>
      <c r="AX25" s="139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>
      <c r="A26" s="3"/>
      <c r="B26" s="3"/>
      <c r="C26" s="3"/>
      <c r="D26" s="3"/>
      <c r="F26" s="3"/>
      <c r="G26" s="3"/>
      <c r="H26" s="3"/>
      <c r="I26" s="3"/>
      <c r="J26" s="3"/>
      <c r="K26" s="3"/>
      <c r="L26" s="3"/>
      <c r="M26" s="3"/>
      <c r="N26" s="3"/>
      <c r="AE26" s="3"/>
      <c r="AN26" s="3"/>
      <c r="AO26" s="3"/>
      <c r="AP26" s="3"/>
      <c r="AQ26" s="3"/>
      <c r="AR26" s="3"/>
      <c r="AS26" s="139"/>
      <c r="AT26" s="3"/>
      <c r="AU26" s="3"/>
      <c r="AV26" s="3"/>
      <c r="AW26" s="3"/>
      <c r="AX26" s="139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68">
      <c r="A27" s="3"/>
      <c r="B27" s="3"/>
      <c r="C27" s="3"/>
      <c r="D27" s="3"/>
      <c r="F27" s="3"/>
      <c r="G27" s="3"/>
      <c r="H27" s="3"/>
      <c r="I27" s="3"/>
      <c r="J27" s="3"/>
      <c r="K27" s="3"/>
      <c r="L27" s="3"/>
      <c r="M27" s="3"/>
      <c r="N27" s="3"/>
      <c r="AE27" s="3"/>
      <c r="AN27" s="3"/>
      <c r="AO27" s="3"/>
      <c r="AP27" s="3"/>
      <c r="AQ27" s="3"/>
      <c r="AR27" s="3"/>
      <c r="AS27" s="139"/>
      <c r="AT27" s="3"/>
      <c r="AU27" s="3"/>
      <c r="AV27" s="3"/>
      <c r="AW27" s="3"/>
      <c r="AX27" s="139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>
      <c r="A28" s="3"/>
      <c r="B28" s="3"/>
      <c r="C28" s="3"/>
      <c r="D28" s="3"/>
      <c r="F28" s="3"/>
      <c r="G28" s="3"/>
      <c r="H28" s="3"/>
      <c r="I28" s="3"/>
      <c r="J28" s="3"/>
      <c r="K28" s="3"/>
      <c r="L28" s="3"/>
      <c r="M28" s="3"/>
      <c r="N28" s="3"/>
      <c r="AE28" s="3"/>
      <c r="AN28" s="3"/>
      <c r="AO28" s="3"/>
      <c r="AP28" s="3"/>
      <c r="AQ28" s="3"/>
      <c r="AR28" s="3"/>
      <c r="AS28" s="139"/>
      <c r="AT28" s="3"/>
      <c r="AU28" s="3"/>
      <c r="AV28" s="3"/>
      <c r="AW28" s="3"/>
      <c r="AX28" s="139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1:68">
      <c r="A29" s="3"/>
      <c r="B29" s="3"/>
      <c r="C29" s="3"/>
      <c r="D29" s="3"/>
      <c r="F29" s="3"/>
      <c r="G29" s="3"/>
      <c r="H29" s="3"/>
      <c r="I29" s="3"/>
      <c r="J29" s="3"/>
      <c r="K29" s="3"/>
      <c r="L29" s="3"/>
      <c r="M29" s="3"/>
      <c r="N29" s="3"/>
      <c r="AE29" s="3"/>
      <c r="AN29" s="3"/>
      <c r="AO29" s="3"/>
      <c r="AP29" s="3"/>
      <c r="AQ29" s="3"/>
      <c r="AR29" s="3"/>
      <c r="AS29" s="139"/>
      <c r="AT29" s="3"/>
      <c r="AU29" s="3"/>
      <c r="AV29" s="3"/>
      <c r="AW29" s="3"/>
      <c r="AX29" s="139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>
      <c r="A30" s="3"/>
      <c r="B30" s="3"/>
      <c r="C30" s="3"/>
      <c r="D30" s="3"/>
      <c r="F30" s="3"/>
      <c r="G30" s="3"/>
      <c r="H30" s="3"/>
      <c r="I30" s="3"/>
      <c r="J30" s="3"/>
      <c r="K30" s="3"/>
      <c r="L30" s="3"/>
      <c r="M30" s="3"/>
      <c r="N30" s="3"/>
      <c r="AE30" s="3"/>
      <c r="AN30" s="3"/>
      <c r="AO30" s="3"/>
      <c r="AP30" s="3"/>
      <c r="AQ30" s="3"/>
      <c r="AR30" s="3"/>
      <c r="AS30" s="139"/>
      <c r="AT30" s="3"/>
      <c r="AU30" s="3"/>
      <c r="AV30" s="3"/>
      <c r="AW30" s="3"/>
      <c r="AX30" s="139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68">
      <c r="A31" s="3"/>
      <c r="B31" s="3"/>
      <c r="C31" s="3"/>
      <c r="D31" s="3"/>
      <c r="F31" s="3"/>
      <c r="G31" s="3"/>
      <c r="H31" s="3"/>
      <c r="I31" s="3"/>
      <c r="J31" s="3"/>
      <c r="K31" s="3"/>
      <c r="L31" s="3"/>
      <c r="M31" s="3"/>
      <c r="N31" s="3"/>
      <c r="AE31" s="3"/>
      <c r="AN31" s="3"/>
      <c r="AO31" s="3"/>
      <c r="AP31" s="3"/>
      <c r="AQ31" s="3"/>
      <c r="AR31" s="3"/>
      <c r="AS31" s="139"/>
      <c r="AT31" s="3"/>
      <c r="AU31" s="3"/>
      <c r="AV31" s="3"/>
      <c r="AW31" s="3"/>
      <c r="AX31" s="139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>
      <c r="A32" s="3"/>
      <c r="B32" s="3"/>
      <c r="C32" s="3"/>
      <c r="D32" s="3"/>
      <c r="F32" s="3"/>
      <c r="G32" s="3"/>
      <c r="H32" s="3"/>
      <c r="I32" s="3"/>
      <c r="J32" s="3"/>
      <c r="K32" s="3"/>
      <c r="L32" s="3"/>
      <c r="M32" s="3"/>
      <c r="N32" s="3"/>
      <c r="AE32" s="3"/>
      <c r="AN32" s="3"/>
      <c r="AO32" s="3"/>
      <c r="AP32" s="3"/>
      <c r="AQ32" s="3"/>
      <c r="AR32" s="3"/>
      <c r="AS32" s="139"/>
      <c r="AT32" s="3"/>
      <c r="AU32" s="3"/>
      <c r="AV32" s="3"/>
      <c r="AW32" s="3"/>
      <c r="AX32" s="139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>
      <c r="A33" s="3"/>
      <c r="B33" s="3"/>
      <c r="C33" s="3"/>
      <c r="D33" s="3"/>
      <c r="F33" s="3"/>
      <c r="G33" s="3"/>
      <c r="H33" s="3"/>
      <c r="I33" s="3"/>
      <c r="J33" s="3"/>
      <c r="K33" s="3"/>
      <c r="L33" s="3"/>
      <c r="M33" s="3"/>
      <c r="N33" s="3"/>
      <c r="AE33" s="3"/>
      <c r="AN33" s="3"/>
      <c r="AO33" s="3"/>
      <c r="AP33" s="3"/>
      <c r="AQ33" s="3"/>
      <c r="AR33" s="3"/>
      <c r="AS33" s="139"/>
      <c r="AT33" s="3"/>
      <c r="AU33" s="3"/>
      <c r="AV33" s="3"/>
      <c r="AW33" s="3"/>
      <c r="AX33" s="139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1:68" ht="15" customHeight="1">
      <c r="A34" s="3"/>
      <c r="B34" s="3"/>
      <c r="C34" s="3"/>
      <c r="D34" s="3"/>
      <c r="F34" s="3"/>
      <c r="G34" s="3"/>
      <c r="H34" s="3"/>
      <c r="I34" s="3"/>
      <c r="J34" s="3"/>
      <c r="K34" s="3"/>
      <c r="L34" s="3"/>
      <c r="M34" s="3"/>
      <c r="N34" s="3"/>
      <c r="AE34" s="3"/>
      <c r="AN34" s="3"/>
      <c r="AO34" s="3"/>
      <c r="AP34" s="3"/>
      <c r="AQ34" s="3"/>
      <c r="AR34" s="3"/>
      <c r="AS34" s="139"/>
      <c r="AT34" s="3"/>
      <c r="AU34" s="3"/>
      <c r="AV34" s="3"/>
      <c r="AW34" s="3"/>
      <c r="AX34" s="139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8">
      <c r="A35" s="3"/>
      <c r="B35" s="3"/>
      <c r="C35" s="3"/>
      <c r="D35" s="3"/>
      <c r="F35" s="3"/>
      <c r="G35" s="3"/>
      <c r="H35" s="3"/>
      <c r="I35" s="3"/>
      <c r="J35" s="3"/>
      <c r="K35" s="3"/>
      <c r="L35" s="3"/>
      <c r="M35" s="3"/>
      <c r="N35" s="3"/>
      <c r="AE35" s="3"/>
      <c r="AN35" s="3"/>
      <c r="AO35" s="3"/>
      <c r="AP35" s="3"/>
      <c r="AQ35" s="3"/>
      <c r="AR35" s="3"/>
      <c r="AS35" s="139"/>
      <c r="AT35" s="3"/>
      <c r="AU35" s="3"/>
      <c r="AV35" s="3"/>
      <c r="AW35" s="3"/>
      <c r="AX35" s="139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</row>
    <row r="36" spans="1:68">
      <c r="A36" s="3"/>
      <c r="B36" s="3"/>
      <c r="C36" s="3"/>
      <c r="D36" s="3"/>
      <c r="F36" s="3"/>
      <c r="G36" s="3"/>
      <c r="H36" s="3"/>
      <c r="I36" s="3"/>
      <c r="J36" s="3"/>
      <c r="K36" s="3"/>
      <c r="L36" s="3"/>
      <c r="M36" s="3"/>
      <c r="N36" s="3"/>
      <c r="AE36" s="3"/>
      <c r="AN36" s="3"/>
      <c r="AO36" s="3"/>
      <c r="AP36" s="3"/>
      <c r="AQ36" s="3"/>
      <c r="AR36" s="3"/>
      <c r="AS36" s="139"/>
      <c r="AT36" s="3"/>
      <c r="AU36" s="3"/>
      <c r="AV36" s="3"/>
      <c r="AW36" s="3"/>
      <c r="AX36" s="139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1:68">
      <c r="A37" s="3"/>
      <c r="B37" s="3"/>
      <c r="C37" s="3"/>
      <c r="D37" s="3"/>
      <c r="F37" s="3"/>
      <c r="G37" s="3"/>
      <c r="H37" s="3"/>
      <c r="I37" s="3"/>
      <c r="J37" s="3"/>
      <c r="K37" s="3"/>
      <c r="L37" s="3"/>
      <c r="M37" s="3"/>
      <c r="N37" s="3"/>
      <c r="AE37" s="3"/>
      <c r="AN37" s="3"/>
      <c r="AO37" s="3"/>
      <c r="AP37" s="3"/>
      <c r="AQ37" s="3"/>
      <c r="AR37" s="3"/>
      <c r="AS37" s="139"/>
      <c r="AT37" s="3"/>
      <c r="AU37" s="3"/>
      <c r="AV37" s="3"/>
      <c r="AW37" s="3"/>
      <c r="AX37" s="139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1:68">
      <c r="A38" s="3"/>
      <c r="B38" s="3"/>
      <c r="C38" s="3"/>
      <c r="D38" s="3"/>
      <c r="F38" s="3"/>
      <c r="G38" s="3"/>
      <c r="H38" s="3"/>
      <c r="I38" s="3"/>
      <c r="J38" s="3"/>
      <c r="K38" s="3"/>
      <c r="L38" s="3"/>
      <c r="M38" s="3"/>
      <c r="N38" s="3"/>
      <c r="AE38" s="3"/>
      <c r="AN38" s="3"/>
      <c r="AO38" s="3"/>
      <c r="AP38" s="3"/>
      <c r="AQ38" s="3"/>
      <c r="AR38" s="3"/>
      <c r="AS38" s="139"/>
      <c r="AT38" s="3"/>
      <c r="AU38" s="3"/>
      <c r="AV38" s="3"/>
      <c r="AW38" s="3"/>
      <c r="AX38" s="139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1:68">
      <c r="A39" s="3"/>
      <c r="B39" s="3"/>
      <c r="C39" s="3"/>
      <c r="D39" s="3"/>
      <c r="F39" s="3"/>
      <c r="G39" s="3"/>
      <c r="H39" s="3"/>
      <c r="I39" s="3"/>
      <c r="J39" s="3"/>
      <c r="K39" s="3"/>
      <c r="L39" s="3"/>
      <c r="M39" s="3"/>
      <c r="N39" s="3"/>
      <c r="AE39" s="3"/>
      <c r="AN39" s="3"/>
      <c r="AO39" s="3"/>
      <c r="AP39" s="3"/>
      <c r="AQ39" s="3"/>
      <c r="AR39" s="3"/>
      <c r="AS39" s="139"/>
      <c r="AT39" s="3"/>
      <c r="AU39" s="3"/>
      <c r="AV39" s="3"/>
      <c r="AW39" s="3"/>
      <c r="AX39" s="139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  <row r="40" spans="1:68">
      <c r="A40" s="3"/>
      <c r="B40" s="3"/>
      <c r="C40" s="3"/>
      <c r="D40" s="3"/>
      <c r="F40" s="3"/>
      <c r="G40" s="3"/>
      <c r="H40" s="3"/>
      <c r="I40" s="3"/>
      <c r="J40" s="3"/>
      <c r="K40" s="3"/>
      <c r="L40" s="3"/>
      <c r="M40" s="3"/>
      <c r="N40" s="3"/>
      <c r="AE40" s="3"/>
      <c r="AN40" s="3"/>
      <c r="AO40" s="3"/>
      <c r="AP40" s="3"/>
      <c r="AQ40" s="3"/>
      <c r="AR40" s="3"/>
      <c r="AS40" s="139"/>
      <c r="AT40" s="3"/>
      <c r="AU40" s="3"/>
      <c r="AV40" s="3"/>
      <c r="AW40" s="3"/>
      <c r="AX40" s="139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1" spans="1:68">
      <c r="A41" s="3"/>
      <c r="B41" s="3"/>
      <c r="C41" s="3"/>
      <c r="D41" s="3"/>
      <c r="F41" s="3"/>
      <c r="G41" s="3"/>
      <c r="H41" s="3"/>
      <c r="I41" s="3"/>
      <c r="J41" s="3"/>
      <c r="K41" s="3"/>
      <c r="L41" s="3"/>
      <c r="M41" s="3"/>
      <c r="N41" s="3"/>
      <c r="AE41" s="3"/>
      <c r="AN41" s="3"/>
      <c r="AO41" s="3"/>
      <c r="AP41" s="3"/>
      <c r="AQ41" s="3"/>
      <c r="AR41" s="3"/>
      <c r="AS41" s="139"/>
      <c r="AT41" s="3"/>
      <c r="AU41" s="3"/>
      <c r="AV41" s="3"/>
      <c r="AW41" s="3"/>
      <c r="AX41" s="139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</row>
    <row r="42" spans="1:68">
      <c r="A42" s="3"/>
      <c r="B42" s="3"/>
      <c r="C42" s="3"/>
      <c r="D42" s="3"/>
      <c r="F42" s="3"/>
      <c r="G42" s="3"/>
      <c r="H42" s="3"/>
      <c r="I42" s="3"/>
      <c r="J42" s="3"/>
      <c r="K42" s="3"/>
      <c r="L42" s="3"/>
      <c r="M42" s="3"/>
      <c r="N42" s="3"/>
      <c r="AE42" s="3"/>
      <c r="AN42" s="3"/>
      <c r="AO42" s="3"/>
      <c r="AP42" s="3"/>
      <c r="AQ42" s="3"/>
      <c r="AR42" s="3"/>
      <c r="AS42" s="139"/>
      <c r="AT42" s="3"/>
      <c r="AU42" s="3"/>
      <c r="AV42" s="3"/>
      <c r="AW42" s="3"/>
      <c r="AX42" s="139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</row>
    <row r="43" spans="1:68">
      <c r="A43" s="3"/>
      <c r="B43" s="3"/>
      <c r="C43" s="3"/>
      <c r="D43" s="3"/>
      <c r="F43" s="3"/>
      <c r="G43" s="3"/>
      <c r="H43" s="3"/>
      <c r="I43" s="3"/>
      <c r="J43" s="3"/>
      <c r="K43" s="3"/>
      <c r="L43" s="3"/>
      <c r="M43" s="3"/>
      <c r="N43" s="3"/>
      <c r="AE43" s="3"/>
      <c r="AN43" s="3"/>
      <c r="AO43" s="3"/>
      <c r="AP43" s="3"/>
      <c r="AQ43" s="3"/>
      <c r="AR43" s="3"/>
      <c r="AS43" s="139"/>
      <c r="AT43" s="3"/>
      <c r="AU43" s="3"/>
      <c r="AV43" s="3"/>
      <c r="AW43" s="3"/>
      <c r="AX43" s="139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1:68">
      <c r="A44" s="3"/>
      <c r="B44" s="3"/>
      <c r="C44" s="3"/>
      <c r="D44" s="3"/>
      <c r="F44" s="3"/>
      <c r="G44" s="3"/>
      <c r="H44" s="3"/>
      <c r="I44" s="3"/>
      <c r="J44" s="3"/>
      <c r="K44" s="3"/>
      <c r="L44" s="3"/>
      <c r="M44" s="3"/>
      <c r="N44" s="3"/>
      <c r="AE44" s="3"/>
      <c r="AN44" s="3"/>
      <c r="AO44" s="3"/>
      <c r="AP44" s="3"/>
      <c r="AQ44" s="3"/>
      <c r="AR44" s="3"/>
      <c r="AS44" s="139"/>
      <c r="AT44" s="3"/>
      <c r="AU44" s="3"/>
      <c r="AV44" s="3"/>
      <c r="AW44" s="3"/>
      <c r="AX44" s="139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1:68">
      <c r="A45" s="3"/>
      <c r="B45" s="3"/>
      <c r="C45" s="3"/>
      <c r="D45" s="3"/>
      <c r="F45" s="3"/>
      <c r="G45" s="3"/>
      <c r="H45" s="3"/>
      <c r="I45" s="3"/>
      <c r="J45" s="3"/>
      <c r="K45" s="3"/>
      <c r="L45" s="3"/>
      <c r="M45" s="3"/>
      <c r="N45" s="3"/>
      <c r="AE45" s="3"/>
      <c r="AN45" s="3"/>
      <c r="AO45" s="3"/>
      <c r="AP45" s="3"/>
      <c r="AQ45" s="3"/>
      <c r="AR45" s="3"/>
      <c r="AS45" s="139"/>
      <c r="AT45" s="3"/>
      <c r="AU45" s="3"/>
      <c r="AV45" s="3"/>
      <c r="AW45" s="3"/>
      <c r="AX45" s="139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</row>
    <row r="46" spans="1:68">
      <c r="A46" s="3"/>
      <c r="B46" s="3"/>
      <c r="C46" s="3"/>
      <c r="D46" s="3"/>
      <c r="F46" s="3"/>
      <c r="G46" s="3"/>
      <c r="H46" s="3"/>
      <c r="I46" s="3"/>
      <c r="J46" s="3"/>
      <c r="K46" s="3"/>
      <c r="L46" s="3"/>
      <c r="M46" s="3"/>
      <c r="N46" s="3"/>
      <c r="AE46" s="3"/>
      <c r="AN46" s="3"/>
      <c r="AO46" s="3"/>
      <c r="AP46" s="3"/>
      <c r="AQ46" s="3"/>
      <c r="AR46" s="3"/>
      <c r="AS46" s="139"/>
      <c r="AT46" s="3"/>
      <c r="AU46" s="3"/>
      <c r="AV46" s="3"/>
      <c r="AW46" s="3"/>
      <c r="AX46" s="139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  <row r="47" spans="1:68">
      <c r="A47" s="3"/>
      <c r="B47" s="3"/>
      <c r="C47" s="3"/>
      <c r="D47" s="3"/>
      <c r="F47" s="3"/>
      <c r="G47" s="3"/>
      <c r="H47" s="3"/>
      <c r="I47" s="3"/>
      <c r="J47" s="3"/>
      <c r="K47" s="3"/>
      <c r="L47" s="3"/>
      <c r="M47" s="3"/>
      <c r="N47" s="3"/>
      <c r="AE47" s="3"/>
      <c r="AN47" s="3"/>
      <c r="AO47" s="3"/>
      <c r="AP47" s="3"/>
      <c r="AQ47" s="3"/>
      <c r="AR47" s="3"/>
      <c r="AS47" s="139"/>
      <c r="AT47" s="3"/>
      <c r="AU47" s="3"/>
      <c r="AV47" s="3"/>
      <c r="AW47" s="3"/>
      <c r="AX47" s="139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</row>
    <row r="48" spans="1:68">
      <c r="A48" s="3"/>
      <c r="B48" s="3"/>
      <c r="C48" s="3"/>
      <c r="D48" s="3"/>
      <c r="F48" s="3"/>
      <c r="G48" s="3"/>
      <c r="H48" s="3"/>
      <c r="I48" s="3"/>
      <c r="J48" s="3"/>
      <c r="K48" s="3"/>
      <c r="L48" s="3"/>
      <c r="M48" s="3"/>
      <c r="N48" s="3"/>
      <c r="AE48" s="3"/>
      <c r="AN48" s="3"/>
      <c r="AO48" s="3"/>
      <c r="AP48" s="3"/>
      <c r="AQ48" s="3"/>
      <c r="AR48" s="3"/>
      <c r="AS48" s="139"/>
      <c r="AT48" s="3"/>
      <c r="AU48" s="3"/>
      <c r="AV48" s="3"/>
      <c r="AW48" s="3"/>
      <c r="AX48" s="139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1:68">
      <c r="A49" s="3"/>
      <c r="B49" s="3"/>
      <c r="C49" s="3"/>
      <c r="D49" s="3"/>
      <c r="F49" s="3"/>
      <c r="G49" s="3"/>
      <c r="H49" s="3"/>
      <c r="I49" s="3"/>
      <c r="J49" s="3"/>
      <c r="K49" s="3"/>
      <c r="L49" s="3"/>
      <c r="M49" s="3"/>
      <c r="N49" s="3"/>
      <c r="AE49" s="3"/>
      <c r="AN49" s="3"/>
      <c r="AO49" s="3"/>
      <c r="AP49" s="3"/>
      <c r="AQ49" s="3"/>
      <c r="AR49" s="3"/>
      <c r="AS49" s="139"/>
      <c r="AT49" s="3"/>
      <c r="AU49" s="3"/>
      <c r="AV49" s="3"/>
      <c r="AW49" s="3"/>
      <c r="AX49" s="139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1:68">
      <c r="A50" s="3"/>
      <c r="B50" s="3"/>
      <c r="C50" s="3"/>
      <c r="D50" s="3"/>
      <c r="F50" s="3"/>
      <c r="G50" s="3"/>
      <c r="H50" s="3"/>
      <c r="I50" s="3"/>
      <c r="J50" s="3"/>
      <c r="K50" s="3"/>
      <c r="L50" s="3"/>
      <c r="M50" s="3"/>
      <c r="N50" s="3"/>
      <c r="AE50" s="3"/>
      <c r="AN50" s="3"/>
      <c r="AO50" s="3"/>
      <c r="AP50" s="3"/>
      <c r="AQ50" s="3"/>
      <c r="AR50" s="3"/>
      <c r="AS50" s="139"/>
      <c r="AT50" s="3"/>
      <c r="AU50" s="3"/>
      <c r="AV50" s="3"/>
      <c r="AW50" s="3"/>
      <c r="AX50" s="139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</row>
    <row r="51" spans="1:68">
      <c r="A51" s="3"/>
      <c r="B51" s="3"/>
      <c r="C51" s="3"/>
      <c r="D51" s="3"/>
      <c r="F51" s="3"/>
      <c r="G51" s="3"/>
      <c r="H51" s="3"/>
      <c r="I51" s="3"/>
      <c r="J51" s="3"/>
      <c r="K51" s="3"/>
      <c r="L51" s="3"/>
      <c r="M51" s="3"/>
      <c r="N51" s="3"/>
      <c r="AE51" s="3"/>
      <c r="AN51" s="3"/>
      <c r="AO51" s="3"/>
      <c r="AP51" s="3"/>
      <c r="AQ51" s="3"/>
      <c r="AR51" s="3"/>
      <c r="AS51" s="139"/>
      <c r="AT51" s="3"/>
      <c r="AU51" s="3"/>
      <c r="AV51" s="3"/>
      <c r="AW51" s="3"/>
      <c r="AX51" s="139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  <row r="52" spans="1:68">
      <c r="A52" s="3"/>
      <c r="B52" s="3"/>
      <c r="C52" s="3"/>
      <c r="D52" s="3"/>
      <c r="F52" s="3"/>
      <c r="G52" s="3"/>
      <c r="H52" s="3"/>
      <c r="I52" s="3"/>
      <c r="J52" s="3"/>
      <c r="K52" s="3"/>
      <c r="L52" s="3"/>
      <c r="M52" s="3"/>
      <c r="N52" s="3"/>
      <c r="AE52" s="3"/>
      <c r="AN52" s="3"/>
      <c r="AO52" s="3"/>
      <c r="AP52" s="3"/>
      <c r="AQ52" s="3"/>
      <c r="AR52" s="3"/>
      <c r="AS52" s="139"/>
      <c r="AT52" s="3"/>
      <c r="AU52" s="3"/>
      <c r="AV52" s="3"/>
      <c r="AW52" s="3"/>
      <c r="AX52" s="139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1:68">
      <c r="A53" s="3"/>
      <c r="B53" s="3"/>
      <c r="C53" s="3"/>
      <c r="D53" s="3"/>
      <c r="F53" s="3"/>
      <c r="G53" s="3"/>
      <c r="H53" s="3"/>
      <c r="I53" s="3"/>
      <c r="J53" s="3"/>
      <c r="K53" s="3"/>
      <c r="L53" s="3"/>
      <c r="M53" s="3"/>
      <c r="N53" s="3"/>
      <c r="AE53" s="3"/>
      <c r="AN53" s="3"/>
      <c r="AO53" s="3"/>
      <c r="AP53" s="3"/>
      <c r="AQ53" s="3"/>
      <c r="AR53" s="3"/>
      <c r="AS53" s="139"/>
      <c r="AT53" s="3"/>
      <c r="AU53" s="3"/>
      <c r="AV53" s="3"/>
      <c r="AW53" s="3"/>
      <c r="AX53" s="139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1:68">
      <c r="A54" s="3"/>
      <c r="B54" s="3"/>
      <c r="C54" s="3"/>
      <c r="D54" s="3"/>
      <c r="F54" s="3"/>
      <c r="G54" s="3"/>
      <c r="H54" s="3"/>
      <c r="I54" s="3"/>
      <c r="J54" s="3"/>
      <c r="K54" s="3"/>
      <c r="L54" s="3"/>
      <c r="M54" s="3"/>
      <c r="N54" s="3"/>
      <c r="AE54" s="3"/>
      <c r="AN54" s="3"/>
      <c r="AO54" s="3"/>
      <c r="AP54" s="3"/>
      <c r="AQ54" s="3"/>
      <c r="AR54" s="3"/>
      <c r="AS54" s="139"/>
      <c r="AT54" s="3"/>
      <c r="AU54" s="3"/>
      <c r="AV54" s="3"/>
      <c r="AW54" s="3"/>
      <c r="AX54" s="139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</row>
    <row r="55" spans="1:68">
      <c r="A55" s="3"/>
      <c r="B55" s="3"/>
      <c r="C55" s="3"/>
      <c r="D55" s="3"/>
      <c r="F55" s="3"/>
      <c r="G55" s="3"/>
      <c r="H55" s="3"/>
      <c r="I55" s="3"/>
      <c r="J55" s="3"/>
      <c r="K55" s="3"/>
      <c r="L55" s="3"/>
      <c r="M55" s="3"/>
      <c r="N55" s="3"/>
      <c r="AE55" s="3"/>
      <c r="AN55" s="3"/>
      <c r="AO55" s="3"/>
      <c r="AP55" s="3"/>
      <c r="AQ55" s="3"/>
      <c r="AR55" s="3"/>
      <c r="AS55" s="139"/>
      <c r="AT55" s="3"/>
      <c r="AU55" s="3"/>
      <c r="AV55" s="3"/>
      <c r="AW55" s="3"/>
      <c r="AX55" s="139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  <row r="56" spans="1:68">
      <c r="A56" s="3"/>
      <c r="B56" s="3"/>
      <c r="C56" s="3"/>
      <c r="D56" s="3"/>
      <c r="F56" s="3"/>
      <c r="G56" s="3"/>
      <c r="H56" s="3"/>
      <c r="I56" s="3"/>
      <c r="J56" s="3"/>
      <c r="K56" s="3"/>
      <c r="L56" s="3"/>
      <c r="M56" s="3"/>
      <c r="N56" s="3"/>
      <c r="AE56" s="3"/>
      <c r="AN56" s="3"/>
      <c r="AO56" s="3"/>
      <c r="AP56" s="3"/>
      <c r="AQ56" s="3"/>
      <c r="AR56" s="3"/>
      <c r="AS56" s="139"/>
      <c r="AT56" s="3"/>
      <c r="AU56" s="3"/>
      <c r="AV56" s="3"/>
      <c r="AW56" s="3"/>
      <c r="AX56" s="139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</row>
    <row r="57" spans="1:68">
      <c r="A57" s="3"/>
      <c r="B57" s="3"/>
      <c r="C57" s="3"/>
      <c r="D57" s="3"/>
      <c r="F57" s="3"/>
      <c r="G57" s="3"/>
      <c r="H57" s="3"/>
      <c r="I57" s="3"/>
      <c r="J57" s="3"/>
      <c r="K57" s="3"/>
      <c r="L57" s="3"/>
      <c r="M57" s="3"/>
      <c r="N57" s="3"/>
      <c r="AE57" s="3"/>
      <c r="AN57" s="3"/>
      <c r="AO57" s="3"/>
      <c r="AP57" s="3"/>
      <c r="AQ57" s="3"/>
      <c r="AR57" s="3"/>
      <c r="AS57" s="139"/>
      <c r="AT57" s="3"/>
      <c r="AU57" s="3"/>
      <c r="AV57" s="3"/>
      <c r="AW57" s="3"/>
      <c r="AX57" s="139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1:68" ht="15" customHeight="1">
      <c r="A58" s="3"/>
      <c r="B58" s="3"/>
      <c r="C58" s="3"/>
      <c r="D58" s="3"/>
      <c r="F58" s="3"/>
      <c r="G58" s="3"/>
      <c r="H58" s="3"/>
      <c r="I58" s="3"/>
      <c r="J58" s="3"/>
      <c r="K58" s="3"/>
      <c r="L58" s="3"/>
      <c r="M58" s="3"/>
      <c r="N58" s="3"/>
      <c r="AE58" s="3"/>
      <c r="AN58" s="3"/>
      <c r="AO58" s="3"/>
      <c r="AP58" s="3"/>
      <c r="AQ58" s="3"/>
      <c r="AR58" s="3"/>
      <c r="AS58" s="139"/>
      <c r="AT58" s="3"/>
      <c r="AU58" s="3"/>
      <c r="AV58" s="3"/>
      <c r="AW58" s="3"/>
      <c r="AX58" s="139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</row>
    <row r="59" spans="1:68">
      <c r="A59" s="3"/>
      <c r="B59" s="3"/>
      <c r="C59" s="3"/>
      <c r="D59" s="3"/>
      <c r="F59" s="3"/>
      <c r="G59" s="3"/>
      <c r="H59" s="3"/>
      <c r="I59" s="3"/>
      <c r="J59" s="3"/>
      <c r="K59" s="3"/>
      <c r="L59" s="3"/>
      <c r="M59" s="3"/>
      <c r="N59" s="3"/>
      <c r="AE59" s="3"/>
      <c r="AN59" s="3"/>
      <c r="AO59" s="3"/>
      <c r="AP59" s="3"/>
      <c r="AQ59" s="3"/>
      <c r="AR59" s="3"/>
      <c r="AS59" s="139"/>
      <c r="AT59" s="3"/>
      <c r="AU59" s="3"/>
      <c r="AV59" s="3"/>
      <c r="AW59" s="3"/>
      <c r="AX59" s="139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1:68">
      <c r="A60" s="3"/>
      <c r="B60" s="3"/>
      <c r="C60" s="3"/>
      <c r="D60" s="3"/>
      <c r="F60" s="3"/>
      <c r="G60" s="3"/>
      <c r="H60" s="3"/>
      <c r="I60" s="3"/>
      <c r="J60" s="3"/>
      <c r="K60" s="3"/>
      <c r="L60" s="3"/>
      <c r="M60" s="3"/>
      <c r="N60" s="3"/>
      <c r="AE60" s="3"/>
      <c r="AN60" s="3"/>
      <c r="AO60" s="3"/>
      <c r="AP60" s="3"/>
      <c r="AQ60" s="3"/>
      <c r="AR60" s="3"/>
      <c r="AS60" s="139"/>
      <c r="AT60" s="3"/>
      <c r="AU60" s="3"/>
      <c r="AV60" s="3"/>
      <c r="AW60" s="3"/>
      <c r="AX60" s="139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</row>
    <row r="61" spans="1:68">
      <c r="A61" s="3"/>
      <c r="B61" s="3"/>
      <c r="C61" s="3"/>
      <c r="D61" s="3"/>
      <c r="F61" s="3"/>
      <c r="G61" s="3"/>
      <c r="H61" s="3"/>
      <c r="I61" s="3"/>
      <c r="J61" s="3"/>
      <c r="K61" s="3"/>
      <c r="L61" s="3"/>
      <c r="M61" s="3"/>
      <c r="N61" s="3"/>
      <c r="AE61" s="3"/>
      <c r="AN61" s="3"/>
      <c r="AO61" s="3"/>
      <c r="AP61" s="3"/>
      <c r="AQ61" s="3"/>
      <c r="AR61" s="3"/>
      <c r="AS61" s="139"/>
      <c r="AT61" s="3"/>
      <c r="AU61" s="3"/>
      <c r="AV61" s="3"/>
      <c r="AW61" s="3"/>
      <c r="AX61" s="139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</row>
    <row r="62" spans="1:68">
      <c r="A62" s="3"/>
      <c r="B62" s="3"/>
      <c r="C62" s="3"/>
      <c r="D62" s="3"/>
      <c r="F62" s="3"/>
      <c r="G62" s="3"/>
      <c r="H62" s="3"/>
      <c r="I62" s="3"/>
      <c r="J62" s="3"/>
      <c r="K62" s="3"/>
      <c r="L62" s="3"/>
      <c r="M62" s="3"/>
      <c r="N62" s="3"/>
      <c r="AE62" s="3"/>
      <c r="AN62" s="3"/>
      <c r="AO62" s="3"/>
      <c r="AP62" s="3"/>
      <c r="AQ62" s="3"/>
      <c r="AR62" s="3"/>
      <c r="AS62" s="139"/>
      <c r="AT62" s="3"/>
      <c r="AU62" s="3"/>
      <c r="AV62" s="3"/>
      <c r="AW62" s="3"/>
      <c r="AX62" s="139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>
      <c r="A63" s="3"/>
      <c r="B63" s="3"/>
      <c r="C63" s="3"/>
      <c r="D63" s="3"/>
      <c r="F63" s="3"/>
      <c r="G63" s="3"/>
      <c r="H63" s="3"/>
      <c r="I63" s="3"/>
      <c r="J63" s="3"/>
      <c r="K63" s="3"/>
      <c r="L63" s="3"/>
      <c r="M63" s="3"/>
      <c r="N63" s="3"/>
      <c r="AE63" s="3"/>
      <c r="AN63" s="3"/>
      <c r="AO63" s="3"/>
      <c r="AP63" s="3"/>
      <c r="AQ63" s="3"/>
      <c r="AR63" s="3"/>
      <c r="AS63" s="139"/>
      <c r="AT63" s="3"/>
      <c r="AU63" s="3"/>
      <c r="AV63" s="3"/>
      <c r="AW63" s="3"/>
      <c r="AX63" s="139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</row>
    <row r="64" spans="1:68">
      <c r="A64" s="3"/>
      <c r="B64" s="3"/>
      <c r="C64" s="3"/>
      <c r="D64" s="3"/>
      <c r="F64" s="3"/>
      <c r="G64" s="3"/>
      <c r="H64" s="3"/>
      <c r="I64" s="3"/>
      <c r="J64" s="3"/>
      <c r="K64" s="3"/>
      <c r="L64" s="3"/>
      <c r="M64" s="3"/>
      <c r="N64" s="3"/>
      <c r="AE64" s="3"/>
      <c r="AN64" s="3"/>
      <c r="AO64" s="3"/>
      <c r="AP64" s="3"/>
      <c r="AQ64" s="3"/>
      <c r="AR64" s="3"/>
      <c r="AS64" s="139"/>
      <c r="AT64" s="3"/>
      <c r="AU64" s="3"/>
      <c r="AV64" s="3"/>
      <c r="AW64" s="3"/>
      <c r="AX64" s="139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1:68">
      <c r="A65" s="3"/>
      <c r="B65" s="3"/>
      <c r="C65" s="3"/>
      <c r="D65" s="3"/>
      <c r="F65" s="3"/>
      <c r="G65" s="3"/>
      <c r="H65" s="3"/>
      <c r="I65" s="3"/>
      <c r="J65" s="3"/>
      <c r="K65" s="3"/>
      <c r="L65" s="3"/>
      <c r="M65" s="3"/>
      <c r="N65" s="3"/>
      <c r="AE65" s="3"/>
      <c r="AN65" s="3"/>
      <c r="AO65" s="3"/>
      <c r="AP65" s="3"/>
      <c r="AQ65" s="3"/>
      <c r="AR65" s="3"/>
      <c r="AS65" s="139"/>
      <c r="AT65" s="3"/>
      <c r="AU65" s="3"/>
      <c r="AV65" s="3"/>
      <c r="AW65" s="3"/>
      <c r="AX65" s="139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8">
      <c r="A66" s="3"/>
      <c r="B66" s="3"/>
      <c r="C66" s="3"/>
      <c r="D66" s="3"/>
      <c r="F66" s="3"/>
      <c r="G66" s="3"/>
      <c r="H66" s="3"/>
      <c r="I66" s="3"/>
      <c r="J66" s="3"/>
      <c r="K66" s="3"/>
      <c r="L66" s="3"/>
      <c r="M66" s="3"/>
      <c r="N66" s="3"/>
      <c r="AE66" s="3"/>
      <c r="AN66" s="3"/>
      <c r="AO66" s="3"/>
      <c r="AP66" s="3"/>
      <c r="AQ66" s="3"/>
      <c r="AR66" s="3"/>
      <c r="AS66" s="139"/>
      <c r="AT66" s="3"/>
      <c r="AU66" s="3"/>
      <c r="AV66" s="3"/>
      <c r="AW66" s="3"/>
      <c r="AX66" s="139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</row>
    <row r="67" spans="1:68">
      <c r="A67" s="3"/>
      <c r="B67" s="3"/>
      <c r="C67" s="3"/>
      <c r="D67" s="3"/>
      <c r="F67" s="3"/>
      <c r="G67" s="3"/>
      <c r="H67" s="3"/>
      <c r="I67" s="3"/>
      <c r="J67" s="3"/>
      <c r="K67" s="3"/>
      <c r="L67" s="3"/>
      <c r="M67" s="3"/>
      <c r="N67" s="3"/>
      <c r="AE67" s="3"/>
      <c r="AN67" s="3"/>
      <c r="AO67" s="3"/>
      <c r="AP67" s="3"/>
      <c r="AQ67" s="3"/>
      <c r="AR67" s="3"/>
      <c r="AS67" s="139"/>
      <c r="AT67" s="3"/>
      <c r="AU67" s="3"/>
      <c r="AV67" s="3"/>
      <c r="AW67" s="3"/>
      <c r="AX67" s="139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1:68">
      <c r="A68" s="3"/>
      <c r="B68" s="3"/>
      <c r="C68" s="3"/>
      <c r="D68" s="3"/>
      <c r="F68" s="3"/>
      <c r="G68" s="3"/>
      <c r="H68" s="3"/>
      <c r="I68" s="3"/>
      <c r="J68" s="3"/>
      <c r="K68" s="3"/>
      <c r="L68" s="3"/>
      <c r="M68" s="3"/>
      <c r="N68" s="3"/>
      <c r="AE68" s="3"/>
      <c r="AN68" s="3"/>
      <c r="AO68" s="3"/>
      <c r="AP68" s="3"/>
      <c r="AQ68" s="3"/>
      <c r="AR68" s="3"/>
      <c r="AS68" s="139"/>
      <c r="AT68" s="3"/>
      <c r="AU68" s="3"/>
      <c r="AV68" s="3"/>
      <c r="AW68" s="3"/>
      <c r="AX68" s="139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</row>
    <row r="69" spans="1:68">
      <c r="A69" s="3"/>
      <c r="B69" s="3"/>
      <c r="C69" s="3"/>
      <c r="D69" s="3"/>
      <c r="F69" s="3"/>
      <c r="G69" s="3"/>
      <c r="H69" s="3"/>
      <c r="I69" s="3"/>
      <c r="J69" s="3"/>
      <c r="K69" s="3"/>
      <c r="L69" s="3"/>
      <c r="M69" s="3"/>
      <c r="N69" s="3"/>
      <c r="AE69" s="3"/>
      <c r="AN69" s="3"/>
      <c r="AO69" s="3"/>
      <c r="AP69" s="3"/>
      <c r="AQ69" s="3"/>
      <c r="AR69" s="3"/>
      <c r="AS69" s="139"/>
      <c r="AT69" s="3"/>
      <c r="AU69" s="3"/>
      <c r="AV69" s="3"/>
      <c r="AW69" s="3"/>
      <c r="AX69" s="139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1:68">
      <c r="A70" s="3"/>
      <c r="B70" s="3"/>
      <c r="C70" s="3"/>
      <c r="D70" s="3"/>
      <c r="F70" s="3"/>
      <c r="G70" s="3"/>
      <c r="H70" s="3"/>
      <c r="I70" s="3"/>
      <c r="J70" s="3"/>
      <c r="K70" s="3"/>
      <c r="L70" s="3"/>
      <c r="M70" s="3"/>
      <c r="N70" s="3"/>
      <c r="AE70" s="3"/>
      <c r="AN70" s="3"/>
      <c r="AO70" s="3"/>
      <c r="AP70" s="3"/>
      <c r="AQ70" s="3"/>
      <c r="AR70" s="3"/>
      <c r="AS70" s="139"/>
      <c r="AT70" s="3"/>
      <c r="AU70" s="3"/>
      <c r="AV70" s="3"/>
      <c r="AW70" s="3"/>
      <c r="AX70" s="139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1:68">
      <c r="A71" s="3"/>
      <c r="B71" s="3"/>
      <c r="C71" s="3"/>
      <c r="D71" s="3"/>
      <c r="F71" s="3"/>
      <c r="G71" s="3"/>
      <c r="H71" s="3"/>
      <c r="I71" s="3"/>
      <c r="J71" s="3"/>
      <c r="K71" s="3"/>
      <c r="L71" s="3"/>
      <c r="M71" s="3"/>
      <c r="N71" s="3"/>
      <c r="AE71" s="3"/>
      <c r="AN71" s="3"/>
      <c r="AO71" s="3"/>
      <c r="AP71" s="3"/>
      <c r="AQ71" s="3"/>
      <c r="AR71" s="3"/>
      <c r="AS71" s="139"/>
      <c r="AT71" s="3"/>
      <c r="AU71" s="3"/>
      <c r="AV71" s="3"/>
      <c r="AW71" s="3"/>
      <c r="AX71" s="139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>
      <c r="A72" s="3"/>
      <c r="B72" s="3"/>
      <c r="C72" s="3"/>
      <c r="D72" s="3"/>
      <c r="F72" s="3"/>
      <c r="G72" s="3"/>
      <c r="H72" s="3"/>
      <c r="I72" s="3"/>
      <c r="J72" s="3"/>
      <c r="K72" s="3"/>
      <c r="L72" s="3"/>
      <c r="M72" s="3"/>
      <c r="N72" s="3"/>
      <c r="AE72" s="3"/>
      <c r="AN72" s="3"/>
      <c r="AO72" s="3"/>
      <c r="AP72" s="3"/>
      <c r="AQ72" s="3"/>
      <c r="AR72" s="3"/>
      <c r="AS72" s="139"/>
      <c r="AT72" s="3"/>
      <c r="AU72" s="3"/>
      <c r="AV72" s="3"/>
      <c r="AW72" s="3"/>
      <c r="AX72" s="139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>
      <c r="A73" s="3"/>
      <c r="B73" s="3"/>
      <c r="C73" s="3"/>
      <c r="D73" s="3"/>
      <c r="F73" s="3"/>
      <c r="G73" s="3"/>
      <c r="H73" s="3"/>
      <c r="I73" s="3"/>
      <c r="J73" s="3"/>
      <c r="K73" s="3"/>
      <c r="L73" s="3"/>
      <c r="M73" s="3"/>
      <c r="N73" s="3"/>
      <c r="AE73" s="3"/>
      <c r="AN73" s="3"/>
      <c r="AO73" s="3"/>
      <c r="AP73" s="3"/>
      <c r="AQ73" s="3"/>
      <c r="AR73" s="3"/>
      <c r="AS73" s="139"/>
      <c r="AT73" s="3"/>
      <c r="AU73" s="3"/>
      <c r="AV73" s="3"/>
      <c r="AW73" s="3"/>
      <c r="AX73" s="139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>
      <c r="A74" s="3"/>
      <c r="B74" s="3"/>
      <c r="C74" s="3"/>
      <c r="D74" s="3"/>
      <c r="F74" s="3"/>
      <c r="G74" s="3"/>
      <c r="H74" s="3"/>
      <c r="I74" s="3"/>
      <c r="J74" s="3"/>
      <c r="K74" s="3"/>
      <c r="L74" s="3"/>
      <c r="M74" s="3"/>
      <c r="N74" s="3"/>
      <c r="AE74" s="3"/>
      <c r="AN74" s="3"/>
      <c r="AO74" s="3"/>
      <c r="AP74" s="3"/>
      <c r="AQ74" s="3"/>
      <c r="AR74" s="3"/>
      <c r="AS74" s="139"/>
      <c r="AT74" s="3"/>
      <c r="AU74" s="3"/>
      <c r="AV74" s="3"/>
      <c r="AW74" s="3"/>
      <c r="AX74" s="139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>
      <c r="A75" s="3"/>
      <c r="B75" s="3"/>
      <c r="C75" s="3"/>
      <c r="D75" s="3"/>
      <c r="F75" s="3"/>
      <c r="G75" s="3"/>
      <c r="H75" s="3"/>
      <c r="I75" s="3"/>
      <c r="J75" s="3"/>
      <c r="K75" s="3"/>
      <c r="L75" s="3"/>
      <c r="M75" s="3"/>
      <c r="N75" s="3"/>
      <c r="AE75" s="3"/>
      <c r="AN75" s="3"/>
      <c r="AO75" s="3"/>
      <c r="AP75" s="3"/>
      <c r="AQ75" s="3"/>
      <c r="AR75" s="3"/>
      <c r="AS75" s="139"/>
      <c r="AT75" s="3"/>
      <c r="AU75" s="3"/>
      <c r="AV75" s="3"/>
      <c r="AW75" s="3"/>
      <c r="AX75" s="139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68">
      <c r="A76" s="3"/>
      <c r="B76" s="3"/>
      <c r="C76" s="3"/>
      <c r="D76" s="3"/>
      <c r="F76" s="3"/>
      <c r="G76" s="3"/>
      <c r="H76" s="3"/>
      <c r="I76" s="3"/>
      <c r="J76" s="3"/>
      <c r="K76" s="3"/>
      <c r="L76" s="3"/>
      <c r="M76" s="3"/>
      <c r="N76" s="3"/>
      <c r="AE76" s="3"/>
      <c r="AN76" s="3"/>
      <c r="AO76" s="3"/>
      <c r="AP76" s="3"/>
      <c r="AQ76" s="3"/>
      <c r="AR76" s="3"/>
      <c r="AS76" s="139"/>
      <c r="AT76" s="3"/>
      <c r="AU76" s="3"/>
      <c r="AV76" s="3"/>
      <c r="AW76" s="3"/>
      <c r="AX76" s="139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>
      <c r="A77" s="3"/>
      <c r="B77" s="3"/>
      <c r="C77" s="3"/>
      <c r="D77" s="3"/>
      <c r="F77" s="3"/>
      <c r="G77" s="3"/>
      <c r="H77" s="3"/>
      <c r="I77" s="3"/>
      <c r="J77" s="3"/>
      <c r="K77" s="3"/>
      <c r="L77" s="3"/>
      <c r="M77" s="3"/>
      <c r="N77" s="3"/>
      <c r="AE77" s="3"/>
      <c r="AN77" s="3"/>
      <c r="AO77" s="3"/>
      <c r="AP77" s="3"/>
      <c r="AQ77" s="3"/>
      <c r="AR77" s="3"/>
      <c r="AS77" s="139"/>
      <c r="AT77" s="3"/>
      <c r="AU77" s="3"/>
      <c r="AV77" s="3"/>
      <c r="AW77" s="3"/>
      <c r="AX77" s="139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>
      <c r="A78" s="3"/>
      <c r="B78" s="3"/>
      <c r="C78" s="3"/>
      <c r="D78" s="3"/>
      <c r="F78" s="3"/>
      <c r="G78" s="3"/>
      <c r="H78" s="3"/>
      <c r="I78" s="3"/>
      <c r="J78" s="3"/>
      <c r="K78" s="3"/>
      <c r="L78" s="3"/>
      <c r="M78" s="3"/>
      <c r="N78" s="3"/>
      <c r="AE78" s="3"/>
      <c r="AN78" s="3"/>
      <c r="AO78" s="3"/>
      <c r="AP78" s="3"/>
      <c r="AQ78" s="3"/>
      <c r="AR78" s="3"/>
      <c r="AS78" s="139"/>
      <c r="AT78" s="3"/>
      <c r="AU78" s="3"/>
      <c r="AV78" s="3"/>
      <c r="AW78" s="3"/>
      <c r="AX78" s="139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1:68">
      <c r="A79" s="3"/>
      <c r="B79" s="3"/>
      <c r="C79" s="3"/>
      <c r="D79" s="3"/>
      <c r="F79" s="3"/>
      <c r="G79" s="3"/>
      <c r="H79" s="3"/>
      <c r="I79" s="3"/>
      <c r="J79" s="3"/>
      <c r="K79" s="3"/>
      <c r="L79" s="3"/>
      <c r="M79" s="3"/>
      <c r="N79" s="3"/>
      <c r="AE79" s="3"/>
      <c r="AN79" s="3"/>
      <c r="AO79" s="3"/>
      <c r="AP79" s="3"/>
      <c r="AQ79" s="3"/>
      <c r="AR79" s="3"/>
      <c r="AS79" s="139"/>
      <c r="AT79" s="3"/>
      <c r="AU79" s="3"/>
      <c r="AV79" s="3"/>
      <c r="AW79" s="3"/>
      <c r="AX79" s="139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>
      <c r="A80" s="3"/>
      <c r="B80" s="3"/>
      <c r="C80" s="3"/>
      <c r="D80" s="3"/>
      <c r="F80" s="3"/>
      <c r="G80" s="3"/>
      <c r="H80" s="3"/>
      <c r="I80" s="3"/>
      <c r="J80" s="3"/>
      <c r="K80" s="3"/>
      <c r="L80" s="3"/>
      <c r="M80" s="3"/>
      <c r="N80" s="3"/>
      <c r="AE80" s="3"/>
      <c r="AN80" s="3"/>
      <c r="AO80" s="3"/>
      <c r="AP80" s="3"/>
      <c r="AQ80" s="3"/>
      <c r="AR80" s="3"/>
      <c r="AS80" s="139"/>
      <c r="AT80" s="3"/>
      <c r="AU80" s="3"/>
      <c r="AV80" s="3"/>
      <c r="AW80" s="3"/>
      <c r="AX80" s="139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>
      <c r="A81" s="3"/>
      <c r="B81" s="3"/>
      <c r="C81" s="3"/>
      <c r="D81" s="3"/>
      <c r="F81" s="3"/>
      <c r="G81" s="3"/>
      <c r="H81" s="3"/>
      <c r="I81" s="3"/>
      <c r="J81" s="3"/>
      <c r="K81" s="3"/>
      <c r="L81" s="3"/>
      <c r="M81" s="3"/>
      <c r="N81" s="3"/>
      <c r="AE81" s="3"/>
      <c r="AN81" s="3"/>
      <c r="AO81" s="3"/>
      <c r="AP81" s="3"/>
      <c r="AQ81" s="3"/>
      <c r="AR81" s="3"/>
      <c r="AS81" s="139"/>
      <c r="AT81" s="3"/>
      <c r="AU81" s="3"/>
      <c r="AV81" s="3"/>
      <c r="AW81" s="3"/>
      <c r="AX81" s="139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</sheetData>
  <sortState ref="A2:BM81">
    <sortCondition ref="BI2:BI81" customList="VODAFONE,MOVISTAR,ORANGE,YOIGO"/>
    <sortCondition ref="E2:E81"/>
  </sortState>
  <pageMargins left="0.7" right="0.7" top="0.75" bottom="0.75" header="0.3" footer="0.3"/>
  <pageSetup paperSize="9"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2">
    <tabColor rgb="FF0070C0"/>
    <pageSetUpPr fitToPage="1"/>
  </sheetPr>
  <dimension ref="A1:BP81"/>
  <sheetViews>
    <sheetView showGridLines="0" topLeftCell="AB1" zoomScale="70" zoomScaleNormal="70" workbookViewId="0">
      <selection activeCell="AX2" sqref="AX2"/>
    </sheetView>
  </sheetViews>
  <sheetFormatPr baseColWidth="10" defaultColWidth="9.140625" defaultRowHeight="14.25"/>
  <cols>
    <col min="1" max="1" width="29.5703125" style="140" bestFit="1" customWidth="1"/>
    <col min="2" max="2" width="11.85546875" style="78" bestFit="1" customWidth="1"/>
    <col min="3" max="3" width="8.7109375" style="4" bestFit="1" customWidth="1"/>
    <col min="4" max="4" width="17.42578125" style="140" bestFit="1" customWidth="1"/>
    <col min="5" max="5" width="40.570312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39" bestFit="1" customWidth="1"/>
    <col min="31" max="31" width="8.7109375" style="10" bestFit="1" customWidth="1"/>
    <col min="32" max="36" width="8.7109375" style="139" bestFit="1" customWidth="1"/>
    <col min="37" max="37" width="8.7109375" style="139" customWidth="1"/>
    <col min="38" max="39" width="8.7109375" style="139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49" bestFit="1" customWidth="1"/>
    <col min="53" max="56" width="8.7109375" style="10" bestFit="1" customWidth="1"/>
    <col min="57" max="57" width="10.140625" style="10" bestFit="1" customWidth="1"/>
    <col min="58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139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39"/>
      <c r="BO1" s="139"/>
      <c r="BP1" s="139"/>
    </row>
    <row r="2" spans="1:68" ht="15.75">
      <c r="A2" s="219"/>
      <c r="B2" s="220"/>
      <c r="C2" s="234"/>
      <c r="D2" s="223"/>
      <c r="E2" s="27"/>
      <c r="F2" s="99"/>
      <c r="G2" s="82"/>
      <c r="H2" s="158"/>
      <c r="I2" s="158"/>
      <c r="J2" s="158"/>
      <c r="K2" s="158"/>
      <c r="L2" s="82"/>
      <c r="M2" s="63"/>
      <c r="N2" s="197"/>
      <c r="O2" s="158"/>
      <c r="P2" s="158"/>
      <c r="Q2" s="71"/>
      <c r="R2" s="158"/>
      <c r="S2" s="158"/>
      <c r="T2" s="74"/>
      <c r="U2" s="158"/>
      <c r="V2" s="158"/>
      <c r="W2" s="71"/>
      <c r="X2" s="158"/>
      <c r="Y2" s="158"/>
      <c r="Z2" s="74"/>
      <c r="AA2" s="158"/>
      <c r="AB2" s="158"/>
      <c r="AC2" s="158"/>
      <c r="AD2" s="158"/>
      <c r="AE2" s="158"/>
      <c r="AF2" s="235"/>
      <c r="AG2" s="235"/>
      <c r="AH2" s="235"/>
      <c r="AI2" s="235"/>
      <c r="AJ2" s="235"/>
      <c r="AK2" s="235"/>
      <c r="AL2" s="235"/>
      <c r="AM2" s="235"/>
      <c r="AN2" s="235"/>
      <c r="AO2" s="75"/>
      <c r="AP2" s="82"/>
      <c r="AQ2" s="82"/>
      <c r="AR2" s="239"/>
      <c r="AS2" s="239"/>
      <c r="AT2" s="237"/>
      <c r="AU2" s="237"/>
      <c r="AV2" s="226"/>
      <c r="AW2" s="227"/>
      <c r="AX2" s="226"/>
      <c r="AY2" s="251"/>
      <c r="AZ2" s="73"/>
      <c r="BA2" s="73"/>
      <c r="BB2" s="252"/>
      <c r="BC2" s="63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139"/>
      <c r="BO2" s="139"/>
      <c r="BP2" s="139"/>
    </row>
    <row r="3" spans="1:68" ht="15.75">
      <c r="A3" s="221"/>
      <c r="B3" s="222"/>
      <c r="C3" s="216"/>
      <c r="D3" s="224"/>
      <c r="E3" s="25"/>
      <c r="F3" s="89"/>
      <c r="G3" s="83"/>
      <c r="H3" s="159"/>
      <c r="I3" s="159"/>
      <c r="J3" s="159"/>
      <c r="K3" s="159"/>
      <c r="L3" s="83"/>
      <c r="M3" s="9"/>
      <c r="N3" s="198"/>
      <c r="O3" s="159"/>
      <c r="P3" s="159"/>
      <c r="Q3" s="11"/>
      <c r="R3" s="159"/>
      <c r="S3" s="159"/>
      <c r="T3" s="56"/>
      <c r="U3" s="159"/>
      <c r="V3" s="159"/>
      <c r="W3" s="11"/>
      <c r="X3" s="159"/>
      <c r="Y3" s="159"/>
      <c r="Z3" s="56"/>
      <c r="AA3" s="159"/>
      <c r="AB3" s="159"/>
      <c r="AC3" s="159"/>
      <c r="AD3" s="159"/>
      <c r="AE3" s="159"/>
      <c r="AF3" s="217"/>
      <c r="AG3" s="217"/>
      <c r="AH3" s="217"/>
      <c r="AI3" s="217"/>
      <c r="AJ3" s="217"/>
      <c r="AK3" s="217"/>
      <c r="AL3" s="217"/>
      <c r="AM3" s="217"/>
      <c r="AN3" s="217"/>
      <c r="AO3" s="76"/>
      <c r="AP3" s="83"/>
      <c r="AQ3" s="83"/>
      <c r="AR3" s="238"/>
      <c r="AS3" s="238"/>
      <c r="AT3" s="7"/>
      <c r="AU3" s="7"/>
      <c r="AV3" s="215"/>
      <c r="AW3" s="137"/>
      <c r="AX3" s="215"/>
      <c r="AY3" s="253"/>
      <c r="AZ3" s="201"/>
      <c r="BA3" s="201"/>
      <c r="BB3" s="201"/>
      <c r="BC3" s="9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139"/>
      <c r="BO3" s="139"/>
      <c r="BP3" s="139"/>
    </row>
    <row r="4" spans="1:68" ht="16.5" thickBot="1">
      <c r="A4" s="162"/>
      <c r="B4" s="163"/>
      <c r="C4" s="164"/>
      <c r="D4" s="165"/>
      <c r="E4" s="203"/>
      <c r="F4" s="204"/>
      <c r="G4" s="205"/>
      <c r="H4" s="247"/>
      <c r="I4" s="247"/>
      <c r="J4" s="247"/>
      <c r="K4" s="247"/>
      <c r="L4" s="205"/>
      <c r="M4" s="189"/>
      <c r="N4" s="166"/>
      <c r="O4" s="247"/>
      <c r="P4" s="247"/>
      <c r="Q4" s="207"/>
      <c r="R4" s="247"/>
      <c r="S4" s="247"/>
      <c r="T4" s="206"/>
      <c r="U4" s="247"/>
      <c r="V4" s="247"/>
      <c r="W4" s="207"/>
      <c r="X4" s="247"/>
      <c r="Y4" s="247"/>
      <c r="Z4" s="206"/>
      <c r="AA4" s="247"/>
      <c r="AB4" s="247"/>
      <c r="AC4" s="247"/>
      <c r="AD4" s="247"/>
      <c r="AE4" s="247"/>
      <c r="AF4" s="169"/>
      <c r="AG4" s="169"/>
      <c r="AH4" s="169"/>
      <c r="AI4" s="169"/>
      <c r="AJ4" s="169"/>
      <c r="AK4" s="302"/>
      <c r="AL4" s="169"/>
      <c r="AM4" s="169"/>
      <c r="AN4" s="169"/>
      <c r="AO4" s="208"/>
      <c r="AP4" s="205"/>
      <c r="AQ4" s="205"/>
      <c r="AR4" s="240"/>
      <c r="AS4" s="301"/>
      <c r="AT4" s="241"/>
      <c r="AU4" s="241"/>
      <c r="AV4" s="174"/>
      <c r="AW4" s="242"/>
      <c r="AX4" s="161"/>
      <c r="AY4" s="254"/>
      <c r="AZ4" s="248"/>
      <c r="BA4" s="248"/>
      <c r="BB4" s="256"/>
      <c r="BC4" s="189"/>
      <c r="BD4" s="173"/>
      <c r="BE4" s="174"/>
      <c r="BF4" s="174"/>
      <c r="BG4" s="174"/>
      <c r="BH4" s="175"/>
      <c r="BI4" s="175"/>
      <c r="BJ4" s="176"/>
      <c r="BK4" s="176"/>
      <c r="BL4" s="177"/>
      <c r="BM4" s="212"/>
      <c r="BN4" s="139"/>
      <c r="BO4" s="139"/>
      <c r="BP4" s="139"/>
    </row>
    <row r="5" spans="1:68" ht="15.75">
      <c r="A5" s="219"/>
      <c r="B5" s="220"/>
      <c r="C5" s="234"/>
      <c r="D5" s="223"/>
      <c r="E5" s="27"/>
      <c r="F5" s="99"/>
      <c r="G5" s="82"/>
      <c r="H5" s="158"/>
      <c r="I5" s="158"/>
      <c r="J5" s="158"/>
      <c r="K5" s="158"/>
      <c r="L5" s="82"/>
      <c r="M5" s="63"/>
      <c r="N5" s="197"/>
      <c r="O5" s="158"/>
      <c r="P5" s="158"/>
      <c r="Q5" s="71"/>
      <c r="R5" s="158"/>
      <c r="S5" s="158"/>
      <c r="T5" s="74"/>
      <c r="U5" s="158"/>
      <c r="V5" s="158"/>
      <c r="W5" s="71"/>
      <c r="X5" s="158"/>
      <c r="Y5" s="158"/>
      <c r="Z5" s="74"/>
      <c r="AA5" s="158"/>
      <c r="AB5" s="158"/>
      <c r="AC5" s="158"/>
      <c r="AD5" s="158"/>
      <c r="AE5" s="158"/>
      <c r="AF5" s="235"/>
      <c r="AG5" s="235"/>
      <c r="AH5" s="235"/>
      <c r="AI5" s="235"/>
      <c r="AJ5" s="235"/>
      <c r="AK5" s="235"/>
      <c r="AL5" s="235"/>
      <c r="AM5" s="235"/>
      <c r="AN5" s="235"/>
      <c r="AO5" s="75"/>
      <c r="AP5" s="82"/>
      <c r="AQ5" s="82"/>
      <c r="AR5" s="239"/>
      <c r="AS5" s="239"/>
      <c r="AT5" s="237"/>
      <c r="AU5" s="237"/>
      <c r="AV5" s="226"/>
      <c r="AW5" s="227"/>
      <c r="AX5" s="226"/>
      <c r="AY5" s="251"/>
      <c r="AZ5" s="73"/>
      <c r="BA5" s="73"/>
      <c r="BB5" s="252"/>
      <c r="BC5" s="63"/>
      <c r="BD5" s="225"/>
      <c r="BE5" s="226"/>
      <c r="BF5" s="226"/>
      <c r="BG5" s="226"/>
      <c r="BH5" s="228"/>
      <c r="BI5" s="228"/>
      <c r="BJ5" s="229"/>
      <c r="BK5" s="229"/>
      <c r="BL5" s="230"/>
      <c r="BM5" s="66"/>
      <c r="BN5" s="139"/>
      <c r="BO5" s="139"/>
      <c r="BP5" s="139"/>
    </row>
    <row r="6" spans="1:68" ht="15.75">
      <c r="A6" s="221"/>
      <c r="B6" s="222"/>
      <c r="C6" s="216"/>
      <c r="D6" s="224"/>
      <c r="E6" s="25"/>
      <c r="F6" s="89"/>
      <c r="G6" s="83"/>
      <c r="H6" s="159"/>
      <c r="I6" s="159"/>
      <c r="J6" s="159"/>
      <c r="K6" s="159"/>
      <c r="L6" s="83"/>
      <c r="M6" s="9"/>
      <c r="N6" s="198"/>
      <c r="O6" s="159"/>
      <c r="P6" s="159"/>
      <c r="Q6" s="11"/>
      <c r="R6" s="159"/>
      <c r="S6" s="159"/>
      <c r="T6" s="56"/>
      <c r="U6" s="159"/>
      <c r="V6" s="159"/>
      <c r="W6" s="11"/>
      <c r="X6" s="159"/>
      <c r="Y6" s="159"/>
      <c r="Z6" s="56"/>
      <c r="AA6" s="159"/>
      <c r="AB6" s="159"/>
      <c r="AC6" s="159"/>
      <c r="AD6" s="159"/>
      <c r="AE6" s="159"/>
      <c r="AF6" s="217"/>
      <c r="AG6" s="217"/>
      <c r="AH6" s="217"/>
      <c r="AI6" s="217"/>
      <c r="AJ6" s="217"/>
      <c r="AK6" s="217"/>
      <c r="AL6" s="217"/>
      <c r="AM6" s="217"/>
      <c r="AN6" s="217"/>
      <c r="AO6" s="76"/>
      <c r="AP6" s="83"/>
      <c r="AQ6" s="83"/>
      <c r="AR6" s="238"/>
      <c r="AS6" s="238"/>
      <c r="AT6" s="7"/>
      <c r="AU6" s="7"/>
      <c r="AV6" s="215"/>
      <c r="AW6" s="137"/>
      <c r="AX6" s="215"/>
      <c r="AY6" s="253"/>
      <c r="AZ6" s="201"/>
      <c r="BA6" s="201"/>
      <c r="BB6" s="201"/>
      <c r="BC6" s="9"/>
      <c r="BD6" s="231"/>
      <c r="BE6" s="215"/>
      <c r="BF6" s="215"/>
      <c r="BG6" s="215"/>
      <c r="BH6" s="232"/>
      <c r="BI6" s="232"/>
      <c r="BJ6" s="214"/>
      <c r="BK6" s="214"/>
      <c r="BL6" s="233"/>
      <c r="BM6" s="67"/>
      <c r="BN6" s="139"/>
      <c r="BO6" s="139"/>
      <c r="BP6" s="139"/>
    </row>
    <row r="7" spans="1:68" ht="16.5" thickBot="1">
      <c r="A7" s="162"/>
      <c r="B7" s="163"/>
      <c r="C7" s="164"/>
      <c r="D7" s="165"/>
      <c r="E7" s="203"/>
      <c r="F7" s="204"/>
      <c r="G7" s="205"/>
      <c r="H7" s="247"/>
      <c r="I7" s="247"/>
      <c r="J7" s="247"/>
      <c r="K7" s="247"/>
      <c r="L7" s="205"/>
      <c r="M7" s="189"/>
      <c r="N7" s="166"/>
      <c r="O7" s="247"/>
      <c r="P7" s="247"/>
      <c r="Q7" s="207"/>
      <c r="R7" s="247"/>
      <c r="S7" s="247"/>
      <c r="T7" s="206"/>
      <c r="U7" s="247"/>
      <c r="V7" s="247"/>
      <c r="W7" s="207"/>
      <c r="X7" s="247"/>
      <c r="Y7" s="247"/>
      <c r="Z7" s="206"/>
      <c r="AA7" s="247"/>
      <c r="AB7" s="247"/>
      <c r="AC7" s="247"/>
      <c r="AD7" s="247"/>
      <c r="AE7" s="247"/>
      <c r="AF7" s="169"/>
      <c r="AG7" s="169"/>
      <c r="AH7" s="169"/>
      <c r="AI7" s="169"/>
      <c r="AJ7" s="169"/>
      <c r="AK7" s="302"/>
      <c r="AL7" s="169"/>
      <c r="AM7" s="169"/>
      <c r="AN7" s="169"/>
      <c r="AO7" s="208"/>
      <c r="AP7" s="205"/>
      <c r="AQ7" s="205"/>
      <c r="AR7" s="240"/>
      <c r="AS7" s="301"/>
      <c r="AT7" s="241"/>
      <c r="AU7" s="241"/>
      <c r="AV7" s="174"/>
      <c r="AW7" s="242"/>
      <c r="AX7" s="161"/>
      <c r="AY7" s="254"/>
      <c r="AZ7" s="248"/>
      <c r="BA7" s="248"/>
      <c r="BB7" s="256"/>
      <c r="BC7" s="189"/>
      <c r="BD7" s="173"/>
      <c r="BE7" s="174"/>
      <c r="BF7" s="174"/>
      <c r="BG7" s="174"/>
      <c r="BH7" s="175"/>
      <c r="BI7" s="175"/>
      <c r="BJ7" s="176"/>
      <c r="BK7" s="176"/>
      <c r="BL7" s="177"/>
      <c r="BM7" s="212"/>
      <c r="BN7" s="139"/>
      <c r="BO7" s="139"/>
      <c r="BP7" s="139"/>
    </row>
    <row r="8" spans="1:68" ht="15.75">
      <c r="A8" s="219"/>
      <c r="B8" s="220"/>
      <c r="C8" s="234"/>
      <c r="D8" s="223"/>
      <c r="E8" s="27"/>
      <c r="F8" s="99"/>
      <c r="G8" s="82"/>
      <c r="H8" s="158"/>
      <c r="I8" s="158"/>
      <c r="J8" s="158"/>
      <c r="K8" s="158"/>
      <c r="L8" s="82"/>
      <c r="M8" s="63"/>
      <c r="N8" s="197"/>
      <c r="O8" s="158"/>
      <c r="P8" s="158"/>
      <c r="Q8" s="71"/>
      <c r="R8" s="158"/>
      <c r="S8" s="158"/>
      <c r="T8" s="74"/>
      <c r="U8" s="158"/>
      <c r="V8" s="158"/>
      <c r="W8" s="71"/>
      <c r="X8" s="158"/>
      <c r="Y8" s="158"/>
      <c r="Z8" s="74"/>
      <c r="AA8" s="158"/>
      <c r="AB8" s="158"/>
      <c r="AC8" s="158"/>
      <c r="AD8" s="158"/>
      <c r="AE8" s="158"/>
      <c r="AF8" s="235"/>
      <c r="AG8" s="235"/>
      <c r="AH8" s="235"/>
      <c r="AI8" s="235"/>
      <c r="AJ8" s="235"/>
      <c r="AK8" s="235"/>
      <c r="AL8" s="235"/>
      <c r="AM8" s="235"/>
      <c r="AN8" s="235"/>
      <c r="AO8" s="75"/>
      <c r="AP8" s="82"/>
      <c r="AQ8" s="82"/>
      <c r="AR8" s="239"/>
      <c r="AS8" s="239"/>
      <c r="AT8" s="237"/>
      <c r="AU8" s="237"/>
      <c r="AV8" s="226"/>
      <c r="AW8" s="227"/>
      <c r="AX8" s="226"/>
      <c r="AY8" s="251"/>
      <c r="AZ8" s="73"/>
      <c r="BA8" s="73"/>
      <c r="BB8" s="252"/>
      <c r="BC8" s="63"/>
      <c r="BD8" s="225"/>
      <c r="BE8" s="226"/>
      <c r="BF8" s="226"/>
      <c r="BG8" s="226"/>
      <c r="BH8" s="228"/>
      <c r="BI8" s="228"/>
      <c r="BJ8" s="229"/>
      <c r="BK8" s="229"/>
      <c r="BL8" s="230"/>
      <c r="BM8" s="66"/>
      <c r="BN8" s="139"/>
      <c r="BO8" s="139"/>
      <c r="BP8" s="139"/>
    </row>
    <row r="9" spans="1:68" ht="15.75">
      <c r="A9" s="221"/>
      <c r="B9" s="222"/>
      <c r="C9" s="216"/>
      <c r="D9" s="224"/>
      <c r="E9" s="25"/>
      <c r="F9" s="89"/>
      <c r="G9" s="83"/>
      <c r="H9" s="159"/>
      <c r="I9" s="159"/>
      <c r="J9" s="159"/>
      <c r="K9" s="159"/>
      <c r="L9" s="83"/>
      <c r="M9" s="9"/>
      <c r="N9" s="198"/>
      <c r="O9" s="159"/>
      <c r="P9" s="159"/>
      <c r="Q9" s="11"/>
      <c r="R9" s="159"/>
      <c r="S9" s="159"/>
      <c r="T9" s="56"/>
      <c r="U9" s="159"/>
      <c r="V9" s="159"/>
      <c r="W9" s="11"/>
      <c r="X9" s="159"/>
      <c r="Y9" s="159"/>
      <c r="Z9" s="56"/>
      <c r="AA9" s="159"/>
      <c r="AB9" s="159"/>
      <c r="AC9" s="159"/>
      <c r="AD9" s="159"/>
      <c r="AE9" s="159"/>
      <c r="AF9" s="217"/>
      <c r="AG9" s="217"/>
      <c r="AH9" s="217"/>
      <c r="AI9" s="217"/>
      <c r="AJ9" s="217"/>
      <c r="AK9" s="217"/>
      <c r="AL9" s="217"/>
      <c r="AM9" s="217"/>
      <c r="AN9" s="217"/>
      <c r="AO9" s="76"/>
      <c r="AP9" s="83"/>
      <c r="AQ9" s="83"/>
      <c r="AR9" s="238"/>
      <c r="AS9" s="238"/>
      <c r="AT9" s="7"/>
      <c r="AU9" s="7"/>
      <c r="AV9" s="215"/>
      <c r="AW9" s="137"/>
      <c r="AX9" s="215"/>
      <c r="AY9" s="253"/>
      <c r="AZ9" s="201"/>
      <c r="BA9" s="201"/>
      <c r="BB9" s="201"/>
      <c r="BC9" s="9"/>
      <c r="BD9" s="231"/>
      <c r="BE9" s="215"/>
      <c r="BF9" s="215"/>
      <c r="BG9" s="215"/>
      <c r="BH9" s="232"/>
      <c r="BI9" s="232"/>
      <c r="BJ9" s="214"/>
      <c r="BK9" s="214"/>
      <c r="BL9" s="233"/>
      <c r="BM9" s="67"/>
      <c r="BN9" s="139"/>
      <c r="BO9" s="139"/>
      <c r="BP9" s="139"/>
    </row>
    <row r="10" spans="1:68" ht="16.5" thickBot="1">
      <c r="A10" s="162"/>
      <c r="B10" s="163"/>
      <c r="C10" s="164"/>
      <c r="D10" s="165"/>
      <c r="E10" s="203"/>
      <c r="F10" s="204"/>
      <c r="G10" s="205"/>
      <c r="H10" s="247"/>
      <c r="I10" s="247"/>
      <c r="J10" s="247"/>
      <c r="K10" s="247"/>
      <c r="L10" s="205"/>
      <c r="M10" s="189"/>
      <c r="N10" s="166"/>
      <c r="O10" s="247"/>
      <c r="P10" s="247"/>
      <c r="Q10" s="207"/>
      <c r="R10" s="247"/>
      <c r="S10" s="247"/>
      <c r="T10" s="206"/>
      <c r="U10" s="247"/>
      <c r="V10" s="247"/>
      <c r="W10" s="207"/>
      <c r="X10" s="247"/>
      <c r="Y10" s="247"/>
      <c r="Z10" s="206"/>
      <c r="AA10" s="247"/>
      <c r="AB10" s="247"/>
      <c r="AC10" s="247"/>
      <c r="AD10" s="247"/>
      <c r="AE10" s="247"/>
      <c r="AF10" s="169"/>
      <c r="AG10" s="169"/>
      <c r="AH10" s="169"/>
      <c r="AI10" s="169"/>
      <c r="AJ10" s="169"/>
      <c r="AK10" s="302"/>
      <c r="AL10" s="169"/>
      <c r="AM10" s="169"/>
      <c r="AN10" s="169"/>
      <c r="AO10" s="208"/>
      <c r="AP10" s="205"/>
      <c r="AQ10" s="205"/>
      <c r="AR10" s="240"/>
      <c r="AS10" s="301"/>
      <c r="AT10" s="241"/>
      <c r="AU10" s="241"/>
      <c r="AV10" s="174"/>
      <c r="AW10" s="242"/>
      <c r="AX10" s="161"/>
      <c r="AY10" s="254"/>
      <c r="AZ10" s="248"/>
      <c r="BA10" s="248"/>
      <c r="BB10" s="256"/>
      <c r="BC10" s="189"/>
      <c r="BD10" s="173"/>
      <c r="BE10" s="174"/>
      <c r="BF10" s="174"/>
      <c r="BG10" s="174"/>
      <c r="BH10" s="175"/>
      <c r="BI10" s="175"/>
      <c r="BJ10" s="176"/>
      <c r="BK10" s="176"/>
      <c r="BL10" s="177"/>
      <c r="BM10" s="212"/>
      <c r="BN10" s="139"/>
      <c r="BO10" s="139"/>
      <c r="BP10" s="139"/>
    </row>
    <row r="11" spans="1:68" ht="15.75">
      <c r="A11" s="219"/>
      <c r="B11" s="220"/>
      <c r="C11" s="234"/>
      <c r="D11" s="223"/>
      <c r="E11" s="27"/>
      <c r="F11" s="99"/>
      <c r="G11" s="82"/>
      <c r="H11" s="158"/>
      <c r="I11" s="158"/>
      <c r="J11" s="158"/>
      <c r="K11" s="158"/>
      <c r="L11" s="82"/>
      <c r="M11" s="63"/>
      <c r="N11" s="197"/>
      <c r="O11" s="158"/>
      <c r="P11" s="158"/>
      <c r="Q11" s="71"/>
      <c r="R11" s="158"/>
      <c r="S11" s="158"/>
      <c r="T11" s="74"/>
      <c r="U11" s="158"/>
      <c r="V11" s="158"/>
      <c r="W11" s="71"/>
      <c r="X11" s="158"/>
      <c r="Y11" s="158"/>
      <c r="Z11" s="74"/>
      <c r="AA11" s="158"/>
      <c r="AB11" s="158"/>
      <c r="AC11" s="158"/>
      <c r="AD11" s="158"/>
      <c r="AE11" s="158"/>
      <c r="AF11" s="235"/>
      <c r="AG11" s="235"/>
      <c r="AH11" s="235"/>
      <c r="AI11" s="235"/>
      <c r="AJ11" s="235"/>
      <c r="AK11" s="235"/>
      <c r="AL11" s="235"/>
      <c r="AM11" s="235"/>
      <c r="AN11" s="235"/>
      <c r="AO11" s="75"/>
      <c r="AP11" s="82"/>
      <c r="AQ11" s="82"/>
      <c r="AR11" s="239"/>
      <c r="AS11" s="239"/>
      <c r="AT11" s="237"/>
      <c r="AU11" s="237"/>
      <c r="AV11" s="226"/>
      <c r="AW11" s="227"/>
      <c r="AX11" s="226"/>
      <c r="AY11" s="251"/>
      <c r="AZ11" s="73"/>
      <c r="BA11" s="73"/>
      <c r="BB11" s="252"/>
      <c r="BC11" s="63"/>
      <c r="BD11" s="225"/>
      <c r="BE11" s="226"/>
      <c r="BF11" s="226"/>
      <c r="BG11" s="226"/>
      <c r="BH11" s="228"/>
      <c r="BI11" s="228"/>
      <c r="BJ11" s="229"/>
      <c r="BK11" s="229"/>
      <c r="BL11" s="230"/>
      <c r="BM11" s="66"/>
      <c r="BN11" s="139"/>
      <c r="BO11" s="139"/>
      <c r="BP11" s="139"/>
    </row>
    <row r="12" spans="1:68" ht="15.75">
      <c r="A12" s="221"/>
      <c r="B12" s="222"/>
      <c r="C12" s="216"/>
      <c r="D12" s="224"/>
      <c r="E12" s="25"/>
      <c r="F12" s="89"/>
      <c r="G12" s="83"/>
      <c r="H12" s="159"/>
      <c r="I12" s="159"/>
      <c r="J12" s="159"/>
      <c r="K12" s="159"/>
      <c r="L12" s="83"/>
      <c r="M12" s="9"/>
      <c r="N12" s="198"/>
      <c r="O12" s="159"/>
      <c r="P12" s="159"/>
      <c r="Q12" s="11"/>
      <c r="R12" s="159"/>
      <c r="S12" s="159"/>
      <c r="T12" s="56"/>
      <c r="U12" s="159"/>
      <c r="V12" s="159"/>
      <c r="W12" s="11"/>
      <c r="X12" s="159"/>
      <c r="Y12" s="159"/>
      <c r="Z12" s="56"/>
      <c r="AA12" s="159"/>
      <c r="AB12" s="159"/>
      <c r="AC12" s="159"/>
      <c r="AD12" s="159"/>
      <c r="AE12" s="159"/>
      <c r="AF12" s="217"/>
      <c r="AG12" s="217"/>
      <c r="AH12" s="217"/>
      <c r="AI12" s="217"/>
      <c r="AJ12" s="217"/>
      <c r="AK12" s="217"/>
      <c r="AL12" s="217"/>
      <c r="AM12" s="217"/>
      <c r="AN12" s="217"/>
      <c r="AO12" s="76"/>
      <c r="AP12" s="83"/>
      <c r="AQ12" s="83"/>
      <c r="AR12" s="238"/>
      <c r="AS12" s="238"/>
      <c r="AT12" s="7"/>
      <c r="AU12" s="7"/>
      <c r="AV12" s="215"/>
      <c r="AW12" s="137"/>
      <c r="AX12" s="215"/>
      <c r="AY12" s="253"/>
      <c r="AZ12" s="201"/>
      <c r="BA12" s="201"/>
      <c r="BB12" s="201"/>
      <c r="BC12" s="9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  <c r="BN12" s="139"/>
      <c r="BO12" s="139"/>
      <c r="BP12" s="139"/>
    </row>
    <row r="13" spans="1:68" ht="16.5" thickBot="1">
      <c r="A13" s="162"/>
      <c r="B13" s="163"/>
      <c r="C13" s="164"/>
      <c r="D13" s="165"/>
      <c r="E13" s="203"/>
      <c r="F13" s="204"/>
      <c r="G13" s="205"/>
      <c r="H13" s="247"/>
      <c r="I13" s="247"/>
      <c r="J13" s="247"/>
      <c r="K13" s="247"/>
      <c r="L13" s="205"/>
      <c r="M13" s="189"/>
      <c r="N13" s="166"/>
      <c r="O13" s="247"/>
      <c r="P13" s="247"/>
      <c r="Q13" s="207"/>
      <c r="R13" s="247"/>
      <c r="S13" s="247"/>
      <c r="T13" s="206"/>
      <c r="U13" s="247"/>
      <c r="V13" s="247"/>
      <c r="W13" s="207"/>
      <c r="X13" s="247"/>
      <c r="Y13" s="247"/>
      <c r="Z13" s="206"/>
      <c r="AA13" s="247"/>
      <c r="AB13" s="247"/>
      <c r="AC13" s="247"/>
      <c r="AD13" s="247"/>
      <c r="AE13" s="247"/>
      <c r="AF13" s="169"/>
      <c r="AG13" s="169"/>
      <c r="AH13" s="169"/>
      <c r="AI13" s="169"/>
      <c r="AJ13" s="169"/>
      <c r="AK13" s="302"/>
      <c r="AL13" s="169"/>
      <c r="AM13" s="169"/>
      <c r="AN13" s="169"/>
      <c r="AO13" s="208"/>
      <c r="AP13" s="205"/>
      <c r="AQ13" s="205"/>
      <c r="AR13" s="240"/>
      <c r="AS13" s="301"/>
      <c r="AT13" s="241"/>
      <c r="AU13" s="241"/>
      <c r="AV13" s="174"/>
      <c r="AW13" s="242"/>
      <c r="AX13" s="161"/>
      <c r="AY13" s="254"/>
      <c r="AZ13" s="248"/>
      <c r="BA13" s="248"/>
      <c r="BB13" s="256"/>
      <c r="BC13" s="189"/>
      <c r="BD13" s="173"/>
      <c r="BE13" s="174"/>
      <c r="BF13" s="174"/>
      <c r="BG13" s="174"/>
      <c r="BH13" s="175"/>
      <c r="BI13" s="175"/>
      <c r="BJ13" s="176"/>
      <c r="BK13" s="176"/>
      <c r="BL13" s="177"/>
      <c r="BM13" s="212"/>
      <c r="BN13" s="139"/>
      <c r="BO13" s="139"/>
      <c r="BP13" s="139"/>
    </row>
    <row r="14" spans="1:68">
      <c r="E14" s="12"/>
    </row>
    <row r="17" spans="1:68">
      <c r="A17" s="139"/>
      <c r="B17" s="139"/>
      <c r="C17" s="139"/>
      <c r="D17" s="139"/>
      <c r="F17" s="139"/>
      <c r="G17" s="139"/>
      <c r="H17" s="139"/>
      <c r="I17" s="139"/>
      <c r="J17" s="139"/>
      <c r="K17" s="139"/>
      <c r="L17" s="139"/>
      <c r="M17" s="139"/>
      <c r="N17" s="139"/>
      <c r="AE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9"/>
      <c r="BO17" s="139"/>
      <c r="BP17" s="139"/>
    </row>
    <row r="18" spans="1:68">
      <c r="A18" s="139"/>
      <c r="B18" s="139"/>
      <c r="C18" s="139"/>
      <c r="D18" s="139"/>
      <c r="F18" s="139"/>
      <c r="G18" s="139"/>
      <c r="H18" s="139"/>
      <c r="I18" s="139"/>
      <c r="J18" s="139"/>
      <c r="K18" s="139"/>
      <c r="L18" s="139"/>
      <c r="M18" s="139"/>
      <c r="N18" s="139"/>
      <c r="AE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</row>
    <row r="19" spans="1:68">
      <c r="A19" s="139"/>
      <c r="B19" s="139"/>
      <c r="C19" s="139"/>
      <c r="D19" s="139"/>
      <c r="F19" s="139"/>
      <c r="G19" s="139"/>
      <c r="H19" s="139"/>
      <c r="I19" s="139"/>
      <c r="J19" s="139"/>
      <c r="K19" s="139"/>
      <c r="L19" s="139"/>
      <c r="M19" s="139"/>
      <c r="N19" s="139"/>
      <c r="AE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</row>
    <row r="20" spans="1:68">
      <c r="A20" s="139"/>
      <c r="B20" s="139"/>
      <c r="C20" s="139"/>
      <c r="D20" s="139"/>
      <c r="F20" s="139"/>
      <c r="G20" s="139"/>
      <c r="H20" s="139"/>
      <c r="I20" s="139"/>
      <c r="J20" s="139"/>
      <c r="K20" s="139"/>
      <c r="L20" s="139"/>
      <c r="M20" s="139"/>
      <c r="N20" s="139"/>
      <c r="AE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39"/>
      <c r="BO20" s="139"/>
      <c r="BP20" s="139"/>
    </row>
    <row r="21" spans="1:68">
      <c r="A21" s="139"/>
      <c r="B21" s="139"/>
      <c r="C21" s="139"/>
      <c r="D21" s="139"/>
      <c r="F21" s="139"/>
      <c r="G21" s="139"/>
      <c r="H21" s="139"/>
      <c r="I21" s="139"/>
      <c r="J21" s="139"/>
      <c r="K21" s="139"/>
      <c r="L21" s="139"/>
      <c r="M21" s="139"/>
      <c r="N21" s="139"/>
      <c r="AE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  <c r="BN21" s="139"/>
      <c r="BO21" s="139"/>
      <c r="BP21" s="139"/>
    </row>
    <row r="22" spans="1:68">
      <c r="A22" s="139"/>
      <c r="B22" s="139"/>
      <c r="C22" s="139"/>
      <c r="D22" s="139"/>
      <c r="F22" s="139"/>
      <c r="G22" s="139"/>
      <c r="H22" s="139"/>
      <c r="I22" s="139"/>
      <c r="J22" s="139"/>
      <c r="K22" s="139"/>
      <c r="L22" s="139"/>
      <c r="M22" s="139"/>
      <c r="N22" s="139"/>
      <c r="AE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  <c r="BM22" s="139"/>
      <c r="BN22" s="139"/>
      <c r="BO22" s="139"/>
      <c r="BP22" s="139"/>
    </row>
    <row r="23" spans="1:68">
      <c r="A23" s="139"/>
      <c r="B23" s="139"/>
      <c r="C23" s="139"/>
      <c r="D23" s="139"/>
      <c r="F23" s="139"/>
      <c r="G23" s="139"/>
      <c r="H23" s="139"/>
      <c r="I23" s="139"/>
      <c r="J23" s="139"/>
      <c r="K23" s="139"/>
      <c r="L23" s="139"/>
      <c r="M23" s="139"/>
      <c r="N23" s="139"/>
      <c r="AE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  <c r="BP23" s="139"/>
    </row>
    <row r="24" spans="1:68">
      <c r="A24" s="139"/>
      <c r="B24" s="139"/>
      <c r="C24" s="139"/>
      <c r="D24" s="139"/>
      <c r="F24" s="139"/>
      <c r="G24" s="139"/>
      <c r="H24" s="139"/>
      <c r="I24" s="139"/>
      <c r="J24" s="139"/>
      <c r="K24" s="139"/>
      <c r="L24" s="139"/>
      <c r="M24" s="139"/>
      <c r="N24" s="139"/>
      <c r="AE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</row>
    <row r="25" spans="1:68">
      <c r="A25" s="139"/>
      <c r="B25" s="139"/>
      <c r="C25" s="139"/>
      <c r="D25" s="139"/>
      <c r="F25" s="139"/>
      <c r="G25" s="139"/>
      <c r="H25" s="139"/>
      <c r="I25" s="139"/>
      <c r="J25" s="139"/>
      <c r="K25" s="139"/>
      <c r="L25" s="139"/>
      <c r="M25" s="139"/>
      <c r="N25" s="139"/>
      <c r="AE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</row>
    <row r="26" spans="1:68">
      <c r="A26" s="139"/>
      <c r="B26" s="139"/>
      <c r="C26" s="139"/>
      <c r="D26" s="139"/>
      <c r="F26" s="139"/>
      <c r="G26" s="139"/>
      <c r="H26" s="139"/>
      <c r="I26" s="139"/>
      <c r="J26" s="139"/>
      <c r="K26" s="139"/>
      <c r="L26" s="139"/>
      <c r="M26" s="139"/>
      <c r="N26" s="139"/>
      <c r="AE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</row>
    <row r="27" spans="1:68">
      <c r="A27" s="139"/>
      <c r="B27" s="139"/>
      <c r="C27" s="139"/>
      <c r="D27" s="139"/>
      <c r="F27" s="139"/>
      <c r="G27" s="139"/>
      <c r="H27" s="139"/>
      <c r="I27" s="139"/>
      <c r="J27" s="139"/>
      <c r="K27" s="139"/>
      <c r="L27" s="139"/>
      <c r="M27" s="139"/>
      <c r="N27" s="139"/>
      <c r="AE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</row>
    <row r="28" spans="1:68">
      <c r="A28" s="139"/>
      <c r="B28" s="139"/>
      <c r="C28" s="139"/>
      <c r="D28" s="139"/>
      <c r="F28" s="139"/>
      <c r="G28" s="139"/>
      <c r="H28" s="139"/>
      <c r="I28" s="139"/>
      <c r="J28" s="139"/>
      <c r="K28" s="139"/>
      <c r="L28" s="139"/>
      <c r="M28" s="139"/>
      <c r="N28" s="139"/>
      <c r="AE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</row>
    <row r="29" spans="1:68">
      <c r="A29" s="139"/>
      <c r="B29" s="139"/>
      <c r="C29" s="139"/>
      <c r="D29" s="139"/>
      <c r="F29" s="139"/>
      <c r="G29" s="139"/>
      <c r="H29" s="139"/>
      <c r="I29" s="139"/>
      <c r="J29" s="139"/>
      <c r="K29" s="139"/>
      <c r="L29" s="139"/>
      <c r="M29" s="139"/>
      <c r="N29" s="139"/>
      <c r="AE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</row>
    <row r="30" spans="1:68">
      <c r="A30" s="139"/>
      <c r="B30" s="139"/>
      <c r="C30" s="139"/>
      <c r="D30" s="139"/>
      <c r="F30" s="139"/>
      <c r="G30" s="139"/>
      <c r="H30" s="139"/>
      <c r="I30" s="139"/>
      <c r="J30" s="139"/>
      <c r="K30" s="139"/>
      <c r="L30" s="139"/>
      <c r="M30" s="139"/>
      <c r="N30" s="139"/>
      <c r="AE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</row>
    <row r="31" spans="1:68">
      <c r="A31" s="139"/>
      <c r="B31" s="139"/>
      <c r="C31" s="139"/>
      <c r="D31" s="139"/>
      <c r="F31" s="139"/>
      <c r="G31" s="139"/>
      <c r="H31" s="139"/>
      <c r="I31" s="139"/>
      <c r="J31" s="139"/>
      <c r="K31" s="139"/>
      <c r="L31" s="139"/>
      <c r="M31" s="139"/>
      <c r="N31" s="139"/>
      <c r="AE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</row>
    <row r="32" spans="1:68">
      <c r="A32" s="139"/>
      <c r="B32" s="139"/>
      <c r="C32" s="139"/>
      <c r="D32" s="139"/>
      <c r="F32" s="139"/>
      <c r="G32" s="139"/>
      <c r="H32" s="139"/>
      <c r="I32" s="139"/>
      <c r="J32" s="139"/>
      <c r="K32" s="139"/>
      <c r="L32" s="139"/>
      <c r="M32" s="139"/>
      <c r="N32" s="139"/>
      <c r="AE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</row>
    <row r="33" spans="1:68">
      <c r="A33" s="139"/>
      <c r="B33" s="139"/>
      <c r="C33" s="139"/>
      <c r="D33" s="139"/>
      <c r="F33" s="139"/>
      <c r="G33" s="139"/>
      <c r="H33" s="139"/>
      <c r="I33" s="139"/>
      <c r="J33" s="139"/>
      <c r="K33" s="139"/>
      <c r="L33" s="139"/>
      <c r="M33" s="139"/>
      <c r="N33" s="139"/>
      <c r="AE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  <c r="BP33" s="139"/>
    </row>
    <row r="34" spans="1:68" ht="15" customHeight="1">
      <c r="A34" s="139"/>
      <c r="B34" s="139"/>
      <c r="C34" s="139"/>
      <c r="D34" s="139"/>
      <c r="F34" s="139"/>
      <c r="G34" s="139"/>
      <c r="H34" s="139"/>
      <c r="I34" s="139"/>
      <c r="J34" s="139"/>
      <c r="K34" s="139"/>
      <c r="L34" s="139"/>
      <c r="M34" s="139"/>
      <c r="N34" s="139"/>
      <c r="AE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</row>
    <row r="35" spans="1:68">
      <c r="A35" s="139"/>
      <c r="B35" s="139"/>
      <c r="C35" s="139"/>
      <c r="D35" s="139"/>
      <c r="F35" s="139"/>
      <c r="G35" s="139"/>
      <c r="H35" s="139"/>
      <c r="I35" s="139"/>
      <c r="J35" s="139"/>
      <c r="K35" s="139"/>
      <c r="L35" s="139"/>
      <c r="M35" s="139"/>
      <c r="N35" s="139"/>
      <c r="AE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</row>
    <row r="36" spans="1:68">
      <c r="A36" s="139"/>
      <c r="B36" s="139"/>
      <c r="C36" s="139"/>
      <c r="D36" s="139"/>
      <c r="F36" s="139"/>
      <c r="G36" s="139"/>
      <c r="H36" s="139"/>
      <c r="I36" s="139"/>
      <c r="J36" s="139"/>
      <c r="K36" s="139"/>
      <c r="L36" s="139"/>
      <c r="M36" s="139"/>
      <c r="N36" s="139"/>
      <c r="AE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</row>
    <row r="37" spans="1:68">
      <c r="A37" s="139"/>
      <c r="B37" s="139"/>
      <c r="C37" s="139"/>
      <c r="D37" s="139"/>
      <c r="F37" s="139"/>
      <c r="G37" s="139"/>
      <c r="H37" s="139"/>
      <c r="I37" s="139"/>
      <c r="J37" s="139"/>
      <c r="K37" s="139"/>
      <c r="L37" s="139"/>
      <c r="M37" s="139"/>
      <c r="N37" s="139"/>
      <c r="AE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</row>
    <row r="38" spans="1:68">
      <c r="A38" s="139"/>
      <c r="B38" s="139"/>
      <c r="C38" s="139"/>
      <c r="D38" s="139"/>
      <c r="F38" s="139"/>
      <c r="G38" s="139"/>
      <c r="H38" s="139"/>
      <c r="I38" s="139"/>
      <c r="J38" s="139"/>
      <c r="K38" s="139"/>
      <c r="L38" s="139"/>
      <c r="M38" s="139"/>
      <c r="N38" s="139"/>
      <c r="AE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  <c r="BP38" s="139"/>
    </row>
    <row r="39" spans="1:68">
      <c r="A39" s="139"/>
      <c r="B39" s="139"/>
      <c r="C39" s="139"/>
      <c r="D39" s="139"/>
      <c r="F39" s="139"/>
      <c r="G39" s="139"/>
      <c r="H39" s="139"/>
      <c r="I39" s="139"/>
      <c r="J39" s="139"/>
      <c r="K39" s="139"/>
      <c r="L39" s="139"/>
      <c r="M39" s="139"/>
      <c r="N39" s="139"/>
      <c r="AE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</row>
    <row r="40" spans="1:68">
      <c r="A40" s="139"/>
      <c r="B40" s="139"/>
      <c r="C40" s="139"/>
      <c r="D40" s="139"/>
      <c r="F40" s="139"/>
      <c r="G40" s="139"/>
      <c r="H40" s="139"/>
      <c r="I40" s="139"/>
      <c r="J40" s="139"/>
      <c r="K40" s="139"/>
      <c r="L40" s="139"/>
      <c r="M40" s="139"/>
      <c r="N40" s="139"/>
      <c r="AE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  <c r="BP40" s="139"/>
    </row>
    <row r="41" spans="1:68">
      <c r="A41" s="139"/>
      <c r="B41" s="139"/>
      <c r="C41" s="139"/>
      <c r="D41" s="139"/>
      <c r="F41" s="139"/>
      <c r="G41" s="139"/>
      <c r="H41" s="139"/>
      <c r="I41" s="139"/>
      <c r="J41" s="139"/>
      <c r="K41" s="139"/>
      <c r="L41" s="139"/>
      <c r="M41" s="139"/>
      <c r="N41" s="139"/>
      <c r="AE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</row>
    <row r="42" spans="1:68">
      <c r="A42" s="139"/>
      <c r="B42" s="139"/>
      <c r="C42" s="139"/>
      <c r="D42" s="139"/>
      <c r="F42" s="139"/>
      <c r="G42" s="139"/>
      <c r="H42" s="139"/>
      <c r="I42" s="139"/>
      <c r="J42" s="139"/>
      <c r="K42" s="139"/>
      <c r="L42" s="139"/>
      <c r="M42" s="139"/>
      <c r="N42" s="139"/>
      <c r="AE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</row>
    <row r="43" spans="1:68">
      <c r="A43" s="139"/>
      <c r="B43" s="139"/>
      <c r="C43" s="139"/>
      <c r="D43" s="139"/>
      <c r="F43" s="139"/>
      <c r="G43" s="139"/>
      <c r="H43" s="139"/>
      <c r="I43" s="139"/>
      <c r="J43" s="139"/>
      <c r="K43" s="139"/>
      <c r="L43" s="139"/>
      <c r="M43" s="139"/>
      <c r="N43" s="139"/>
      <c r="AE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</row>
    <row r="44" spans="1:68">
      <c r="A44" s="139"/>
      <c r="B44" s="139"/>
      <c r="C44" s="139"/>
      <c r="D44" s="139"/>
      <c r="F44" s="139"/>
      <c r="G44" s="139"/>
      <c r="H44" s="139"/>
      <c r="I44" s="139"/>
      <c r="J44" s="139"/>
      <c r="K44" s="139"/>
      <c r="L44" s="139"/>
      <c r="M44" s="139"/>
      <c r="N44" s="139"/>
      <c r="AE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</row>
    <row r="45" spans="1:68">
      <c r="A45" s="139"/>
      <c r="B45" s="139"/>
      <c r="C45" s="139"/>
      <c r="D45" s="139"/>
      <c r="F45" s="139"/>
      <c r="G45" s="139"/>
      <c r="H45" s="139"/>
      <c r="I45" s="139"/>
      <c r="J45" s="139"/>
      <c r="K45" s="139"/>
      <c r="L45" s="139"/>
      <c r="M45" s="139"/>
      <c r="N45" s="139"/>
      <c r="AE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</row>
    <row r="46" spans="1:68">
      <c r="A46" s="139"/>
      <c r="B46" s="139"/>
      <c r="C46" s="139"/>
      <c r="D46" s="139"/>
      <c r="F46" s="139"/>
      <c r="G46" s="139"/>
      <c r="H46" s="139"/>
      <c r="I46" s="139"/>
      <c r="J46" s="139"/>
      <c r="K46" s="139"/>
      <c r="L46" s="139"/>
      <c r="M46" s="139"/>
      <c r="N46" s="139"/>
      <c r="AE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</row>
    <row r="47" spans="1:68">
      <c r="A47" s="139"/>
      <c r="B47" s="139"/>
      <c r="C47" s="139"/>
      <c r="D47" s="139"/>
      <c r="F47" s="139"/>
      <c r="G47" s="139"/>
      <c r="H47" s="139"/>
      <c r="I47" s="139"/>
      <c r="J47" s="139"/>
      <c r="K47" s="139"/>
      <c r="L47" s="139"/>
      <c r="M47" s="139"/>
      <c r="N47" s="139"/>
      <c r="AE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  <c r="BP47" s="139"/>
    </row>
    <row r="48" spans="1:68">
      <c r="A48" s="139"/>
      <c r="B48" s="139"/>
      <c r="C48" s="139"/>
      <c r="D48" s="139"/>
      <c r="F48" s="139"/>
      <c r="G48" s="139"/>
      <c r="H48" s="139"/>
      <c r="I48" s="139"/>
      <c r="J48" s="139"/>
      <c r="K48" s="139"/>
      <c r="L48" s="139"/>
      <c r="M48" s="139"/>
      <c r="N48" s="139"/>
      <c r="AE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  <c r="BP48" s="139"/>
    </row>
    <row r="49" spans="1:68">
      <c r="A49" s="139"/>
      <c r="B49" s="139"/>
      <c r="C49" s="139"/>
      <c r="D49" s="139"/>
      <c r="F49" s="139"/>
      <c r="G49" s="139"/>
      <c r="H49" s="139"/>
      <c r="I49" s="139"/>
      <c r="J49" s="139"/>
      <c r="K49" s="139"/>
      <c r="L49" s="139"/>
      <c r="M49" s="139"/>
      <c r="N49" s="139"/>
      <c r="AE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  <c r="BP49" s="139"/>
    </row>
    <row r="50" spans="1:68">
      <c r="A50" s="139"/>
      <c r="B50" s="139"/>
      <c r="C50" s="139"/>
      <c r="D50" s="139"/>
      <c r="F50" s="139"/>
      <c r="G50" s="139"/>
      <c r="H50" s="139"/>
      <c r="I50" s="139"/>
      <c r="J50" s="139"/>
      <c r="K50" s="139"/>
      <c r="L50" s="139"/>
      <c r="M50" s="139"/>
      <c r="N50" s="139"/>
      <c r="AE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  <c r="BP50" s="139"/>
    </row>
    <row r="51" spans="1:68">
      <c r="A51" s="139"/>
      <c r="B51" s="139"/>
      <c r="C51" s="139"/>
      <c r="D51" s="139"/>
      <c r="F51" s="139"/>
      <c r="G51" s="139"/>
      <c r="H51" s="139"/>
      <c r="I51" s="139"/>
      <c r="J51" s="139"/>
      <c r="K51" s="139"/>
      <c r="L51" s="139"/>
      <c r="M51" s="139"/>
      <c r="N51" s="139"/>
      <c r="AE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</row>
    <row r="52" spans="1:68">
      <c r="A52" s="139"/>
      <c r="B52" s="139"/>
      <c r="C52" s="139"/>
      <c r="D52" s="139"/>
      <c r="F52" s="139"/>
      <c r="G52" s="139"/>
      <c r="H52" s="139"/>
      <c r="I52" s="139"/>
      <c r="J52" s="139"/>
      <c r="K52" s="139"/>
      <c r="L52" s="139"/>
      <c r="M52" s="139"/>
      <c r="N52" s="139"/>
      <c r="AE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  <c r="BP52" s="139"/>
    </row>
    <row r="53" spans="1:68">
      <c r="A53" s="139"/>
      <c r="B53" s="139"/>
      <c r="C53" s="139"/>
      <c r="D53" s="139"/>
      <c r="F53" s="139"/>
      <c r="G53" s="139"/>
      <c r="H53" s="139"/>
      <c r="I53" s="139"/>
      <c r="J53" s="139"/>
      <c r="K53" s="139"/>
      <c r="L53" s="139"/>
      <c r="M53" s="139"/>
      <c r="N53" s="139"/>
      <c r="AE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  <c r="BP53" s="139"/>
    </row>
    <row r="54" spans="1:68">
      <c r="A54" s="139"/>
      <c r="B54" s="139"/>
      <c r="C54" s="139"/>
      <c r="D54" s="139"/>
      <c r="F54" s="139"/>
      <c r="G54" s="139"/>
      <c r="H54" s="139"/>
      <c r="I54" s="139"/>
      <c r="J54" s="139"/>
      <c r="K54" s="139"/>
      <c r="L54" s="139"/>
      <c r="M54" s="139"/>
      <c r="N54" s="139"/>
      <c r="AE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  <c r="BP54" s="139"/>
    </row>
    <row r="55" spans="1:68">
      <c r="A55" s="139"/>
      <c r="B55" s="139"/>
      <c r="C55" s="139"/>
      <c r="D55" s="139"/>
      <c r="F55" s="139"/>
      <c r="G55" s="139"/>
      <c r="H55" s="139"/>
      <c r="I55" s="139"/>
      <c r="J55" s="139"/>
      <c r="K55" s="139"/>
      <c r="L55" s="139"/>
      <c r="M55" s="139"/>
      <c r="N55" s="139"/>
      <c r="AE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  <c r="BP55" s="139"/>
    </row>
    <row r="56" spans="1:68">
      <c r="A56" s="139"/>
      <c r="B56" s="139"/>
      <c r="C56" s="139"/>
      <c r="D56" s="139"/>
      <c r="F56" s="139"/>
      <c r="G56" s="139"/>
      <c r="H56" s="139"/>
      <c r="I56" s="139"/>
      <c r="J56" s="139"/>
      <c r="K56" s="139"/>
      <c r="L56" s="139"/>
      <c r="M56" s="139"/>
      <c r="N56" s="139"/>
      <c r="AE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  <c r="BP56" s="139"/>
    </row>
    <row r="57" spans="1:68">
      <c r="A57" s="139"/>
      <c r="B57" s="139"/>
      <c r="C57" s="139"/>
      <c r="D57" s="139"/>
      <c r="F57" s="139"/>
      <c r="G57" s="139"/>
      <c r="H57" s="139"/>
      <c r="I57" s="139"/>
      <c r="J57" s="139"/>
      <c r="K57" s="139"/>
      <c r="L57" s="139"/>
      <c r="M57" s="139"/>
      <c r="N57" s="139"/>
      <c r="AE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  <c r="BP57" s="139"/>
    </row>
    <row r="58" spans="1:68" ht="15" customHeight="1">
      <c r="A58" s="139"/>
      <c r="B58" s="139"/>
      <c r="C58" s="139"/>
      <c r="D58" s="139"/>
      <c r="F58" s="139"/>
      <c r="G58" s="139"/>
      <c r="H58" s="139"/>
      <c r="I58" s="139"/>
      <c r="J58" s="139"/>
      <c r="K58" s="139"/>
      <c r="L58" s="139"/>
      <c r="M58" s="139"/>
      <c r="N58" s="139"/>
      <c r="AE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  <c r="BP58" s="139"/>
    </row>
    <row r="59" spans="1:68">
      <c r="A59" s="139"/>
      <c r="B59" s="139"/>
      <c r="C59" s="139"/>
      <c r="D59" s="139"/>
      <c r="F59" s="139"/>
      <c r="G59" s="139"/>
      <c r="H59" s="139"/>
      <c r="I59" s="139"/>
      <c r="J59" s="139"/>
      <c r="K59" s="139"/>
      <c r="L59" s="139"/>
      <c r="M59" s="139"/>
      <c r="N59" s="139"/>
      <c r="AE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</row>
    <row r="60" spans="1:68">
      <c r="A60" s="139"/>
      <c r="B60" s="139"/>
      <c r="C60" s="139"/>
      <c r="D60" s="139"/>
      <c r="F60" s="139"/>
      <c r="G60" s="139"/>
      <c r="H60" s="139"/>
      <c r="I60" s="139"/>
      <c r="J60" s="139"/>
      <c r="K60" s="139"/>
      <c r="L60" s="139"/>
      <c r="M60" s="139"/>
      <c r="N60" s="139"/>
      <c r="AE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  <c r="BP60" s="139"/>
    </row>
    <row r="61" spans="1:68">
      <c r="A61" s="139"/>
      <c r="B61" s="139"/>
      <c r="C61" s="139"/>
      <c r="D61" s="139"/>
      <c r="F61" s="139"/>
      <c r="G61" s="139"/>
      <c r="H61" s="139"/>
      <c r="I61" s="139"/>
      <c r="J61" s="139"/>
      <c r="K61" s="139"/>
      <c r="L61" s="139"/>
      <c r="M61" s="139"/>
      <c r="N61" s="139"/>
      <c r="AE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  <c r="BP61" s="139"/>
    </row>
    <row r="62" spans="1:68">
      <c r="A62" s="139"/>
      <c r="B62" s="139"/>
      <c r="C62" s="139"/>
      <c r="D62" s="139"/>
      <c r="F62" s="139"/>
      <c r="G62" s="139"/>
      <c r="H62" s="139"/>
      <c r="I62" s="139"/>
      <c r="J62" s="139"/>
      <c r="K62" s="139"/>
      <c r="L62" s="139"/>
      <c r="M62" s="139"/>
      <c r="N62" s="139"/>
      <c r="AE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  <c r="BP62" s="139"/>
    </row>
    <row r="63" spans="1:68">
      <c r="A63" s="139"/>
      <c r="B63" s="139"/>
      <c r="C63" s="139"/>
      <c r="D63" s="139"/>
      <c r="F63" s="139"/>
      <c r="G63" s="139"/>
      <c r="H63" s="139"/>
      <c r="I63" s="139"/>
      <c r="J63" s="139"/>
      <c r="K63" s="139"/>
      <c r="L63" s="139"/>
      <c r="M63" s="139"/>
      <c r="N63" s="139"/>
      <c r="AE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  <c r="BP63" s="139"/>
    </row>
    <row r="64" spans="1:68">
      <c r="A64" s="139"/>
      <c r="B64" s="139"/>
      <c r="C64" s="139"/>
      <c r="D64" s="139"/>
      <c r="F64" s="139"/>
      <c r="G64" s="139"/>
      <c r="H64" s="139"/>
      <c r="I64" s="139"/>
      <c r="J64" s="139"/>
      <c r="K64" s="139"/>
      <c r="L64" s="139"/>
      <c r="M64" s="139"/>
      <c r="N64" s="139"/>
      <c r="AE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  <c r="BP64" s="139"/>
    </row>
    <row r="65" spans="1:68">
      <c r="A65" s="139"/>
      <c r="B65" s="139"/>
      <c r="C65" s="139"/>
      <c r="D65" s="139"/>
      <c r="F65" s="139"/>
      <c r="G65" s="139"/>
      <c r="H65" s="139"/>
      <c r="I65" s="139"/>
      <c r="J65" s="139"/>
      <c r="K65" s="139"/>
      <c r="L65" s="139"/>
      <c r="M65" s="139"/>
      <c r="N65" s="139"/>
      <c r="AE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  <c r="BA65" s="139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  <c r="BP65" s="139"/>
    </row>
    <row r="66" spans="1:68">
      <c r="A66" s="139"/>
      <c r="B66" s="139"/>
      <c r="C66" s="139"/>
      <c r="D66" s="139"/>
      <c r="F66" s="139"/>
      <c r="G66" s="139"/>
      <c r="H66" s="139"/>
      <c r="I66" s="139"/>
      <c r="J66" s="139"/>
      <c r="K66" s="139"/>
      <c r="L66" s="139"/>
      <c r="M66" s="139"/>
      <c r="N66" s="139"/>
      <c r="AE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  <c r="BP66" s="139"/>
    </row>
    <row r="67" spans="1:68">
      <c r="A67" s="139"/>
      <c r="B67" s="139"/>
      <c r="C67" s="139"/>
      <c r="D67" s="139"/>
      <c r="F67" s="139"/>
      <c r="G67" s="139"/>
      <c r="H67" s="139"/>
      <c r="I67" s="139"/>
      <c r="J67" s="139"/>
      <c r="K67" s="139"/>
      <c r="L67" s="139"/>
      <c r="M67" s="139"/>
      <c r="N67" s="139"/>
      <c r="AE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</row>
    <row r="68" spans="1:68">
      <c r="A68" s="139"/>
      <c r="B68" s="139"/>
      <c r="C68" s="139"/>
      <c r="D68" s="139"/>
      <c r="F68" s="139"/>
      <c r="G68" s="139"/>
      <c r="H68" s="139"/>
      <c r="I68" s="139"/>
      <c r="J68" s="139"/>
      <c r="K68" s="139"/>
      <c r="L68" s="139"/>
      <c r="M68" s="139"/>
      <c r="N68" s="139"/>
      <c r="AE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  <c r="BP68" s="139"/>
    </row>
    <row r="69" spans="1:68">
      <c r="A69" s="139"/>
      <c r="B69" s="139"/>
      <c r="C69" s="139"/>
      <c r="D69" s="139"/>
      <c r="F69" s="139"/>
      <c r="G69" s="139"/>
      <c r="H69" s="139"/>
      <c r="I69" s="139"/>
      <c r="J69" s="139"/>
      <c r="K69" s="139"/>
      <c r="L69" s="139"/>
      <c r="M69" s="139"/>
      <c r="N69" s="139"/>
      <c r="AE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  <c r="BP69" s="139"/>
    </row>
    <row r="70" spans="1:68">
      <c r="A70" s="139"/>
      <c r="B70" s="139"/>
      <c r="C70" s="139"/>
      <c r="D70" s="139"/>
      <c r="F70" s="139"/>
      <c r="G70" s="139"/>
      <c r="H70" s="139"/>
      <c r="I70" s="139"/>
      <c r="J70" s="139"/>
      <c r="K70" s="139"/>
      <c r="L70" s="139"/>
      <c r="M70" s="139"/>
      <c r="N70" s="139"/>
      <c r="AE70" s="139"/>
      <c r="AN70" s="139"/>
      <c r="AO70" s="139"/>
      <c r="AP70" s="139"/>
      <c r="AQ70" s="139"/>
      <c r="AR70" s="139"/>
      <c r="AS70" s="139"/>
      <c r="AT70" s="139"/>
      <c r="AU70" s="139"/>
      <c r="AV70" s="139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  <c r="BP70" s="139"/>
    </row>
    <row r="71" spans="1:68">
      <c r="A71" s="139"/>
      <c r="B71" s="139"/>
      <c r="C71" s="139"/>
      <c r="D71" s="139"/>
      <c r="F71" s="139"/>
      <c r="G71" s="139"/>
      <c r="H71" s="139"/>
      <c r="I71" s="139"/>
      <c r="J71" s="139"/>
      <c r="K71" s="139"/>
      <c r="L71" s="139"/>
      <c r="M71" s="139"/>
      <c r="N71" s="139"/>
      <c r="AE71" s="139"/>
      <c r="AN71" s="139"/>
      <c r="AO71" s="139"/>
      <c r="AP71" s="139"/>
      <c r="AQ71" s="139"/>
      <c r="AR71" s="139"/>
      <c r="AS71" s="139"/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  <c r="BP71" s="139"/>
    </row>
    <row r="72" spans="1:68">
      <c r="A72" s="139"/>
      <c r="B72" s="139"/>
      <c r="C72" s="139"/>
      <c r="D72" s="139"/>
      <c r="F72" s="139"/>
      <c r="G72" s="139"/>
      <c r="H72" s="139"/>
      <c r="I72" s="139"/>
      <c r="J72" s="139"/>
      <c r="K72" s="139"/>
      <c r="L72" s="139"/>
      <c r="M72" s="139"/>
      <c r="N72" s="139"/>
      <c r="AE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  <c r="BP72" s="139"/>
    </row>
    <row r="73" spans="1:68">
      <c r="A73" s="139"/>
      <c r="B73" s="139"/>
      <c r="C73" s="139"/>
      <c r="D73" s="139"/>
      <c r="F73" s="139"/>
      <c r="G73" s="139"/>
      <c r="H73" s="139"/>
      <c r="I73" s="139"/>
      <c r="J73" s="139"/>
      <c r="K73" s="139"/>
      <c r="L73" s="139"/>
      <c r="M73" s="139"/>
      <c r="N73" s="139"/>
      <c r="AE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  <c r="BP73" s="139"/>
    </row>
    <row r="74" spans="1:68">
      <c r="A74" s="139"/>
      <c r="B74" s="139"/>
      <c r="C74" s="139"/>
      <c r="D74" s="139"/>
      <c r="F74" s="139"/>
      <c r="G74" s="139"/>
      <c r="H74" s="139"/>
      <c r="I74" s="139"/>
      <c r="J74" s="139"/>
      <c r="K74" s="139"/>
      <c r="L74" s="139"/>
      <c r="M74" s="139"/>
      <c r="N74" s="139"/>
      <c r="AE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  <c r="BP74" s="139"/>
    </row>
    <row r="75" spans="1:68">
      <c r="A75" s="139"/>
      <c r="B75" s="139"/>
      <c r="C75" s="139"/>
      <c r="D75" s="139"/>
      <c r="F75" s="139"/>
      <c r="G75" s="139"/>
      <c r="H75" s="139"/>
      <c r="I75" s="139"/>
      <c r="J75" s="139"/>
      <c r="K75" s="139"/>
      <c r="L75" s="139"/>
      <c r="M75" s="139"/>
      <c r="N75" s="139"/>
      <c r="AE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</row>
    <row r="76" spans="1:68">
      <c r="A76" s="139"/>
      <c r="B76" s="139"/>
      <c r="C76" s="139"/>
      <c r="D76" s="139"/>
      <c r="F76" s="139"/>
      <c r="G76" s="139"/>
      <c r="H76" s="139"/>
      <c r="I76" s="139"/>
      <c r="J76" s="139"/>
      <c r="K76" s="139"/>
      <c r="L76" s="139"/>
      <c r="M76" s="139"/>
      <c r="N76" s="139"/>
      <c r="AE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</row>
    <row r="77" spans="1:68">
      <c r="A77" s="139"/>
      <c r="B77" s="139"/>
      <c r="C77" s="139"/>
      <c r="D77" s="139"/>
      <c r="F77" s="139"/>
      <c r="G77" s="139"/>
      <c r="H77" s="139"/>
      <c r="I77" s="139"/>
      <c r="J77" s="139"/>
      <c r="K77" s="139"/>
      <c r="L77" s="139"/>
      <c r="M77" s="139"/>
      <c r="N77" s="139"/>
      <c r="AE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  <c r="BP77" s="139"/>
    </row>
    <row r="78" spans="1:68">
      <c r="A78" s="139"/>
      <c r="B78" s="139"/>
      <c r="C78" s="139"/>
      <c r="D78" s="139"/>
      <c r="F78" s="139"/>
      <c r="G78" s="139"/>
      <c r="H78" s="139"/>
      <c r="I78" s="139"/>
      <c r="J78" s="139"/>
      <c r="K78" s="139"/>
      <c r="L78" s="139"/>
      <c r="M78" s="139"/>
      <c r="N78" s="139"/>
      <c r="AE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  <c r="BC78" s="139"/>
      <c r="BD78" s="139"/>
      <c r="BE78" s="139"/>
      <c r="BF78" s="139"/>
      <c r="BG78" s="139"/>
      <c r="BH78" s="139"/>
      <c r="BI78" s="139"/>
      <c r="BJ78" s="139"/>
      <c r="BK78" s="139"/>
      <c r="BL78" s="139"/>
      <c r="BM78" s="139"/>
      <c r="BN78" s="139"/>
      <c r="BO78" s="139"/>
      <c r="BP78" s="139"/>
    </row>
    <row r="79" spans="1:68">
      <c r="A79" s="139"/>
      <c r="B79" s="139"/>
      <c r="C79" s="139"/>
      <c r="D79" s="139"/>
      <c r="F79" s="139"/>
      <c r="G79" s="139"/>
      <c r="H79" s="139"/>
      <c r="I79" s="139"/>
      <c r="J79" s="139"/>
      <c r="K79" s="139"/>
      <c r="L79" s="139"/>
      <c r="M79" s="139"/>
      <c r="N79" s="139"/>
      <c r="AE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  <c r="BP79" s="139"/>
    </row>
    <row r="80" spans="1:68">
      <c r="A80" s="139"/>
      <c r="B80" s="139"/>
      <c r="C80" s="139"/>
      <c r="D80" s="139"/>
      <c r="F80" s="139"/>
      <c r="G80" s="139"/>
      <c r="H80" s="139"/>
      <c r="I80" s="139"/>
      <c r="J80" s="139"/>
      <c r="K80" s="139"/>
      <c r="L80" s="139"/>
      <c r="M80" s="139"/>
      <c r="N80" s="139"/>
      <c r="AE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  <c r="BP80" s="139"/>
    </row>
    <row r="81" spans="1:68">
      <c r="A81" s="139"/>
      <c r="B81" s="139"/>
      <c r="C81" s="139"/>
      <c r="D81" s="139"/>
      <c r="F81" s="139"/>
      <c r="G81" s="139"/>
      <c r="H81" s="139"/>
      <c r="I81" s="139"/>
      <c r="J81" s="139"/>
      <c r="K81" s="139"/>
      <c r="L81" s="139"/>
      <c r="M81" s="139"/>
      <c r="N81" s="139"/>
      <c r="AE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  <c r="BP81" s="139"/>
    </row>
  </sheetData>
  <sortState ref="A2:BM81">
    <sortCondition ref="BI2:BI81" customList="VODAFONE,MOVISTAR,ORANGE,YOIGO"/>
    <sortCondition ref="E2:E81"/>
  </sortState>
  <pageMargins left="0.7" right="0.7" top="0.75" bottom="0.75" header="0.3" footer="0.3"/>
  <pageSetup paperSize="9"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3">
    <tabColor rgb="FF00B0F0"/>
    <pageSetUpPr fitToPage="1"/>
  </sheetPr>
  <dimension ref="A1:BP119"/>
  <sheetViews>
    <sheetView showGridLines="0" zoomScale="70" zoomScaleNormal="70" workbookViewId="0"/>
  </sheetViews>
  <sheetFormatPr baseColWidth="10" defaultColWidth="9.140625" defaultRowHeight="14.25"/>
  <cols>
    <col min="1" max="1" width="11.5703125" style="46" bestFit="1" customWidth="1"/>
    <col min="2" max="2" width="11.5703125" style="78" bestFit="1" customWidth="1"/>
    <col min="3" max="3" width="8.7109375" style="4" bestFit="1" customWidth="1"/>
    <col min="4" max="4" width="32.140625" style="46" bestFit="1" customWidth="1"/>
    <col min="5" max="5" width="41.14062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15" width="8.7109375" style="3" bestFit="1" customWidth="1"/>
    <col min="16" max="16" width="15.42578125" style="3" bestFit="1" customWidth="1"/>
    <col min="17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39" customWidth="1"/>
    <col min="38" max="39" width="8.7109375" style="3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8.7109375" style="8" bestFit="1" customWidth="1"/>
    <col min="53" max="56" width="8.7109375" style="10" bestFit="1" customWidth="1"/>
    <col min="57" max="57" width="10.140625" style="10" bestFit="1" customWidth="1"/>
    <col min="58" max="58" width="6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6" style="10" bestFit="1" customWidth="1"/>
    <col min="66" max="68" width="8.7109375" style="10" bestFit="1" customWidth="1"/>
    <col min="69" max="16384" width="9.140625" style="3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186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3"/>
      <c r="BO1" s="3"/>
      <c r="BP1" s="3"/>
    </row>
    <row r="2" spans="1:68" s="139" customFormat="1" ht="15.75">
      <c r="A2" s="219"/>
      <c r="B2" s="220"/>
      <c r="C2" s="234"/>
      <c r="D2" s="223"/>
      <c r="E2" s="27"/>
      <c r="F2" s="99"/>
      <c r="G2" s="82"/>
      <c r="H2" s="158"/>
      <c r="I2" s="158"/>
      <c r="J2" s="158"/>
      <c r="K2" s="158"/>
      <c r="L2" s="82"/>
      <c r="M2" s="63"/>
      <c r="N2" s="197"/>
      <c r="O2" s="158"/>
      <c r="P2" s="158"/>
      <c r="Q2" s="71"/>
      <c r="R2" s="158"/>
      <c r="S2" s="158"/>
      <c r="T2" s="74"/>
      <c r="U2" s="158"/>
      <c r="V2" s="158"/>
      <c r="W2" s="71"/>
      <c r="X2" s="158"/>
      <c r="Y2" s="158"/>
      <c r="Z2" s="74"/>
      <c r="AA2" s="158"/>
      <c r="AB2" s="158"/>
      <c r="AC2" s="158"/>
      <c r="AD2" s="158"/>
      <c r="AE2" s="158"/>
      <c r="AF2" s="235"/>
      <c r="AG2" s="235"/>
      <c r="AH2" s="235"/>
      <c r="AI2" s="235"/>
      <c r="AJ2" s="235"/>
      <c r="AK2" s="235"/>
      <c r="AL2" s="235"/>
      <c r="AM2" s="235"/>
      <c r="AN2" s="235"/>
      <c r="AO2" s="75"/>
      <c r="AP2" s="82"/>
      <c r="AQ2" s="82"/>
      <c r="AR2" s="239"/>
      <c r="AS2" s="239"/>
      <c r="AT2" s="237"/>
      <c r="AU2" s="237"/>
      <c r="AV2" s="226"/>
      <c r="AW2" s="227"/>
      <c r="AX2" s="226"/>
      <c r="AY2" s="251"/>
      <c r="AZ2" s="73"/>
      <c r="BA2" s="73"/>
      <c r="BB2" s="252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</row>
    <row r="3" spans="1:68" s="139" customFormat="1" ht="15.75">
      <c r="A3" s="221"/>
      <c r="B3" s="222"/>
      <c r="C3" s="216"/>
      <c r="D3" s="224"/>
      <c r="E3" s="25"/>
      <c r="F3" s="89"/>
      <c r="G3" s="83"/>
      <c r="H3" s="159"/>
      <c r="I3" s="159"/>
      <c r="J3" s="159"/>
      <c r="K3" s="159"/>
      <c r="L3" s="83"/>
      <c r="M3" s="9"/>
      <c r="N3" s="198"/>
      <c r="O3" s="159"/>
      <c r="P3" s="159"/>
      <c r="Q3" s="11"/>
      <c r="R3" s="159"/>
      <c r="S3" s="159"/>
      <c r="T3" s="56"/>
      <c r="U3" s="159"/>
      <c r="V3" s="159"/>
      <c r="W3" s="11"/>
      <c r="X3" s="159"/>
      <c r="Y3" s="159"/>
      <c r="Z3" s="56"/>
      <c r="AA3" s="159"/>
      <c r="AB3" s="159"/>
      <c r="AC3" s="159"/>
      <c r="AD3" s="159"/>
      <c r="AE3" s="159"/>
      <c r="AF3" s="217"/>
      <c r="AG3" s="217"/>
      <c r="AH3" s="217"/>
      <c r="AI3" s="217"/>
      <c r="AJ3" s="217"/>
      <c r="AK3" s="217"/>
      <c r="AL3" s="217"/>
      <c r="AM3" s="217"/>
      <c r="AN3" s="217"/>
      <c r="AO3" s="76"/>
      <c r="AP3" s="83"/>
      <c r="AQ3" s="83"/>
      <c r="AR3" s="238"/>
      <c r="AS3" s="238"/>
      <c r="AT3" s="7"/>
      <c r="AU3" s="7"/>
      <c r="AV3" s="215"/>
      <c r="AW3" s="137"/>
      <c r="AX3" s="215"/>
      <c r="AY3" s="253"/>
      <c r="AZ3" s="201"/>
      <c r="BA3" s="201"/>
      <c r="BB3" s="201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</row>
    <row r="4" spans="1:68" s="139" customFormat="1" ht="15.75">
      <c r="A4" s="221"/>
      <c r="B4" s="222"/>
      <c r="C4" s="216"/>
      <c r="D4" s="224"/>
      <c r="E4" s="25"/>
      <c r="F4" s="89"/>
      <c r="G4" s="83"/>
      <c r="H4" s="159"/>
      <c r="I4" s="159"/>
      <c r="J4" s="159"/>
      <c r="K4" s="159"/>
      <c r="L4" s="83"/>
      <c r="M4" s="9"/>
      <c r="N4" s="198"/>
      <c r="O4" s="159"/>
      <c r="P4" s="159"/>
      <c r="Q4" s="11"/>
      <c r="R4" s="159"/>
      <c r="S4" s="159"/>
      <c r="T4" s="56"/>
      <c r="U4" s="159"/>
      <c r="V4" s="159"/>
      <c r="W4" s="11"/>
      <c r="X4" s="159"/>
      <c r="Y4" s="159"/>
      <c r="Z4" s="56"/>
      <c r="AA4" s="159"/>
      <c r="AB4" s="159"/>
      <c r="AC4" s="159"/>
      <c r="AD4" s="159"/>
      <c r="AE4" s="159"/>
      <c r="AF4" s="217"/>
      <c r="AG4" s="217"/>
      <c r="AH4" s="217"/>
      <c r="AI4" s="217"/>
      <c r="AJ4" s="217"/>
      <c r="AK4" s="217"/>
      <c r="AL4" s="217"/>
      <c r="AM4" s="217"/>
      <c r="AN4" s="217"/>
      <c r="AO4" s="76"/>
      <c r="AP4" s="83"/>
      <c r="AQ4" s="83"/>
      <c r="AR4" s="238"/>
      <c r="AS4" s="238"/>
      <c r="AT4" s="7"/>
      <c r="AU4" s="7"/>
      <c r="AV4" s="215"/>
      <c r="AW4" s="137"/>
      <c r="AX4" s="215"/>
      <c r="AY4" s="253"/>
      <c r="AZ4" s="201"/>
      <c r="BA4" s="201"/>
      <c r="BB4" s="201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</row>
    <row r="5" spans="1:68" s="139" customFormat="1" ht="15.75">
      <c r="A5" s="221"/>
      <c r="B5" s="222"/>
      <c r="C5" s="216"/>
      <c r="D5" s="224"/>
      <c r="E5" s="25"/>
      <c r="F5" s="89"/>
      <c r="G5" s="83"/>
      <c r="H5" s="159"/>
      <c r="I5" s="159"/>
      <c r="J5" s="159"/>
      <c r="K5" s="159"/>
      <c r="L5" s="83"/>
      <c r="M5" s="9"/>
      <c r="N5" s="198"/>
      <c r="O5" s="159"/>
      <c r="P5" s="159"/>
      <c r="Q5" s="11"/>
      <c r="R5" s="159"/>
      <c r="S5" s="159"/>
      <c r="T5" s="56"/>
      <c r="U5" s="159"/>
      <c r="V5" s="159"/>
      <c r="W5" s="11"/>
      <c r="X5" s="159"/>
      <c r="Y5" s="159"/>
      <c r="Z5" s="56"/>
      <c r="AA5" s="159"/>
      <c r="AB5" s="159"/>
      <c r="AC5" s="159"/>
      <c r="AD5" s="159"/>
      <c r="AE5" s="159"/>
      <c r="AF5" s="217"/>
      <c r="AG5" s="217"/>
      <c r="AH5" s="217"/>
      <c r="AI5" s="217"/>
      <c r="AJ5" s="217"/>
      <c r="AK5" s="217"/>
      <c r="AL5" s="217"/>
      <c r="AM5" s="217"/>
      <c r="AN5" s="217"/>
      <c r="AO5" s="76"/>
      <c r="AP5" s="83"/>
      <c r="AQ5" s="83"/>
      <c r="AR5" s="238"/>
      <c r="AS5" s="238"/>
      <c r="AT5" s="7"/>
      <c r="AU5" s="7"/>
      <c r="AV5" s="215"/>
      <c r="AW5" s="137"/>
      <c r="AX5" s="215"/>
      <c r="AY5" s="253"/>
      <c r="AZ5" s="201"/>
      <c r="BA5" s="201"/>
      <c r="BB5" s="201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</row>
    <row r="6" spans="1:68" s="139" customFormat="1" ht="15.75">
      <c r="A6" s="221"/>
      <c r="B6" s="222"/>
      <c r="C6" s="216"/>
      <c r="D6" s="224"/>
      <c r="E6" s="25"/>
      <c r="F6" s="89"/>
      <c r="G6" s="83"/>
      <c r="H6" s="159"/>
      <c r="I6" s="159"/>
      <c r="J6" s="159"/>
      <c r="K6" s="159"/>
      <c r="L6" s="83"/>
      <c r="M6" s="9"/>
      <c r="N6" s="198"/>
      <c r="O6" s="159"/>
      <c r="P6" s="159"/>
      <c r="Q6" s="11"/>
      <c r="R6" s="159"/>
      <c r="S6" s="159"/>
      <c r="T6" s="56"/>
      <c r="U6" s="159"/>
      <c r="V6" s="159"/>
      <c r="W6" s="11"/>
      <c r="X6" s="159"/>
      <c r="Y6" s="159"/>
      <c r="Z6" s="56"/>
      <c r="AA6" s="159"/>
      <c r="AB6" s="159"/>
      <c r="AC6" s="159"/>
      <c r="AD6" s="159"/>
      <c r="AE6" s="159"/>
      <c r="AF6" s="217"/>
      <c r="AG6" s="217"/>
      <c r="AH6" s="217"/>
      <c r="AI6" s="217"/>
      <c r="AJ6" s="217"/>
      <c r="AK6" s="217"/>
      <c r="AL6" s="217"/>
      <c r="AM6" s="217"/>
      <c r="AN6" s="217"/>
      <c r="AO6" s="76"/>
      <c r="AP6" s="83"/>
      <c r="AQ6" s="83"/>
      <c r="AR6" s="238"/>
      <c r="AS6" s="238"/>
      <c r="AT6" s="7"/>
      <c r="AU6" s="7"/>
      <c r="AV6" s="215"/>
      <c r="AW6" s="137"/>
      <c r="AX6" s="215"/>
      <c r="AY6" s="253"/>
      <c r="AZ6" s="201"/>
      <c r="BA6" s="201"/>
      <c r="BB6" s="201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</row>
    <row r="7" spans="1:68" s="139" customFormat="1" ht="15.75">
      <c r="A7" s="221"/>
      <c r="B7" s="222"/>
      <c r="C7" s="216"/>
      <c r="D7" s="224"/>
      <c r="E7" s="25"/>
      <c r="F7" s="89"/>
      <c r="G7" s="83"/>
      <c r="H7" s="159"/>
      <c r="I7" s="159"/>
      <c r="J7" s="159"/>
      <c r="K7" s="159"/>
      <c r="L7" s="83"/>
      <c r="M7" s="9"/>
      <c r="N7" s="198"/>
      <c r="O7" s="159"/>
      <c r="P7" s="159"/>
      <c r="Q7" s="11"/>
      <c r="R7" s="159"/>
      <c r="S7" s="159"/>
      <c r="T7" s="56"/>
      <c r="U7" s="159"/>
      <c r="V7" s="159"/>
      <c r="W7" s="11"/>
      <c r="X7" s="159"/>
      <c r="Y7" s="159"/>
      <c r="Z7" s="56"/>
      <c r="AA7" s="159"/>
      <c r="AB7" s="159"/>
      <c r="AC7" s="159"/>
      <c r="AD7" s="159"/>
      <c r="AE7" s="159"/>
      <c r="AF7" s="217"/>
      <c r="AG7" s="217"/>
      <c r="AH7" s="217"/>
      <c r="AI7" s="217"/>
      <c r="AJ7" s="217"/>
      <c r="AK7" s="217"/>
      <c r="AL7" s="217"/>
      <c r="AM7" s="217"/>
      <c r="AN7" s="217"/>
      <c r="AO7" s="76"/>
      <c r="AP7" s="83"/>
      <c r="AQ7" s="83"/>
      <c r="AR7" s="238"/>
      <c r="AS7" s="238"/>
      <c r="AT7" s="7"/>
      <c r="AU7" s="7"/>
      <c r="AV7" s="215"/>
      <c r="AW7" s="137"/>
      <c r="AX7" s="215"/>
      <c r="AY7" s="253"/>
      <c r="AZ7" s="201"/>
      <c r="BA7" s="201"/>
      <c r="BB7" s="201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</row>
    <row r="8" spans="1:68" s="139" customFormat="1" ht="15.75">
      <c r="A8" s="221"/>
      <c r="B8" s="222"/>
      <c r="C8" s="216"/>
      <c r="D8" s="224"/>
      <c r="E8" s="25"/>
      <c r="F8" s="89"/>
      <c r="G8" s="83"/>
      <c r="H8" s="159"/>
      <c r="I8" s="159"/>
      <c r="J8" s="159"/>
      <c r="K8" s="159"/>
      <c r="L8" s="83"/>
      <c r="M8" s="9"/>
      <c r="N8" s="198"/>
      <c r="O8" s="159"/>
      <c r="P8" s="159"/>
      <c r="Q8" s="11"/>
      <c r="R8" s="159"/>
      <c r="S8" s="159"/>
      <c r="T8" s="56"/>
      <c r="U8" s="159"/>
      <c r="V8" s="159"/>
      <c r="W8" s="11"/>
      <c r="X8" s="159"/>
      <c r="Y8" s="159"/>
      <c r="Z8" s="56"/>
      <c r="AA8" s="159"/>
      <c r="AB8" s="159"/>
      <c r="AC8" s="159"/>
      <c r="AD8" s="159"/>
      <c r="AE8" s="159"/>
      <c r="AF8" s="217"/>
      <c r="AG8" s="217"/>
      <c r="AH8" s="217"/>
      <c r="AI8" s="217"/>
      <c r="AJ8" s="217"/>
      <c r="AK8" s="217"/>
      <c r="AL8" s="217"/>
      <c r="AM8" s="217"/>
      <c r="AN8" s="217"/>
      <c r="AO8" s="76"/>
      <c r="AP8" s="83"/>
      <c r="AQ8" s="83"/>
      <c r="AR8" s="238"/>
      <c r="AS8" s="238"/>
      <c r="AT8" s="7"/>
      <c r="AU8" s="7"/>
      <c r="AV8" s="215"/>
      <c r="AW8" s="137"/>
      <c r="AX8" s="215"/>
      <c r="AY8" s="253"/>
      <c r="AZ8" s="201"/>
      <c r="BA8" s="201"/>
      <c r="BB8" s="201"/>
      <c r="BC8" s="217"/>
      <c r="BD8" s="231"/>
      <c r="BE8" s="215"/>
      <c r="BF8" s="215"/>
      <c r="BG8" s="215"/>
      <c r="BH8" s="232"/>
      <c r="BI8" s="232"/>
      <c r="BJ8" s="214"/>
      <c r="BK8" s="214"/>
      <c r="BL8" s="233"/>
      <c r="BM8" s="67"/>
    </row>
    <row r="9" spans="1:68" s="139" customFormat="1" ht="15.75">
      <c r="A9" s="221"/>
      <c r="B9" s="222"/>
      <c r="C9" s="216"/>
      <c r="D9" s="224"/>
      <c r="E9" s="25"/>
      <c r="F9" s="89"/>
      <c r="G9" s="83"/>
      <c r="H9" s="159"/>
      <c r="I9" s="159"/>
      <c r="J9" s="159"/>
      <c r="K9" s="159"/>
      <c r="L9" s="83"/>
      <c r="M9" s="9"/>
      <c r="N9" s="198"/>
      <c r="O9" s="159"/>
      <c r="P9" s="159"/>
      <c r="Q9" s="11"/>
      <c r="R9" s="159"/>
      <c r="S9" s="159"/>
      <c r="T9" s="56"/>
      <c r="U9" s="159"/>
      <c r="V9" s="159"/>
      <c r="W9" s="11"/>
      <c r="X9" s="159"/>
      <c r="Y9" s="159"/>
      <c r="Z9" s="56"/>
      <c r="AA9" s="159"/>
      <c r="AB9" s="159"/>
      <c r="AC9" s="159"/>
      <c r="AD9" s="159"/>
      <c r="AE9" s="159"/>
      <c r="AF9" s="217"/>
      <c r="AG9" s="217"/>
      <c r="AH9" s="217"/>
      <c r="AI9" s="217"/>
      <c r="AJ9" s="217"/>
      <c r="AK9" s="217"/>
      <c r="AL9" s="217"/>
      <c r="AM9" s="217"/>
      <c r="AN9" s="217"/>
      <c r="AO9" s="76"/>
      <c r="AP9" s="83"/>
      <c r="AQ9" s="83"/>
      <c r="AR9" s="238"/>
      <c r="AS9" s="238"/>
      <c r="AT9" s="7"/>
      <c r="AU9" s="7"/>
      <c r="AV9" s="215"/>
      <c r="AW9" s="137"/>
      <c r="AX9" s="215"/>
      <c r="AY9" s="253"/>
      <c r="AZ9" s="201"/>
      <c r="BA9" s="201"/>
      <c r="BB9" s="201"/>
      <c r="BC9" s="217"/>
      <c r="BD9" s="231"/>
      <c r="BE9" s="215"/>
      <c r="BF9" s="215"/>
      <c r="BG9" s="215"/>
      <c r="BH9" s="232"/>
      <c r="BI9" s="232"/>
      <c r="BJ9" s="214"/>
      <c r="BK9" s="214"/>
      <c r="BL9" s="233"/>
      <c r="BM9" s="67"/>
    </row>
    <row r="10" spans="1:68" s="139" customFormat="1" ht="15.75">
      <c r="A10" s="221"/>
      <c r="B10" s="222"/>
      <c r="C10" s="216"/>
      <c r="D10" s="224"/>
      <c r="E10" s="25"/>
      <c r="F10" s="89"/>
      <c r="G10" s="83"/>
      <c r="H10" s="159"/>
      <c r="I10" s="159"/>
      <c r="J10" s="159"/>
      <c r="K10" s="159"/>
      <c r="L10" s="83"/>
      <c r="M10" s="9"/>
      <c r="N10" s="198"/>
      <c r="O10" s="159"/>
      <c r="P10" s="159"/>
      <c r="Q10" s="11"/>
      <c r="R10" s="159"/>
      <c r="S10" s="159"/>
      <c r="T10" s="56"/>
      <c r="U10" s="159"/>
      <c r="V10" s="159"/>
      <c r="W10" s="11"/>
      <c r="X10" s="159"/>
      <c r="Y10" s="159"/>
      <c r="Z10" s="56"/>
      <c r="AA10" s="159"/>
      <c r="AB10" s="159"/>
      <c r="AC10" s="159"/>
      <c r="AD10" s="159"/>
      <c r="AE10" s="159"/>
      <c r="AF10" s="217"/>
      <c r="AG10" s="217"/>
      <c r="AH10" s="217"/>
      <c r="AI10" s="217"/>
      <c r="AJ10" s="217"/>
      <c r="AK10" s="217"/>
      <c r="AL10" s="217"/>
      <c r="AM10" s="217"/>
      <c r="AN10" s="217"/>
      <c r="AO10" s="76"/>
      <c r="AP10" s="83"/>
      <c r="AQ10" s="83"/>
      <c r="AR10" s="238"/>
      <c r="AS10" s="238"/>
      <c r="AT10" s="7"/>
      <c r="AU10" s="7"/>
      <c r="AV10" s="215"/>
      <c r="AW10" s="137"/>
      <c r="AX10" s="215"/>
      <c r="AY10" s="253"/>
      <c r="AZ10" s="201"/>
      <c r="BA10" s="201"/>
      <c r="BB10" s="201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</row>
    <row r="11" spans="1:68" s="139" customFormat="1" ht="15.75">
      <c r="A11" s="221"/>
      <c r="B11" s="222"/>
      <c r="C11" s="216"/>
      <c r="D11" s="224"/>
      <c r="E11" s="25"/>
      <c r="F11" s="89"/>
      <c r="G11" s="83"/>
      <c r="H11" s="159"/>
      <c r="I11" s="159"/>
      <c r="J11" s="159"/>
      <c r="K11" s="159"/>
      <c r="L11" s="83"/>
      <c r="M11" s="9"/>
      <c r="N11" s="198"/>
      <c r="O11" s="159"/>
      <c r="P11" s="159"/>
      <c r="Q11" s="11"/>
      <c r="R11" s="159"/>
      <c r="S11" s="159"/>
      <c r="T11" s="56"/>
      <c r="U11" s="159"/>
      <c r="V11" s="159"/>
      <c r="W11" s="11"/>
      <c r="X11" s="159"/>
      <c r="Y11" s="159"/>
      <c r="Z11" s="56"/>
      <c r="AA11" s="159"/>
      <c r="AB11" s="159"/>
      <c r="AC11" s="159"/>
      <c r="AD11" s="159"/>
      <c r="AE11" s="159"/>
      <c r="AF11" s="217"/>
      <c r="AG11" s="217"/>
      <c r="AH11" s="217"/>
      <c r="AI11" s="217"/>
      <c r="AJ11" s="217"/>
      <c r="AK11" s="217"/>
      <c r="AL11" s="217"/>
      <c r="AM11" s="217"/>
      <c r="AN11" s="217"/>
      <c r="AO11" s="76"/>
      <c r="AP11" s="83"/>
      <c r="AQ11" s="83"/>
      <c r="AR11" s="238"/>
      <c r="AS11" s="238"/>
      <c r="AT11" s="7"/>
      <c r="AU11" s="7"/>
      <c r="AV11" s="215"/>
      <c r="AW11" s="137"/>
      <c r="AX11" s="215"/>
      <c r="AY11" s="253"/>
      <c r="AZ11" s="201"/>
      <c r="BA11" s="201"/>
      <c r="BB11" s="201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</row>
    <row r="12" spans="1:68" s="139" customFormat="1" ht="15.75">
      <c r="A12" s="221"/>
      <c r="B12" s="222"/>
      <c r="C12" s="216"/>
      <c r="D12" s="224"/>
      <c r="E12" s="25"/>
      <c r="F12" s="89"/>
      <c r="G12" s="83"/>
      <c r="H12" s="159"/>
      <c r="I12" s="159"/>
      <c r="J12" s="159"/>
      <c r="K12" s="159"/>
      <c r="L12" s="83"/>
      <c r="M12" s="9"/>
      <c r="N12" s="198"/>
      <c r="O12" s="159"/>
      <c r="P12" s="159"/>
      <c r="Q12" s="11"/>
      <c r="R12" s="159"/>
      <c r="S12" s="159"/>
      <c r="T12" s="56"/>
      <c r="U12" s="159"/>
      <c r="V12" s="159"/>
      <c r="W12" s="11"/>
      <c r="X12" s="159"/>
      <c r="Y12" s="159"/>
      <c r="Z12" s="56"/>
      <c r="AA12" s="159"/>
      <c r="AB12" s="159"/>
      <c r="AC12" s="159"/>
      <c r="AD12" s="159"/>
      <c r="AE12" s="159"/>
      <c r="AF12" s="217"/>
      <c r="AG12" s="217"/>
      <c r="AH12" s="217"/>
      <c r="AI12" s="217"/>
      <c r="AJ12" s="217"/>
      <c r="AK12" s="217"/>
      <c r="AL12" s="217"/>
      <c r="AM12" s="217"/>
      <c r="AN12" s="217"/>
      <c r="AO12" s="76"/>
      <c r="AP12" s="83"/>
      <c r="AQ12" s="83"/>
      <c r="AR12" s="238"/>
      <c r="AS12" s="238"/>
      <c r="AT12" s="7"/>
      <c r="AU12" s="7"/>
      <c r="AV12" s="215"/>
      <c r="AW12" s="137"/>
      <c r="AX12" s="215"/>
      <c r="AY12" s="253"/>
      <c r="AZ12" s="201"/>
      <c r="BA12" s="201"/>
      <c r="BB12" s="201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</row>
    <row r="13" spans="1:68" s="139" customFormat="1" ht="15.75">
      <c r="A13" s="221"/>
      <c r="B13" s="222"/>
      <c r="C13" s="216"/>
      <c r="D13" s="224"/>
      <c r="E13" s="25"/>
      <c r="F13" s="89"/>
      <c r="G13" s="83"/>
      <c r="H13" s="159"/>
      <c r="I13" s="159"/>
      <c r="J13" s="159"/>
      <c r="K13" s="159"/>
      <c r="L13" s="83"/>
      <c r="M13" s="9"/>
      <c r="N13" s="198"/>
      <c r="O13" s="159"/>
      <c r="P13" s="159"/>
      <c r="Q13" s="11"/>
      <c r="R13" s="159"/>
      <c r="S13" s="159"/>
      <c r="T13" s="56"/>
      <c r="U13" s="159"/>
      <c r="V13" s="159"/>
      <c r="W13" s="11"/>
      <c r="X13" s="159"/>
      <c r="Y13" s="159"/>
      <c r="Z13" s="56"/>
      <c r="AA13" s="159"/>
      <c r="AB13" s="159"/>
      <c r="AC13" s="159"/>
      <c r="AD13" s="159"/>
      <c r="AE13" s="159"/>
      <c r="AF13" s="217"/>
      <c r="AG13" s="217"/>
      <c r="AH13" s="217"/>
      <c r="AI13" s="217"/>
      <c r="AJ13" s="217"/>
      <c r="AK13" s="217"/>
      <c r="AL13" s="217"/>
      <c r="AM13" s="217"/>
      <c r="AN13" s="217"/>
      <c r="AO13" s="76"/>
      <c r="AP13" s="83"/>
      <c r="AQ13" s="83"/>
      <c r="AR13" s="238"/>
      <c r="AS13" s="238"/>
      <c r="AT13" s="7"/>
      <c r="AU13" s="7"/>
      <c r="AV13" s="215"/>
      <c r="AW13" s="137"/>
      <c r="AX13" s="215"/>
      <c r="AY13" s="253"/>
      <c r="AZ13" s="201"/>
      <c r="BA13" s="201"/>
      <c r="BB13" s="201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</row>
    <row r="14" spans="1:68" s="139" customFormat="1" ht="15.75">
      <c r="A14" s="221"/>
      <c r="B14" s="222"/>
      <c r="C14" s="216"/>
      <c r="D14" s="224"/>
      <c r="E14" s="25"/>
      <c r="F14" s="89"/>
      <c r="G14" s="83"/>
      <c r="H14" s="159"/>
      <c r="I14" s="159"/>
      <c r="J14" s="159"/>
      <c r="K14" s="159"/>
      <c r="L14" s="83"/>
      <c r="M14" s="9"/>
      <c r="N14" s="198"/>
      <c r="O14" s="159"/>
      <c r="P14" s="159"/>
      <c r="Q14" s="11"/>
      <c r="R14" s="159"/>
      <c r="S14" s="159"/>
      <c r="T14" s="56"/>
      <c r="U14" s="159"/>
      <c r="V14" s="159"/>
      <c r="W14" s="11"/>
      <c r="X14" s="159"/>
      <c r="Y14" s="159"/>
      <c r="Z14" s="56"/>
      <c r="AA14" s="159"/>
      <c r="AB14" s="159"/>
      <c r="AC14" s="159"/>
      <c r="AD14" s="159"/>
      <c r="AE14" s="159"/>
      <c r="AF14" s="217"/>
      <c r="AG14" s="217"/>
      <c r="AH14" s="217"/>
      <c r="AI14" s="217"/>
      <c r="AJ14" s="217"/>
      <c r="AK14" s="217"/>
      <c r="AL14" s="217"/>
      <c r="AM14" s="217"/>
      <c r="AN14" s="217"/>
      <c r="AO14" s="76"/>
      <c r="AP14" s="83"/>
      <c r="AQ14" s="83"/>
      <c r="AR14" s="238"/>
      <c r="AS14" s="238"/>
      <c r="AT14" s="7"/>
      <c r="AU14" s="7"/>
      <c r="AV14" s="215"/>
      <c r="AW14" s="137"/>
      <c r="AX14" s="215"/>
      <c r="AY14" s="253"/>
      <c r="AZ14" s="201"/>
      <c r="BA14" s="201"/>
      <c r="BB14" s="201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</row>
    <row r="15" spans="1:68" s="139" customFormat="1" ht="15.75">
      <c r="A15" s="221"/>
      <c r="B15" s="222"/>
      <c r="C15" s="216"/>
      <c r="D15" s="224"/>
      <c r="E15" s="25"/>
      <c r="F15" s="89"/>
      <c r="G15" s="83"/>
      <c r="H15" s="159"/>
      <c r="I15" s="159"/>
      <c r="J15" s="159"/>
      <c r="K15" s="159"/>
      <c r="L15" s="83"/>
      <c r="M15" s="9"/>
      <c r="N15" s="198"/>
      <c r="O15" s="159"/>
      <c r="P15" s="159"/>
      <c r="Q15" s="11"/>
      <c r="R15" s="159"/>
      <c r="S15" s="159"/>
      <c r="T15" s="56"/>
      <c r="U15" s="159"/>
      <c r="V15" s="159"/>
      <c r="W15" s="11"/>
      <c r="X15" s="159"/>
      <c r="Y15" s="159"/>
      <c r="Z15" s="56"/>
      <c r="AA15" s="159"/>
      <c r="AB15" s="159"/>
      <c r="AC15" s="159"/>
      <c r="AD15" s="159"/>
      <c r="AE15" s="159"/>
      <c r="AF15" s="217"/>
      <c r="AG15" s="217"/>
      <c r="AH15" s="217"/>
      <c r="AI15" s="217"/>
      <c r="AJ15" s="217"/>
      <c r="AK15" s="217"/>
      <c r="AL15" s="217"/>
      <c r="AM15" s="217"/>
      <c r="AN15" s="217"/>
      <c r="AO15" s="76"/>
      <c r="AP15" s="83"/>
      <c r="AQ15" s="83"/>
      <c r="AR15" s="238"/>
      <c r="AS15" s="238"/>
      <c r="AT15" s="7"/>
      <c r="AU15" s="7"/>
      <c r="AV15" s="215"/>
      <c r="AW15" s="137"/>
      <c r="AX15" s="215"/>
      <c r="AY15" s="253"/>
      <c r="AZ15" s="201"/>
      <c r="BA15" s="201"/>
      <c r="BB15" s="201"/>
      <c r="BC15" s="217"/>
      <c r="BD15" s="231"/>
      <c r="BE15" s="215"/>
      <c r="BF15" s="215"/>
      <c r="BG15" s="215"/>
      <c r="BH15" s="232"/>
      <c r="BI15" s="232"/>
      <c r="BJ15" s="214"/>
      <c r="BK15" s="214"/>
      <c r="BL15" s="233"/>
      <c r="BM15" s="67"/>
    </row>
    <row r="16" spans="1:68" s="139" customFormat="1" ht="15.75">
      <c r="A16" s="221"/>
      <c r="B16" s="222"/>
      <c r="C16" s="216"/>
      <c r="D16" s="224"/>
      <c r="E16" s="25"/>
      <c r="F16" s="89"/>
      <c r="G16" s="83"/>
      <c r="H16" s="159"/>
      <c r="I16" s="159"/>
      <c r="J16" s="159"/>
      <c r="K16" s="159"/>
      <c r="L16" s="83"/>
      <c r="M16" s="9"/>
      <c r="N16" s="198"/>
      <c r="O16" s="159"/>
      <c r="P16" s="159"/>
      <c r="Q16" s="11"/>
      <c r="R16" s="159"/>
      <c r="S16" s="159"/>
      <c r="T16" s="56"/>
      <c r="U16" s="159"/>
      <c r="V16" s="159"/>
      <c r="W16" s="11"/>
      <c r="X16" s="159"/>
      <c r="Y16" s="159"/>
      <c r="Z16" s="56"/>
      <c r="AA16" s="159"/>
      <c r="AB16" s="159"/>
      <c r="AC16" s="159"/>
      <c r="AD16" s="159"/>
      <c r="AE16" s="159"/>
      <c r="AF16" s="217"/>
      <c r="AG16" s="217"/>
      <c r="AH16" s="217"/>
      <c r="AI16" s="217"/>
      <c r="AJ16" s="217"/>
      <c r="AK16" s="217"/>
      <c r="AL16" s="217"/>
      <c r="AM16" s="217"/>
      <c r="AN16" s="217"/>
      <c r="AO16" s="76"/>
      <c r="AP16" s="83"/>
      <c r="AQ16" s="83"/>
      <c r="AR16" s="238"/>
      <c r="AS16" s="238"/>
      <c r="AT16" s="7"/>
      <c r="AU16" s="7"/>
      <c r="AV16" s="215"/>
      <c r="AW16" s="137"/>
      <c r="AX16" s="215"/>
      <c r="AY16" s="253"/>
      <c r="AZ16" s="201"/>
      <c r="BA16" s="201"/>
      <c r="BB16" s="201"/>
      <c r="BC16" s="217"/>
      <c r="BD16" s="231"/>
      <c r="BE16" s="215"/>
      <c r="BF16" s="215"/>
      <c r="BG16" s="215"/>
      <c r="BH16" s="232"/>
      <c r="BI16" s="232"/>
      <c r="BJ16" s="214"/>
      <c r="BK16" s="214"/>
      <c r="BL16" s="233"/>
      <c r="BM16" s="67"/>
    </row>
    <row r="17" spans="1:65" s="139" customFormat="1" ht="15.75">
      <c r="A17" s="221"/>
      <c r="B17" s="222"/>
      <c r="C17" s="216"/>
      <c r="D17" s="224"/>
      <c r="E17" s="25"/>
      <c r="F17" s="89"/>
      <c r="G17" s="83"/>
      <c r="H17" s="159"/>
      <c r="I17" s="159"/>
      <c r="J17" s="159"/>
      <c r="K17" s="159"/>
      <c r="L17" s="83"/>
      <c r="M17" s="9"/>
      <c r="N17" s="198"/>
      <c r="O17" s="159"/>
      <c r="P17" s="159"/>
      <c r="Q17" s="11"/>
      <c r="R17" s="159"/>
      <c r="S17" s="159"/>
      <c r="T17" s="56"/>
      <c r="U17" s="159"/>
      <c r="V17" s="159"/>
      <c r="W17" s="11"/>
      <c r="X17" s="159"/>
      <c r="Y17" s="159"/>
      <c r="Z17" s="56"/>
      <c r="AA17" s="159"/>
      <c r="AB17" s="159"/>
      <c r="AC17" s="159"/>
      <c r="AD17" s="159"/>
      <c r="AE17" s="159"/>
      <c r="AF17" s="217"/>
      <c r="AG17" s="217"/>
      <c r="AH17" s="217"/>
      <c r="AI17" s="217"/>
      <c r="AJ17" s="217"/>
      <c r="AK17" s="217"/>
      <c r="AL17" s="217"/>
      <c r="AM17" s="217"/>
      <c r="AN17" s="217"/>
      <c r="AO17" s="76"/>
      <c r="AP17" s="83"/>
      <c r="AQ17" s="83"/>
      <c r="AR17" s="238"/>
      <c r="AS17" s="238"/>
      <c r="AT17" s="7"/>
      <c r="AU17" s="7"/>
      <c r="AV17" s="215"/>
      <c r="AW17" s="137"/>
      <c r="AX17" s="215"/>
      <c r="AY17" s="253"/>
      <c r="AZ17" s="201"/>
      <c r="BA17" s="201"/>
      <c r="BB17" s="201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</row>
    <row r="18" spans="1:65" s="139" customFormat="1" ht="15.75">
      <c r="A18" s="221"/>
      <c r="B18" s="222"/>
      <c r="C18" s="216"/>
      <c r="D18" s="224"/>
      <c r="E18" s="25"/>
      <c r="F18" s="89"/>
      <c r="G18" s="83"/>
      <c r="H18" s="159"/>
      <c r="I18" s="159"/>
      <c r="J18" s="159"/>
      <c r="K18" s="159"/>
      <c r="L18" s="83"/>
      <c r="M18" s="9"/>
      <c r="N18" s="198"/>
      <c r="O18" s="159"/>
      <c r="P18" s="159"/>
      <c r="Q18" s="11"/>
      <c r="R18" s="159"/>
      <c r="S18" s="159"/>
      <c r="T18" s="56"/>
      <c r="U18" s="159"/>
      <c r="V18" s="159"/>
      <c r="W18" s="11"/>
      <c r="X18" s="159"/>
      <c r="Y18" s="159"/>
      <c r="Z18" s="56"/>
      <c r="AA18" s="159"/>
      <c r="AB18" s="159"/>
      <c r="AC18" s="159"/>
      <c r="AD18" s="159"/>
      <c r="AE18" s="159"/>
      <c r="AF18" s="217"/>
      <c r="AG18" s="217"/>
      <c r="AH18" s="217"/>
      <c r="AI18" s="217"/>
      <c r="AJ18" s="217"/>
      <c r="AK18" s="217"/>
      <c r="AL18" s="217"/>
      <c r="AM18" s="217"/>
      <c r="AN18" s="217"/>
      <c r="AO18" s="76"/>
      <c r="AP18" s="83"/>
      <c r="AQ18" s="83"/>
      <c r="AR18" s="238"/>
      <c r="AS18" s="238"/>
      <c r="AT18" s="7"/>
      <c r="AU18" s="7"/>
      <c r="AV18" s="215"/>
      <c r="AW18" s="137"/>
      <c r="AX18" s="215"/>
      <c r="AY18" s="253"/>
      <c r="AZ18" s="201"/>
      <c r="BA18" s="201"/>
      <c r="BB18" s="201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</row>
    <row r="19" spans="1:65" s="139" customFormat="1" ht="15.75">
      <c r="A19" s="221"/>
      <c r="B19" s="222"/>
      <c r="C19" s="216"/>
      <c r="D19" s="224"/>
      <c r="E19" s="25"/>
      <c r="F19" s="89"/>
      <c r="G19" s="83"/>
      <c r="H19" s="159"/>
      <c r="I19" s="159"/>
      <c r="J19" s="159"/>
      <c r="K19" s="159"/>
      <c r="L19" s="83"/>
      <c r="M19" s="9"/>
      <c r="N19" s="198"/>
      <c r="O19" s="159"/>
      <c r="P19" s="159"/>
      <c r="Q19" s="11"/>
      <c r="R19" s="159"/>
      <c r="S19" s="159"/>
      <c r="T19" s="56"/>
      <c r="U19" s="159"/>
      <c r="V19" s="159"/>
      <c r="W19" s="11"/>
      <c r="X19" s="159"/>
      <c r="Y19" s="159"/>
      <c r="Z19" s="56"/>
      <c r="AA19" s="159"/>
      <c r="AB19" s="159"/>
      <c r="AC19" s="159"/>
      <c r="AD19" s="159"/>
      <c r="AE19" s="159"/>
      <c r="AF19" s="217"/>
      <c r="AG19" s="217"/>
      <c r="AH19" s="217"/>
      <c r="AI19" s="217"/>
      <c r="AJ19" s="217"/>
      <c r="AK19" s="217"/>
      <c r="AL19" s="217"/>
      <c r="AM19" s="217"/>
      <c r="AN19" s="217"/>
      <c r="AO19" s="76"/>
      <c r="AP19" s="83"/>
      <c r="AQ19" s="83"/>
      <c r="AR19" s="238"/>
      <c r="AS19" s="238"/>
      <c r="AT19" s="7"/>
      <c r="AU19" s="7"/>
      <c r="AV19" s="215"/>
      <c r="AW19" s="137"/>
      <c r="AX19" s="215"/>
      <c r="AY19" s="253"/>
      <c r="AZ19" s="201"/>
      <c r="BA19" s="201"/>
      <c r="BB19" s="201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</row>
    <row r="20" spans="1:65" s="139" customFormat="1" ht="15.75">
      <c r="A20" s="221"/>
      <c r="B20" s="222"/>
      <c r="C20" s="216"/>
      <c r="D20" s="224"/>
      <c r="E20" s="25"/>
      <c r="F20" s="89"/>
      <c r="G20" s="83"/>
      <c r="H20" s="159"/>
      <c r="I20" s="159"/>
      <c r="J20" s="159"/>
      <c r="K20" s="159"/>
      <c r="L20" s="83"/>
      <c r="M20" s="9"/>
      <c r="N20" s="198"/>
      <c r="O20" s="159"/>
      <c r="P20" s="159"/>
      <c r="Q20" s="11"/>
      <c r="R20" s="159"/>
      <c r="S20" s="159"/>
      <c r="T20" s="56"/>
      <c r="U20" s="159"/>
      <c r="V20" s="159"/>
      <c r="W20" s="11"/>
      <c r="X20" s="159"/>
      <c r="Y20" s="159"/>
      <c r="Z20" s="56"/>
      <c r="AA20" s="159"/>
      <c r="AB20" s="159"/>
      <c r="AC20" s="159"/>
      <c r="AD20" s="159"/>
      <c r="AE20" s="159"/>
      <c r="AF20" s="217"/>
      <c r="AG20" s="217"/>
      <c r="AH20" s="217"/>
      <c r="AI20" s="217"/>
      <c r="AJ20" s="217"/>
      <c r="AK20" s="217"/>
      <c r="AL20" s="217"/>
      <c r="AM20" s="217"/>
      <c r="AN20" s="217"/>
      <c r="AO20" s="76"/>
      <c r="AP20" s="83"/>
      <c r="AQ20" s="83"/>
      <c r="AR20" s="238"/>
      <c r="AS20" s="238"/>
      <c r="AT20" s="7"/>
      <c r="AU20" s="7"/>
      <c r="AV20" s="215"/>
      <c r="AW20" s="137"/>
      <c r="AX20" s="215"/>
      <c r="AY20" s="253"/>
      <c r="AZ20" s="201"/>
      <c r="BA20" s="201"/>
      <c r="BB20" s="201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</row>
    <row r="21" spans="1:65" s="139" customFormat="1" ht="15.75">
      <c r="A21" s="221"/>
      <c r="B21" s="222"/>
      <c r="C21" s="216"/>
      <c r="D21" s="224"/>
      <c r="E21" s="25"/>
      <c r="F21" s="89"/>
      <c r="G21" s="83"/>
      <c r="H21" s="159"/>
      <c r="I21" s="159"/>
      <c r="J21" s="159"/>
      <c r="K21" s="159"/>
      <c r="L21" s="83"/>
      <c r="M21" s="9"/>
      <c r="N21" s="198"/>
      <c r="O21" s="159"/>
      <c r="P21" s="159"/>
      <c r="Q21" s="11"/>
      <c r="R21" s="159"/>
      <c r="S21" s="159"/>
      <c r="T21" s="56"/>
      <c r="U21" s="159"/>
      <c r="V21" s="159"/>
      <c r="W21" s="11"/>
      <c r="X21" s="159"/>
      <c r="Y21" s="159"/>
      <c r="Z21" s="56"/>
      <c r="AA21" s="159"/>
      <c r="AB21" s="159"/>
      <c r="AC21" s="159"/>
      <c r="AD21" s="159"/>
      <c r="AE21" s="159"/>
      <c r="AF21" s="217"/>
      <c r="AG21" s="217"/>
      <c r="AH21" s="217"/>
      <c r="AI21" s="217"/>
      <c r="AJ21" s="217"/>
      <c r="AK21" s="217"/>
      <c r="AL21" s="217"/>
      <c r="AM21" s="217"/>
      <c r="AN21" s="217"/>
      <c r="AO21" s="76"/>
      <c r="AP21" s="83"/>
      <c r="AQ21" s="83"/>
      <c r="AR21" s="238"/>
      <c r="AS21" s="238"/>
      <c r="AT21" s="7"/>
      <c r="AU21" s="7"/>
      <c r="AV21" s="215"/>
      <c r="AW21" s="137"/>
      <c r="AX21" s="215"/>
      <c r="AY21" s="253"/>
      <c r="AZ21" s="201"/>
      <c r="BA21" s="201"/>
      <c r="BB21" s="201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</row>
    <row r="22" spans="1:65" s="139" customFormat="1" ht="15.75">
      <c r="A22" s="221"/>
      <c r="B22" s="222"/>
      <c r="C22" s="216"/>
      <c r="D22" s="224"/>
      <c r="E22" s="25"/>
      <c r="F22" s="89"/>
      <c r="G22" s="83"/>
      <c r="H22" s="159"/>
      <c r="I22" s="159"/>
      <c r="J22" s="159"/>
      <c r="K22" s="159"/>
      <c r="L22" s="83"/>
      <c r="M22" s="9"/>
      <c r="N22" s="198"/>
      <c r="O22" s="159"/>
      <c r="P22" s="159"/>
      <c r="Q22" s="11"/>
      <c r="R22" s="159"/>
      <c r="S22" s="159"/>
      <c r="T22" s="56"/>
      <c r="U22" s="159"/>
      <c r="V22" s="159"/>
      <c r="W22" s="11"/>
      <c r="X22" s="159"/>
      <c r="Y22" s="159"/>
      <c r="Z22" s="56"/>
      <c r="AA22" s="159"/>
      <c r="AB22" s="159"/>
      <c r="AC22" s="159"/>
      <c r="AD22" s="159"/>
      <c r="AE22" s="159"/>
      <c r="AF22" s="217"/>
      <c r="AG22" s="217"/>
      <c r="AH22" s="217"/>
      <c r="AI22" s="217"/>
      <c r="AJ22" s="217"/>
      <c r="AK22" s="217"/>
      <c r="AL22" s="217"/>
      <c r="AM22" s="217"/>
      <c r="AN22" s="217"/>
      <c r="AO22" s="76"/>
      <c r="AP22" s="83"/>
      <c r="AQ22" s="83"/>
      <c r="AR22" s="238"/>
      <c r="AS22" s="238"/>
      <c r="AT22" s="7"/>
      <c r="AU22" s="7"/>
      <c r="AV22" s="215"/>
      <c r="AW22" s="137"/>
      <c r="AX22" s="215"/>
      <c r="AY22" s="253"/>
      <c r="AZ22" s="201"/>
      <c r="BA22" s="201"/>
      <c r="BB22" s="201"/>
      <c r="BC22" s="217"/>
      <c r="BD22" s="231"/>
      <c r="BE22" s="215"/>
      <c r="BF22" s="215"/>
      <c r="BG22" s="215"/>
      <c r="BH22" s="232"/>
      <c r="BI22" s="232"/>
      <c r="BJ22" s="214"/>
      <c r="BK22" s="214"/>
      <c r="BL22" s="233"/>
      <c r="BM22" s="67"/>
    </row>
    <row r="23" spans="1:65" s="139" customFormat="1" ht="16.5" thickBot="1">
      <c r="A23" s="162"/>
      <c r="B23" s="163"/>
      <c r="C23" s="164"/>
      <c r="D23" s="165"/>
      <c r="E23" s="203"/>
      <c r="F23" s="204"/>
      <c r="G23" s="205"/>
      <c r="H23" s="247"/>
      <c r="I23" s="247"/>
      <c r="J23" s="247"/>
      <c r="K23" s="247"/>
      <c r="L23" s="205"/>
      <c r="M23" s="189"/>
      <c r="N23" s="166"/>
      <c r="O23" s="247"/>
      <c r="P23" s="247"/>
      <c r="Q23" s="207"/>
      <c r="R23" s="247"/>
      <c r="S23" s="247"/>
      <c r="T23" s="206"/>
      <c r="U23" s="247"/>
      <c r="V23" s="247"/>
      <c r="W23" s="207"/>
      <c r="X23" s="247"/>
      <c r="Y23" s="247"/>
      <c r="Z23" s="206"/>
      <c r="AA23" s="247"/>
      <c r="AB23" s="247"/>
      <c r="AC23" s="247"/>
      <c r="AD23" s="247"/>
      <c r="AE23" s="247"/>
      <c r="AF23" s="169"/>
      <c r="AG23" s="169"/>
      <c r="AH23" s="169"/>
      <c r="AI23" s="169"/>
      <c r="AJ23" s="169"/>
      <c r="AK23" s="302"/>
      <c r="AL23" s="169"/>
      <c r="AM23" s="169"/>
      <c r="AN23" s="169"/>
      <c r="AO23" s="208"/>
      <c r="AP23" s="205"/>
      <c r="AQ23" s="205"/>
      <c r="AR23" s="240"/>
      <c r="AS23" s="301"/>
      <c r="AT23" s="241"/>
      <c r="AU23" s="241"/>
      <c r="AV23" s="174"/>
      <c r="AW23" s="242"/>
      <c r="AX23" s="161"/>
      <c r="AY23" s="254"/>
      <c r="AZ23" s="248"/>
      <c r="BA23" s="248"/>
      <c r="BB23" s="256"/>
      <c r="BC23" s="169"/>
      <c r="BD23" s="173"/>
      <c r="BE23" s="174"/>
      <c r="BF23" s="174"/>
      <c r="BG23" s="174"/>
      <c r="BH23" s="175"/>
      <c r="BI23" s="175"/>
      <c r="BJ23" s="176"/>
      <c r="BK23" s="176"/>
      <c r="BL23" s="177"/>
      <c r="BM23" s="212"/>
    </row>
    <row r="24" spans="1:65" s="139" customFormat="1" ht="15.75">
      <c r="A24" s="219"/>
      <c r="B24" s="220"/>
      <c r="C24" s="234"/>
      <c r="D24" s="223"/>
      <c r="E24" s="27"/>
      <c r="F24" s="99"/>
      <c r="G24" s="82"/>
      <c r="H24" s="158"/>
      <c r="I24" s="158"/>
      <c r="J24" s="158"/>
      <c r="K24" s="158"/>
      <c r="L24" s="82"/>
      <c r="M24" s="63"/>
      <c r="N24" s="197"/>
      <c r="O24" s="158"/>
      <c r="P24" s="158"/>
      <c r="Q24" s="71"/>
      <c r="R24" s="158"/>
      <c r="S24" s="158"/>
      <c r="T24" s="74"/>
      <c r="U24" s="158"/>
      <c r="V24" s="158"/>
      <c r="W24" s="71"/>
      <c r="X24" s="158"/>
      <c r="Y24" s="158"/>
      <c r="Z24" s="74"/>
      <c r="AA24" s="158"/>
      <c r="AB24" s="158"/>
      <c r="AC24" s="158"/>
      <c r="AD24" s="158"/>
      <c r="AE24" s="158"/>
      <c r="AF24" s="235"/>
      <c r="AG24" s="235"/>
      <c r="AH24" s="235"/>
      <c r="AI24" s="235"/>
      <c r="AJ24" s="235"/>
      <c r="AK24" s="235"/>
      <c r="AL24" s="235"/>
      <c r="AM24" s="235"/>
      <c r="AN24" s="235"/>
      <c r="AO24" s="75"/>
      <c r="AP24" s="82"/>
      <c r="AQ24" s="82"/>
      <c r="AR24" s="239"/>
      <c r="AS24" s="239"/>
      <c r="AT24" s="237"/>
      <c r="AU24" s="237"/>
      <c r="AV24" s="226"/>
      <c r="AW24" s="227"/>
      <c r="AX24" s="226"/>
      <c r="AY24" s="251"/>
      <c r="AZ24" s="73"/>
      <c r="BA24" s="73"/>
      <c r="BB24" s="252"/>
      <c r="BC24" s="235"/>
      <c r="BD24" s="225"/>
      <c r="BE24" s="226"/>
      <c r="BF24" s="226"/>
      <c r="BG24" s="226"/>
      <c r="BH24" s="228"/>
      <c r="BI24" s="228"/>
      <c r="BJ24" s="229"/>
      <c r="BK24" s="229"/>
      <c r="BL24" s="230"/>
      <c r="BM24" s="66"/>
    </row>
    <row r="25" spans="1:65" s="139" customFormat="1" ht="15.75">
      <c r="A25" s="221"/>
      <c r="B25" s="222"/>
      <c r="C25" s="216"/>
      <c r="D25" s="224"/>
      <c r="E25" s="25"/>
      <c r="F25" s="89"/>
      <c r="G25" s="83"/>
      <c r="H25" s="159"/>
      <c r="I25" s="159"/>
      <c r="J25" s="159"/>
      <c r="K25" s="159"/>
      <c r="L25" s="83"/>
      <c r="M25" s="9"/>
      <c r="N25" s="198"/>
      <c r="O25" s="159"/>
      <c r="P25" s="159"/>
      <c r="Q25" s="11"/>
      <c r="R25" s="159"/>
      <c r="S25" s="159"/>
      <c r="T25" s="56"/>
      <c r="U25" s="159"/>
      <c r="V25" s="159"/>
      <c r="W25" s="11"/>
      <c r="X25" s="159"/>
      <c r="Y25" s="159"/>
      <c r="Z25" s="56"/>
      <c r="AA25" s="159"/>
      <c r="AB25" s="159"/>
      <c r="AC25" s="159"/>
      <c r="AD25" s="159"/>
      <c r="AE25" s="159"/>
      <c r="AF25" s="217"/>
      <c r="AG25" s="217"/>
      <c r="AH25" s="217"/>
      <c r="AI25" s="217"/>
      <c r="AJ25" s="217"/>
      <c r="AK25" s="217"/>
      <c r="AL25" s="217"/>
      <c r="AM25" s="217"/>
      <c r="AN25" s="217"/>
      <c r="AO25" s="76"/>
      <c r="AP25" s="83"/>
      <c r="AQ25" s="83"/>
      <c r="AR25" s="238"/>
      <c r="AS25" s="238"/>
      <c r="AT25" s="7"/>
      <c r="AU25" s="7"/>
      <c r="AV25" s="215"/>
      <c r="AW25" s="137"/>
      <c r="AX25" s="215"/>
      <c r="AY25" s="253"/>
      <c r="AZ25" s="201"/>
      <c r="BA25" s="201"/>
      <c r="BB25" s="201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</row>
    <row r="26" spans="1:65" s="139" customFormat="1" ht="15.75">
      <c r="A26" s="221"/>
      <c r="B26" s="222"/>
      <c r="C26" s="216"/>
      <c r="D26" s="224"/>
      <c r="E26" s="25"/>
      <c r="F26" s="89"/>
      <c r="G26" s="83"/>
      <c r="H26" s="159"/>
      <c r="I26" s="159"/>
      <c r="J26" s="159"/>
      <c r="K26" s="159"/>
      <c r="L26" s="83"/>
      <c r="M26" s="9"/>
      <c r="N26" s="198"/>
      <c r="O26" s="159"/>
      <c r="P26" s="159"/>
      <c r="Q26" s="11"/>
      <c r="R26" s="159"/>
      <c r="S26" s="159"/>
      <c r="T26" s="56"/>
      <c r="U26" s="159"/>
      <c r="V26" s="159"/>
      <c r="W26" s="11"/>
      <c r="X26" s="159"/>
      <c r="Y26" s="159"/>
      <c r="Z26" s="56"/>
      <c r="AA26" s="159"/>
      <c r="AB26" s="159"/>
      <c r="AC26" s="159"/>
      <c r="AD26" s="159"/>
      <c r="AE26" s="159"/>
      <c r="AF26" s="217"/>
      <c r="AG26" s="217"/>
      <c r="AH26" s="217"/>
      <c r="AI26" s="217"/>
      <c r="AJ26" s="217"/>
      <c r="AK26" s="217"/>
      <c r="AL26" s="217"/>
      <c r="AM26" s="217"/>
      <c r="AN26" s="217"/>
      <c r="AO26" s="76"/>
      <c r="AP26" s="83"/>
      <c r="AQ26" s="83"/>
      <c r="AR26" s="238"/>
      <c r="AS26" s="238"/>
      <c r="AT26" s="7"/>
      <c r="AU26" s="7"/>
      <c r="AV26" s="215"/>
      <c r="AW26" s="137"/>
      <c r="AX26" s="215"/>
      <c r="AY26" s="253"/>
      <c r="AZ26" s="201"/>
      <c r="BA26" s="201"/>
      <c r="BB26" s="201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</row>
    <row r="27" spans="1:65" s="139" customFormat="1" ht="15.75">
      <c r="A27" s="221"/>
      <c r="B27" s="222"/>
      <c r="C27" s="216"/>
      <c r="D27" s="224"/>
      <c r="E27" s="25"/>
      <c r="F27" s="89"/>
      <c r="G27" s="83"/>
      <c r="H27" s="159"/>
      <c r="I27" s="159"/>
      <c r="J27" s="159"/>
      <c r="K27" s="159"/>
      <c r="L27" s="83"/>
      <c r="M27" s="9"/>
      <c r="N27" s="198"/>
      <c r="O27" s="159"/>
      <c r="P27" s="159"/>
      <c r="Q27" s="11"/>
      <c r="R27" s="159"/>
      <c r="S27" s="159"/>
      <c r="T27" s="56"/>
      <c r="U27" s="159"/>
      <c r="V27" s="159"/>
      <c r="W27" s="11"/>
      <c r="X27" s="159"/>
      <c r="Y27" s="159"/>
      <c r="Z27" s="56"/>
      <c r="AA27" s="159"/>
      <c r="AB27" s="159"/>
      <c r="AC27" s="159"/>
      <c r="AD27" s="159"/>
      <c r="AE27" s="159"/>
      <c r="AF27" s="217"/>
      <c r="AG27" s="217"/>
      <c r="AH27" s="217"/>
      <c r="AI27" s="217"/>
      <c r="AJ27" s="217"/>
      <c r="AK27" s="217"/>
      <c r="AL27" s="217"/>
      <c r="AM27" s="217"/>
      <c r="AN27" s="217"/>
      <c r="AO27" s="76"/>
      <c r="AP27" s="83"/>
      <c r="AQ27" s="83"/>
      <c r="AR27" s="238"/>
      <c r="AS27" s="238"/>
      <c r="AT27" s="7"/>
      <c r="AU27" s="7"/>
      <c r="AV27" s="215"/>
      <c r="AW27" s="137"/>
      <c r="AX27" s="215"/>
      <c r="AY27" s="253"/>
      <c r="AZ27" s="201"/>
      <c r="BA27" s="201"/>
      <c r="BB27" s="201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</row>
    <row r="28" spans="1:65" s="139" customFormat="1" ht="15.75">
      <c r="A28" s="221"/>
      <c r="B28" s="222"/>
      <c r="C28" s="216"/>
      <c r="D28" s="224"/>
      <c r="E28" s="25"/>
      <c r="F28" s="89"/>
      <c r="G28" s="83"/>
      <c r="H28" s="159"/>
      <c r="I28" s="159"/>
      <c r="J28" s="159"/>
      <c r="K28" s="159"/>
      <c r="L28" s="83"/>
      <c r="M28" s="9"/>
      <c r="N28" s="198"/>
      <c r="O28" s="159"/>
      <c r="P28" s="159"/>
      <c r="Q28" s="11"/>
      <c r="R28" s="159"/>
      <c r="S28" s="159"/>
      <c r="T28" s="56"/>
      <c r="U28" s="159"/>
      <c r="V28" s="159"/>
      <c r="W28" s="11"/>
      <c r="X28" s="159"/>
      <c r="Y28" s="159"/>
      <c r="Z28" s="56"/>
      <c r="AA28" s="159"/>
      <c r="AB28" s="159"/>
      <c r="AC28" s="159"/>
      <c r="AD28" s="159"/>
      <c r="AE28" s="159"/>
      <c r="AF28" s="217"/>
      <c r="AG28" s="217"/>
      <c r="AH28" s="217"/>
      <c r="AI28" s="217"/>
      <c r="AJ28" s="217"/>
      <c r="AK28" s="217"/>
      <c r="AL28" s="217"/>
      <c r="AM28" s="217"/>
      <c r="AN28" s="217"/>
      <c r="AO28" s="76"/>
      <c r="AP28" s="83"/>
      <c r="AQ28" s="83"/>
      <c r="AR28" s="238"/>
      <c r="AS28" s="238"/>
      <c r="AT28" s="7"/>
      <c r="AU28" s="7"/>
      <c r="AV28" s="215"/>
      <c r="AW28" s="137"/>
      <c r="AX28" s="215"/>
      <c r="AY28" s="253"/>
      <c r="AZ28" s="201"/>
      <c r="BA28" s="201"/>
      <c r="BB28" s="201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</row>
    <row r="29" spans="1:65" s="139" customFormat="1" ht="15.75">
      <c r="A29" s="221"/>
      <c r="B29" s="222"/>
      <c r="C29" s="216"/>
      <c r="D29" s="224"/>
      <c r="E29" s="25"/>
      <c r="F29" s="89"/>
      <c r="G29" s="83"/>
      <c r="H29" s="159"/>
      <c r="I29" s="159"/>
      <c r="J29" s="159"/>
      <c r="K29" s="159"/>
      <c r="L29" s="83"/>
      <c r="M29" s="9"/>
      <c r="N29" s="198"/>
      <c r="O29" s="159"/>
      <c r="P29" s="159"/>
      <c r="Q29" s="11"/>
      <c r="R29" s="159"/>
      <c r="S29" s="159"/>
      <c r="T29" s="56"/>
      <c r="U29" s="159"/>
      <c r="V29" s="159"/>
      <c r="W29" s="11"/>
      <c r="X29" s="159"/>
      <c r="Y29" s="159"/>
      <c r="Z29" s="56"/>
      <c r="AA29" s="159"/>
      <c r="AB29" s="159"/>
      <c r="AC29" s="159"/>
      <c r="AD29" s="159"/>
      <c r="AE29" s="159"/>
      <c r="AF29" s="217"/>
      <c r="AG29" s="217"/>
      <c r="AH29" s="217"/>
      <c r="AI29" s="217"/>
      <c r="AJ29" s="217"/>
      <c r="AK29" s="217"/>
      <c r="AL29" s="217"/>
      <c r="AM29" s="217"/>
      <c r="AN29" s="217"/>
      <c r="AO29" s="76"/>
      <c r="AP29" s="83"/>
      <c r="AQ29" s="83"/>
      <c r="AR29" s="238"/>
      <c r="AS29" s="238"/>
      <c r="AT29" s="7"/>
      <c r="AU29" s="7"/>
      <c r="AV29" s="215"/>
      <c r="AW29" s="137"/>
      <c r="AX29" s="215"/>
      <c r="AY29" s="253"/>
      <c r="AZ29" s="201"/>
      <c r="BA29" s="201"/>
      <c r="BB29" s="201"/>
      <c r="BC29" s="217"/>
      <c r="BD29" s="231"/>
      <c r="BE29" s="215"/>
      <c r="BF29" s="215"/>
      <c r="BG29" s="215"/>
      <c r="BH29" s="232"/>
      <c r="BI29" s="232"/>
      <c r="BJ29" s="214"/>
      <c r="BK29" s="214"/>
      <c r="BL29" s="233"/>
      <c r="BM29" s="67"/>
    </row>
    <row r="30" spans="1:65" s="139" customFormat="1" ht="15.75">
      <c r="A30" s="221"/>
      <c r="B30" s="222"/>
      <c r="C30" s="216"/>
      <c r="D30" s="224"/>
      <c r="E30" s="25"/>
      <c r="F30" s="89"/>
      <c r="G30" s="83"/>
      <c r="H30" s="159"/>
      <c r="I30" s="159"/>
      <c r="J30" s="159"/>
      <c r="K30" s="159"/>
      <c r="L30" s="83"/>
      <c r="M30" s="9"/>
      <c r="N30" s="198"/>
      <c r="O30" s="159"/>
      <c r="P30" s="159"/>
      <c r="Q30" s="11"/>
      <c r="R30" s="159"/>
      <c r="S30" s="159"/>
      <c r="T30" s="56"/>
      <c r="U30" s="159"/>
      <c r="V30" s="159"/>
      <c r="W30" s="11"/>
      <c r="X30" s="159"/>
      <c r="Y30" s="159"/>
      <c r="Z30" s="56"/>
      <c r="AA30" s="159"/>
      <c r="AB30" s="159"/>
      <c r="AC30" s="159"/>
      <c r="AD30" s="159"/>
      <c r="AE30" s="159"/>
      <c r="AF30" s="217"/>
      <c r="AG30" s="217"/>
      <c r="AH30" s="217"/>
      <c r="AI30" s="217"/>
      <c r="AJ30" s="217"/>
      <c r="AK30" s="217"/>
      <c r="AL30" s="217"/>
      <c r="AM30" s="217"/>
      <c r="AN30" s="217"/>
      <c r="AO30" s="76"/>
      <c r="AP30" s="83"/>
      <c r="AQ30" s="83"/>
      <c r="AR30" s="238"/>
      <c r="AS30" s="238"/>
      <c r="AT30" s="7"/>
      <c r="AU30" s="7"/>
      <c r="AV30" s="215"/>
      <c r="AW30" s="137"/>
      <c r="AX30" s="215"/>
      <c r="AY30" s="253"/>
      <c r="AZ30" s="201"/>
      <c r="BA30" s="201"/>
      <c r="BB30" s="201"/>
      <c r="BC30" s="217"/>
      <c r="BD30" s="231"/>
      <c r="BE30" s="215"/>
      <c r="BF30" s="215"/>
      <c r="BG30" s="215"/>
      <c r="BH30" s="232"/>
      <c r="BI30" s="232"/>
      <c r="BJ30" s="214"/>
      <c r="BK30" s="214"/>
      <c r="BL30" s="233"/>
      <c r="BM30" s="67"/>
    </row>
    <row r="31" spans="1:65" s="139" customFormat="1" ht="15.75">
      <c r="A31" s="221"/>
      <c r="B31" s="222"/>
      <c r="C31" s="216"/>
      <c r="D31" s="224"/>
      <c r="E31" s="25"/>
      <c r="F31" s="89"/>
      <c r="G31" s="83"/>
      <c r="H31" s="159"/>
      <c r="I31" s="159"/>
      <c r="J31" s="159"/>
      <c r="K31" s="159"/>
      <c r="L31" s="83"/>
      <c r="M31" s="9"/>
      <c r="N31" s="198"/>
      <c r="O31" s="159"/>
      <c r="P31" s="159"/>
      <c r="Q31" s="11"/>
      <c r="R31" s="159"/>
      <c r="S31" s="159"/>
      <c r="T31" s="56"/>
      <c r="U31" s="159"/>
      <c r="V31" s="159"/>
      <c r="W31" s="11"/>
      <c r="X31" s="159"/>
      <c r="Y31" s="159"/>
      <c r="Z31" s="56"/>
      <c r="AA31" s="159"/>
      <c r="AB31" s="159"/>
      <c r="AC31" s="159"/>
      <c r="AD31" s="159"/>
      <c r="AE31" s="159"/>
      <c r="AF31" s="217"/>
      <c r="AG31" s="217"/>
      <c r="AH31" s="217"/>
      <c r="AI31" s="217"/>
      <c r="AJ31" s="217"/>
      <c r="AK31" s="217"/>
      <c r="AL31" s="217"/>
      <c r="AM31" s="217"/>
      <c r="AN31" s="217"/>
      <c r="AO31" s="76"/>
      <c r="AP31" s="83"/>
      <c r="AQ31" s="83"/>
      <c r="AR31" s="238"/>
      <c r="AS31" s="238"/>
      <c r="AT31" s="7"/>
      <c r="AU31" s="7"/>
      <c r="AV31" s="215"/>
      <c r="AW31" s="137"/>
      <c r="AX31" s="215"/>
      <c r="AY31" s="253"/>
      <c r="AZ31" s="201"/>
      <c r="BA31" s="201"/>
      <c r="BB31" s="201"/>
      <c r="BC31" s="217"/>
      <c r="BD31" s="231"/>
      <c r="BE31" s="215"/>
      <c r="BF31" s="215"/>
      <c r="BG31" s="215"/>
      <c r="BH31" s="232"/>
      <c r="BI31" s="232"/>
      <c r="BJ31" s="214"/>
      <c r="BK31" s="214"/>
      <c r="BL31" s="233"/>
      <c r="BM31" s="67"/>
    </row>
    <row r="32" spans="1:65" s="139" customFormat="1" ht="15.75">
      <c r="A32" s="221"/>
      <c r="B32" s="222"/>
      <c r="C32" s="216"/>
      <c r="D32" s="224"/>
      <c r="E32" s="25"/>
      <c r="F32" s="89"/>
      <c r="G32" s="83"/>
      <c r="H32" s="159"/>
      <c r="I32" s="159"/>
      <c r="J32" s="159"/>
      <c r="K32" s="159"/>
      <c r="L32" s="83"/>
      <c r="M32" s="9"/>
      <c r="N32" s="198"/>
      <c r="O32" s="159"/>
      <c r="P32" s="159"/>
      <c r="Q32" s="11"/>
      <c r="R32" s="159"/>
      <c r="S32" s="159"/>
      <c r="T32" s="56"/>
      <c r="U32" s="159"/>
      <c r="V32" s="159"/>
      <c r="W32" s="11"/>
      <c r="X32" s="159"/>
      <c r="Y32" s="159"/>
      <c r="Z32" s="56"/>
      <c r="AA32" s="159"/>
      <c r="AB32" s="159"/>
      <c r="AC32" s="159"/>
      <c r="AD32" s="159"/>
      <c r="AE32" s="159"/>
      <c r="AF32" s="217"/>
      <c r="AG32" s="217"/>
      <c r="AH32" s="217"/>
      <c r="AI32" s="217"/>
      <c r="AJ32" s="217"/>
      <c r="AK32" s="217"/>
      <c r="AL32" s="217"/>
      <c r="AM32" s="217"/>
      <c r="AN32" s="217"/>
      <c r="AO32" s="76"/>
      <c r="AP32" s="83"/>
      <c r="AQ32" s="83"/>
      <c r="AR32" s="238"/>
      <c r="AS32" s="238"/>
      <c r="AT32" s="7"/>
      <c r="AU32" s="7"/>
      <c r="AV32" s="215"/>
      <c r="AW32" s="137"/>
      <c r="AX32" s="215"/>
      <c r="AY32" s="253"/>
      <c r="AZ32" s="201"/>
      <c r="BA32" s="201"/>
      <c r="BB32" s="201"/>
      <c r="BC32" s="217"/>
      <c r="BD32" s="231"/>
      <c r="BE32" s="215"/>
      <c r="BF32" s="215"/>
      <c r="BG32" s="215"/>
      <c r="BH32" s="232"/>
      <c r="BI32" s="232"/>
      <c r="BJ32" s="214"/>
      <c r="BK32" s="214"/>
      <c r="BL32" s="233"/>
      <c r="BM32" s="67"/>
    </row>
    <row r="33" spans="1:65" s="139" customFormat="1" ht="15.75">
      <c r="A33" s="221"/>
      <c r="B33" s="222"/>
      <c r="C33" s="216"/>
      <c r="D33" s="224"/>
      <c r="E33" s="25"/>
      <c r="F33" s="89"/>
      <c r="G33" s="83"/>
      <c r="H33" s="159"/>
      <c r="I33" s="159"/>
      <c r="J33" s="159"/>
      <c r="K33" s="159"/>
      <c r="L33" s="83"/>
      <c r="M33" s="9"/>
      <c r="N33" s="198"/>
      <c r="O33" s="159"/>
      <c r="P33" s="159"/>
      <c r="Q33" s="11"/>
      <c r="R33" s="159"/>
      <c r="S33" s="159"/>
      <c r="T33" s="56"/>
      <c r="U33" s="159"/>
      <c r="V33" s="159"/>
      <c r="W33" s="11"/>
      <c r="X33" s="159"/>
      <c r="Y33" s="159"/>
      <c r="Z33" s="56"/>
      <c r="AA33" s="159"/>
      <c r="AB33" s="159"/>
      <c r="AC33" s="159"/>
      <c r="AD33" s="159"/>
      <c r="AE33" s="159"/>
      <c r="AF33" s="217"/>
      <c r="AG33" s="217"/>
      <c r="AH33" s="217"/>
      <c r="AI33" s="217"/>
      <c r="AJ33" s="217"/>
      <c r="AK33" s="217"/>
      <c r="AL33" s="217"/>
      <c r="AM33" s="217"/>
      <c r="AN33" s="217"/>
      <c r="AO33" s="76"/>
      <c r="AP33" s="83"/>
      <c r="AQ33" s="83"/>
      <c r="AR33" s="238"/>
      <c r="AS33" s="238"/>
      <c r="AT33" s="7"/>
      <c r="AU33" s="7"/>
      <c r="AV33" s="215"/>
      <c r="AW33" s="137"/>
      <c r="AX33" s="215"/>
      <c r="AY33" s="253"/>
      <c r="AZ33" s="201"/>
      <c r="BA33" s="201"/>
      <c r="BB33" s="201"/>
      <c r="BC33" s="217"/>
      <c r="BD33" s="231"/>
      <c r="BE33" s="215"/>
      <c r="BF33" s="215"/>
      <c r="BG33" s="215"/>
      <c r="BH33" s="232"/>
      <c r="BI33" s="232"/>
      <c r="BJ33" s="214"/>
      <c r="BK33" s="214"/>
      <c r="BL33" s="233"/>
      <c r="BM33" s="67"/>
    </row>
    <row r="34" spans="1:65" s="139" customFormat="1" ht="15.75">
      <c r="A34" s="221"/>
      <c r="B34" s="222"/>
      <c r="C34" s="216"/>
      <c r="D34" s="224"/>
      <c r="E34" s="25"/>
      <c r="F34" s="89"/>
      <c r="G34" s="83"/>
      <c r="H34" s="159"/>
      <c r="I34" s="159"/>
      <c r="J34" s="159"/>
      <c r="K34" s="159"/>
      <c r="L34" s="83"/>
      <c r="M34" s="9"/>
      <c r="N34" s="198"/>
      <c r="O34" s="159"/>
      <c r="P34" s="159"/>
      <c r="Q34" s="11"/>
      <c r="R34" s="159"/>
      <c r="S34" s="159"/>
      <c r="T34" s="56"/>
      <c r="U34" s="159"/>
      <c r="V34" s="159"/>
      <c r="W34" s="11"/>
      <c r="X34" s="159"/>
      <c r="Y34" s="159"/>
      <c r="Z34" s="56"/>
      <c r="AA34" s="159"/>
      <c r="AB34" s="159"/>
      <c r="AC34" s="159"/>
      <c r="AD34" s="159"/>
      <c r="AE34" s="159"/>
      <c r="AF34" s="217"/>
      <c r="AG34" s="217"/>
      <c r="AH34" s="217"/>
      <c r="AI34" s="217"/>
      <c r="AJ34" s="217"/>
      <c r="AK34" s="217"/>
      <c r="AL34" s="217"/>
      <c r="AM34" s="217"/>
      <c r="AN34" s="217"/>
      <c r="AO34" s="76"/>
      <c r="AP34" s="83"/>
      <c r="AQ34" s="83"/>
      <c r="AR34" s="238"/>
      <c r="AS34" s="238"/>
      <c r="AT34" s="7"/>
      <c r="AU34" s="7"/>
      <c r="AV34" s="215"/>
      <c r="AW34" s="137"/>
      <c r="AX34" s="215"/>
      <c r="AY34" s="253"/>
      <c r="AZ34" s="201"/>
      <c r="BA34" s="201"/>
      <c r="BB34" s="201"/>
      <c r="BC34" s="217"/>
      <c r="BD34" s="231"/>
      <c r="BE34" s="215"/>
      <c r="BF34" s="215"/>
      <c r="BG34" s="215"/>
      <c r="BH34" s="232"/>
      <c r="BI34" s="232"/>
      <c r="BJ34" s="214"/>
      <c r="BK34" s="214"/>
      <c r="BL34" s="233"/>
      <c r="BM34" s="67"/>
    </row>
    <row r="35" spans="1:65" s="139" customFormat="1" ht="15.75">
      <c r="A35" s="221"/>
      <c r="B35" s="222"/>
      <c r="C35" s="216"/>
      <c r="D35" s="224"/>
      <c r="E35" s="25"/>
      <c r="F35" s="89"/>
      <c r="G35" s="83"/>
      <c r="H35" s="159"/>
      <c r="I35" s="159"/>
      <c r="J35" s="159"/>
      <c r="K35" s="159"/>
      <c r="L35" s="83"/>
      <c r="M35" s="9"/>
      <c r="N35" s="198"/>
      <c r="O35" s="159"/>
      <c r="P35" s="159"/>
      <c r="Q35" s="11"/>
      <c r="R35" s="159"/>
      <c r="S35" s="159"/>
      <c r="T35" s="56"/>
      <c r="U35" s="159"/>
      <c r="V35" s="159"/>
      <c r="W35" s="11"/>
      <c r="X35" s="159"/>
      <c r="Y35" s="159"/>
      <c r="Z35" s="56"/>
      <c r="AA35" s="159"/>
      <c r="AB35" s="159"/>
      <c r="AC35" s="159"/>
      <c r="AD35" s="159"/>
      <c r="AE35" s="159"/>
      <c r="AF35" s="217"/>
      <c r="AG35" s="217"/>
      <c r="AH35" s="217"/>
      <c r="AI35" s="217"/>
      <c r="AJ35" s="217"/>
      <c r="AK35" s="217"/>
      <c r="AL35" s="217"/>
      <c r="AM35" s="217"/>
      <c r="AN35" s="217"/>
      <c r="AO35" s="76"/>
      <c r="AP35" s="83"/>
      <c r="AQ35" s="83"/>
      <c r="AR35" s="238"/>
      <c r="AS35" s="238"/>
      <c r="AT35" s="7"/>
      <c r="AU35" s="7"/>
      <c r="AV35" s="215"/>
      <c r="AW35" s="137"/>
      <c r="AX35" s="215"/>
      <c r="AY35" s="253"/>
      <c r="AZ35" s="201"/>
      <c r="BA35" s="201"/>
      <c r="BB35" s="201"/>
      <c r="BC35" s="217"/>
      <c r="BD35" s="231"/>
      <c r="BE35" s="215"/>
      <c r="BF35" s="215"/>
      <c r="BG35" s="215"/>
      <c r="BH35" s="232"/>
      <c r="BI35" s="232"/>
      <c r="BJ35" s="214"/>
      <c r="BK35" s="214"/>
      <c r="BL35" s="233"/>
      <c r="BM35" s="67"/>
    </row>
    <row r="36" spans="1:65" s="139" customFormat="1" ht="15.75">
      <c r="A36" s="221"/>
      <c r="B36" s="222"/>
      <c r="C36" s="216"/>
      <c r="D36" s="224"/>
      <c r="E36" s="25"/>
      <c r="F36" s="89"/>
      <c r="G36" s="83"/>
      <c r="H36" s="159"/>
      <c r="I36" s="159"/>
      <c r="J36" s="159"/>
      <c r="K36" s="159"/>
      <c r="L36" s="83"/>
      <c r="M36" s="9"/>
      <c r="N36" s="198"/>
      <c r="O36" s="159"/>
      <c r="P36" s="159"/>
      <c r="Q36" s="11"/>
      <c r="R36" s="159"/>
      <c r="S36" s="159"/>
      <c r="T36" s="56"/>
      <c r="U36" s="159"/>
      <c r="V36" s="159"/>
      <c r="W36" s="11"/>
      <c r="X36" s="159"/>
      <c r="Y36" s="159"/>
      <c r="Z36" s="56"/>
      <c r="AA36" s="159"/>
      <c r="AB36" s="159"/>
      <c r="AC36" s="159"/>
      <c r="AD36" s="159"/>
      <c r="AE36" s="159"/>
      <c r="AF36" s="217"/>
      <c r="AG36" s="217"/>
      <c r="AH36" s="217"/>
      <c r="AI36" s="217"/>
      <c r="AJ36" s="217"/>
      <c r="AK36" s="217"/>
      <c r="AL36" s="217"/>
      <c r="AM36" s="217"/>
      <c r="AN36" s="217"/>
      <c r="AO36" s="76"/>
      <c r="AP36" s="83"/>
      <c r="AQ36" s="83"/>
      <c r="AR36" s="238"/>
      <c r="AS36" s="238"/>
      <c r="AT36" s="7"/>
      <c r="AU36" s="7"/>
      <c r="AV36" s="215"/>
      <c r="AW36" s="137"/>
      <c r="AX36" s="215"/>
      <c r="AY36" s="253"/>
      <c r="AZ36" s="201"/>
      <c r="BA36" s="201"/>
      <c r="BB36" s="201"/>
      <c r="BC36" s="217"/>
      <c r="BD36" s="231"/>
      <c r="BE36" s="215"/>
      <c r="BF36" s="215"/>
      <c r="BG36" s="215"/>
      <c r="BH36" s="232"/>
      <c r="BI36" s="232"/>
      <c r="BJ36" s="214"/>
      <c r="BK36" s="214"/>
      <c r="BL36" s="233"/>
      <c r="BM36" s="67"/>
    </row>
    <row r="37" spans="1:65" s="139" customFormat="1" ht="15.75">
      <c r="A37" s="221"/>
      <c r="B37" s="222"/>
      <c r="C37" s="216"/>
      <c r="D37" s="224"/>
      <c r="E37" s="25"/>
      <c r="F37" s="89"/>
      <c r="G37" s="83"/>
      <c r="H37" s="159"/>
      <c r="I37" s="159"/>
      <c r="J37" s="159"/>
      <c r="K37" s="159"/>
      <c r="L37" s="83"/>
      <c r="M37" s="9"/>
      <c r="N37" s="198"/>
      <c r="O37" s="159"/>
      <c r="P37" s="159"/>
      <c r="Q37" s="11"/>
      <c r="R37" s="159"/>
      <c r="S37" s="159"/>
      <c r="T37" s="56"/>
      <c r="U37" s="159"/>
      <c r="V37" s="159"/>
      <c r="W37" s="11"/>
      <c r="X37" s="159"/>
      <c r="Y37" s="159"/>
      <c r="Z37" s="56"/>
      <c r="AA37" s="159"/>
      <c r="AB37" s="159"/>
      <c r="AC37" s="159"/>
      <c r="AD37" s="159"/>
      <c r="AE37" s="159"/>
      <c r="AF37" s="217"/>
      <c r="AG37" s="217"/>
      <c r="AH37" s="217"/>
      <c r="AI37" s="217"/>
      <c r="AJ37" s="217"/>
      <c r="AK37" s="217"/>
      <c r="AL37" s="217"/>
      <c r="AM37" s="217"/>
      <c r="AN37" s="217"/>
      <c r="AO37" s="76"/>
      <c r="AP37" s="83"/>
      <c r="AQ37" s="83"/>
      <c r="AR37" s="238"/>
      <c r="AS37" s="238"/>
      <c r="AT37" s="7"/>
      <c r="AU37" s="7"/>
      <c r="AV37" s="215"/>
      <c r="AW37" s="137"/>
      <c r="AX37" s="215"/>
      <c r="AY37" s="253"/>
      <c r="AZ37" s="201"/>
      <c r="BA37" s="201"/>
      <c r="BB37" s="201"/>
      <c r="BC37" s="217"/>
      <c r="BD37" s="231"/>
      <c r="BE37" s="215"/>
      <c r="BF37" s="215"/>
      <c r="BG37" s="215"/>
      <c r="BH37" s="232"/>
      <c r="BI37" s="232"/>
      <c r="BJ37" s="214"/>
      <c r="BK37" s="214"/>
      <c r="BL37" s="233"/>
      <c r="BM37" s="67"/>
    </row>
    <row r="38" spans="1:65" s="139" customFormat="1" ht="15.75">
      <c r="A38" s="221"/>
      <c r="B38" s="222"/>
      <c r="C38" s="216"/>
      <c r="D38" s="224"/>
      <c r="E38" s="25"/>
      <c r="F38" s="89"/>
      <c r="G38" s="83"/>
      <c r="H38" s="159"/>
      <c r="I38" s="159"/>
      <c r="J38" s="159"/>
      <c r="K38" s="159"/>
      <c r="L38" s="83"/>
      <c r="M38" s="9"/>
      <c r="N38" s="198"/>
      <c r="O38" s="159"/>
      <c r="P38" s="159"/>
      <c r="Q38" s="11"/>
      <c r="R38" s="159"/>
      <c r="S38" s="159"/>
      <c r="T38" s="56"/>
      <c r="U38" s="159"/>
      <c r="V38" s="159"/>
      <c r="W38" s="11"/>
      <c r="X38" s="159"/>
      <c r="Y38" s="159"/>
      <c r="Z38" s="56"/>
      <c r="AA38" s="159"/>
      <c r="AB38" s="159"/>
      <c r="AC38" s="159"/>
      <c r="AD38" s="159"/>
      <c r="AE38" s="159"/>
      <c r="AF38" s="217"/>
      <c r="AG38" s="217"/>
      <c r="AH38" s="217"/>
      <c r="AI38" s="217"/>
      <c r="AJ38" s="217"/>
      <c r="AK38" s="217"/>
      <c r="AL38" s="217"/>
      <c r="AM38" s="217"/>
      <c r="AN38" s="217"/>
      <c r="AO38" s="76"/>
      <c r="AP38" s="83"/>
      <c r="AQ38" s="83"/>
      <c r="AR38" s="238"/>
      <c r="AS38" s="238"/>
      <c r="AT38" s="7"/>
      <c r="AU38" s="7"/>
      <c r="AV38" s="215"/>
      <c r="AW38" s="137"/>
      <c r="AX38" s="215"/>
      <c r="AY38" s="253"/>
      <c r="AZ38" s="201"/>
      <c r="BA38" s="201"/>
      <c r="BB38" s="201"/>
      <c r="BC38" s="217"/>
      <c r="BD38" s="231"/>
      <c r="BE38" s="215"/>
      <c r="BF38" s="215"/>
      <c r="BG38" s="215"/>
      <c r="BH38" s="232"/>
      <c r="BI38" s="232"/>
      <c r="BJ38" s="214"/>
      <c r="BK38" s="214"/>
      <c r="BL38" s="233"/>
      <c r="BM38" s="67"/>
    </row>
    <row r="39" spans="1:65" s="139" customFormat="1" ht="15.75">
      <c r="A39" s="221"/>
      <c r="B39" s="222"/>
      <c r="C39" s="216"/>
      <c r="D39" s="224"/>
      <c r="E39" s="25"/>
      <c r="F39" s="89"/>
      <c r="G39" s="83"/>
      <c r="H39" s="159"/>
      <c r="I39" s="159"/>
      <c r="J39" s="159"/>
      <c r="K39" s="159"/>
      <c r="L39" s="83"/>
      <c r="M39" s="9"/>
      <c r="N39" s="198"/>
      <c r="O39" s="159"/>
      <c r="P39" s="159"/>
      <c r="Q39" s="11"/>
      <c r="R39" s="159"/>
      <c r="S39" s="159"/>
      <c r="T39" s="56"/>
      <c r="U39" s="159"/>
      <c r="V39" s="159"/>
      <c r="W39" s="11"/>
      <c r="X39" s="159"/>
      <c r="Y39" s="159"/>
      <c r="Z39" s="56"/>
      <c r="AA39" s="159"/>
      <c r="AB39" s="159"/>
      <c r="AC39" s="159"/>
      <c r="AD39" s="159"/>
      <c r="AE39" s="159"/>
      <c r="AF39" s="217"/>
      <c r="AG39" s="217"/>
      <c r="AH39" s="217"/>
      <c r="AI39" s="217"/>
      <c r="AJ39" s="217"/>
      <c r="AK39" s="217"/>
      <c r="AL39" s="217"/>
      <c r="AM39" s="217"/>
      <c r="AN39" s="217"/>
      <c r="AO39" s="76"/>
      <c r="AP39" s="83"/>
      <c r="AQ39" s="83"/>
      <c r="AR39" s="238"/>
      <c r="AS39" s="238"/>
      <c r="AT39" s="7"/>
      <c r="AU39" s="7"/>
      <c r="AV39" s="215"/>
      <c r="AW39" s="137"/>
      <c r="AX39" s="215"/>
      <c r="AY39" s="253"/>
      <c r="AZ39" s="201"/>
      <c r="BA39" s="201"/>
      <c r="BB39" s="201"/>
      <c r="BC39" s="217"/>
      <c r="BD39" s="231"/>
      <c r="BE39" s="215"/>
      <c r="BF39" s="215"/>
      <c r="BG39" s="215"/>
      <c r="BH39" s="232"/>
      <c r="BI39" s="232"/>
      <c r="BJ39" s="214"/>
      <c r="BK39" s="214"/>
      <c r="BL39" s="233"/>
      <c r="BM39" s="67"/>
    </row>
    <row r="40" spans="1:65" s="139" customFormat="1" ht="15.75">
      <c r="A40" s="221"/>
      <c r="B40" s="222"/>
      <c r="C40" s="216"/>
      <c r="D40" s="224"/>
      <c r="E40" s="25"/>
      <c r="F40" s="89"/>
      <c r="G40" s="83"/>
      <c r="H40" s="159"/>
      <c r="I40" s="159"/>
      <c r="J40" s="159"/>
      <c r="K40" s="159"/>
      <c r="L40" s="83"/>
      <c r="M40" s="9"/>
      <c r="N40" s="198"/>
      <c r="O40" s="159"/>
      <c r="P40" s="159"/>
      <c r="Q40" s="11"/>
      <c r="R40" s="159"/>
      <c r="S40" s="159"/>
      <c r="T40" s="56"/>
      <c r="U40" s="159"/>
      <c r="V40" s="159"/>
      <c r="W40" s="11"/>
      <c r="X40" s="159"/>
      <c r="Y40" s="159"/>
      <c r="Z40" s="56"/>
      <c r="AA40" s="159"/>
      <c r="AB40" s="159"/>
      <c r="AC40" s="159"/>
      <c r="AD40" s="159"/>
      <c r="AE40" s="159"/>
      <c r="AF40" s="217"/>
      <c r="AG40" s="217"/>
      <c r="AH40" s="217"/>
      <c r="AI40" s="217"/>
      <c r="AJ40" s="217"/>
      <c r="AK40" s="217"/>
      <c r="AL40" s="217"/>
      <c r="AM40" s="217"/>
      <c r="AN40" s="217"/>
      <c r="AO40" s="76"/>
      <c r="AP40" s="83"/>
      <c r="AQ40" s="83"/>
      <c r="AR40" s="238"/>
      <c r="AS40" s="238"/>
      <c r="AT40" s="7"/>
      <c r="AU40" s="7"/>
      <c r="AV40" s="215"/>
      <c r="AW40" s="137"/>
      <c r="AX40" s="215"/>
      <c r="AY40" s="253"/>
      <c r="AZ40" s="201"/>
      <c r="BA40" s="201"/>
      <c r="BB40" s="201"/>
      <c r="BC40" s="217"/>
      <c r="BD40" s="231"/>
      <c r="BE40" s="215"/>
      <c r="BF40" s="215"/>
      <c r="BG40" s="215"/>
      <c r="BH40" s="232"/>
      <c r="BI40" s="232"/>
      <c r="BJ40" s="214"/>
      <c r="BK40" s="214"/>
      <c r="BL40" s="233"/>
      <c r="BM40" s="67"/>
    </row>
    <row r="41" spans="1:65" s="139" customFormat="1" ht="15.75">
      <c r="A41" s="221"/>
      <c r="B41" s="222"/>
      <c r="C41" s="216"/>
      <c r="D41" s="224"/>
      <c r="E41" s="25"/>
      <c r="F41" s="89"/>
      <c r="G41" s="83"/>
      <c r="H41" s="159"/>
      <c r="I41" s="159"/>
      <c r="J41" s="159"/>
      <c r="K41" s="159"/>
      <c r="L41" s="83"/>
      <c r="M41" s="9"/>
      <c r="N41" s="198"/>
      <c r="O41" s="159"/>
      <c r="P41" s="159"/>
      <c r="Q41" s="11"/>
      <c r="R41" s="159"/>
      <c r="S41" s="159"/>
      <c r="T41" s="56"/>
      <c r="U41" s="159"/>
      <c r="V41" s="159"/>
      <c r="W41" s="11"/>
      <c r="X41" s="159"/>
      <c r="Y41" s="159"/>
      <c r="Z41" s="56"/>
      <c r="AA41" s="159"/>
      <c r="AB41" s="159"/>
      <c r="AC41" s="159"/>
      <c r="AD41" s="159"/>
      <c r="AE41" s="159"/>
      <c r="AF41" s="217"/>
      <c r="AG41" s="217"/>
      <c r="AH41" s="217"/>
      <c r="AI41" s="217"/>
      <c r="AJ41" s="217"/>
      <c r="AK41" s="217"/>
      <c r="AL41" s="217"/>
      <c r="AM41" s="217"/>
      <c r="AN41" s="217"/>
      <c r="AO41" s="76"/>
      <c r="AP41" s="83"/>
      <c r="AQ41" s="83"/>
      <c r="AR41" s="238"/>
      <c r="AS41" s="238"/>
      <c r="AT41" s="7"/>
      <c r="AU41" s="7"/>
      <c r="AV41" s="215"/>
      <c r="AW41" s="137"/>
      <c r="AX41" s="215"/>
      <c r="AY41" s="253"/>
      <c r="AZ41" s="201"/>
      <c r="BA41" s="201"/>
      <c r="BB41" s="201"/>
      <c r="BC41" s="217"/>
      <c r="BD41" s="231"/>
      <c r="BE41" s="215"/>
      <c r="BF41" s="215"/>
      <c r="BG41" s="215"/>
      <c r="BH41" s="232"/>
      <c r="BI41" s="232"/>
      <c r="BJ41" s="214"/>
      <c r="BK41" s="214"/>
      <c r="BL41" s="233"/>
      <c r="BM41" s="67"/>
    </row>
    <row r="42" spans="1:65" s="139" customFormat="1" ht="15.75">
      <c r="A42" s="221"/>
      <c r="B42" s="222"/>
      <c r="C42" s="216"/>
      <c r="D42" s="224"/>
      <c r="E42" s="25"/>
      <c r="F42" s="89"/>
      <c r="G42" s="83"/>
      <c r="H42" s="159"/>
      <c r="I42" s="159"/>
      <c r="J42" s="159"/>
      <c r="K42" s="159"/>
      <c r="L42" s="83"/>
      <c r="M42" s="9"/>
      <c r="N42" s="198"/>
      <c r="O42" s="159"/>
      <c r="P42" s="159"/>
      <c r="Q42" s="11"/>
      <c r="R42" s="159"/>
      <c r="S42" s="159"/>
      <c r="T42" s="56"/>
      <c r="U42" s="159"/>
      <c r="V42" s="159"/>
      <c r="W42" s="11"/>
      <c r="X42" s="159"/>
      <c r="Y42" s="159"/>
      <c r="Z42" s="56"/>
      <c r="AA42" s="159"/>
      <c r="AB42" s="159"/>
      <c r="AC42" s="159"/>
      <c r="AD42" s="159"/>
      <c r="AE42" s="159"/>
      <c r="AF42" s="217"/>
      <c r="AG42" s="217"/>
      <c r="AH42" s="217"/>
      <c r="AI42" s="217"/>
      <c r="AJ42" s="217"/>
      <c r="AK42" s="217"/>
      <c r="AL42" s="217"/>
      <c r="AM42" s="217"/>
      <c r="AN42" s="217"/>
      <c r="AO42" s="76"/>
      <c r="AP42" s="83"/>
      <c r="AQ42" s="83"/>
      <c r="AR42" s="238"/>
      <c r="AS42" s="238"/>
      <c r="AT42" s="7"/>
      <c r="AU42" s="7"/>
      <c r="AV42" s="215"/>
      <c r="AW42" s="137"/>
      <c r="AX42" s="215"/>
      <c r="AY42" s="253"/>
      <c r="AZ42" s="201"/>
      <c r="BA42" s="201"/>
      <c r="BB42" s="201"/>
      <c r="BC42" s="217"/>
      <c r="BD42" s="231"/>
      <c r="BE42" s="215"/>
      <c r="BF42" s="215"/>
      <c r="BG42" s="215"/>
      <c r="BH42" s="232"/>
      <c r="BI42" s="232"/>
      <c r="BJ42" s="214"/>
      <c r="BK42" s="214"/>
      <c r="BL42" s="233"/>
      <c r="BM42" s="67"/>
    </row>
    <row r="43" spans="1:65" s="139" customFormat="1" ht="15.75">
      <c r="A43" s="221"/>
      <c r="B43" s="222"/>
      <c r="C43" s="216"/>
      <c r="D43" s="224"/>
      <c r="E43" s="25"/>
      <c r="F43" s="89"/>
      <c r="G43" s="83"/>
      <c r="H43" s="159"/>
      <c r="I43" s="159"/>
      <c r="J43" s="159"/>
      <c r="K43" s="159"/>
      <c r="L43" s="83"/>
      <c r="M43" s="9"/>
      <c r="N43" s="198"/>
      <c r="O43" s="159"/>
      <c r="P43" s="159"/>
      <c r="Q43" s="11"/>
      <c r="R43" s="159"/>
      <c r="S43" s="159"/>
      <c r="T43" s="56"/>
      <c r="U43" s="159"/>
      <c r="V43" s="159"/>
      <c r="W43" s="11"/>
      <c r="X43" s="159"/>
      <c r="Y43" s="159"/>
      <c r="Z43" s="56"/>
      <c r="AA43" s="159"/>
      <c r="AB43" s="159"/>
      <c r="AC43" s="159"/>
      <c r="AD43" s="159"/>
      <c r="AE43" s="159"/>
      <c r="AF43" s="217"/>
      <c r="AG43" s="217"/>
      <c r="AH43" s="217"/>
      <c r="AI43" s="217"/>
      <c r="AJ43" s="217"/>
      <c r="AK43" s="217"/>
      <c r="AL43" s="217"/>
      <c r="AM43" s="217"/>
      <c r="AN43" s="217"/>
      <c r="AO43" s="76"/>
      <c r="AP43" s="83"/>
      <c r="AQ43" s="83"/>
      <c r="AR43" s="238"/>
      <c r="AS43" s="238"/>
      <c r="AT43" s="7"/>
      <c r="AU43" s="7"/>
      <c r="AV43" s="215"/>
      <c r="AW43" s="137"/>
      <c r="AX43" s="215"/>
      <c r="AY43" s="253"/>
      <c r="AZ43" s="201"/>
      <c r="BA43" s="201"/>
      <c r="BB43" s="201"/>
      <c r="BC43" s="217"/>
      <c r="BD43" s="231"/>
      <c r="BE43" s="215"/>
      <c r="BF43" s="215"/>
      <c r="BG43" s="215"/>
      <c r="BH43" s="232"/>
      <c r="BI43" s="232"/>
      <c r="BJ43" s="214"/>
      <c r="BK43" s="214"/>
      <c r="BL43" s="233"/>
      <c r="BM43" s="67"/>
    </row>
    <row r="44" spans="1:65" s="139" customFormat="1" ht="15.75">
      <c r="A44" s="221"/>
      <c r="B44" s="222"/>
      <c r="C44" s="216"/>
      <c r="D44" s="224"/>
      <c r="E44" s="25"/>
      <c r="F44" s="89"/>
      <c r="G44" s="83"/>
      <c r="H44" s="159"/>
      <c r="I44" s="159"/>
      <c r="J44" s="159"/>
      <c r="K44" s="159"/>
      <c r="L44" s="83"/>
      <c r="M44" s="9"/>
      <c r="N44" s="198"/>
      <c r="O44" s="159"/>
      <c r="P44" s="159"/>
      <c r="Q44" s="11"/>
      <c r="R44" s="159"/>
      <c r="S44" s="159"/>
      <c r="T44" s="56"/>
      <c r="U44" s="159"/>
      <c r="V44" s="159"/>
      <c r="W44" s="11"/>
      <c r="X44" s="159"/>
      <c r="Y44" s="159"/>
      <c r="Z44" s="56"/>
      <c r="AA44" s="159"/>
      <c r="AB44" s="159"/>
      <c r="AC44" s="159"/>
      <c r="AD44" s="159"/>
      <c r="AE44" s="159"/>
      <c r="AF44" s="217"/>
      <c r="AG44" s="217"/>
      <c r="AH44" s="217"/>
      <c r="AI44" s="217"/>
      <c r="AJ44" s="217"/>
      <c r="AK44" s="217"/>
      <c r="AL44" s="217"/>
      <c r="AM44" s="217"/>
      <c r="AN44" s="217"/>
      <c r="AO44" s="76"/>
      <c r="AP44" s="83"/>
      <c r="AQ44" s="83"/>
      <c r="AR44" s="238"/>
      <c r="AS44" s="238"/>
      <c r="AT44" s="7"/>
      <c r="AU44" s="7"/>
      <c r="AV44" s="215"/>
      <c r="AW44" s="137"/>
      <c r="AX44" s="215"/>
      <c r="AY44" s="253"/>
      <c r="AZ44" s="201"/>
      <c r="BA44" s="201"/>
      <c r="BB44" s="201"/>
      <c r="BC44" s="217"/>
      <c r="BD44" s="231"/>
      <c r="BE44" s="215"/>
      <c r="BF44" s="215"/>
      <c r="BG44" s="215"/>
      <c r="BH44" s="232"/>
      <c r="BI44" s="232"/>
      <c r="BJ44" s="214"/>
      <c r="BK44" s="214"/>
      <c r="BL44" s="233"/>
      <c r="BM44" s="67"/>
    </row>
    <row r="45" spans="1:65" s="139" customFormat="1" ht="16.5" thickBot="1">
      <c r="A45" s="162"/>
      <c r="B45" s="163"/>
      <c r="C45" s="164"/>
      <c r="D45" s="165"/>
      <c r="E45" s="203"/>
      <c r="F45" s="204"/>
      <c r="G45" s="205"/>
      <c r="H45" s="247"/>
      <c r="I45" s="247"/>
      <c r="J45" s="247"/>
      <c r="K45" s="247"/>
      <c r="L45" s="205"/>
      <c r="M45" s="189"/>
      <c r="N45" s="166"/>
      <c r="O45" s="247"/>
      <c r="P45" s="247"/>
      <c r="Q45" s="207"/>
      <c r="R45" s="247"/>
      <c r="S45" s="247"/>
      <c r="T45" s="206"/>
      <c r="U45" s="247"/>
      <c r="V45" s="247"/>
      <c r="W45" s="207"/>
      <c r="X45" s="247"/>
      <c r="Y45" s="247"/>
      <c r="Z45" s="206"/>
      <c r="AA45" s="247"/>
      <c r="AB45" s="247"/>
      <c r="AC45" s="247"/>
      <c r="AD45" s="247"/>
      <c r="AE45" s="247"/>
      <c r="AF45" s="169"/>
      <c r="AG45" s="169"/>
      <c r="AH45" s="169"/>
      <c r="AI45" s="169"/>
      <c r="AJ45" s="169"/>
      <c r="AK45" s="302"/>
      <c r="AL45" s="169"/>
      <c r="AM45" s="169"/>
      <c r="AN45" s="169"/>
      <c r="AO45" s="208"/>
      <c r="AP45" s="205"/>
      <c r="AQ45" s="205"/>
      <c r="AR45" s="240"/>
      <c r="AS45" s="301"/>
      <c r="AT45" s="241"/>
      <c r="AU45" s="241"/>
      <c r="AV45" s="174"/>
      <c r="AW45" s="242"/>
      <c r="AX45" s="161"/>
      <c r="AY45" s="254"/>
      <c r="AZ45" s="248"/>
      <c r="BA45" s="248"/>
      <c r="BB45" s="256"/>
      <c r="BC45" s="169"/>
      <c r="BD45" s="173"/>
      <c r="BE45" s="174"/>
      <c r="BF45" s="174"/>
      <c r="BG45" s="174"/>
      <c r="BH45" s="175"/>
      <c r="BI45" s="175"/>
      <c r="BJ45" s="176"/>
      <c r="BK45" s="176"/>
      <c r="BL45" s="177"/>
      <c r="BM45" s="212"/>
    </row>
    <row r="46" spans="1:65" s="139" customFormat="1" ht="15.75">
      <c r="A46" s="219"/>
      <c r="B46" s="220"/>
      <c r="C46" s="234"/>
      <c r="D46" s="223"/>
      <c r="E46" s="27"/>
      <c r="F46" s="99"/>
      <c r="G46" s="82"/>
      <c r="H46" s="158"/>
      <c r="I46" s="158"/>
      <c r="J46" s="158"/>
      <c r="K46" s="158"/>
      <c r="L46" s="82"/>
      <c r="M46" s="63"/>
      <c r="N46" s="197"/>
      <c r="O46" s="158"/>
      <c r="P46" s="158"/>
      <c r="Q46" s="71"/>
      <c r="R46" s="158"/>
      <c r="S46" s="158"/>
      <c r="T46" s="74"/>
      <c r="U46" s="158"/>
      <c r="V46" s="158"/>
      <c r="W46" s="71"/>
      <c r="X46" s="158"/>
      <c r="Y46" s="158"/>
      <c r="Z46" s="74"/>
      <c r="AA46" s="158"/>
      <c r="AB46" s="158"/>
      <c r="AC46" s="158"/>
      <c r="AD46" s="158"/>
      <c r="AE46" s="158"/>
      <c r="AF46" s="235"/>
      <c r="AG46" s="235"/>
      <c r="AH46" s="235"/>
      <c r="AI46" s="235"/>
      <c r="AJ46" s="235"/>
      <c r="AK46" s="235"/>
      <c r="AL46" s="235"/>
      <c r="AM46" s="235"/>
      <c r="AN46" s="235"/>
      <c r="AO46" s="75"/>
      <c r="AP46" s="82"/>
      <c r="AQ46" s="82"/>
      <c r="AR46" s="239"/>
      <c r="AS46" s="239"/>
      <c r="AT46" s="237"/>
      <c r="AU46" s="237"/>
      <c r="AV46" s="226"/>
      <c r="AW46" s="227"/>
      <c r="AX46" s="226"/>
      <c r="AY46" s="251"/>
      <c r="AZ46" s="73"/>
      <c r="BA46" s="73"/>
      <c r="BB46" s="252"/>
      <c r="BC46" s="235"/>
      <c r="BD46" s="225"/>
      <c r="BE46" s="226"/>
      <c r="BF46" s="226"/>
      <c r="BG46" s="226"/>
      <c r="BH46" s="228"/>
      <c r="BI46" s="228"/>
      <c r="BJ46" s="229"/>
      <c r="BK46" s="229"/>
      <c r="BL46" s="230"/>
      <c r="BM46" s="66"/>
    </row>
    <row r="47" spans="1:65" s="139" customFormat="1" ht="15.75">
      <c r="A47" s="221"/>
      <c r="B47" s="222"/>
      <c r="C47" s="216"/>
      <c r="D47" s="224"/>
      <c r="E47" s="25"/>
      <c r="F47" s="89"/>
      <c r="G47" s="83"/>
      <c r="H47" s="159"/>
      <c r="I47" s="159"/>
      <c r="J47" s="159"/>
      <c r="K47" s="159"/>
      <c r="L47" s="83"/>
      <c r="M47" s="9"/>
      <c r="N47" s="198"/>
      <c r="O47" s="159"/>
      <c r="P47" s="159"/>
      <c r="Q47" s="11"/>
      <c r="R47" s="159"/>
      <c r="S47" s="159"/>
      <c r="T47" s="56"/>
      <c r="U47" s="159"/>
      <c r="V47" s="159"/>
      <c r="W47" s="11"/>
      <c r="X47" s="159"/>
      <c r="Y47" s="159"/>
      <c r="Z47" s="56"/>
      <c r="AA47" s="159"/>
      <c r="AB47" s="159"/>
      <c r="AC47" s="159"/>
      <c r="AD47" s="159"/>
      <c r="AE47" s="159"/>
      <c r="AF47" s="217"/>
      <c r="AG47" s="217"/>
      <c r="AH47" s="217"/>
      <c r="AI47" s="217"/>
      <c r="AJ47" s="217"/>
      <c r="AK47" s="217"/>
      <c r="AL47" s="217"/>
      <c r="AM47" s="217"/>
      <c r="AN47" s="217"/>
      <c r="AO47" s="76"/>
      <c r="AP47" s="83"/>
      <c r="AQ47" s="83"/>
      <c r="AR47" s="238"/>
      <c r="AS47" s="238"/>
      <c r="AT47" s="7"/>
      <c r="AU47" s="7"/>
      <c r="AV47" s="215"/>
      <c r="AW47" s="137"/>
      <c r="AX47" s="215"/>
      <c r="AY47" s="253"/>
      <c r="AZ47" s="201"/>
      <c r="BA47" s="201"/>
      <c r="BB47" s="201"/>
      <c r="BC47" s="217"/>
      <c r="BD47" s="231"/>
      <c r="BE47" s="215"/>
      <c r="BF47" s="215"/>
      <c r="BG47" s="215"/>
      <c r="BH47" s="232"/>
      <c r="BI47" s="232"/>
      <c r="BJ47" s="214"/>
      <c r="BK47" s="214"/>
      <c r="BL47" s="233"/>
      <c r="BM47" s="67"/>
    </row>
    <row r="48" spans="1:65" s="139" customFormat="1" ht="15.75">
      <c r="A48" s="221"/>
      <c r="B48" s="222"/>
      <c r="C48" s="216"/>
      <c r="D48" s="224"/>
      <c r="E48" s="25"/>
      <c r="F48" s="89"/>
      <c r="G48" s="83"/>
      <c r="H48" s="159"/>
      <c r="I48" s="159"/>
      <c r="J48" s="159"/>
      <c r="K48" s="159"/>
      <c r="L48" s="83"/>
      <c r="M48" s="9"/>
      <c r="N48" s="198"/>
      <c r="O48" s="159"/>
      <c r="P48" s="159"/>
      <c r="Q48" s="11"/>
      <c r="R48" s="159"/>
      <c r="S48" s="159"/>
      <c r="T48" s="56"/>
      <c r="U48" s="159"/>
      <c r="V48" s="159"/>
      <c r="W48" s="11"/>
      <c r="X48" s="159"/>
      <c r="Y48" s="159"/>
      <c r="Z48" s="56"/>
      <c r="AA48" s="159"/>
      <c r="AB48" s="159"/>
      <c r="AC48" s="159"/>
      <c r="AD48" s="159"/>
      <c r="AE48" s="159"/>
      <c r="AF48" s="217"/>
      <c r="AG48" s="217"/>
      <c r="AH48" s="217"/>
      <c r="AI48" s="217"/>
      <c r="AJ48" s="217"/>
      <c r="AK48" s="217"/>
      <c r="AL48" s="217"/>
      <c r="AM48" s="217"/>
      <c r="AN48" s="217"/>
      <c r="AO48" s="76"/>
      <c r="AP48" s="83"/>
      <c r="AQ48" s="83"/>
      <c r="AR48" s="238"/>
      <c r="AS48" s="238"/>
      <c r="AT48" s="7"/>
      <c r="AU48" s="7"/>
      <c r="AV48" s="215"/>
      <c r="AW48" s="137"/>
      <c r="AX48" s="215"/>
      <c r="AY48" s="253"/>
      <c r="AZ48" s="201"/>
      <c r="BA48" s="201"/>
      <c r="BB48" s="201"/>
      <c r="BC48" s="217"/>
      <c r="BD48" s="231"/>
      <c r="BE48" s="215"/>
      <c r="BF48" s="215"/>
      <c r="BG48" s="215"/>
      <c r="BH48" s="232"/>
      <c r="BI48" s="232"/>
      <c r="BJ48" s="214"/>
      <c r="BK48" s="214"/>
      <c r="BL48" s="233"/>
      <c r="BM48" s="67"/>
    </row>
    <row r="49" spans="1:65" s="139" customFormat="1" ht="15.75">
      <c r="A49" s="221"/>
      <c r="B49" s="222"/>
      <c r="C49" s="216"/>
      <c r="D49" s="224"/>
      <c r="E49" s="25"/>
      <c r="F49" s="89"/>
      <c r="G49" s="83"/>
      <c r="H49" s="159"/>
      <c r="I49" s="159"/>
      <c r="J49" s="159"/>
      <c r="K49" s="159"/>
      <c r="L49" s="83"/>
      <c r="M49" s="9"/>
      <c r="N49" s="198"/>
      <c r="O49" s="159"/>
      <c r="P49" s="159"/>
      <c r="Q49" s="11"/>
      <c r="R49" s="159"/>
      <c r="S49" s="159"/>
      <c r="T49" s="56"/>
      <c r="U49" s="159"/>
      <c r="V49" s="159"/>
      <c r="W49" s="11"/>
      <c r="X49" s="159"/>
      <c r="Y49" s="159"/>
      <c r="Z49" s="56"/>
      <c r="AA49" s="159"/>
      <c r="AB49" s="159"/>
      <c r="AC49" s="159"/>
      <c r="AD49" s="159"/>
      <c r="AE49" s="159"/>
      <c r="AF49" s="217"/>
      <c r="AG49" s="217"/>
      <c r="AH49" s="217"/>
      <c r="AI49" s="217"/>
      <c r="AJ49" s="217"/>
      <c r="AK49" s="217"/>
      <c r="AL49" s="217"/>
      <c r="AM49" s="217"/>
      <c r="AN49" s="217"/>
      <c r="AO49" s="76"/>
      <c r="AP49" s="83"/>
      <c r="AQ49" s="83"/>
      <c r="AR49" s="238"/>
      <c r="AS49" s="238"/>
      <c r="AT49" s="7"/>
      <c r="AU49" s="7"/>
      <c r="AV49" s="215"/>
      <c r="AW49" s="137"/>
      <c r="AX49" s="215"/>
      <c r="AY49" s="253"/>
      <c r="AZ49" s="201"/>
      <c r="BA49" s="201"/>
      <c r="BB49" s="201"/>
      <c r="BC49" s="217"/>
      <c r="BD49" s="231"/>
      <c r="BE49" s="215"/>
      <c r="BF49" s="215"/>
      <c r="BG49" s="215"/>
      <c r="BH49" s="232"/>
      <c r="BI49" s="232"/>
      <c r="BJ49" s="214"/>
      <c r="BK49" s="214"/>
      <c r="BL49" s="233"/>
      <c r="BM49" s="67"/>
    </row>
    <row r="50" spans="1:65" s="139" customFormat="1" ht="15.75">
      <c r="A50" s="221"/>
      <c r="B50" s="222"/>
      <c r="C50" s="216"/>
      <c r="D50" s="224"/>
      <c r="E50" s="25"/>
      <c r="F50" s="89"/>
      <c r="G50" s="83"/>
      <c r="H50" s="159"/>
      <c r="I50" s="159"/>
      <c r="J50" s="159"/>
      <c r="K50" s="159"/>
      <c r="L50" s="83"/>
      <c r="M50" s="9"/>
      <c r="N50" s="198"/>
      <c r="O50" s="159"/>
      <c r="P50" s="159"/>
      <c r="Q50" s="11"/>
      <c r="R50" s="159"/>
      <c r="S50" s="159"/>
      <c r="T50" s="56"/>
      <c r="U50" s="159"/>
      <c r="V50" s="159"/>
      <c r="W50" s="11"/>
      <c r="X50" s="159"/>
      <c r="Y50" s="159"/>
      <c r="Z50" s="56"/>
      <c r="AA50" s="159"/>
      <c r="AB50" s="159"/>
      <c r="AC50" s="159"/>
      <c r="AD50" s="159"/>
      <c r="AE50" s="159"/>
      <c r="AF50" s="217"/>
      <c r="AG50" s="217"/>
      <c r="AH50" s="217"/>
      <c r="AI50" s="217"/>
      <c r="AJ50" s="217"/>
      <c r="AK50" s="217"/>
      <c r="AL50" s="217"/>
      <c r="AM50" s="217"/>
      <c r="AN50" s="217"/>
      <c r="AO50" s="76"/>
      <c r="AP50" s="83"/>
      <c r="AQ50" s="83"/>
      <c r="AR50" s="238"/>
      <c r="AS50" s="238"/>
      <c r="AT50" s="7"/>
      <c r="AU50" s="7"/>
      <c r="AV50" s="215"/>
      <c r="AW50" s="137"/>
      <c r="AX50" s="215"/>
      <c r="AY50" s="253"/>
      <c r="AZ50" s="201"/>
      <c r="BA50" s="201"/>
      <c r="BB50" s="201"/>
      <c r="BC50" s="217"/>
      <c r="BD50" s="231"/>
      <c r="BE50" s="215"/>
      <c r="BF50" s="215"/>
      <c r="BG50" s="215"/>
      <c r="BH50" s="232"/>
      <c r="BI50" s="232"/>
      <c r="BJ50" s="214"/>
      <c r="BK50" s="214"/>
      <c r="BL50" s="233"/>
      <c r="BM50" s="67"/>
    </row>
    <row r="51" spans="1:65" s="139" customFormat="1" ht="15.75">
      <c r="A51" s="221"/>
      <c r="B51" s="222"/>
      <c r="C51" s="216"/>
      <c r="D51" s="224"/>
      <c r="E51" s="25"/>
      <c r="F51" s="89"/>
      <c r="G51" s="83"/>
      <c r="H51" s="159"/>
      <c r="I51" s="159"/>
      <c r="J51" s="159"/>
      <c r="K51" s="159"/>
      <c r="L51" s="83"/>
      <c r="M51" s="9"/>
      <c r="N51" s="198"/>
      <c r="O51" s="159"/>
      <c r="P51" s="159"/>
      <c r="Q51" s="11"/>
      <c r="R51" s="159"/>
      <c r="S51" s="159"/>
      <c r="T51" s="56"/>
      <c r="U51" s="159"/>
      <c r="V51" s="159"/>
      <c r="W51" s="11"/>
      <c r="X51" s="159"/>
      <c r="Y51" s="159"/>
      <c r="Z51" s="56"/>
      <c r="AA51" s="159"/>
      <c r="AB51" s="159"/>
      <c r="AC51" s="159"/>
      <c r="AD51" s="159"/>
      <c r="AE51" s="159"/>
      <c r="AF51" s="217"/>
      <c r="AG51" s="217"/>
      <c r="AH51" s="217"/>
      <c r="AI51" s="217"/>
      <c r="AJ51" s="217"/>
      <c r="AK51" s="217"/>
      <c r="AL51" s="217"/>
      <c r="AM51" s="217"/>
      <c r="AN51" s="217"/>
      <c r="AO51" s="76"/>
      <c r="AP51" s="83"/>
      <c r="AQ51" s="83"/>
      <c r="AR51" s="238"/>
      <c r="AS51" s="238"/>
      <c r="AT51" s="7"/>
      <c r="AU51" s="7"/>
      <c r="AV51" s="215"/>
      <c r="AW51" s="137"/>
      <c r="AX51" s="215"/>
      <c r="AY51" s="253"/>
      <c r="AZ51" s="201"/>
      <c r="BA51" s="201"/>
      <c r="BB51" s="201"/>
      <c r="BC51" s="217"/>
      <c r="BD51" s="231"/>
      <c r="BE51" s="215"/>
      <c r="BF51" s="215"/>
      <c r="BG51" s="215"/>
      <c r="BH51" s="232"/>
      <c r="BI51" s="232"/>
      <c r="BJ51" s="214"/>
      <c r="BK51" s="214"/>
      <c r="BL51" s="233"/>
      <c r="BM51" s="67"/>
    </row>
    <row r="52" spans="1:65" s="139" customFormat="1" ht="15.75">
      <c r="A52" s="221"/>
      <c r="B52" s="222"/>
      <c r="C52" s="216"/>
      <c r="D52" s="224"/>
      <c r="E52" s="25"/>
      <c r="F52" s="89"/>
      <c r="G52" s="83"/>
      <c r="H52" s="159"/>
      <c r="I52" s="159"/>
      <c r="J52" s="159"/>
      <c r="K52" s="159"/>
      <c r="L52" s="83"/>
      <c r="M52" s="9"/>
      <c r="N52" s="198"/>
      <c r="O52" s="159"/>
      <c r="P52" s="159"/>
      <c r="Q52" s="11"/>
      <c r="R52" s="159"/>
      <c r="S52" s="159"/>
      <c r="T52" s="56"/>
      <c r="U52" s="159"/>
      <c r="V52" s="159"/>
      <c r="W52" s="11"/>
      <c r="X52" s="159"/>
      <c r="Y52" s="159"/>
      <c r="Z52" s="56"/>
      <c r="AA52" s="159"/>
      <c r="AB52" s="159"/>
      <c r="AC52" s="159"/>
      <c r="AD52" s="159"/>
      <c r="AE52" s="159"/>
      <c r="AF52" s="217"/>
      <c r="AG52" s="217"/>
      <c r="AH52" s="217"/>
      <c r="AI52" s="217"/>
      <c r="AJ52" s="217"/>
      <c r="AK52" s="217"/>
      <c r="AL52" s="217"/>
      <c r="AM52" s="217"/>
      <c r="AN52" s="217"/>
      <c r="AO52" s="76"/>
      <c r="AP52" s="83"/>
      <c r="AQ52" s="83"/>
      <c r="AR52" s="238"/>
      <c r="AS52" s="238"/>
      <c r="AT52" s="7"/>
      <c r="AU52" s="7"/>
      <c r="AV52" s="215"/>
      <c r="AW52" s="137"/>
      <c r="AX52" s="215"/>
      <c r="AY52" s="253"/>
      <c r="AZ52" s="201"/>
      <c r="BA52" s="201"/>
      <c r="BB52" s="201"/>
      <c r="BC52" s="217"/>
      <c r="BD52" s="231"/>
      <c r="BE52" s="215"/>
      <c r="BF52" s="215"/>
      <c r="BG52" s="215"/>
      <c r="BH52" s="232"/>
      <c r="BI52" s="232"/>
      <c r="BJ52" s="214"/>
      <c r="BK52" s="214"/>
      <c r="BL52" s="233"/>
      <c r="BM52" s="67"/>
    </row>
    <row r="53" spans="1:65" s="139" customFormat="1" ht="15.75">
      <c r="A53" s="221"/>
      <c r="B53" s="222"/>
      <c r="C53" s="216"/>
      <c r="D53" s="224"/>
      <c r="E53" s="25"/>
      <c r="F53" s="89"/>
      <c r="G53" s="83"/>
      <c r="H53" s="159"/>
      <c r="I53" s="159"/>
      <c r="J53" s="159"/>
      <c r="K53" s="159"/>
      <c r="L53" s="83"/>
      <c r="M53" s="9"/>
      <c r="N53" s="198"/>
      <c r="O53" s="159"/>
      <c r="P53" s="159"/>
      <c r="Q53" s="11"/>
      <c r="R53" s="159"/>
      <c r="S53" s="159"/>
      <c r="T53" s="56"/>
      <c r="U53" s="159"/>
      <c r="V53" s="159"/>
      <c r="W53" s="11"/>
      <c r="X53" s="159"/>
      <c r="Y53" s="159"/>
      <c r="Z53" s="56"/>
      <c r="AA53" s="159"/>
      <c r="AB53" s="159"/>
      <c r="AC53" s="159"/>
      <c r="AD53" s="159"/>
      <c r="AE53" s="159"/>
      <c r="AF53" s="217"/>
      <c r="AG53" s="217"/>
      <c r="AH53" s="217"/>
      <c r="AI53" s="217"/>
      <c r="AJ53" s="217"/>
      <c r="AK53" s="217"/>
      <c r="AL53" s="217"/>
      <c r="AM53" s="217"/>
      <c r="AN53" s="217"/>
      <c r="AO53" s="76"/>
      <c r="AP53" s="83"/>
      <c r="AQ53" s="83"/>
      <c r="AR53" s="238"/>
      <c r="AS53" s="238"/>
      <c r="AT53" s="7"/>
      <c r="AU53" s="7"/>
      <c r="AV53" s="215"/>
      <c r="AW53" s="137"/>
      <c r="AX53" s="215"/>
      <c r="AY53" s="253"/>
      <c r="AZ53" s="201"/>
      <c r="BA53" s="201"/>
      <c r="BB53" s="201"/>
      <c r="BC53" s="217"/>
      <c r="BD53" s="231"/>
      <c r="BE53" s="215"/>
      <c r="BF53" s="215"/>
      <c r="BG53" s="215"/>
      <c r="BH53" s="232"/>
      <c r="BI53" s="232"/>
      <c r="BJ53" s="214"/>
      <c r="BK53" s="214"/>
      <c r="BL53" s="233"/>
      <c r="BM53" s="67"/>
    </row>
    <row r="54" spans="1:65" s="139" customFormat="1" ht="15.75">
      <c r="A54" s="221"/>
      <c r="B54" s="222"/>
      <c r="C54" s="216"/>
      <c r="D54" s="224"/>
      <c r="E54" s="25"/>
      <c r="F54" s="89"/>
      <c r="G54" s="83"/>
      <c r="H54" s="159"/>
      <c r="I54" s="159"/>
      <c r="J54" s="159"/>
      <c r="K54" s="159"/>
      <c r="L54" s="83"/>
      <c r="M54" s="9"/>
      <c r="N54" s="198"/>
      <c r="O54" s="159"/>
      <c r="P54" s="159"/>
      <c r="Q54" s="11"/>
      <c r="R54" s="159"/>
      <c r="S54" s="159"/>
      <c r="T54" s="56"/>
      <c r="U54" s="159"/>
      <c r="V54" s="159"/>
      <c r="W54" s="11"/>
      <c r="X54" s="159"/>
      <c r="Y54" s="159"/>
      <c r="Z54" s="56"/>
      <c r="AA54" s="159"/>
      <c r="AB54" s="159"/>
      <c r="AC54" s="159"/>
      <c r="AD54" s="159"/>
      <c r="AE54" s="159"/>
      <c r="AF54" s="217"/>
      <c r="AG54" s="217"/>
      <c r="AH54" s="217"/>
      <c r="AI54" s="217"/>
      <c r="AJ54" s="217"/>
      <c r="AK54" s="217"/>
      <c r="AL54" s="217"/>
      <c r="AM54" s="217"/>
      <c r="AN54" s="217"/>
      <c r="AO54" s="76"/>
      <c r="AP54" s="83"/>
      <c r="AQ54" s="83"/>
      <c r="AR54" s="238"/>
      <c r="AS54" s="238"/>
      <c r="AT54" s="7"/>
      <c r="AU54" s="7"/>
      <c r="AV54" s="215"/>
      <c r="AW54" s="137"/>
      <c r="AX54" s="215"/>
      <c r="AY54" s="253"/>
      <c r="AZ54" s="201"/>
      <c r="BA54" s="201"/>
      <c r="BB54" s="201"/>
      <c r="BC54" s="217"/>
      <c r="BD54" s="231"/>
      <c r="BE54" s="215"/>
      <c r="BF54" s="215"/>
      <c r="BG54" s="215"/>
      <c r="BH54" s="232"/>
      <c r="BI54" s="232"/>
      <c r="BJ54" s="214"/>
      <c r="BK54" s="214"/>
      <c r="BL54" s="233"/>
      <c r="BM54" s="67"/>
    </row>
    <row r="55" spans="1:65" s="139" customFormat="1" ht="15.75">
      <c r="A55" s="221"/>
      <c r="B55" s="222"/>
      <c r="C55" s="216"/>
      <c r="D55" s="224"/>
      <c r="E55" s="25"/>
      <c r="F55" s="89"/>
      <c r="G55" s="83"/>
      <c r="H55" s="159"/>
      <c r="I55" s="159"/>
      <c r="J55" s="159"/>
      <c r="K55" s="159"/>
      <c r="L55" s="83"/>
      <c r="M55" s="9"/>
      <c r="N55" s="198"/>
      <c r="O55" s="159"/>
      <c r="P55" s="159"/>
      <c r="Q55" s="11"/>
      <c r="R55" s="159"/>
      <c r="S55" s="159"/>
      <c r="T55" s="56"/>
      <c r="U55" s="159"/>
      <c r="V55" s="159"/>
      <c r="W55" s="11"/>
      <c r="X55" s="159"/>
      <c r="Y55" s="159"/>
      <c r="Z55" s="56"/>
      <c r="AA55" s="159"/>
      <c r="AB55" s="159"/>
      <c r="AC55" s="159"/>
      <c r="AD55" s="159"/>
      <c r="AE55" s="159"/>
      <c r="AF55" s="217"/>
      <c r="AG55" s="217"/>
      <c r="AH55" s="217"/>
      <c r="AI55" s="217"/>
      <c r="AJ55" s="217"/>
      <c r="AK55" s="217"/>
      <c r="AL55" s="217"/>
      <c r="AM55" s="217"/>
      <c r="AN55" s="217"/>
      <c r="AO55" s="76"/>
      <c r="AP55" s="83"/>
      <c r="AQ55" s="83"/>
      <c r="AR55" s="238"/>
      <c r="AS55" s="238"/>
      <c r="AT55" s="7"/>
      <c r="AU55" s="7"/>
      <c r="AV55" s="215"/>
      <c r="AW55" s="137"/>
      <c r="AX55" s="215"/>
      <c r="AY55" s="253"/>
      <c r="AZ55" s="201"/>
      <c r="BA55" s="201"/>
      <c r="BB55" s="201"/>
      <c r="BC55" s="217"/>
      <c r="BD55" s="231"/>
      <c r="BE55" s="215"/>
      <c r="BF55" s="215"/>
      <c r="BG55" s="215"/>
      <c r="BH55" s="232"/>
      <c r="BI55" s="232"/>
      <c r="BJ55" s="214"/>
      <c r="BK55" s="214"/>
      <c r="BL55" s="233"/>
      <c r="BM55" s="67"/>
    </row>
    <row r="56" spans="1:65" s="139" customFormat="1" ht="15.75">
      <c r="A56" s="221"/>
      <c r="B56" s="222"/>
      <c r="C56" s="216"/>
      <c r="D56" s="224"/>
      <c r="E56" s="25"/>
      <c r="F56" s="89"/>
      <c r="G56" s="83"/>
      <c r="H56" s="159"/>
      <c r="I56" s="159"/>
      <c r="J56" s="159"/>
      <c r="K56" s="159"/>
      <c r="L56" s="83"/>
      <c r="M56" s="9"/>
      <c r="N56" s="198"/>
      <c r="O56" s="159"/>
      <c r="P56" s="159"/>
      <c r="Q56" s="11"/>
      <c r="R56" s="159"/>
      <c r="S56" s="159"/>
      <c r="T56" s="56"/>
      <c r="U56" s="159"/>
      <c r="V56" s="159"/>
      <c r="W56" s="11"/>
      <c r="X56" s="159"/>
      <c r="Y56" s="159"/>
      <c r="Z56" s="56"/>
      <c r="AA56" s="159"/>
      <c r="AB56" s="159"/>
      <c r="AC56" s="159"/>
      <c r="AD56" s="159"/>
      <c r="AE56" s="159"/>
      <c r="AF56" s="217"/>
      <c r="AG56" s="217"/>
      <c r="AH56" s="217"/>
      <c r="AI56" s="217"/>
      <c r="AJ56" s="217"/>
      <c r="AK56" s="217"/>
      <c r="AL56" s="217"/>
      <c r="AM56" s="217"/>
      <c r="AN56" s="217"/>
      <c r="AO56" s="76"/>
      <c r="AP56" s="83"/>
      <c r="AQ56" s="83"/>
      <c r="AR56" s="238"/>
      <c r="AS56" s="238"/>
      <c r="AT56" s="7"/>
      <c r="AU56" s="7"/>
      <c r="AV56" s="215"/>
      <c r="AW56" s="137"/>
      <c r="AX56" s="215"/>
      <c r="AY56" s="253"/>
      <c r="AZ56" s="201"/>
      <c r="BA56" s="201"/>
      <c r="BB56" s="201"/>
      <c r="BC56" s="217"/>
      <c r="BD56" s="231"/>
      <c r="BE56" s="215"/>
      <c r="BF56" s="215"/>
      <c r="BG56" s="215"/>
      <c r="BH56" s="232"/>
      <c r="BI56" s="232"/>
      <c r="BJ56" s="214"/>
      <c r="BK56" s="214"/>
      <c r="BL56" s="233"/>
      <c r="BM56" s="67"/>
    </row>
    <row r="57" spans="1:65" s="139" customFormat="1" ht="15.75">
      <c r="A57" s="221"/>
      <c r="B57" s="222"/>
      <c r="C57" s="216"/>
      <c r="D57" s="224"/>
      <c r="E57" s="25"/>
      <c r="F57" s="89"/>
      <c r="G57" s="83"/>
      <c r="H57" s="159"/>
      <c r="I57" s="159"/>
      <c r="J57" s="159"/>
      <c r="K57" s="159"/>
      <c r="L57" s="83"/>
      <c r="M57" s="9"/>
      <c r="N57" s="198"/>
      <c r="O57" s="159"/>
      <c r="P57" s="159"/>
      <c r="Q57" s="11"/>
      <c r="R57" s="159"/>
      <c r="S57" s="159"/>
      <c r="T57" s="56"/>
      <c r="U57" s="159"/>
      <c r="V57" s="159"/>
      <c r="W57" s="11"/>
      <c r="X57" s="159"/>
      <c r="Y57" s="159"/>
      <c r="Z57" s="56"/>
      <c r="AA57" s="159"/>
      <c r="AB57" s="159"/>
      <c r="AC57" s="159"/>
      <c r="AD57" s="159"/>
      <c r="AE57" s="159"/>
      <c r="AF57" s="217"/>
      <c r="AG57" s="217"/>
      <c r="AH57" s="217"/>
      <c r="AI57" s="217"/>
      <c r="AJ57" s="217"/>
      <c r="AK57" s="217"/>
      <c r="AL57" s="217"/>
      <c r="AM57" s="217"/>
      <c r="AN57" s="217"/>
      <c r="AO57" s="76"/>
      <c r="AP57" s="83"/>
      <c r="AQ57" s="83"/>
      <c r="AR57" s="238"/>
      <c r="AS57" s="238"/>
      <c r="AT57" s="7"/>
      <c r="AU57" s="7"/>
      <c r="AV57" s="215"/>
      <c r="AW57" s="137"/>
      <c r="AX57" s="215"/>
      <c r="AY57" s="253"/>
      <c r="AZ57" s="201"/>
      <c r="BA57" s="201"/>
      <c r="BB57" s="201"/>
      <c r="BC57" s="217"/>
      <c r="BD57" s="231"/>
      <c r="BE57" s="215"/>
      <c r="BF57" s="215"/>
      <c r="BG57" s="215"/>
      <c r="BH57" s="232"/>
      <c r="BI57" s="232"/>
      <c r="BJ57" s="214"/>
      <c r="BK57" s="214"/>
      <c r="BL57" s="233"/>
      <c r="BM57" s="67"/>
    </row>
    <row r="58" spans="1:65" s="139" customFormat="1" ht="15.75">
      <c r="A58" s="221"/>
      <c r="B58" s="222"/>
      <c r="C58" s="216"/>
      <c r="D58" s="224"/>
      <c r="E58" s="25"/>
      <c r="F58" s="89"/>
      <c r="G58" s="83"/>
      <c r="H58" s="159"/>
      <c r="I58" s="159"/>
      <c r="J58" s="159"/>
      <c r="K58" s="159"/>
      <c r="L58" s="83"/>
      <c r="M58" s="9"/>
      <c r="N58" s="198"/>
      <c r="O58" s="159"/>
      <c r="P58" s="159"/>
      <c r="Q58" s="11"/>
      <c r="R58" s="159"/>
      <c r="S58" s="159"/>
      <c r="T58" s="56"/>
      <c r="U58" s="159"/>
      <c r="V58" s="159"/>
      <c r="W58" s="11"/>
      <c r="X58" s="159"/>
      <c r="Y58" s="159"/>
      <c r="Z58" s="56"/>
      <c r="AA58" s="159"/>
      <c r="AB58" s="159"/>
      <c r="AC58" s="159"/>
      <c r="AD58" s="159"/>
      <c r="AE58" s="159"/>
      <c r="AF58" s="217"/>
      <c r="AG58" s="217"/>
      <c r="AH58" s="217"/>
      <c r="AI58" s="217"/>
      <c r="AJ58" s="217"/>
      <c r="AK58" s="217"/>
      <c r="AL58" s="217"/>
      <c r="AM58" s="217"/>
      <c r="AN58" s="217"/>
      <c r="AO58" s="76"/>
      <c r="AP58" s="83"/>
      <c r="AQ58" s="83"/>
      <c r="AR58" s="238"/>
      <c r="AS58" s="238"/>
      <c r="AT58" s="7"/>
      <c r="AU58" s="7"/>
      <c r="AV58" s="215"/>
      <c r="AW58" s="137"/>
      <c r="AX58" s="215"/>
      <c r="AY58" s="253"/>
      <c r="AZ58" s="201"/>
      <c r="BA58" s="201"/>
      <c r="BB58" s="201"/>
      <c r="BC58" s="217"/>
      <c r="BD58" s="231"/>
      <c r="BE58" s="215"/>
      <c r="BF58" s="215"/>
      <c r="BG58" s="215"/>
      <c r="BH58" s="232"/>
      <c r="BI58" s="232"/>
      <c r="BJ58" s="214"/>
      <c r="BK58" s="214"/>
      <c r="BL58" s="233"/>
      <c r="BM58" s="67"/>
    </row>
    <row r="59" spans="1:65" s="139" customFormat="1" ht="15.75">
      <c r="A59" s="221"/>
      <c r="B59" s="222"/>
      <c r="C59" s="216"/>
      <c r="D59" s="224"/>
      <c r="E59" s="25"/>
      <c r="F59" s="89"/>
      <c r="G59" s="83"/>
      <c r="H59" s="159"/>
      <c r="I59" s="159"/>
      <c r="J59" s="159"/>
      <c r="K59" s="159"/>
      <c r="L59" s="83"/>
      <c r="M59" s="9"/>
      <c r="N59" s="198"/>
      <c r="O59" s="159"/>
      <c r="P59" s="159"/>
      <c r="Q59" s="11"/>
      <c r="R59" s="159"/>
      <c r="S59" s="159"/>
      <c r="T59" s="56"/>
      <c r="U59" s="159"/>
      <c r="V59" s="159"/>
      <c r="W59" s="11"/>
      <c r="X59" s="159"/>
      <c r="Y59" s="159"/>
      <c r="Z59" s="56"/>
      <c r="AA59" s="159"/>
      <c r="AB59" s="159"/>
      <c r="AC59" s="159"/>
      <c r="AD59" s="159"/>
      <c r="AE59" s="159"/>
      <c r="AF59" s="217"/>
      <c r="AG59" s="217"/>
      <c r="AH59" s="217"/>
      <c r="AI59" s="217"/>
      <c r="AJ59" s="217"/>
      <c r="AK59" s="217"/>
      <c r="AL59" s="217"/>
      <c r="AM59" s="217"/>
      <c r="AN59" s="217"/>
      <c r="AO59" s="76"/>
      <c r="AP59" s="83"/>
      <c r="AQ59" s="83"/>
      <c r="AR59" s="238"/>
      <c r="AS59" s="238"/>
      <c r="AT59" s="7"/>
      <c r="AU59" s="7"/>
      <c r="AV59" s="215"/>
      <c r="AW59" s="137"/>
      <c r="AX59" s="215"/>
      <c r="AY59" s="253"/>
      <c r="AZ59" s="201"/>
      <c r="BA59" s="201"/>
      <c r="BB59" s="201"/>
      <c r="BC59" s="217"/>
      <c r="BD59" s="231"/>
      <c r="BE59" s="215"/>
      <c r="BF59" s="215"/>
      <c r="BG59" s="215"/>
      <c r="BH59" s="232"/>
      <c r="BI59" s="232"/>
      <c r="BJ59" s="214"/>
      <c r="BK59" s="214"/>
      <c r="BL59" s="233"/>
      <c r="BM59" s="67"/>
    </row>
    <row r="60" spans="1:65" s="139" customFormat="1" ht="15.75">
      <c r="A60" s="221"/>
      <c r="B60" s="222"/>
      <c r="C60" s="216"/>
      <c r="D60" s="224"/>
      <c r="E60" s="25"/>
      <c r="F60" s="89"/>
      <c r="G60" s="83"/>
      <c r="H60" s="159"/>
      <c r="I60" s="159"/>
      <c r="J60" s="159"/>
      <c r="K60" s="159"/>
      <c r="L60" s="83"/>
      <c r="M60" s="9"/>
      <c r="N60" s="198"/>
      <c r="O60" s="159"/>
      <c r="P60" s="159"/>
      <c r="Q60" s="11"/>
      <c r="R60" s="159"/>
      <c r="S60" s="159"/>
      <c r="T60" s="56"/>
      <c r="U60" s="159"/>
      <c r="V60" s="159"/>
      <c r="W60" s="11"/>
      <c r="X60" s="159"/>
      <c r="Y60" s="159"/>
      <c r="Z60" s="56"/>
      <c r="AA60" s="159"/>
      <c r="AB60" s="159"/>
      <c r="AC60" s="159"/>
      <c r="AD60" s="159"/>
      <c r="AE60" s="159"/>
      <c r="AF60" s="217"/>
      <c r="AG60" s="217"/>
      <c r="AH60" s="217"/>
      <c r="AI60" s="217"/>
      <c r="AJ60" s="217"/>
      <c r="AK60" s="217"/>
      <c r="AL60" s="217"/>
      <c r="AM60" s="217"/>
      <c r="AN60" s="217"/>
      <c r="AO60" s="76"/>
      <c r="AP60" s="83"/>
      <c r="AQ60" s="83"/>
      <c r="AR60" s="238"/>
      <c r="AS60" s="238"/>
      <c r="AT60" s="7"/>
      <c r="AU60" s="7"/>
      <c r="AV60" s="215"/>
      <c r="AW60" s="137"/>
      <c r="AX60" s="215"/>
      <c r="AY60" s="253"/>
      <c r="AZ60" s="201"/>
      <c r="BA60" s="201"/>
      <c r="BB60" s="201"/>
      <c r="BC60" s="217"/>
      <c r="BD60" s="231"/>
      <c r="BE60" s="215"/>
      <c r="BF60" s="215"/>
      <c r="BG60" s="215"/>
      <c r="BH60" s="232"/>
      <c r="BI60" s="232"/>
      <c r="BJ60" s="214"/>
      <c r="BK60" s="214"/>
      <c r="BL60" s="233"/>
      <c r="BM60" s="67"/>
    </row>
    <row r="61" spans="1:65" s="139" customFormat="1" ht="15.75">
      <c r="A61" s="221"/>
      <c r="B61" s="222"/>
      <c r="C61" s="216"/>
      <c r="D61" s="224"/>
      <c r="E61" s="25"/>
      <c r="F61" s="89"/>
      <c r="G61" s="83"/>
      <c r="H61" s="159"/>
      <c r="I61" s="159"/>
      <c r="J61" s="159"/>
      <c r="K61" s="159"/>
      <c r="L61" s="83"/>
      <c r="M61" s="9"/>
      <c r="N61" s="198"/>
      <c r="O61" s="159"/>
      <c r="P61" s="159"/>
      <c r="Q61" s="11"/>
      <c r="R61" s="159"/>
      <c r="S61" s="159"/>
      <c r="T61" s="56"/>
      <c r="U61" s="159"/>
      <c r="V61" s="159"/>
      <c r="W61" s="11"/>
      <c r="X61" s="159"/>
      <c r="Y61" s="159"/>
      <c r="Z61" s="56"/>
      <c r="AA61" s="159"/>
      <c r="AB61" s="159"/>
      <c r="AC61" s="159"/>
      <c r="AD61" s="159"/>
      <c r="AE61" s="159"/>
      <c r="AF61" s="217"/>
      <c r="AG61" s="217"/>
      <c r="AH61" s="217"/>
      <c r="AI61" s="217"/>
      <c r="AJ61" s="217"/>
      <c r="AK61" s="217"/>
      <c r="AL61" s="217"/>
      <c r="AM61" s="217"/>
      <c r="AN61" s="217"/>
      <c r="AO61" s="76"/>
      <c r="AP61" s="83"/>
      <c r="AQ61" s="83"/>
      <c r="AR61" s="238"/>
      <c r="AS61" s="238"/>
      <c r="AT61" s="7"/>
      <c r="AU61" s="7"/>
      <c r="AV61" s="215"/>
      <c r="AW61" s="137"/>
      <c r="AX61" s="215"/>
      <c r="AY61" s="253"/>
      <c r="AZ61" s="201"/>
      <c r="BA61" s="201"/>
      <c r="BB61" s="201"/>
      <c r="BC61" s="217"/>
      <c r="BD61" s="231"/>
      <c r="BE61" s="215"/>
      <c r="BF61" s="215"/>
      <c r="BG61" s="215"/>
      <c r="BH61" s="232"/>
      <c r="BI61" s="232"/>
      <c r="BJ61" s="214"/>
      <c r="BK61" s="214"/>
      <c r="BL61" s="233"/>
      <c r="BM61" s="67"/>
    </row>
    <row r="62" spans="1:65" s="139" customFormat="1" ht="15.75">
      <c r="A62" s="221"/>
      <c r="B62" s="222"/>
      <c r="C62" s="216"/>
      <c r="D62" s="224"/>
      <c r="E62" s="25"/>
      <c r="F62" s="89"/>
      <c r="G62" s="83"/>
      <c r="H62" s="159"/>
      <c r="I62" s="159"/>
      <c r="J62" s="159"/>
      <c r="K62" s="159"/>
      <c r="L62" s="83"/>
      <c r="M62" s="9"/>
      <c r="N62" s="198"/>
      <c r="O62" s="159"/>
      <c r="P62" s="159"/>
      <c r="Q62" s="11"/>
      <c r="R62" s="159"/>
      <c r="S62" s="159"/>
      <c r="T62" s="56"/>
      <c r="U62" s="159"/>
      <c r="V62" s="159"/>
      <c r="W62" s="11"/>
      <c r="X62" s="159"/>
      <c r="Y62" s="159"/>
      <c r="Z62" s="56"/>
      <c r="AA62" s="159"/>
      <c r="AB62" s="159"/>
      <c r="AC62" s="159"/>
      <c r="AD62" s="159"/>
      <c r="AE62" s="159"/>
      <c r="AF62" s="217"/>
      <c r="AG62" s="217"/>
      <c r="AH62" s="217"/>
      <c r="AI62" s="217"/>
      <c r="AJ62" s="217"/>
      <c r="AK62" s="217"/>
      <c r="AL62" s="217"/>
      <c r="AM62" s="217"/>
      <c r="AN62" s="217"/>
      <c r="AO62" s="76"/>
      <c r="AP62" s="83"/>
      <c r="AQ62" s="83"/>
      <c r="AR62" s="238"/>
      <c r="AS62" s="238"/>
      <c r="AT62" s="7"/>
      <c r="AU62" s="7"/>
      <c r="AV62" s="215"/>
      <c r="AW62" s="137"/>
      <c r="AX62" s="215"/>
      <c r="AY62" s="253"/>
      <c r="AZ62" s="201"/>
      <c r="BA62" s="201"/>
      <c r="BB62" s="201"/>
      <c r="BC62" s="217"/>
      <c r="BD62" s="231"/>
      <c r="BE62" s="215"/>
      <c r="BF62" s="215"/>
      <c r="BG62" s="215"/>
      <c r="BH62" s="232"/>
      <c r="BI62" s="232"/>
      <c r="BJ62" s="214"/>
      <c r="BK62" s="214"/>
      <c r="BL62" s="233"/>
      <c r="BM62" s="67"/>
    </row>
    <row r="63" spans="1:65" s="139" customFormat="1" ht="15.75">
      <c r="A63" s="221"/>
      <c r="B63" s="222"/>
      <c r="C63" s="216"/>
      <c r="D63" s="224"/>
      <c r="E63" s="25"/>
      <c r="F63" s="89"/>
      <c r="G63" s="83"/>
      <c r="H63" s="159"/>
      <c r="I63" s="159"/>
      <c r="J63" s="159"/>
      <c r="K63" s="159"/>
      <c r="L63" s="83"/>
      <c r="M63" s="9"/>
      <c r="N63" s="198"/>
      <c r="O63" s="159"/>
      <c r="P63" s="159"/>
      <c r="Q63" s="11"/>
      <c r="R63" s="159"/>
      <c r="S63" s="159"/>
      <c r="T63" s="56"/>
      <c r="U63" s="159"/>
      <c r="V63" s="159"/>
      <c r="W63" s="11"/>
      <c r="X63" s="159"/>
      <c r="Y63" s="159"/>
      <c r="Z63" s="56"/>
      <c r="AA63" s="159"/>
      <c r="AB63" s="159"/>
      <c r="AC63" s="159"/>
      <c r="AD63" s="159"/>
      <c r="AE63" s="159"/>
      <c r="AF63" s="217"/>
      <c r="AG63" s="217"/>
      <c r="AH63" s="217"/>
      <c r="AI63" s="217"/>
      <c r="AJ63" s="217"/>
      <c r="AK63" s="217"/>
      <c r="AL63" s="217"/>
      <c r="AM63" s="217"/>
      <c r="AN63" s="217"/>
      <c r="AO63" s="76"/>
      <c r="AP63" s="83"/>
      <c r="AQ63" s="83"/>
      <c r="AR63" s="238"/>
      <c r="AS63" s="238"/>
      <c r="AT63" s="7"/>
      <c r="AU63" s="7"/>
      <c r="AV63" s="215"/>
      <c r="AW63" s="137"/>
      <c r="AX63" s="215"/>
      <c r="AY63" s="253"/>
      <c r="AZ63" s="201"/>
      <c r="BA63" s="201"/>
      <c r="BB63" s="201"/>
      <c r="BC63" s="217"/>
      <c r="BD63" s="231"/>
      <c r="BE63" s="215"/>
      <c r="BF63" s="215"/>
      <c r="BG63" s="215"/>
      <c r="BH63" s="232"/>
      <c r="BI63" s="232"/>
      <c r="BJ63" s="214"/>
      <c r="BK63" s="214"/>
      <c r="BL63" s="233"/>
      <c r="BM63" s="67"/>
    </row>
    <row r="64" spans="1:65" s="139" customFormat="1" ht="15.75">
      <c r="A64" s="221"/>
      <c r="B64" s="222"/>
      <c r="C64" s="216"/>
      <c r="D64" s="224"/>
      <c r="E64" s="25"/>
      <c r="F64" s="89"/>
      <c r="G64" s="83"/>
      <c r="H64" s="159"/>
      <c r="I64" s="159"/>
      <c r="J64" s="159"/>
      <c r="K64" s="159"/>
      <c r="L64" s="83"/>
      <c r="M64" s="9"/>
      <c r="N64" s="198"/>
      <c r="O64" s="159"/>
      <c r="P64" s="159"/>
      <c r="Q64" s="11"/>
      <c r="R64" s="159"/>
      <c r="S64" s="159"/>
      <c r="T64" s="56"/>
      <c r="U64" s="159"/>
      <c r="V64" s="159"/>
      <c r="W64" s="11"/>
      <c r="X64" s="159"/>
      <c r="Y64" s="159"/>
      <c r="Z64" s="56"/>
      <c r="AA64" s="159"/>
      <c r="AB64" s="159"/>
      <c r="AC64" s="159"/>
      <c r="AD64" s="159"/>
      <c r="AE64" s="159"/>
      <c r="AF64" s="217"/>
      <c r="AG64" s="217"/>
      <c r="AH64" s="217"/>
      <c r="AI64" s="217"/>
      <c r="AJ64" s="217"/>
      <c r="AK64" s="217"/>
      <c r="AL64" s="217"/>
      <c r="AM64" s="217"/>
      <c r="AN64" s="217"/>
      <c r="AO64" s="76"/>
      <c r="AP64" s="83"/>
      <c r="AQ64" s="83"/>
      <c r="AR64" s="238"/>
      <c r="AS64" s="238"/>
      <c r="AT64" s="7"/>
      <c r="AU64" s="7"/>
      <c r="AV64" s="215"/>
      <c r="AW64" s="137"/>
      <c r="AX64" s="215"/>
      <c r="AY64" s="253"/>
      <c r="AZ64" s="201"/>
      <c r="BA64" s="201"/>
      <c r="BB64" s="201"/>
      <c r="BC64" s="217"/>
      <c r="BD64" s="231"/>
      <c r="BE64" s="215"/>
      <c r="BF64" s="215"/>
      <c r="BG64" s="215"/>
      <c r="BH64" s="232"/>
      <c r="BI64" s="232"/>
      <c r="BJ64" s="214"/>
      <c r="BK64" s="214"/>
      <c r="BL64" s="233"/>
      <c r="BM64" s="67"/>
    </row>
    <row r="65" spans="1:65" s="139" customFormat="1" ht="15.75">
      <c r="A65" s="221"/>
      <c r="B65" s="222"/>
      <c r="C65" s="216"/>
      <c r="D65" s="224"/>
      <c r="E65" s="25"/>
      <c r="F65" s="89"/>
      <c r="G65" s="83"/>
      <c r="H65" s="159"/>
      <c r="I65" s="159"/>
      <c r="J65" s="159"/>
      <c r="K65" s="159"/>
      <c r="L65" s="83"/>
      <c r="M65" s="9"/>
      <c r="N65" s="198"/>
      <c r="O65" s="159"/>
      <c r="P65" s="159"/>
      <c r="Q65" s="11"/>
      <c r="R65" s="159"/>
      <c r="S65" s="159"/>
      <c r="T65" s="56"/>
      <c r="U65" s="159"/>
      <c r="V65" s="159"/>
      <c r="W65" s="11"/>
      <c r="X65" s="159"/>
      <c r="Y65" s="159"/>
      <c r="Z65" s="56"/>
      <c r="AA65" s="159"/>
      <c r="AB65" s="159"/>
      <c r="AC65" s="159"/>
      <c r="AD65" s="159"/>
      <c r="AE65" s="159"/>
      <c r="AF65" s="217"/>
      <c r="AG65" s="217"/>
      <c r="AH65" s="217"/>
      <c r="AI65" s="217"/>
      <c r="AJ65" s="217"/>
      <c r="AK65" s="217"/>
      <c r="AL65" s="217"/>
      <c r="AM65" s="217"/>
      <c r="AN65" s="217"/>
      <c r="AO65" s="76"/>
      <c r="AP65" s="83"/>
      <c r="AQ65" s="83"/>
      <c r="AR65" s="238"/>
      <c r="AS65" s="238"/>
      <c r="AT65" s="7"/>
      <c r="AU65" s="7"/>
      <c r="AV65" s="215"/>
      <c r="AW65" s="137"/>
      <c r="AX65" s="215"/>
      <c r="AY65" s="253"/>
      <c r="AZ65" s="201"/>
      <c r="BA65" s="201"/>
      <c r="BB65" s="201"/>
      <c r="BC65" s="217"/>
      <c r="BD65" s="231"/>
      <c r="BE65" s="215"/>
      <c r="BF65" s="215"/>
      <c r="BG65" s="215"/>
      <c r="BH65" s="232"/>
      <c r="BI65" s="232"/>
      <c r="BJ65" s="214"/>
      <c r="BK65" s="214"/>
      <c r="BL65" s="233"/>
      <c r="BM65" s="67"/>
    </row>
    <row r="66" spans="1:65" s="139" customFormat="1" ht="15.75">
      <c r="A66" s="221"/>
      <c r="B66" s="222"/>
      <c r="C66" s="216"/>
      <c r="D66" s="224"/>
      <c r="E66" s="25"/>
      <c r="F66" s="89"/>
      <c r="G66" s="83"/>
      <c r="H66" s="159"/>
      <c r="I66" s="159"/>
      <c r="J66" s="159"/>
      <c r="K66" s="159"/>
      <c r="L66" s="83"/>
      <c r="M66" s="9"/>
      <c r="N66" s="198"/>
      <c r="O66" s="159"/>
      <c r="P66" s="159"/>
      <c r="Q66" s="11"/>
      <c r="R66" s="159"/>
      <c r="S66" s="159"/>
      <c r="T66" s="56"/>
      <c r="U66" s="159"/>
      <c r="V66" s="159"/>
      <c r="W66" s="11"/>
      <c r="X66" s="159"/>
      <c r="Y66" s="159"/>
      <c r="Z66" s="56"/>
      <c r="AA66" s="159"/>
      <c r="AB66" s="159"/>
      <c r="AC66" s="159"/>
      <c r="AD66" s="159"/>
      <c r="AE66" s="159"/>
      <c r="AF66" s="217"/>
      <c r="AG66" s="217"/>
      <c r="AH66" s="217"/>
      <c r="AI66" s="217"/>
      <c r="AJ66" s="217"/>
      <c r="AK66" s="217"/>
      <c r="AL66" s="217"/>
      <c r="AM66" s="217"/>
      <c r="AN66" s="217"/>
      <c r="AO66" s="76"/>
      <c r="AP66" s="83"/>
      <c r="AQ66" s="83"/>
      <c r="AR66" s="238"/>
      <c r="AS66" s="238"/>
      <c r="AT66" s="7"/>
      <c r="AU66" s="7"/>
      <c r="AV66" s="215"/>
      <c r="AW66" s="137"/>
      <c r="AX66" s="215"/>
      <c r="AY66" s="253"/>
      <c r="AZ66" s="201"/>
      <c r="BA66" s="201"/>
      <c r="BB66" s="201"/>
      <c r="BC66" s="217"/>
      <c r="BD66" s="231"/>
      <c r="BE66" s="215"/>
      <c r="BF66" s="215"/>
      <c r="BG66" s="215"/>
      <c r="BH66" s="232"/>
      <c r="BI66" s="232"/>
      <c r="BJ66" s="214"/>
      <c r="BK66" s="214"/>
      <c r="BL66" s="233"/>
      <c r="BM66" s="67"/>
    </row>
    <row r="67" spans="1:65" s="139" customFormat="1" ht="16.5" thickBot="1">
      <c r="A67" s="162"/>
      <c r="B67" s="163"/>
      <c r="C67" s="164"/>
      <c r="D67" s="165"/>
      <c r="E67" s="203"/>
      <c r="F67" s="204"/>
      <c r="G67" s="205"/>
      <c r="H67" s="247"/>
      <c r="I67" s="247"/>
      <c r="J67" s="247"/>
      <c r="K67" s="247"/>
      <c r="L67" s="205"/>
      <c r="M67" s="189"/>
      <c r="N67" s="166"/>
      <c r="O67" s="247"/>
      <c r="P67" s="247"/>
      <c r="Q67" s="207"/>
      <c r="R67" s="247"/>
      <c r="S67" s="247"/>
      <c r="T67" s="206"/>
      <c r="U67" s="247"/>
      <c r="V67" s="247"/>
      <c r="W67" s="207"/>
      <c r="X67" s="247"/>
      <c r="Y67" s="247"/>
      <c r="Z67" s="206"/>
      <c r="AA67" s="247"/>
      <c r="AB67" s="247"/>
      <c r="AC67" s="247"/>
      <c r="AD67" s="247"/>
      <c r="AE67" s="247"/>
      <c r="AF67" s="169"/>
      <c r="AG67" s="169"/>
      <c r="AH67" s="169"/>
      <c r="AI67" s="169"/>
      <c r="AJ67" s="169"/>
      <c r="AK67" s="302"/>
      <c r="AL67" s="169"/>
      <c r="AM67" s="169"/>
      <c r="AN67" s="169"/>
      <c r="AO67" s="208"/>
      <c r="AP67" s="205"/>
      <c r="AQ67" s="205"/>
      <c r="AR67" s="240"/>
      <c r="AS67" s="301"/>
      <c r="AT67" s="241"/>
      <c r="AU67" s="241"/>
      <c r="AV67" s="174"/>
      <c r="AW67" s="242"/>
      <c r="AX67" s="161"/>
      <c r="AY67" s="254"/>
      <c r="AZ67" s="248"/>
      <c r="BA67" s="248"/>
      <c r="BB67" s="256"/>
      <c r="BC67" s="169"/>
      <c r="BD67" s="173"/>
      <c r="BE67" s="174"/>
      <c r="BF67" s="174"/>
      <c r="BG67" s="174"/>
      <c r="BH67" s="175"/>
      <c r="BI67" s="175"/>
      <c r="BJ67" s="176"/>
      <c r="BK67" s="176"/>
      <c r="BL67" s="177"/>
      <c r="BM67" s="212"/>
    </row>
    <row r="68" spans="1:65" s="139" customFormat="1" ht="15.75">
      <c r="A68" s="219"/>
      <c r="B68" s="220"/>
      <c r="C68" s="234"/>
      <c r="D68" s="223"/>
      <c r="E68" s="27"/>
      <c r="F68" s="99"/>
      <c r="G68" s="82"/>
      <c r="H68" s="158"/>
      <c r="I68" s="158"/>
      <c r="J68" s="158"/>
      <c r="K68" s="158"/>
      <c r="L68" s="82"/>
      <c r="M68" s="63"/>
      <c r="N68" s="197"/>
      <c r="O68" s="158"/>
      <c r="P68" s="158"/>
      <c r="Q68" s="71"/>
      <c r="R68" s="158"/>
      <c r="S68" s="158"/>
      <c r="T68" s="74"/>
      <c r="U68" s="158"/>
      <c r="V68" s="158"/>
      <c r="W68" s="71"/>
      <c r="X68" s="158"/>
      <c r="Y68" s="158"/>
      <c r="Z68" s="74"/>
      <c r="AA68" s="158"/>
      <c r="AB68" s="158"/>
      <c r="AC68" s="158"/>
      <c r="AD68" s="158"/>
      <c r="AE68" s="158"/>
      <c r="AF68" s="235"/>
      <c r="AG68" s="235"/>
      <c r="AH68" s="235"/>
      <c r="AI68" s="235"/>
      <c r="AJ68" s="235"/>
      <c r="AK68" s="235"/>
      <c r="AL68" s="235"/>
      <c r="AM68" s="235"/>
      <c r="AN68" s="235"/>
      <c r="AO68" s="75"/>
      <c r="AP68" s="82"/>
      <c r="AQ68" s="82"/>
      <c r="AR68" s="239"/>
      <c r="AS68" s="239"/>
      <c r="AT68" s="237"/>
      <c r="AU68" s="237"/>
      <c r="AV68" s="226"/>
      <c r="AW68" s="227"/>
      <c r="AX68" s="226"/>
      <c r="AY68" s="251"/>
      <c r="AZ68" s="73"/>
      <c r="BA68" s="73"/>
      <c r="BB68" s="252"/>
      <c r="BC68" s="235"/>
      <c r="BD68" s="225"/>
      <c r="BE68" s="226"/>
      <c r="BF68" s="226"/>
      <c r="BG68" s="226"/>
      <c r="BH68" s="228"/>
      <c r="BI68" s="228"/>
      <c r="BJ68" s="229"/>
      <c r="BK68" s="229"/>
      <c r="BL68" s="230"/>
      <c r="BM68" s="66"/>
    </row>
    <row r="69" spans="1:65" s="139" customFormat="1" ht="15.75">
      <c r="A69" s="221"/>
      <c r="B69" s="222"/>
      <c r="C69" s="216"/>
      <c r="D69" s="224"/>
      <c r="E69" s="25"/>
      <c r="F69" s="89"/>
      <c r="G69" s="83"/>
      <c r="H69" s="159"/>
      <c r="I69" s="159"/>
      <c r="J69" s="159"/>
      <c r="K69" s="159"/>
      <c r="L69" s="83"/>
      <c r="M69" s="9"/>
      <c r="N69" s="198"/>
      <c r="O69" s="159"/>
      <c r="P69" s="159"/>
      <c r="Q69" s="11"/>
      <c r="R69" s="159"/>
      <c r="S69" s="159"/>
      <c r="T69" s="56"/>
      <c r="U69" s="159"/>
      <c r="V69" s="159"/>
      <c r="W69" s="11"/>
      <c r="X69" s="159"/>
      <c r="Y69" s="159"/>
      <c r="Z69" s="56"/>
      <c r="AA69" s="159"/>
      <c r="AB69" s="159"/>
      <c r="AC69" s="159"/>
      <c r="AD69" s="159"/>
      <c r="AE69" s="159"/>
      <c r="AF69" s="217"/>
      <c r="AG69" s="217"/>
      <c r="AH69" s="217"/>
      <c r="AI69" s="217"/>
      <c r="AJ69" s="217"/>
      <c r="AK69" s="217"/>
      <c r="AL69" s="217"/>
      <c r="AM69" s="217"/>
      <c r="AN69" s="217"/>
      <c r="AO69" s="76"/>
      <c r="AP69" s="83"/>
      <c r="AQ69" s="83"/>
      <c r="AR69" s="238"/>
      <c r="AS69" s="238"/>
      <c r="AT69" s="7"/>
      <c r="AU69" s="7"/>
      <c r="AV69" s="215"/>
      <c r="AW69" s="137"/>
      <c r="AX69" s="215"/>
      <c r="AY69" s="253"/>
      <c r="AZ69" s="201"/>
      <c r="BA69" s="201"/>
      <c r="BB69" s="201"/>
      <c r="BC69" s="217"/>
      <c r="BD69" s="231"/>
      <c r="BE69" s="215"/>
      <c r="BF69" s="215"/>
      <c r="BG69" s="215"/>
      <c r="BH69" s="232"/>
      <c r="BI69" s="232"/>
      <c r="BJ69" s="214"/>
      <c r="BK69" s="214"/>
      <c r="BL69" s="233"/>
      <c r="BM69" s="67"/>
    </row>
    <row r="70" spans="1:65" s="139" customFormat="1" ht="15.75">
      <c r="A70" s="221"/>
      <c r="B70" s="222"/>
      <c r="C70" s="216"/>
      <c r="D70" s="224"/>
      <c r="E70" s="25"/>
      <c r="F70" s="89"/>
      <c r="G70" s="83"/>
      <c r="H70" s="159"/>
      <c r="I70" s="159"/>
      <c r="J70" s="159"/>
      <c r="K70" s="159"/>
      <c r="L70" s="83"/>
      <c r="M70" s="9"/>
      <c r="N70" s="198"/>
      <c r="O70" s="159"/>
      <c r="P70" s="159"/>
      <c r="Q70" s="11"/>
      <c r="R70" s="159"/>
      <c r="S70" s="159"/>
      <c r="T70" s="56"/>
      <c r="U70" s="159"/>
      <c r="V70" s="159"/>
      <c r="W70" s="11"/>
      <c r="X70" s="159"/>
      <c r="Y70" s="159"/>
      <c r="Z70" s="56"/>
      <c r="AA70" s="159"/>
      <c r="AB70" s="159"/>
      <c r="AC70" s="159"/>
      <c r="AD70" s="159"/>
      <c r="AE70" s="159"/>
      <c r="AF70" s="217"/>
      <c r="AG70" s="217"/>
      <c r="AH70" s="217"/>
      <c r="AI70" s="217"/>
      <c r="AJ70" s="217"/>
      <c r="AK70" s="217"/>
      <c r="AL70" s="217"/>
      <c r="AM70" s="217"/>
      <c r="AN70" s="217"/>
      <c r="AO70" s="76"/>
      <c r="AP70" s="83"/>
      <c r="AQ70" s="83"/>
      <c r="AR70" s="238"/>
      <c r="AS70" s="238"/>
      <c r="AT70" s="7"/>
      <c r="AU70" s="7"/>
      <c r="AV70" s="215"/>
      <c r="AW70" s="137"/>
      <c r="AX70" s="215"/>
      <c r="AY70" s="253"/>
      <c r="AZ70" s="201"/>
      <c r="BA70" s="201"/>
      <c r="BB70" s="201"/>
      <c r="BC70" s="217"/>
      <c r="BD70" s="231"/>
      <c r="BE70" s="215"/>
      <c r="BF70" s="215"/>
      <c r="BG70" s="215"/>
      <c r="BH70" s="232"/>
      <c r="BI70" s="232"/>
      <c r="BJ70" s="214"/>
      <c r="BK70" s="214"/>
      <c r="BL70" s="233"/>
      <c r="BM70" s="67"/>
    </row>
    <row r="71" spans="1:65" s="139" customFormat="1" ht="15.75">
      <c r="A71" s="221"/>
      <c r="B71" s="222"/>
      <c r="C71" s="216"/>
      <c r="D71" s="224"/>
      <c r="E71" s="25"/>
      <c r="F71" s="89"/>
      <c r="G71" s="83"/>
      <c r="H71" s="159"/>
      <c r="I71" s="159"/>
      <c r="J71" s="159"/>
      <c r="K71" s="159"/>
      <c r="L71" s="83"/>
      <c r="M71" s="9"/>
      <c r="N71" s="198"/>
      <c r="O71" s="159"/>
      <c r="P71" s="159"/>
      <c r="Q71" s="11"/>
      <c r="R71" s="159"/>
      <c r="S71" s="159"/>
      <c r="T71" s="56"/>
      <c r="U71" s="159"/>
      <c r="V71" s="159"/>
      <c r="W71" s="11"/>
      <c r="X71" s="159"/>
      <c r="Y71" s="159"/>
      <c r="Z71" s="56"/>
      <c r="AA71" s="159"/>
      <c r="AB71" s="159"/>
      <c r="AC71" s="159"/>
      <c r="AD71" s="159"/>
      <c r="AE71" s="159"/>
      <c r="AF71" s="217"/>
      <c r="AG71" s="217"/>
      <c r="AH71" s="217"/>
      <c r="AI71" s="217"/>
      <c r="AJ71" s="217"/>
      <c r="AK71" s="217"/>
      <c r="AL71" s="217"/>
      <c r="AM71" s="217"/>
      <c r="AN71" s="217"/>
      <c r="AO71" s="76"/>
      <c r="AP71" s="83"/>
      <c r="AQ71" s="83"/>
      <c r="AR71" s="238"/>
      <c r="AS71" s="238"/>
      <c r="AT71" s="7"/>
      <c r="AU71" s="7"/>
      <c r="AV71" s="215"/>
      <c r="AW71" s="137"/>
      <c r="AX71" s="215"/>
      <c r="AY71" s="253"/>
      <c r="AZ71" s="201"/>
      <c r="BA71" s="201"/>
      <c r="BB71" s="201"/>
      <c r="BC71" s="217"/>
      <c r="BD71" s="231"/>
      <c r="BE71" s="215"/>
      <c r="BF71" s="215"/>
      <c r="BG71" s="215"/>
      <c r="BH71" s="232"/>
      <c r="BI71" s="232"/>
      <c r="BJ71" s="214"/>
      <c r="BK71" s="214"/>
      <c r="BL71" s="233"/>
      <c r="BM71" s="67"/>
    </row>
    <row r="72" spans="1:65" s="139" customFormat="1" ht="15.75">
      <c r="A72" s="221"/>
      <c r="B72" s="222"/>
      <c r="C72" s="216"/>
      <c r="D72" s="224"/>
      <c r="E72" s="25"/>
      <c r="F72" s="89"/>
      <c r="G72" s="83"/>
      <c r="H72" s="159"/>
      <c r="I72" s="159"/>
      <c r="J72" s="159"/>
      <c r="K72" s="159"/>
      <c r="L72" s="83"/>
      <c r="M72" s="9"/>
      <c r="N72" s="198"/>
      <c r="O72" s="159"/>
      <c r="P72" s="159"/>
      <c r="Q72" s="11"/>
      <c r="R72" s="159"/>
      <c r="S72" s="159"/>
      <c r="T72" s="56"/>
      <c r="U72" s="159"/>
      <c r="V72" s="159"/>
      <c r="W72" s="11"/>
      <c r="X72" s="159"/>
      <c r="Y72" s="159"/>
      <c r="Z72" s="56"/>
      <c r="AA72" s="159"/>
      <c r="AB72" s="159"/>
      <c r="AC72" s="159"/>
      <c r="AD72" s="159"/>
      <c r="AE72" s="159"/>
      <c r="AF72" s="217"/>
      <c r="AG72" s="217"/>
      <c r="AH72" s="217"/>
      <c r="AI72" s="217"/>
      <c r="AJ72" s="217"/>
      <c r="AK72" s="217"/>
      <c r="AL72" s="217"/>
      <c r="AM72" s="217"/>
      <c r="AN72" s="217"/>
      <c r="AO72" s="76"/>
      <c r="AP72" s="83"/>
      <c r="AQ72" s="83"/>
      <c r="AR72" s="238"/>
      <c r="AS72" s="238"/>
      <c r="AT72" s="7"/>
      <c r="AU72" s="7"/>
      <c r="AV72" s="215"/>
      <c r="AW72" s="137"/>
      <c r="AX72" s="215"/>
      <c r="AY72" s="253"/>
      <c r="AZ72" s="201"/>
      <c r="BA72" s="201"/>
      <c r="BB72" s="201"/>
      <c r="BC72" s="217"/>
      <c r="BD72" s="231"/>
      <c r="BE72" s="215"/>
      <c r="BF72" s="215"/>
      <c r="BG72" s="215"/>
      <c r="BH72" s="232"/>
      <c r="BI72" s="232"/>
      <c r="BJ72" s="214"/>
      <c r="BK72" s="214"/>
      <c r="BL72" s="233"/>
      <c r="BM72" s="67"/>
    </row>
    <row r="73" spans="1:65" s="139" customFormat="1" ht="15.75">
      <c r="A73" s="221"/>
      <c r="B73" s="222"/>
      <c r="C73" s="216"/>
      <c r="D73" s="224"/>
      <c r="E73" s="25"/>
      <c r="F73" s="89"/>
      <c r="G73" s="83"/>
      <c r="H73" s="159"/>
      <c r="I73" s="159"/>
      <c r="J73" s="159"/>
      <c r="K73" s="159"/>
      <c r="L73" s="83"/>
      <c r="M73" s="9"/>
      <c r="N73" s="198"/>
      <c r="O73" s="159"/>
      <c r="P73" s="159"/>
      <c r="Q73" s="11"/>
      <c r="R73" s="159"/>
      <c r="S73" s="159"/>
      <c r="T73" s="56"/>
      <c r="U73" s="159"/>
      <c r="V73" s="159"/>
      <c r="W73" s="11"/>
      <c r="X73" s="159"/>
      <c r="Y73" s="159"/>
      <c r="Z73" s="56"/>
      <c r="AA73" s="159"/>
      <c r="AB73" s="159"/>
      <c r="AC73" s="159"/>
      <c r="AD73" s="159"/>
      <c r="AE73" s="159"/>
      <c r="AF73" s="217"/>
      <c r="AG73" s="217"/>
      <c r="AH73" s="217"/>
      <c r="AI73" s="217"/>
      <c r="AJ73" s="217"/>
      <c r="AK73" s="217"/>
      <c r="AL73" s="217"/>
      <c r="AM73" s="217"/>
      <c r="AN73" s="217"/>
      <c r="AO73" s="76"/>
      <c r="AP73" s="83"/>
      <c r="AQ73" s="83"/>
      <c r="AR73" s="238"/>
      <c r="AS73" s="238"/>
      <c r="AT73" s="7"/>
      <c r="AU73" s="7"/>
      <c r="AV73" s="215"/>
      <c r="AW73" s="137"/>
      <c r="AX73" s="215"/>
      <c r="AY73" s="253"/>
      <c r="AZ73" s="201"/>
      <c r="BA73" s="201"/>
      <c r="BB73" s="201"/>
      <c r="BC73" s="217"/>
      <c r="BD73" s="231"/>
      <c r="BE73" s="215"/>
      <c r="BF73" s="215"/>
      <c r="BG73" s="215"/>
      <c r="BH73" s="232"/>
      <c r="BI73" s="232"/>
      <c r="BJ73" s="214"/>
      <c r="BK73" s="214"/>
      <c r="BL73" s="233"/>
      <c r="BM73" s="67"/>
    </row>
    <row r="74" spans="1:65" s="139" customFormat="1" ht="15.75">
      <c r="A74" s="221"/>
      <c r="B74" s="222"/>
      <c r="C74" s="216"/>
      <c r="D74" s="224"/>
      <c r="E74" s="25"/>
      <c r="F74" s="89"/>
      <c r="G74" s="83"/>
      <c r="H74" s="159"/>
      <c r="I74" s="159"/>
      <c r="J74" s="159"/>
      <c r="K74" s="159"/>
      <c r="L74" s="83"/>
      <c r="M74" s="9"/>
      <c r="N74" s="198"/>
      <c r="O74" s="159"/>
      <c r="P74" s="159"/>
      <c r="Q74" s="11"/>
      <c r="R74" s="159"/>
      <c r="S74" s="159"/>
      <c r="T74" s="56"/>
      <c r="U74" s="159"/>
      <c r="V74" s="159"/>
      <c r="W74" s="11"/>
      <c r="X74" s="159"/>
      <c r="Y74" s="159"/>
      <c r="Z74" s="56"/>
      <c r="AA74" s="159"/>
      <c r="AB74" s="159"/>
      <c r="AC74" s="159"/>
      <c r="AD74" s="159"/>
      <c r="AE74" s="159"/>
      <c r="AF74" s="217"/>
      <c r="AG74" s="217"/>
      <c r="AH74" s="217"/>
      <c r="AI74" s="217"/>
      <c r="AJ74" s="217"/>
      <c r="AK74" s="217"/>
      <c r="AL74" s="217"/>
      <c r="AM74" s="217"/>
      <c r="AN74" s="217"/>
      <c r="AO74" s="76"/>
      <c r="AP74" s="83"/>
      <c r="AQ74" s="83"/>
      <c r="AR74" s="238"/>
      <c r="AS74" s="238"/>
      <c r="AT74" s="7"/>
      <c r="AU74" s="7"/>
      <c r="AV74" s="215"/>
      <c r="AW74" s="137"/>
      <c r="AX74" s="215"/>
      <c r="AY74" s="253"/>
      <c r="AZ74" s="201"/>
      <c r="BA74" s="201"/>
      <c r="BB74" s="201"/>
      <c r="BC74" s="217"/>
      <c r="BD74" s="231"/>
      <c r="BE74" s="215"/>
      <c r="BF74" s="215"/>
      <c r="BG74" s="215"/>
      <c r="BH74" s="232"/>
      <c r="BI74" s="232"/>
      <c r="BJ74" s="214"/>
      <c r="BK74" s="214"/>
      <c r="BL74" s="233"/>
      <c r="BM74" s="67"/>
    </row>
    <row r="75" spans="1:65" s="139" customFormat="1" ht="15.75">
      <c r="A75" s="221"/>
      <c r="B75" s="222"/>
      <c r="C75" s="216"/>
      <c r="D75" s="224"/>
      <c r="E75" s="25"/>
      <c r="F75" s="89"/>
      <c r="G75" s="83"/>
      <c r="H75" s="159"/>
      <c r="I75" s="159"/>
      <c r="J75" s="159"/>
      <c r="K75" s="159"/>
      <c r="L75" s="83"/>
      <c r="M75" s="9"/>
      <c r="N75" s="198"/>
      <c r="O75" s="159"/>
      <c r="P75" s="159"/>
      <c r="Q75" s="11"/>
      <c r="R75" s="159"/>
      <c r="S75" s="159"/>
      <c r="T75" s="56"/>
      <c r="U75" s="159"/>
      <c r="V75" s="159"/>
      <c r="W75" s="11"/>
      <c r="X75" s="159"/>
      <c r="Y75" s="159"/>
      <c r="Z75" s="56"/>
      <c r="AA75" s="159"/>
      <c r="AB75" s="159"/>
      <c r="AC75" s="159"/>
      <c r="AD75" s="159"/>
      <c r="AE75" s="159"/>
      <c r="AF75" s="217"/>
      <c r="AG75" s="217"/>
      <c r="AH75" s="217"/>
      <c r="AI75" s="217"/>
      <c r="AJ75" s="217"/>
      <c r="AK75" s="217"/>
      <c r="AL75" s="217"/>
      <c r="AM75" s="217"/>
      <c r="AN75" s="217"/>
      <c r="AO75" s="76"/>
      <c r="AP75" s="83"/>
      <c r="AQ75" s="83"/>
      <c r="AR75" s="238"/>
      <c r="AS75" s="238"/>
      <c r="AT75" s="7"/>
      <c r="AU75" s="7"/>
      <c r="AV75" s="215"/>
      <c r="AW75" s="137"/>
      <c r="AX75" s="215"/>
      <c r="AY75" s="253"/>
      <c r="AZ75" s="201"/>
      <c r="BA75" s="201"/>
      <c r="BB75" s="201"/>
      <c r="BC75" s="217"/>
      <c r="BD75" s="231"/>
      <c r="BE75" s="215"/>
      <c r="BF75" s="215"/>
      <c r="BG75" s="215"/>
      <c r="BH75" s="232"/>
      <c r="BI75" s="232"/>
      <c r="BJ75" s="214"/>
      <c r="BK75" s="214"/>
      <c r="BL75" s="233"/>
      <c r="BM75" s="67"/>
    </row>
    <row r="76" spans="1:65" s="139" customFormat="1" ht="15.75">
      <c r="A76" s="221"/>
      <c r="B76" s="222"/>
      <c r="C76" s="216"/>
      <c r="D76" s="224"/>
      <c r="E76" s="25"/>
      <c r="F76" s="89"/>
      <c r="G76" s="83"/>
      <c r="H76" s="159"/>
      <c r="I76" s="159"/>
      <c r="J76" s="159"/>
      <c r="K76" s="159"/>
      <c r="L76" s="83"/>
      <c r="M76" s="9"/>
      <c r="N76" s="198"/>
      <c r="O76" s="159"/>
      <c r="P76" s="159"/>
      <c r="Q76" s="11"/>
      <c r="R76" s="159"/>
      <c r="S76" s="159"/>
      <c r="T76" s="56"/>
      <c r="U76" s="159"/>
      <c r="V76" s="159"/>
      <c r="W76" s="11"/>
      <c r="X76" s="159"/>
      <c r="Y76" s="159"/>
      <c r="Z76" s="56"/>
      <c r="AA76" s="159"/>
      <c r="AB76" s="159"/>
      <c r="AC76" s="159"/>
      <c r="AD76" s="159"/>
      <c r="AE76" s="159"/>
      <c r="AF76" s="217"/>
      <c r="AG76" s="217"/>
      <c r="AH76" s="217"/>
      <c r="AI76" s="217"/>
      <c r="AJ76" s="217"/>
      <c r="AK76" s="217"/>
      <c r="AL76" s="217"/>
      <c r="AM76" s="217"/>
      <c r="AN76" s="217"/>
      <c r="AO76" s="76"/>
      <c r="AP76" s="83"/>
      <c r="AQ76" s="83"/>
      <c r="AR76" s="238"/>
      <c r="AS76" s="238"/>
      <c r="AT76" s="7"/>
      <c r="AU76" s="7"/>
      <c r="AV76" s="215"/>
      <c r="AW76" s="137"/>
      <c r="AX76" s="215"/>
      <c r="AY76" s="253"/>
      <c r="AZ76" s="201"/>
      <c r="BA76" s="201"/>
      <c r="BB76" s="201"/>
      <c r="BC76" s="217"/>
      <c r="BD76" s="231"/>
      <c r="BE76" s="215"/>
      <c r="BF76" s="215"/>
      <c r="BG76" s="215"/>
      <c r="BH76" s="232"/>
      <c r="BI76" s="232"/>
      <c r="BJ76" s="214"/>
      <c r="BK76" s="214"/>
      <c r="BL76" s="233"/>
      <c r="BM76" s="67"/>
    </row>
    <row r="77" spans="1:65" s="139" customFormat="1" ht="15.75">
      <c r="A77" s="221"/>
      <c r="B77" s="222"/>
      <c r="C77" s="216"/>
      <c r="D77" s="224"/>
      <c r="E77" s="25"/>
      <c r="F77" s="89"/>
      <c r="G77" s="83"/>
      <c r="H77" s="159"/>
      <c r="I77" s="159"/>
      <c r="J77" s="159"/>
      <c r="K77" s="159"/>
      <c r="L77" s="83"/>
      <c r="M77" s="9"/>
      <c r="N77" s="198"/>
      <c r="O77" s="159"/>
      <c r="P77" s="159"/>
      <c r="Q77" s="11"/>
      <c r="R77" s="159"/>
      <c r="S77" s="159"/>
      <c r="T77" s="56"/>
      <c r="U77" s="159"/>
      <c r="V77" s="159"/>
      <c r="W77" s="11"/>
      <c r="X77" s="159"/>
      <c r="Y77" s="159"/>
      <c r="Z77" s="56"/>
      <c r="AA77" s="159"/>
      <c r="AB77" s="159"/>
      <c r="AC77" s="159"/>
      <c r="AD77" s="159"/>
      <c r="AE77" s="159"/>
      <c r="AF77" s="217"/>
      <c r="AG77" s="217"/>
      <c r="AH77" s="217"/>
      <c r="AI77" s="217"/>
      <c r="AJ77" s="217"/>
      <c r="AK77" s="217"/>
      <c r="AL77" s="217"/>
      <c r="AM77" s="217"/>
      <c r="AN77" s="217"/>
      <c r="AO77" s="76"/>
      <c r="AP77" s="83"/>
      <c r="AQ77" s="83"/>
      <c r="AR77" s="238"/>
      <c r="AS77" s="238"/>
      <c r="AT77" s="7"/>
      <c r="AU77" s="7"/>
      <c r="AV77" s="215"/>
      <c r="AW77" s="137"/>
      <c r="AX77" s="215"/>
      <c r="AY77" s="253"/>
      <c r="AZ77" s="201"/>
      <c r="BA77" s="201"/>
      <c r="BB77" s="201"/>
      <c r="BC77" s="217"/>
      <c r="BD77" s="231"/>
      <c r="BE77" s="215"/>
      <c r="BF77" s="215"/>
      <c r="BG77" s="215"/>
      <c r="BH77" s="232"/>
      <c r="BI77" s="232"/>
      <c r="BJ77" s="214"/>
      <c r="BK77" s="214"/>
      <c r="BL77" s="233"/>
      <c r="BM77" s="67"/>
    </row>
    <row r="78" spans="1:65" s="139" customFormat="1" ht="15.75">
      <c r="A78" s="221"/>
      <c r="B78" s="222"/>
      <c r="C78" s="216"/>
      <c r="D78" s="224"/>
      <c r="E78" s="25"/>
      <c r="F78" s="89"/>
      <c r="G78" s="83"/>
      <c r="H78" s="159"/>
      <c r="I78" s="159"/>
      <c r="J78" s="159"/>
      <c r="K78" s="159"/>
      <c r="L78" s="83"/>
      <c r="M78" s="9"/>
      <c r="N78" s="198"/>
      <c r="O78" s="159"/>
      <c r="P78" s="159"/>
      <c r="Q78" s="11"/>
      <c r="R78" s="159"/>
      <c r="S78" s="159"/>
      <c r="T78" s="56"/>
      <c r="U78" s="159"/>
      <c r="V78" s="159"/>
      <c r="W78" s="11"/>
      <c r="X78" s="159"/>
      <c r="Y78" s="159"/>
      <c r="Z78" s="56"/>
      <c r="AA78" s="159"/>
      <c r="AB78" s="159"/>
      <c r="AC78" s="159"/>
      <c r="AD78" s="159"/>
      <c r="AE78" s="159"/>
      <c r="AF78" s="217"/>
      <c r="AG78" s="217"/>
      <c r="AH78" s="217"/>
      <c r="AI78" s="217"/>
      <c r="AJ78" s="217"/>
      <c r="AK78" s="217"/>
      <c r="AL78" s="217"/>
      <c r="AM78" s="217"/>
      <c r="AN78" s="217"/>
      <c r="AO78" s="76"/>
      <c r="AP78" s="83"/>
      <c r="AQ78" s="83"/>
      <c r="AR78" s="238"/>
      <c r="AS78" s="238"/>
      <c r="AT78" s="7"/>
      <c r="AU78" s="7"/>
      <c r="AV78" s="215"/>
      <c r="AW78" s="137"/>
      <c r="AX78" s="215"/>
      <c r="AY78" s="253"/>
      <c r="AZ78" s="201"/>
      <c r="BA78" s="201"/>
      <c r="BB78" s="201"/>
      <c r="BC78" s="217"/>
      <c r="BD78" s="231"/>
      <c r="BE78" s="215"/>
      <c r="BF78" s="215"/>
      <c r="BG78" s="215"/>
      <c r="BH78" s="232"/>
      <c r="BI78" s="232"/>
      <c r="BJ78" s="214"/>
      <c r="BK78" s="214"/>
      <c r="BL78" s="233"/>
      <c r="BM78" s="67"/>
    </row>
    <row r="79" spans="1:65" s="139" customFormat="1" ht="15.75">
      <c r="A79" s="221"/>
      <c r="B79" s="222"/>
      <c r="C79" s="216"/>
      <c r="D79" s="224"/>
      <c r="E79" s="25"/>
      <c r="F79" s="89"/>
      <c r="G79" s="83"/>
      <c r="H79" s="159"/>
      <c r="I79" s="159"/>
      <c r="J79" s="159"/>
      <c r="K79" s="159"/>
      <c r="L79" s="83"/>
      <c r="M79" s="9"/>
      <c r="N79" s="198"/>
      <c r="O79" s="159"/>
      <c r="P79" s="159"/>
      <c r="Q79" s="11"/>
      <c r="R79" s="159"/>
      <c r="S79" s="159"/>
      <c r="T79" s="56"/>
      <c r="U79" s="159"/>
      <c r="V79" s="159"/>
      <c r="W79" s="11"/>
      <c r="X79" s="159"/>
      <c r="Y79" s="159"/>
      <c r="Z79" s="56"/>
      <c r="AA79" s="159"/>
      <c r="AB79" s="159"/>
      <c r="AC79" s="159"/>
      <c r="AD79" s="159"/>
      <c r="AE79" s="159"/>
      <c r="AF79" s="217"/>
      <c r="AG79" s="217"/>
      <c r="AH79" s="217"/>
      <c r="AI79" s="217"/>
      <c r="AJ79" s="217"/>
      <c r="AK79" s="217"/>
      <c r="AL79" s="217"/>
      <c r="AM79" s="217"/>
      <c r="AN79" s="217"/>
      <c r="AO79" s="76"/>
      <c r="AP79" s="83"/>
      <c r="AQ79" s="83"/>
      <c r="AR79" s="238"/>
      <c r="AS79" s="238"/>
      <c r="AT79" s="7"/>
      <c r="AU79" s="7"/>
      <c r="AV79" s="215"/>
      <c r="AW79" s="137"/>
      <c r="AX79" s="215"/>
      <c r="AY79" s="253"/>
      <c r="AZ79" s="201"/>
      <c r="BA79" s="201"/>
      <c r="BB79" s="201"/>
      <c r="BC79" s="217"/>
      <c r="BD79" s="231"/>
      <c r="BE79" s="215"/>
      <c r="BF79" s="215"/>
      <c r="BG79" s="215"/>
      <c r="BH79" s="232"/>
      <c r="BI79" s="232"/>
      <c r="BJ79" s="214"/>
      <c r="BK79" s="214"/>
      <c r="BL79" s="233"/>
      <c r="BM79" s="67"/>
    </row>
    <row r="80" spans="1:65" s="139" customFormat="1" ht="15.75">
      <c r="A80" s="221"/>
      <c r="B80" s="222"/>
      <c r="C80" s="216"/>
      <c r="D80" s="224"/>
      <c r="E80" s="25"/>
      <c r="F80" s="89"/>
      <c r="G80" s="83"/>
      <c r="H80" s="159"/>
      <c r="I80" s="159"/>
      <c r="J80" s="159"/>
      <c r="K80" s="159"/>
      <c r="L80" s="83"/>
      <c r="M80" s="9"/>
      <c r="N80" s="198"/>
      <c r="O80" s="159"/>
      <c r="P80" s="159"/>
      <c r="Q80" s="11"/>
      <c r="R80" s="159"/>
      <c r="S80" s="159"/>
      <c r="T80" s="56"/>
      <c r="U80" s="159"/>
      <c r="V80" s="159"/>
      <c r="W80" s="11"/>
      <c r="X80" s="159"/>
      <c r="Y80" s="159"/>
      <c r="Z80" s="56"/>
      <c r="AA80" s="159"/>
      <c r="AB80" s="159"/>
      <c r="AC80" s="159"/>
      <c r="AD80" s="159"/>
      <c r="AE80" s="159"/>
      <c r="AF80" s="217"/>
      <c r="AG80" s="217"/>
      <c r="AH80" s="217"/>
      <c r="AI80" s="217"/>
      <c r="AJ80" s="217"/>
      <c r="AK80" s="217"/>
      <c r="AL80" s="217"/>
      <c r="AM80" s="217"/>
      <c r="AN80" s="217"/>
      <c r="AO80" s="76"/>
      <c r="AP80" s="83"/>
      <c r="AQ80" s="83"/>
      <c r="AR80" s="238"/>
      <c r="AS80" s="238"/>
      <c r="AT80" s="7"/>
      <c r="AU80" s="7"/>
      <c r="AV80" s="215"/>
      <c r="AW80" s="137"/>
      <c r="AX80" s="215"/>
      <c r="AY80" s="253"/>
      <c r="AZ80" s="201"/>
      <c r="BA80" s="201"/>
      <c r="BB80" s="201"/>
      <c r="BC80" s="217"/>
      <c r="BD80" s="231"/>
      <c r="BE80" s="215"/>
      <c r="BF80" s="215"/>
      <c r="BG80" s="215"/>
      <c r="BH80" s="232"/>
      <c r="BI80" s="232"/>
      <c r="BJ80" s="214"/>
      <c r="BK80" s="214"/>
      <c r="BL80" s="233"/>
      <c r="BM80" s="67"/>
    </row>
    <row r="81" spans="1:68" s="139" customFormat="1" ht="15.75">
      <c r="A81" s="221"/>
      <c r="B81" s="222"/>
      <c r="C81" s="216"/>
      <c r="D81" s="224"/>
      <c r="E81" s="25"/>
      <c r="F81" s="89"/>
      <c r="G81" s="83"/>
      <c r="H81" s="159"/>
      <c r="I81" s="159"/>
      <c r="J81" s="159"/>
      <c r="K81" s="159"/>
      <c r="L81" s="83"/>
      <c r="M81" s="9"/>
      <c r="N81" s="198"/>
      <c r="O81" s="159"/>
      <c r="P81" s="159"/>
      <c r="Q81" s="11"/>
      <c r="R81" s="159"/>
      <c r="S81" s="159"/>
      <c r="T81" s="56"/>
      <c r="U81" s="159"/>
      <c r="V81" s="159"/>
      <c r="W81" s="11"/>
      <c r="X81" s="159"/>
      <c r="Y81" s="159"/>
      <c r="Z81" s="56"/>
      <c r="AA81" s="159"/>
      <c r="AB81" s="159"/>
      <c r="AC81" s="159"/>
      <c r="AD81" s="159"/>
      <c r="AE81" s="159"/>
      <c r="AF81" s="217"/>
      <c r="AG81" s="217"/>
      <c r="AH81" s="217"/>
      <c r="AI81" s="217"/>
      <c r="AJ81" s="217"/>
      <c r="AK81" s="217"/>
      <c r="AL81" s="217"/>
      <c r="AM81" s="217"/>
      <c r="AN81" s="217"/>
      <c r="AO81" s="76"/>
      <c r="AP81" s="83"/>
      <c r="AQ81" s="83"/>
      <c r="AR81" s="238"/>
      <c r="AS81" s="238"/>
      <c r="AT81" s="7"/>
      <c r="AU81" s="7"/>
      <c r="AV81" s="215"/>
      <c r="AW81" s="137"/>
      <c r="AX81" s="215"/>
      <c r="AY81" s="253"/>
      <c r="AZ81" s="201"/>
      <c r="BA81" s="201"/>
      <c r="BB81" s="201"/>
      <c r="BC81" s="217"/>
      <c r="BD81" s="231"/>
      <c r="BE81" s="215"/>
      <c r="BF81" s="215"/>
      <c r="BG81" s="215"/>
      <c r="BH81" s="232"/>
      <c r="BI81" s="232"/>
      <c r="BJ81" s="214"/>
      <c r="BK81" s="214"/>
      <c r="BL81" s="233"/>
      <c r="BM81" s="67"/>
    </row>
    <row r="82" spans="1:68" s="139" customFormat="1" ht="15.75">
      <c r="A82" s="221"/>
      <c r="B82" s="222"/>
      <c r="C82" s="216"/>
      <c r="D82" s="224"/>
      <c r="E82" s="25"/>
      <c r="F82" s="89"/>
      <c r="G82" s="83"/>
      <c r="H82" s="159"/>
      <c r="I82" s="159"/>
      <c r="J82" s="159"/>
      <c r="K82" s="159"/>
      <c r="L82" s="83"/>
      <c r="M82" s="9"/>
      <c r="N82" s="198"/>
      <c r="O82" s="159"/>
      <c r="P82" s="159"/>
      <c r="Q82" s="11"/>
      <c r="R82" s="159"/>
      <c r="S82" s="159"/>
      <c r="T82" s="56"/>
      <c r="U82" s="159"/>
      <c r="V82" s="159"/>
      <c r="W82" s="11"/>
      <c r="X82" s="159"/>
      <c r="Y82" s="159"/>
      <c r="Z82" s="56"/>
      <c r="AA82" s="159"/>
      <c r="AB82" s="159"/>
      <c r="AC82" s="159"/>
      <c r="AD82" s="159"/>
      <c r="AE82" s="159"/>
      <c r="AF82" s="217"/>
      <c r="AG82" s="217"/>
      <c r="AH82" s="217"/>
      <c r="AI82" s="217"/>
      <c r="AJ82" s="217"/>
      <c r="AK82" s="217"/>
      <c r="AL82" s="217"/>
      <c r="AM82" s="217"/>
      <c r="AN82" s="217"/>
      <c r="AO82" s="76"/>
      <c r="AP82" s="83"/>
      <c r="AQ82" s="83"/>
      <c r="AR82" s="238"/>
      <c r="AS82" s="238"/>
      <c r="AT82" s="7"/>
      <c r="AU82" s="7"/>
      <c r="AV82" s="215"/>
      <c r="AW82" s="137"/>
      <c r="AX82" s="215"/>
      <c r="AY82" s="253"/>
      <c r="AZ82" s="201"/>
      <c r="BA82" s="201"/>
      <c r="BB82" s="201"/>
      <c r="BC82" s="217"/>
      <c r="BD82" s="231"/>
      <c r="BE82" s="215"/>
      <c r="BF82" s="215"/>
      <c r="BG82" s="215"/>
      <c r="BH82" s="232"/>
      <c r="BI82" s="232"/>
      <c r="BJ82" s="214"/>
      <c r="BK82" s="214"/>
      <c r="BL82" s="233"/>
      <c r="BM82" s="67"/>
    </row>
    <row r="83" spans="1:68" s="139" customFormat="1" ht="15.75">
      <c r="A83" s="221"/>
      <c r="B83" s="222"/>
      <c r="C83" s="216"/>
      <c r="D83" s="224"/>
      <c r="E83" s="25"/>
      <c r="F83" s="89"/>
      <c r="G83" s="83"/>
      <c r="H83" s="159"/>
      <c r="I83" s="159"/>
      <c r="J83" s="159"/>
      <c r="K83" s="159"/>
      <c r="L83" s="83"/>
      <c r="M83" s="9"/>
      <c r="N83" s="198"/>
      <c r="O83" s="159"/>
      <c r="P83" s="159"/>
      <c r="Q83" s="11"/>
      <c r="R83" s="159"/>
      <c r="S83" s="159"/>
      <c r="T83" s="56"/>
      <c r="U83" s="159"/>
      <c r="V83" s="159"/>
      <c r="W83" s="11"/>
      <c r="X83" s="159"/>
      <c r="Y83" s="159"/>
      <c r="Z83" s="56"/>
      <c r="AA83" s="159"/>
      <c r="AB83" s="159"/>
      <c r="AC83" s="159"/>
      <c r="AD83" s="159"/>
      <c r="AE83" s="159"/>
      <c r="AF83" s="217"/>
      <c r="AG83" s="217"/>
      <c r="AH83" s="217"/>
      <c r="AI83" s="217"/>
      <c r="AJ83" s="217"/>
      <c r="AK83" s="217"/>
      <c r="AL83" s="217"/>
      <c r="AM83" s="217"/>
      <c r="AN83" s="217"/>
      <c r="AO83" s="76"/>
      <c r="AP83" s="83"/>
      <c r="AQ83" s="83"/>
      <c r="AR83" s="238"/>
      <c r="AS83" s="238"/>
      <c r="AT83" s="7"/>
      <c r="AU83" s="7"/>
      <c r="AV83" s="215"/>
      <c r="AW83" s="137"/>
      <c r="AX83" s="215"/>
      <c r="AY83" s="253"/>
      <c r="AZ83" s="201"/>
      <c r="BA83" s="201"/>
      <c r="BB83" s="201"/>
      <c r="BC83" s="217"/>
      <c r="BD83" s="231"/>
      <c r="BE83" s="215"/>
      <c r="BF83" s="215"/>
      <c r="BG83" s="215"/>
      <c r="BH83" s="232"/>
      <c r="BI83" s="232"/>
      <c r="BJ83" s="214"/>
      <c r="BK83" s="214"/>
      <c r="BL83" s="233"/>
      <c r="BM83" s="67"/>
    </row>
    <row r="84" spans="1:68" s="139" customFormat="1" ht="15.75">
      <c r="A84" s="221"/>
      <c r="B84" s="222"/>
      <c r="C84" s="216"/>
      <c r="D84" s="224"/>
      <c r="E84" s="25"/>
      <c r="F84" s="89"/>
      <c r="G84" s="83"/>
      <c r="H84" s="159"/>
      <c r="I84" s="159"/>
      <c r="J84" s="159"/>
      <c r="K84" s="159"/>
      <c r="L84" s="83"/>
      <c r="M84" s="9"/>
      <c r="N84" s="198"/>
      <c r="O84" s="159"/>
      <c r="P84" s="159"/>
      <c r="Q84" s="11"/>
      <c r="R84" s="159"/>
      <c r="S84" s="159"/>
      <c r="T84" s="56"/>
      <c r="U84" s="159"/>
      <c r="V84" s="159"/>
      <c r="W84" s="11"/>
      <c r="X84" s="159"/>
      <c r="Y84" s="159"/>
      <c r="Z84" s="56"/>
      <c r="AA84" s="159"/>
      <c r="AB84" s="159"/>
      <c r="AC84" s="159"/>
      <c r="AD84" s="159"/>
      <c r="AE84" s="159"/>
      <c r="AF84" s="217"/>
      <c r="AG84" s="217"/>
      <c r="AH84" s="217"/>
      <c r="AI84" s="217"/>
      <c r="AJ84" s="217"/>
      <c r="AK84" s="217"/>
      <c r="AL84" s="217"/>
      <c r="AM84" s="217"/>
      <c r="AN84" s="217"/>
      <c r="AO84" s="76"/>
      <c r="AP84" s="83"/>
      <c r="AQ84" s="83"/>
      <c r="AR84" s="238"/>
      <c r="AS84" s="238"/>
      <c r="AT84" s="7"/>
      <c r="AU84" s="7"/>
      <c r="AV84" s="215"/>
      <c r="AW84" s="137"/>
      <c r="AX84" s="215"/>
      <c r="AY84" s="253"/>
      <c r="AZ84" s="201"/>
      <c r="BA84" s="201"/>
      <c r="BB84" s="201"/>
      <c r="BC84" s="217"/>
      <c r="BD84" s="231"/>
      <c r="BE84" s="215"/>
      <c r="BF84" s="215"/>
      <c r="BG84" s="215"/>
      <c r="BH84" s="232"/>
      <c r="BI84" s="232"/>
      <c r="BJ84" s="214"/>
      <c r="BK84" s="214"/>
      <c r="BL84" s="233"/>
      <c r="BM84" s="67"/>
    </row>
    <row r="85" spans="1:68" s="139" customFormat="1" ht="15.75">
      <c r="A85" s="221"/>
      <c r="B85" s="222"/>
      <c r="C85" s="216"/>
      <c r="D85" s="224"/>
      <c r="E85" s="25"/>
      <c r="F85" s="89"/>
      <c r="G85" s="83"/>
      <c r="H85" s="159"/>
      <c r="I85" s="159"/>
      <c r="J85" s="159"/>
      <c r="K85" s="159"/>
      <c r="L85" s="83"/>
      <c r="M85" s="9"/>
      <c r="N85" s="198"/>
      <c r="O85" s="159"/>
      <c r="P85" s="159"/>
      <c r="Q85" s="11"/>
      <c r="R85" s="159"/>
      <c r="S85" s="159"/>
      <c r="T85" s="56"/>
      <c r="U85" s="159"/>
      <c r="V85" s="159"/>
      <c r="W85" s="11"/>
      <c r="X85" s="159"/>
      <c r="Y85" s="159"/>
      <c r="Z85" s="56"/>
      <c r="AA85" s="159"/>
      <c r="AB85" s="159"/>
      <c r="AC85" s="159"/>
      <c r="AD85" s="159"/>
      <c r="AE85" s="159"/>
      <c r="AF85" s="217"/>
      <c r="AG85" s="217"/>
      <c r="AH85" s="217"/>
      <c r="AI85" s="217"/>
      <c r="AJ85" s="217"/>
      <c r="AK85" s="217"/>
      <c r="AL85" s="217"/>
      <c r="AM85" s="217"/>
      <c r="AN85" s="217"/>
      <c r="AO85" s="76"/>
      <c r="AP85" s="83"/>
      <c r="AQ85" s="83"/>
      <c r="AR85" s="238"/>
      <c r="AS85" s="238"/>
      <c r="AT85" s="7"/>
      <c r="AU85" s="7"/>
      <c r="AV85" s="215"/>
      <c r="AW85" s="137"/>
      <c r="AX85" s="215"/>
      <c r="AY85" s="253"/>
      <c r="AZ85" s="201"/>
      <c r="BA85" s="201"/>
      <c r="BB85" s="201"/>
      <c r="BC85" s="217"/>
      <c r="BD85" s="231"/>
      <c r="BE85" s="215"/>
      <c r="BF85" s="215"/>
      <c r="BG85" s="215"/>
      <c r="BH85" s="232"/>
      <c r="BI85" s="232"/>
      <c r="BJ85" s="214"/>
      <c r="BK85" s="214"/>
      <c r="BL85" s="233"/>
      <c r="BM85" s="67"/>
    </row>
    <row r="86" spans="1:68" s="139" customFormat="1" ht="15.75">
      <c r="A86" s="221"/>
      <c r="B86" s="222"/>
      <c r="C86" s="216"/>
      <c r="D86" s="224"/>
      <c r="E86" s="25"/>
      <c r="F86" s="89"/>
      <c r="G86" s="83"/>
      <c r="H86" s="159"/>
      <c r="I86" s="159"/>
      <c r="J86" s="159"/>
      <c r="K86" s="159"/>
      <c r="L86" s="83"/>
      <c r="M86" s="9"/>
      <c r="N86" s="198"/>
      <c r="O86" s="159"/>
      <c r="P86" s="159"/>
      <c r="Q86" s="11"/>
      <c r="R86" s="159"/>
      <c r="S86" s="159"/>
      <c r="T86" s="56"/>
      <c r="U86" s="159"/>
      <c r="V86" s="159"/>
      <c r="W86" s="11"/>
      <c r="X86" s="159"/>
      <c r="Y86" s="159"/>
      <c r="Z86" s="56"/>
      <c r="AA86" s="159"/>
      <c r="AB86" s="159"/>
      <c r="AC86" s="159"/>
      <c r="AD86" s="159"/>
      <c r="AE86" s="159"/>
      <c r="AF86" s="217"/>
      <c r="AG86" s="217"/>
      <c r="AH86" s="217"/>
      <c r="AI86" s="217"/>
      <c r="AJ86" s="217"/>
      <c r="AK86" s="217"/>
      <c r="AL86" s="217"/>
      <c r="AM86" s="217"/>
      <c r="AN86" s="217"/>
      <c r="AO86" s="76"/>
      <c r="AP86" s="83"/>
      <c r="AQ86" s="83"/>
      <c r="AR86" s="238"/>
      <c r="AS86" s="238"/>
      <c r="AT86" s="7"/>
      <c r="AU86" s="7"/>
      <c r="AV86" s="215"/>
      <c r="AW86" s="137"/>
      <c r="AX86" s="215"/>
      <c r="AY86" s="253"/>
      <c r="AZ86" s="201"/>
      <c r="BA86" s="201"/>
      <c r="BB86" s="201"/>
      <c r="BC86" s="217"/>
      <c r="BD86" s="231"/>
      <c r="BE86" s="215"/>
      <c r="BF86" s="215"/>
      <c r="BG86" s="215"/>
      <c r="BH86" s="232"/>
      <c r="BI86" s="232"/>
      <c r="BJ86" s="214"/>
      <c r="BK86" s="214"/>
      <c r="BL86" s="233"/>
      <c r="BM86" s="67"/>
    </row>
    <row r="87" spans="1:68" s="139" customFormat="1" ht="15.75">
      <c r="A87" s="221"/>
      <c r="B87" s="222"/>
      <c r="C87" s="216"/>
      <c r="D87" s="224"/>
      <c r="E87" s="25"/>
      <c r="F87" s="89"/>
      <c r="G87" s="83"/>
      <c r="H87" s="159"/>
      <c r="I87" s="159"/>
      <c r="J87" s="159"/>
      <c r="K87" s="159"/>
      <c r="L87" s="83"/>
      <c r="M87" s="9"/>
      <c r="N87" s="198"/>
      <c r="O87" s="159"/>
      <c r="P87" s="159"/>
      <c r="Q87" s="11"/>
      <c r="R87" s="159"/>
      <c r="S87" s="159"/>
      <c r="T87" s="56"/>
      <c r="U87" s="159"/>
      <c r="V87" s="159"/>
      <c r="W87" s="11"/>
      <c r="X87" s="159"/>
      <c r="Y87" s="159"/>
      <c r="Z87" s="56"/>
      <c r="AA87" s="159"/>
      <c r="AB87" s="159"/>
      <c r="AC87" s="159"/>
      <c r="AD87" s="159"/>
      <c r="AE87" s="159"/>
      <c r="AF87" s="217"/>
      <c r="AG87" s="217"/>
      <c r="AH87" s="217"/>
      <c r="AI87" s="217"/>
      <c r="AJ87" s="217"/>
      <c r="AK87" s="217"/>
      <c r="AL87" s="217"/>
      <c r="AM87" s="217"/>
      <c r="AN87" s="217"/>
      <c r="AO87" s="76"/>
      <c r="AP87" s="83"/>
      <c r="AQ87" s="83"/>
      <c r="AR87" s="238"/>
      <c r="AS87" s="238"/>
      <c r="AT87" s="7"/>
      <c r="AU87" s="7"/>
      <c r="AV87" s="215"/>
      <c r="AW87" s="137"/>
      <c r="AX87" s="215"/>
      <c r="AY87" s="253"/>
      <c r="AZ87" s="201"/>
      <c r="BA87" s="201"/>
      <c r="BB87" s="201"/>
      <c r="BC87" s="217"/>
      <c r="BD87" s="231"/>
      <c r="BE87" s="215"/>
      <c r="BF87" s="215"/>
      <c r="BG87" s="215"/>
      <c r="BH87" s="232"/>
      <c r="BI87" s="232"/>
      <c r="BJ87" s="214"/>
      <c r="BK87" s="214"/>
      <c r="BL87" s="233"/>
      <c r="BM87" s="67"/>
    </row>
    <row r="88" spans="1:68" s="139" customFormat="1" ht="15.75">
      <c r="A88" s="221"/>
      <c r="B88" s="222"/>
      <c r="C88" s="216"/>
      <c r="D88" s="224"/>
      <c r="E88" s="25"/>
      <c r="F88" s="89"/>
      <c r="G88" s="83"/>
      <c r="H88" s="159"/>
      <c r="I88" s="159"/>
      <c r="J88" s="159"/>
      <c r="K88" s="159"/>
      <c r="L88" s="83"/>
      <c r="M88" s="9"/>
      <c r="N88" s="198"/>
      <c r="O88" s="159"/>
      <c r="P88" s="159"/>
      <c r="Q88" s="11"/>
      <c r="R88" s="159"/>
      <c r="S88" s="159"/>
      <c r="T88" s="56"/>
      <c r="U88" s="159"/>
      <c r="V88" s="159"/>
      <c r="W88" s="11"/>
      <c r="X88" s="159"/>
      <c r="Y88" s="159"/>
      <c r="Z88" s="56"/>
      <c r="AA88" s="159"/>
      <c r="AB88" s="159"/>
      <c r="AC88" s="159"/>
      <c r="AD88" s="159"/>
      <c r="AE88" s="159"/>
      <c r="AF88" s="217"/>
      <c r="AG88" s="217"/>
      <c r="AH88" s="217"/>
      <c r="AI88" s="217"/>
      <c r="AJ88" s="217"/>
      <c r="AK88" s="217"/>
      <c r="AL88" s="217"/>
      <c r="AM88" s="217"/>
      <c r="AN88" s="217"/>
      <c r="AO88" s="76"/>
      <c r="AP88" s="83"/>
      <c r="AQ88" s="83"/>
      <c r="AR88" s="238"/>
      <c r="AS88" s="238"/>
      <c r="AT88" s="7"/>
      <c r="AU88" s="7"/>
      <c r="AV88" s="215"/>
      <c r="AW88" s="137"/>
      <c r="AX88" s="215"/>
      <c r="AY88" s="253"/>
      <c r="AZ88" s="201"/>
      <c r="BA88" s="201"/>
      <c r="BB88" s="201"/>
      <c r="BC88" s="217"/>
      <c r="BD88" s="231"/>
      <c r="BE88" s="215"/>
      <c r="BF88" s="215"/>
      <c r="BG88" s="215"/>
      <c r="BH88" s="232"/>
      <c r="BI88" s="232"/>
      <c r="BJ88" s="214"/>
      <c r="BK88" s="214"/>
      <c r="BL88" s="233"/>
      <c r="BM88" s="67"/>
    </row>
    <row r="89" spans="1:68" s="139" customFormat="1" ht="16.5" thickBot="1">
      <c r="A89" s="162"/>
      <c r="B89" s="163"/>
      <c r="C89" s="164"/>
      <c r="D89" s="165"/>
      <c r="E89" s="203"/>
      <c r="F89" s="204"/>
      <c r="G89" s="205"/>
      <c r="H89" s="247"/>
      <c r="I89" s="247"/>
      <c r="J89" s="247"/>
      <c r="K89" s="247"/>
      <c r="L89" s="205"/>
      <c r="M89" s="189"/>
      <c r="N89" s="166"/>
      <c r="O89" s="247"/>
      <c r="P89" s="247"/>
      <c r="Q89" s="207"/>
      <c r="R89" s="247"/>
      <c r="S89" s="247"/>
      <c r="T89" s="206"/>
      <c r="U89" s="247"/>
      <c r="V89" s="247"/>
      <c r="W89" s="207"/>
      <c r="X89" s="247"/>
      <c r="Y89" s="247"/>
      <c r="Z89" s="206"/>
      <c r="AA89" s="247"/>
      <c r="AB89" s="247"/>
      <c r="AC89" s="247"/>
      <c r="AD89" s="247"/>
      <c r="AE89" s="247"/>
      <c r="AF89" s="169"/>
      <c r="AG89" s="169"/>
      <c r="AH89" s="169"/>
      <c r="AI89" s="169"/>
      <c r="AJ89" s="169"/>
      <c r="AK89" s="302"/>
      <c r="AL89" s="169"/>
      <c r="AM89" s="169"/>
      <c r="AN89" s="169"/>
      <c r="AO89" s="208"/>
      <c r="AP89" s="205"/>
      <c r="AQ89" s="205"/>
      <c r="AR89" s="240"/>
      <c r="AS89" s="301"/>
      <c r="AT89" s="241"/>
      <c r="AU89" s="241"/>
      <c r="AV89" s="174"/>
      <c r="AW89" s="242"/>
      <c r="AX89" s="161"/>
      <c r="AY89" s="254"/>
      <c r="AZ89" s="248"/>
      <c r="BA89" s="248"/>
      <c r="BB89" s="256"/>
      <c r="BC89" s="169"/>
      <c r="BD89" s="173"/>
      <c r="BE89" s="174"/>
      <c r="BF89" s="174"/>
      <c r="BG89" s="174"/>
      <c r="BH89" s="175"/>
      <c r="BI89" s="175"/>
      <c r="BJ89" s="176"/>
      <c r="BK89" s="176"/>
      <c r="BL89" s="177"/>
      <c r="BM89" s="212"/>
    </row>
    <row r="90" spans="1:68">
      <c r="A90" s="3"/>
      <c r="B90" s="3"/>
      <c r="C90" s="3"/>
      <c r="D90" s="3"/>
      <c r="F90" s="3"/>
      <c r="G90" s="3"/>
      <c r="H90" s="3"/>
      <c r="I90" s="3"/>
      <c r="J90" s="3"/>
      <c r="K90" s="3"/>
      <c r="L90" s="3"/>
      <c r="M90" s="3"/>
      <c r="N90" s="3"/>
      <c r="AE90" s="3"/>
      <c r="AN90" s="3"/>
      <c r="AO90" s="3"/>
      <c r="AP90" s="3"/>
      <c r="AQ90" s="3"/>
      <c r="AR90" s="3"/>
      <c r="AS90" s="139"/>
      <c r="AT90" s="3"/>
      <c r="AU90" s="3"/>
      <c r="AV90" s="3"/>
      <c r="AW90" s="3"/>
      <c r="AX90" s="139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1:68">
      <c r="A91" s="3"/>
      <c r="B91" s="3"/>
      <c r="C91" s="3"/>
      <c r="D91" s="3"/>
      <c r="F91" s="3"/>
      <c r="G91" s="3"/>
      <c r="H91" s="3"/>
      <c r="I91" s="3"/>
      <c r="J91" s="3"/>
      <c r="K91" s="3"/>
      <c r="L91" s="3"/>
      <c r="M91" s="3"/>
      <c r="N91" s="3"/>
      <c r="AE91" s="3"/>
      <c r="AN91" s="3"/>
      <c r="AO91" s="3"/>
      <c r="AP91" s="3"/>
      <c r="AQ91" s="3"/>
      <c r="AR91" s="3"/>
      <c r="AS91" s="139"/>
      <c r="AT91" s="3"/>
      <c r="AU91" s="3"/>
      <c r="AV91" s="3"/>
      <c r="AW91" s="3"/>
      <c r="AX91" s="139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1:68">
      <c r="A92" s="3"/>
      <c r="B92" s="3"/>
      <c r="C92" s="3"/>
      <c r="D92" s="3"/>
      <c r="F92" s="3"/>
      <c r="G92" s="3"/>
      <c r="H92" s="3"/>
      <c r="I92" s="3"/>
      <c r="J92" s="3"/>
      <c r="K92" s="3"/>
      <c r="L92" s="3"/>
      <c r="M92" s="3"/>
      <c r="N92" s="3"/>
      <c r="AE92" s="3"/>
      <c r="AN92" s="3"/>
      <c r="AO92" s="3"/>
      <c r="AP92" s="3"/>
      <c r="AQ92" s="3"/>
      <c r="AR92" s="3"/>
      <c r="AS92" s="139"/>
      <c r="AT92" s="3"/>
      <c r="AU92" s="3"/>
      <c r="AV92" s="3"/>
      <c r="AW92" s="3"/>
      <c r="AX92" s="139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>
      <c r="A93" s="3"/>
      <c r="B93" s="3"/>
      <c r="C93" s="3"/>
      <c r="D93" s="3"/>
      <c r="F93" s="3"/>
      <c r="G93" s="3"/>
      <c r="H93" s="3"/>
      <c r="I93" s="3"/>
      <c r="J93" s="3"/>
      <c r="K93" s="3"/>
      <c r="L93" s="3"/>
      <c r="M93" s="3"/>
      <c r="N93" s="3"/>
      <c r="AE93" s="3"/>
      <c r="AN93" s="3"/>
      <c r="AO93" s="3"/>
      <c r="AP93" s="3"/>
      <c r="AQ93" s="3"/>
      <c r="AR93" s="3"/>
      <c r="AS93" s="139"/>
      <c r="AT93" s="3"/>
      <c r="AU93" s="3"/>
      <c r="AV93" s="3"/>
      <c r="AW93" s="3"/>
      <c r="AX93" s="139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>
      <c r="A94" s="3"/>
      <c r="B94" s="3"/>
      <c r="C94" s="3"/>
      <c r="D94" s="3"/>
      <c r="F94" s="3"/>
      <c r="G94" s="3"/>
      <c r="H94" s="3"/>
      <c r="I94" s="3"/>
      <c r="J94" s="3"/>
      <c r="K94" s="3"/>
      <c r="L94" s="3"/>
      <c r="M94" s="3"/>
      <c r="N94" s="3"/>
      <c r="AE94" s="3"/>
      <c r="AN94" s="3"/>
      <c r="AO94" s="3"/>
      <c r="AP94" s="3"/>
      <c r="AQ94" s="3"/>
      <c r="AR94" s="3"/>
      <c r="AS94" s="139"/>
      <c r="AT94" s="3"/>
      <c r="AU94" s="3"/>
      <c r="AV94" s="3"/>
      <c r="AW94" s="3"/>
      <c r="AX94" s="139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1:68">
      <c r="A95" s="3"/>
      <c r="B95" s="3"/>
      <c r="C95" s="3"/>
      <c r="D95" s="3"/>
      <c r="F95" s="3"/>
      <c r="G95" s="3"/>
      <c r="H95" s="3"/>
      <c r="I95" s="3"/>
      <c r="J95" s="3"/>
      <c r="K95" s="3"/>
      <c r="L95" s="3"/>
      <c r="M95" s="3"/>
      <c r="N95" s="3"/>
      <c r="AE95" s="3"/>
      <c r="AN95" s="3"/>
      <c r="AO95" s="3"/>
      <c r="AP95" s="3"/>
      <c r="AQ95" s="3"/>
      <c r="AR95" s="3"/>
      <c r="AS95" s="139"/>
      <c r="AT95" s="3"/>
      <c r="AU95" s="3"/>
      <c r="AV95" s="3"/>
      <c r="AW95" s="3"/>
      <c r="AX95" s="139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1:68">
      <c r="A96" s="3"/>
      <c r="B96" s="3"/>
      <c r="C96" s="3"/>
      <c r="D96" s="3"/>
      <c r="F96" s="3"/>
      <c r="G96" s="3"/>
      <c r="H96" s="3"/>
      <c r="I96" s="3"/>
      <c r="J96" s="3"/>
      <c r="K96" s="3"/>
      <c r="L96" s="3"/>
      <c r="M96" s="3"/>
      <c r="N96" s="3"/>
      <c r="AE96" s="3"/>
      <c r="AN96" s="3"/>
      <c r="AO96" s="3"/>
      <c r="AP96" s="3"/>
      <c r="AQ96" s="3"/>
      <c r="AR96" s="3"/>
      <c r="AS96" s="139"/>
      <c r="AT96" s="3"/>
      <c r="AU96" s="3"/>
      <c r="AV96" s="3"/>
      <c r="AW96" s="3"/>
      <c r="AX96" s="139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1:68">
      <c r="A97" s="3"/>
      <c r="B97" s="3"/>
      <c r="C97" s="3"/>
      <c r="D97" s="3"/>
      <c r="F97" s="3"/>
      <c r="G97" s="3"/>
      <c r="H97" s="3"/>
      <c r="I97" s="3"/>
      <c r="J97" s="3"/>
      <c r="K97" s="3"/>
      <c r="L97" s="3"/>
      <c r="M97" s="3"/>
      <c r="N97" s="3"/>
      <c r="AE97" s="3"/>
      <c r="AN97" s="3"/>
      <c r="AO97" s="3"/>
      <c r="AP97" s="3"/>
      <c r="AQ97" s="3"/>
      <c r="AR97" s="3"/>
      <c r="AS97" s="139"/>
      <c r="AT97" s="3"/>
      <c r="AU97" s="3"/>
      <c r="AV97" s="3"/>
      <c r="AW97" s="3"/>
      <c r="AX97" s="139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</row>
    <row r="98" spans="1:68">
      <c r="A98" s="3"/>
      <c r="B98" s="3"/>
      <c r="C98" s="3"/>
      <c r="D98" s="3"/>
      <c r="F98" s="3"/>
      <c r="G98" s="3"/>
      <c r="H98" s="3"/>
      <c r="I98" s="3"/>
      <c r="J98" s="3"/>
      <c r="K98" s="3"/>
      <c r="L98" s="3"/>
      <c r="M98" s="3"/>
      <c r="N98" s="3"/>
      <c r="AE98" s="3"/>
      <c r="AN98" s="3"/>
      <c r="AO98" s="3"/>
      <c r="AP98" s="3"/>
      <c r="AQ98" s="3"/>
      <c r="AR98" s="3"/>
      <c r="AS98" s="139"/>
      <c r="AT98" s="3"/>
      <c r="AU98" s="3"/>
      <c r="AV98" s="3"/>
      <c r="AW98" s="3"/>
      <c r="AX98" s="139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</row>
    <row r="99" spans="1:68">
      <c r="A99" s="3"/>
      <c r="B99" s="3"/>
      <c r="C99" s="3"/>
      <c r="D99" s="3"/>
      <c r="F99" s="3"/>
      <c r="G99" s="3"/>
      <c r="H99" s="3"/>
      <c r="I99" s="3"/>
      <c r="J99" s="3"/>
      <c r="K99" s="3"/>
      <c r="L99" s="3"/>
      <c r="M99" s="3"/>
      <c r="N99" s="3"/>
      <c r="AE99" s="3"/>
      <c r="AN99" s="3"/>
      <c r="AO99" s="3"/>
      <c r="AP99" s="3"/>
      <c r="AQ99" s="3"/>
      <c r="AR99" s="3"/>
      <c r="AS99" s="139"/>
      <c r="AT99" s="3"/>
      <c r="AU99" s="3"/>
      <c r="AV99" s="3"/>
      <c r="AW99" s="3"/>
      <c r="AX99" s="139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</row>
    <row r="100" spans="1:68">
      <c r="A100" s="3"/>
      <c r="B100" s="3"/>
      <c r="C100" s="3"/>
      <c r="D100" s="3"/>
      <c r="F100" s="3"/>
      <c r="G100" s="3"/>
      <c r="H100" s="3"/>
      <c r="I100" s="3"/>
      <c r="J100" s="3"/>
      <c r="K100" s="3"/>
      <c r="L100" s="3"/>
      <c r="M100" s="3"/>
      <c r="N100" s="3"/>
      <c r="AE100" s="3"/>
      <c r="AN100" s="3"/>
      <c r="AO100" s="3"/>
      <c r="AP100" s="3"/>
      <c r="AQ100" s="3"/>
      <c r="AR100" s="3"/>
      <c r="AS100" s="139"/>
      <c r="AT100" s="3"/>
      <c r="AU100" s="3"/>
      <c r="AV100" s="3"/>
      <c r="AW100" s="3"/>
      <c r="AX100" s="139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</row>
    <row r="101" spans="1:68">
      <c r="A101" s="3"/>
      <c r="B101" s="3"/>
      <c r="C101" s="3"/>
      <c r="D101" s="3"/>
      <c r="F101" s="3"/>
      <c r="G101" s="3"/>
      <c r="H101" s="3"/>
      <c r="I101" s="3"/>
      <c r="J101" s="3"/>
      <c r="K101" s="3"/>
      <c r="L101" s="3"/>
      <c r="M101" s="3"/>
      <c r="N101" s="3"/>
      <c r="AE101" s="3"/>
      <c r="AN101" s="3"/>
      <c r="AO101" s="3"/>
      <c r="AP101" s="3"/>
      <c r="AQ101" s="3"/>
      <c r="AR101" s="3"/>
      <c r="AS101" s="139"/>
      <c r="AT101" s="3"/>
      <c r="AU101" s="3"/>
      <c r="AV101" s="3"/>
      <c r="AW101" s="3"/>
      <c r="AX101" s="139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</row>
    <row r="102" spans="1:68">
      <c r="A102" s="3"/>
      <c r="B102" s="3"/>
      <c r="C102" s="3"/>
      <c r="D102" s="3"/>
      <c r="F102" s="3"/>
      <c r="G102" s="3"/>
      <c r="H102" s="3"/>
      <c r="I102" s="3"/>
      <c r="J102" s="3"/>
      <c r="K102" s="3"/>
      <c r="L102" s="3"/>
      <c r="M102" s="3"/>
      <c r="N102" s="3"/>
      <c r="AE102" s="3"/>
      <c r="AN102" s="3"/>
      <c r="AO102" s="3"/>
      <c r="AP102" s="3"/>
      <c r="AQ102" s="3"/>
      <c r="AR102" s="3"/>
      <c r="AS102" s="139"/>
      <c r="AT102" s="3"/>
      <c r="AU102" s="3"/>
      <c r="AV102" s="3"/>
      <c r="AW102" s="3"/>
      <c r="AX102" s="139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</row>
    <row r="103" spans="1:68">
      <c r="A103" s="3"/>
      <c r="B103" s="3"/>
      <c r="C103" s="3"/>
      <c r="D103" s="3"/>
      <c r="F103" s="3"/>
      <c r="G103" s="3"/>
      <c r="H103" s="3"/>
      <c r="I103" s="3"/>
      <c r="J103" s="3"/>
      <c r="K103" s="3"/>
      <c r="L103" s="3"/>
      <c r="M103" s="3"/>
      <c r="N103" s="3"/>
      <c r="AE103" s="3"/>
      <c r="AN103" s="3"/>
      <c r="AO103" s="3"/>
      <c r="AP103" s="3"/>
      <c r="AQ103" s="3"/>
      <c r="AR103" s="3"/>
      <c r="AS103" s="139"/>
      <c r="AT103" s="3"/>
      <c r="AU103" s="3"/>
      <c r="AV103" s="3"/>
      <c r="AW103" s="3"/>
      <c r="AX103" s="139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</row>
    <row r="104" spans="1:68">
      <c r="A104" s="3"/>
      <c r="B104" s="3"/>
      <c r="C104" s="3"/>
      <c r="D104" s="3"/>
      <c r="F104" s="3"/>
      <c r="G104" s="3"/>
      <c r="H104" s="3"/>
      <c r="I104" s="3"/>
      <c r="J104" s="3"/>
      <c r="K104" s="3"/>
      <c r="L104" s="3"/>
      <c r="M104" s="3"/>
      <c r="N104" s="3"/>
      <c r="AE104" s="3"/>
      <c r="AN104" s="3"/>
      <c r="AO104" s="3"/>
      <c r="AP104" s="3"/>
      <c r="AQ104" s="3"/>
      <c r="AR104" s="3"/>
      <c r="AS104" s="139"/>
      <c r="AT104" s="3"/>
      <c r="AU104" s="3"/>
      <c r="AV104" s="3"/>
      <c r="AW104" s="3"/>
      <c r="AX104" s="139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</row>
    <row r="105" spans="1:68">
      <c r="A105" s="3"/>
      <c r="B105" s="3"/>
      <c r="C105" s="3"/>
      <c r="D105" s="3"/>
      <c r="F105" s="3"/>
      <c r="G105" s="3"/>
      <c r="H105" s="3"/>
      <c r="I105" s="3"/>
      <c r="J105" s="3"/>
      <c r="K105" s="3"/>
      <c r="L105" s="3"/>
      <c r="M105" s="3"/>
      <c r="N105" s="3"/>
      <c r="AE105" s="3"/>
      <c r="AN105" s="3"/>
      <c r="AO105" s="3"/>
      <c r="AP105" s="3"/>
      <c r="AQ105" s="3"/>
      <c r="AR105" s="3"/>
      <c r="AS105" s="139"/>
      <c r="AT105" s="3"/>
      <c r="AU105" s="3"/>
      <c r="AV105" s="3"/>
      <c r="AW105" s="3"/>
      <c r="AX105" s="139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</row>
    <row r="106" spans="1:68">
      <c r="A106" s="3"/>
      <c r="B106" s="3"/>
      <c r="C106" s="3"/>
      <c r="D106" s="3"/>
      <c r="F106" s="3"/>
      <c r="G106" s="3"/>
      <c r="H106" s="3"/>
      <c r="I106" s="3"/>
      <c r="J106" s="3"/>
      <c r="K106" s="3"/>
      <c r="L106" s="3"/>
      <c r="M106" s="3"/>
      <c r="N106" s="3"/>
      <c r="AE106" s="3"/>
      <c r="AN106" s="3"/>
      <c r="AO106" s="3"/>
      <c r="AP106" s="3"/>
      <c r="AQ106" s="3"/>
      <c r="AR106" s="3"/>
      <c r="AS106" s="139"/>
      <c r="AT106" s="3"/>
      <c r="AU106" s="3"/>
      <c r="AV106" s="3"/>
      <c r="AW106" s="3"/>
      <c r="AX106" s="139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</row>
    <row r="107" spans="1:68">
      <c r="A107" s="3"/>
      <c r="B107" s="3"/>
      <c r="C107" s="3"/>
      <c r="D107" s="3"/>
      <c r="F107" s="3"/>
      <c r="G107" s="3"/>
      <c r="H107" s="3"/>
      <c r="I107" s="3"/>
      <c r="J107" s="3"/>
      <c r="K107" s="3"/>
      <c r="L107" s="3"/>
      <c r="M107" s="3"/>
      <c r="N107" s="3"/>
      <c r="AE107" s="3"/>
      <c r="AN107" s="3"/>
      <c r="AO107" s="3"/>
      <c r="AP107" s="3"/>
      <c r="AQ107" s="3"/>
      <c r="AR107" s="3"/>
      <c r="AS107" s="139"/>
      <c r="AT107" s="3"/>
      <c r="AU107" s="3"/>
      <c r="AV107" s="3"/>
      <c r="AW107" s="3"/>
      <c r="AX107" s="139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</row>
    <row r="108" spans="1:68">
      <c r="A108" s="3"/>
      <c r="B108" s="3"/>
      <c r="C108" s="3"/>
      <c r="D108" s="3"/>
      <c r="F108" s="3"/>
      <c r="G108" s="3"/>
      <c r="H108" s="3"/>
      <c r="I108" s="3"/>
      <c r="J108" s="3"/>
      <c r="K108" s="3"/>
      <c r="L108" s="3"/>
      <c r="M108" s="3"/>
      <c r="N108" s="3"/>
      <c r="AE108" s="3"/>
      <c r="AN108" s="3"/>
      <c r="AO108" s="3"/>
      <c r="AP108" s="3"/>
      <c r="AQ108" s="3"/>
      <c r="AR108" s="3"/>
      <c r="AS108" s="139"/>
      <c r="AT108" s="3"/>
      <c r="AU108" s="3"/>
      <c r="AV108" s="3"/>
      <c r="AW108" s="3"/>
      <c r="AX108" s="139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</row>
    <row r="109" spans="1:68">
      <c r="A109" s="3"/>
      <c r="B109" s="3"/>
      <c r="C109" s="3"/>
      <c r="D109" s="3"/>
      <c r="F109" s="3"/>
      <c r="G109" s="3"/>
      <c r="H109" s="3"/>
      <c r="I109" s="3"/>
      <c r="J109" s="3"/>
      <c r="K109" s="3"/>
      <c r="L109" s="3"/>
      <c r="M109" s="3"/>
      <c r="N109" s="3"/>
      <c r="AE109" s="3"/>
      <c r="AN109" s="3"/>
      <c r="AO109" s="3"/>
      <c r="AP109" s="3"/>
      <c r="AQ109" s="3"/>
      <c r="AR109" s="3"/>
      <c r="AS109" s="139"/>
      <c r="AT109" s="3"/>
      <c r="AU109" s="3"/>
      <c r="AV109" s="3"/>
      <c r="AW109" s="3"/>
      <c r="AX109" s="139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</row>
    <row r="110" spans="1:68">
      <c r="A110" s="3"/>
      <c r="B110" s="3"/>
      <c r="C110" s="3"/>
      <c r="D110" s="3"/>
      <c r="F110" s="3"/>
      <c r="G110" s="3"/>
      <c r="H110" s="3"/>
      <c r="I110" s="3"/>
      <c r="J110" s="3"/>
      <c r="K110" s="3"/>
      <c r="L110" s="3"/>
      <c r="M110" s="3"/>
      <c r="N110" s="3"/>
      <c r="AE110" s="3"/>
      <c r="AN110" s="3"/>
      <c r="AO110" s="3"/>
      <c r="AP110" s="3"/>
      <c r="AQ110" s="3"/>
      <c r="AR110" s="3"/>
      <c r="AS110" s="139"/>
      <c r="AT110" s="3"/>
      <c r="AU110" s="3"/>
      <c r="AV110" s="3"/>
      <c r="AW110" s="3"/>
      <c r="AX110" s="139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</row>
    <row r="111" spans="1:68">
      <c r="A111" s="3"/>
      <c r="B111" s="3"/>
      <c r="C111" s="3"/>
      <c r="D111" s="3"/>
      <c r="F111" s="3"/>
      <c r="G111" s="3"/>
      <c r="H111" s="3"/>
      <c r="I111" s="3"/>
      <c r="J111" s="3"/>
      <c r="K111" s="3"/>
      <c r="L111" s="3"/>
      <c r="M111" s="3"/>
      <c r="N111" s="3"/>
      <c r="AE111" s="3"/>
      <c r="AN111" s="3"/>
      <c r="AO111" s="3"/>
      <c r="AP111" s="3"/>
      <c r="AQ111" s="3"/>
      <c r="AR111" s="3"/>
      <c r="AS111" s="139"/>
      <c r="AT111" s="3"/>
      <c r="AU111" s="3"/>
      <c r="AV111" s="3"/>
      <c r="AW111" s="3"/>
      <c r="AX111" s="139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</row>
    <row r="112" spans="1:68">
      <c r="A112" s="3"/>
      <c r="B112" s="3"/>
      <c r="C112" s="3"/>
      <c r="D112" s="3"/>
      <c r="F112" s="3"/>
      <c r="G112" s="3"/>
      <c r="H112" s="3"/>
      <c r="I112" s="3"/>
      <c r="J112" s="3"/>
      <c r="K112" s="3"/>
      <c r="L112" s="3"/>
      <c r="M112" s="3"/>
      <c r="N112" s="3"/>
      <c r="AE112" s="3"/>
      <c r="AN112" s="3"/>
      <c r="AO112" s="3"/>
      <c r="AP112" s="3"/>
      <c r="AQ112" s="3"/>
      <c r="AR112" s="3"/>
      <c r="AS112" s="139"/>
      <c r="AT112" s="3"/>
      <c r="AU112" s="3"/>
      <c r="AV112" s="3"/>
      <c r="AW112" s="3"/>
      <c r="AX112" s="139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1:68">
      <c r="A113" s="3"/>
      <c r="B113" s="3"/>
      <c r="C113" s="3"/>
      <c r="D113" s="3"/>
      <c r="F113" s="3"/>
      <c r="G113" s="3"/>
      <c r="H113" s="3"/>
      <c r="I113" s="3"/>
      <c r="J113" s="3"/>
      <c r="K113" s="3"/>
      <c r="L113" s="3"/>
      <c r="M113" s="3"/>
      <c r="N113" s="3"/>
      <c r="AE113" s="3"/>
      <c r="AN113" s="3"/>
      <c r="AO113" s="3"/>
      <c r="AP113" s="3"/>
      <c r="AQ113" s="3"/>
      <c r="AR113" s="3"/>
      <c r="AS113" s="139"/>
      <c r="AT113" s="3"/>
      <c r="AU113" s="3"/>
      <c r="AV113" s="3"/>
      <c r="AW113" s="3"/>
      <c r="AX113" s="139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1:68">
      <c r="A114" s="3"/>
      <c r="B114" s="3"/>
      <c r="C114" s="3"/>
      <c r="D114" s="3"/>
      <c r="F114" s="3"/>
      <c r="G114" s="3"/>
      <c r="H114" s="3"/>
      <c r="I114" s="3"/>
      <c r="J114" s="3"/>
      <c r="K114" s="3"/>
      <c r="L114" s="3"/>
      <c r="M114" s="3"/>
      <c r="N114" s="3"/>
      <c r="AE114" s="3"/>
      <c r="AN114" s="3"/>
      <c r="AO114" s="3"/>
      <c r="AP114" s="3"/>
      <c r="AQ114" s="3"/>
      <c r="AR114" s="3"/>
      <c r="AS114" s="139"/>
      <c r="AT114" s="3"/>
      <c r="AU114" s="3"/>
      <c r="AV114" s="3"/>
      <c r="AW114" s="3"/>
      <c r="AX114" s="139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  <row r="115" spans="1:68">
      <c r="A115" s="3"/>
      <c r="B115" s="3"/>
      <c r="C115" s="3"/>
      <c r="D115" s="3"/>
      <c r="F115" s="3"/>
      <c r="G115" s="3"/>
      <c r="H115" s="3"/>
      <c r="I115" s="3"/>
      <c r="J115" s="3"/>
      <c r="K115" s="3"/>
      <c r="L115" s="3"/>
      <c r="M115" s="3"/>
      <c r="N115" s="3"/>
      <c r="AE115" s="3"/>
      <c r="AN115" s="3"/>
      <c r="AO115" s="3"/>
      <c r="AP115" s="3"/>
      <c r="AQ115" s="3"/>
      <c r="AR115" s="3"/>
      <c r="AS115" s="139"/>
      <c r="AT115" s="3"/>
      <c r="AU115" s="3"/>
      <c r="AV115" s="3"/>
      <c r="AW115" s="3"/>
      <c r="AX115" s="139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</row>
    <row r="116" spans="1:68">
      <c r="A116" s="3"/>
      <c r="B116" s="3"/>
      <c r="C116" s="3"/>
      <c r="D116" s="3"/>
      <c r="F116" s="3"/>
      <c r="G116" s="3"/>
      <c r="H116" s="3"/>
      <c r="I116" s="3"/>
      <c r="J116" s="3"/>
      <c r="K116" s="3"/>
      <c r="L116" s="3"/>
      <c r="M116" s="3"/>
      <c r="N116" s="3"/>
      <c r="AE116" s="3"/>
      <c r="AN116" s="3"/>
      <c r="AO116" s="3"/>
      <c r="AP116" s="3"/>
      <c r="AQ116" s="3"/>
      <c r="AR116" s="3"/>
      <c r="AS116" s="139"/>
      <c r="AT116" s="3"/>
      <c r="AU116" s="3"/>
      <c r="AV116" s="3"/>
      <c r="AW116" s="3"/>
      <c r="AX116" s="139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</row>
    <row r="117" spans="1:68">
      <c r="A117" s="3"/>
      <c r="B117" s="3"/>
      <c r="C117" s="3"/>
      <c r="D117" s="3"/>
      <c r="F117" s="3"/>
      <c r="G117" s="3"/>
      <c r="H117" s="3"/>
      <c r="I117" s="3"/>
      <c r="J117" s="3"/>
      <c r="K117" s="3"/>
      <c r="L117" s="3"/>
      <c r="M117" s="3"/>
      <c r="N117" s="3"/>
      <c r="AE117" s="3"/>
      <c r="AN117" s="3"/>
      <c r="AO117" s="3"/>
      <c r="AP117" s="3"/>
      <c r="AQ117" s="3"/>
      <c r="AR117" s="3"/>
      <c r="AS117" s="139"/>
      <c r="AT117" s="3"/>
      <c r="AU117" s="3"/>
      <c r="AV117" s="3"/>
      <c r="AW117" s="3"/>
      <c r="AX117" s="139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</row>
    <row r="118" spans="1:68">
      <c r="A118" s="3"/>
      <c r="B118" s="3"/>
      <c r="C118" s="3"/>
      <c r="D118" s="3"/>
      <c r="F118" s="3"/>
      <c r="G118" s="3"/>
      <c r="H118" s="3"/>
      <c r="I118" s="3"/>
      <c r="J118" s="3"/>
      <c r="K118" s="3"/>
      <c r="L118" s="3"/>
      <c r="M118" s="3"/>
      <c r="N118" s="3"/>
      <c r="AE118" s="3"/>
      <c r="AN118" s="3"/>
      <c r="AO118" s="3"/>
      <c r="AP118" s="3"/>
      <c r="AQ118" s="3"/>
      <c r="AR118" s="3"/>
      <c r="AS118" s="139"/>
      <c r="AT118" s="3"/>
      <c r="AU118" s="3"/>
      <c r="AV118" s="3"/>
      <c r="AW118" s="3"/>
      <c r="AX118" s="139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</row>
    <row r="119" spans="1:68">
      <c r="A119" s="3"/>
      <c r="B119" s="3"/>
      <c r="C119" s="3"/>
      <c r="D119" s="3"/>
      <c r="F119" s="3"/>
      <c r="G119" s="3"/>
      <c r="H119" s="3"/>
      <c r="I119" s="3"/>
      <c r="J119" s="3"/>
      <c r="K119" s="3"/>
      <c r="L119" s="3"/>
      <c r="M119" s="3"/>
      <c r="N119" s="3"/>
      <c r="AE119" s="3"/>
      <c r="AN119" s="3"/>
      <c r="AO119" s="3"/>
      <c r="AP119" s="3"/>
      <c r="AQ119" s="3"/>
      <c r="AR119" s="3"/>
      <c r="AS119" s="139"/>
      <c r="AT119" s="3"/>
      <c r="AU119" s="3"/>
      <c r="AV119" s="3"/>
      <c r="AW119" s="3"/>
      <c r="AX119" s="139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</row>
  </sheetData>
  <sortState ref="A2:BM119">
    <sortCondition ref="BI2:BI119" customList="VODAFONE,MOVISTAR,ORANGE,YOIGO"/>
    <sortCondition ref="E2:E119"/>
  </sortState>
  <pageMargins left="0.7" right="0.7" top="0.75" bottom="0.75" header="0.3" footer="0.3"/>
  <pageSetup paperSize="9" scale="2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4">
    <tabColor rgb="FF00B0F0"/>
    <pageSetUpPr fitToPage="1"/>
  </sheetPr>
  <dimension ref="A1:BP119"/>
  <sheetViews>
    <sheetView showGridLines="0" topLeftCell="AB1" zoomScale="70" zoomScaleNormal="70" workbookViewId="0">
      <selection activeCell="AX2" sqref="AX2"/>
    </sheetView>
  </sheetViews>
  <sheetFormatPr baseColWidth="10" defaultColWidth="9.140625" defaultRowHeight="14.25"/>
  <cols>
    <col min="1" max="1" width="11.5703125" style="140" bestFit="1" customWidth="1"/>
    <col min="2" max="2" width="11.5703125" style="78" bestFit="1" customWidth="1"/>
    <col min="3" max="3" width="8.7109375" style="4" bestFit="1" customWidth="1"/>
    <col min="4" max="4" width="32.140625" style="140" bestFit="1" customWidth="1"/>
    <col min="5" max="5" width="41.14062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15" width="8.7109375" style="139" bestFit="1" customWidth="1"/>
    <col min="16" max="16" width="15.42578125" style="139" bestFit="1" customWidth="1"/>
    <col min="17" max="30" width="8.7109375" style="139" bestFit="1" customWidth="1"/>
    <col min="31" max="31" width="8.7109375" style="10" bestFit="1" customWidth="1"/>
    <col min="32" max="36" width="8.7109375" style="139" bestFit="1" customWidth="1"/>
    <col min="37" max="37" width="8.7109375" style="139" customWidth="1"/>
    <col min="38" max="39" width="8.7109375" style="139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8.7109375" style="149" bestFit="1" customWidth="1"/>
    <col min="53" max="56" width="8.7109375" style="10" bestFit="1" customWidth="1"/>
    <col min="57" max="57" width="10.140625" style="10" bestFit="1" customWidth="1"/>
    <col min="58" max="58" width="6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6" style="10" bestFit="1" customWidth="1"/>
    <col min="66" max="68" width="8.7109375" style="10" bestFit="1" customWidth="1"/>
    <col min="69" max="16384" width="9.140625" style="139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186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39"/>
      <c r="BO1" s="139"/>
      <c r="BP1" s="139"/>
    </row>
    <row r="2" spans="1:68" ht="15.75">
      <c r="A2" s="219"/>
      <c r="B2" s="220"/>
      <c r="C2" s="234"/>
      <c r="D2" s="223"/>
      <c r="E2" s="27"/>
      <c r="F2" s="99"/>
      <c r="G2" s="82"/>
      <c r="H2" s="158"/>
      <c r="I2" s="158"/>
      <c r="J2" s="158"/>
      <c r="K2" s="158"/>
      <c r="L2" s="82"/>
      <c r="M2" s="63"/>
      <c r="N2" s="197"/>
      <c r="O2" s="158"/>
      <c r="P2" s="158"/>
      <c r="Q2" s="71"/>
      <c r="R2" s="158"/>
      <c r="S2" s="158"/>
      <c r="T2" s="74"/>
      <c r="U2" s="158"/>
      <c r="V2" s="158"/>
      <c r="W2" s="71"/>
      <c r="X2" s="158"/>
      <c r="Y2" s="158"/>
      <c r="Z2" s="74"/>
      <c r="AA2" s="158"/>
      <c r="AB2" s="158"/>
      <c r="AC2" s="158"/>
      <c r="AD2" s="158"/>
      <c r="AE2" s="158"/>
      <c r="AF2" s="235"/>
      <c r="AG2" s="235"/>
      <c r="AH2" s="235"/>
      <c r="AI2" s="235"/>
      <c r="AJ2" s="235"/>
      <c r="AK2" s="235"/>
      <c r="AL2" s="235"/>
      <c r="AM2" s="235"/>
      <c r="AN2" s="235"/>
      <c r="AO2" s="255"/>
      <c r="AP2" s="125"/>
      <c r="AQ2" s="125"/>
      <c r="AR2" s="239"/>
      <c r="AS2" s="239"/>
      <c r="AT2" s="237"/>
      <c r="AU2" s="237"/>
      <c r="AV2" s="226"/>
      <c r="AW2" s="227"/>
      <c r="AX2" s="226"/>
      <c r="AY2" s="251"/>
      <c r="AZ2" s="73"/>
      <c r="BA2" s="73"/>
      <c r="BB2" s="252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139"/>
      <c r="BO2" s="139"/>
      <c r="BP2" s="139"/>
    </row>
    <row r="3" spans="1:68" ht="15.75">
      <c r="A3" s="221"/>
      <c r="B3" s="222"/>
      <c r="C3" s="216"/>
      <c r="D3" s="224"/>
      <c r="E3" s="25"/>
      <c r="F3" s="89"/>
      <c r="G3" s="83"/>
      <c r="H3" s="159"/>
      <c r="I3" s="159"/>
      <c r="J3" s="159"/>
      <c r="K3" s="159"/>
      <c r="L3" s="83"/>
      <c r="M3" s="9"/>
      <c r="N3" s="198"/>
      <c r="O3" s="159"/>
      <c r="P3" s="159"/>
      <c r="Q3" s="11"/>
      <c r="R3" s="159"/>
      <c r="S3" s="159"/>
      <c r="T3" s="56"/>
      <c r="U3" s="159"/>
      <c r="V3" s="159"/>
      <c r="W3" s="11"/>
      <c r="X3" s="159"/>
      <c r="Y3" s="159"/>
      <c r="Z3" s="56"/>
      <c r="AA3" s="159"/>
      <c r="AB3" s="159"/>
      <c r="AC3" s="159"/>
      <c r="AD3" s="159"/>
      <c r="AE3" s="159"/>
      <c r="AF3" s="217"/>
      <c r="AG3" s="217"/>
      <c r="AH3" s="217"/>
      <c r="AI3" s="217"/>
      <c r="AJ3" s="217"/>
      <c r="AK3" s="217"/>
      <c r="AL3" s="217"/>
      <c r="AM3" s="217"/>
      <c r="AN3" s="217"/>
      <c r="AO3" s="253"/>
      <c r="AP3" s="101"/>
      <c r="AQ3" s="101"/>
      <c r="AR3" s="238"/>
      <c r="AS3" s="238"/>
      <c r="AT3" s="7"/>
      <c r="AU3" s="7"/>
      <c r="AV3" s="215"/>
      <c r="AW3" s="137"/>
      <c r="AX3" s="215"/>
      <c r="AY3" s="253"/>
      <c r="AZ3" s="201"/>
      <c r="BA3" s="201"/>
      <c r="BB3" s="201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139"/>
      <c r="BO3" s="139"/>
      <c r="BP3" s="139"/>
    </row>
    <row r="4" spans="1:68" ht="15.75">
      <c r="A4" s="221"/>
      <c r="B4" s="222"/>
      <c r="C4" s="216"/>
      <c r="D4" s="224"/>
      <c r="E4" s="25"/>
      <c r="F4" s="89"/>
      <c r="G4" s="83"/>
      <c r="H4" s="159"/>
      <c r="I4" s="159"/>
      <c r="J4" s="159"/>
      <c r="K4" s="159"/>
      <c r="L4" s="83"/>
      <c r="M4" s="9"/>
      <c r="N4" s="198"/>
      <c r="O4" s="159"/>
      <c r="P4" s="159"/>
      <c r="Q4" s="11"/>
      <c r="R4" s="159"/>
      <c r="S4" s="159"/>
      <c r="T4" s="56"/>
      <c r="U4" s="159"/>
      <c r="V4" s="159"/>
      <c r="W4" s="11"/>
      <c r="X4" s="159"/>
      <c r="Y4" s="159"/>
      <c r="Z4" s="56"/>
      <c r="AA4" s="159"/>
      <c r="AB4" s="159"/>
      <c r="AC4" s="159"/>
      <c r="AD4" s="159"/>
      <c r="AE4" s="159"/>
      <c r="AF4" s="217"/>
      <c r="AG4" s="217"/>
      <c r="AH4" s="217"/>
      <c r="AI4" s="217"/>
      <c r="AJ4" s="217"/>
      <c r="AK4" s="217"/>
      <c r="AL4" s="217"/>
      <c r="AM4" s="217"/>
      <c r="AN4" s="217"/>
      <c r="AO4" s="253"/>
      <c r="AP4" s="101"/>
      <c r="AQ4" s="101"/>
      <c r="AR4" s="238"/>
      <c r="AS4" s="238"/>
      <c r="AT4" s="7"/>
      <c r="AU4" s="7"/>
      <c r="AV4" s="215"/>
      <c r="AW4" s="137"/>
      <c r="AX4" s="215"/>
      <c r="AY4" s="253"/>
      <c r="AZ4" s="201"/>
      <c r="BA4" s="201"/>
      <c r="BB4" s="201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  <c r="BN4" s="139"/>
      <c r="BO4" s="139"/>
      <c r="BP4" s="139"/>
    </row>
    <row r="5" spans="1:68" ht="15.75">
      <c r="A5" s="221"/>
      <c r="B5" s="222"/>
      <c r="C5" s="216"/>
      <c r="D5" s="224"/>
      <c r="E5" s="25"/>
      <c r="F5" s="89"/>
      <c r="G5" s="83"/>
      <c r="H5" s="159"/>
      <c r="I5" s="159"/>
      <c r="J5" s="159"/>
      <c r="K5" s="159"/>
      <c r="L5" s="83"/>
      <c r="M5" s="9"/>
      <c r="N5" s="198"/>
      <c r="O5" s="159"/>
      <c r="P5" s="159"/>
      <c r="Q5" s="11"/>
      <c r="R5" s="159"/>
      <c r="S5" s="159"/>
      <c r="T5" s="56"/>
      <c r="U5" s="159"/>
      <c r="V5" s="159"/>
      <c r="W5" s="11"/>
      <c r="X5" s="159"/>
      <c r="Y5" s="159"/>
      <c r="Z5" s="56"/>
      <c r="AA5" s="159"/>
      <c r="AB5" s="159"/>
      <c r="AC5" s="159"/>
      <c r="AD5" s="159"/>
      <c r="AE5" s="159"/>
      <c r="AF5" s="217"/>
      <c r="AG5" s="217"/>
      <c r="AH5" s="217"/>
      <c r="AI5" s="217"/>
      <c r="AJ5" s="217"/>
      <c r="AK5" s="217"/>
      <c r="AL5" s="217"/>
      <c r="AM5" s="217"/>
      <c r="AN5" s="217"/>
      <c r="AO5" s="253"/>
      <c r="AP5" s="101"/>
      <c r="AQ5" s="101"/>
      <c r="AR5" s="238"/>
      <c r="AS5" s="238"/>
      <c r="AT5" s="7"/>
      <c r="AU5" s="7"/>
      <c r="AV5" s="215"/>
      <c r="AW5" s="137"/>
      <c r="AX5" s="215"/>
      <c r="AY5" s="253"/>
      <c r="AZ5" s="201"/>
      <c r="BA5" s="201"/>
      <c r="BB5" s="201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  <c r="BN5" s="139"/>
      <c r="BO5" s="139"/>
      <c r="BP5" s="139"/>
    </row>
    <row r="6" spans="1:68" ht="15.75">
      <c r="A6" s="221"/>
      <c r="B6" s="222"/>
      <c r="C6" s="216"/>
      <c r="D6" s="224"/>
      <c r="E6" s="25"/>
      <c r="F6" s="89"/>
      <c r="G6" s="83"/>
      <c r="H6" s="159"/>
      <c r="I6" s="159"/>
      <c r="J6" s="159"/>
      <c r="K6" s="159"/>
      <c r="L6" s="83"/>
      <c r="M6" s="9"/>
      <c r="N6" s="198"/>
      <c r="O6" s="159"/>
      <c r="P6" s="159"/>
      <c r="Q6" s="11"/>
      <c r="R6" s="159"/>
      <c r="S6" s="159"/>
      <c r="T6" s="56"/>
      <c r="U6" s="159"/>
      <c r="V6" s="159"/>
      <c r="W6" s="11"/>
      <c r="X6" s="159"/>
      <c r="Y6" s="159"/>
      <c r="Z6" s="56"/>
      <c r="AA6" s="159"/>
      <c r="AB6" s="159"/>
      <c r="AC6" s="159"/>
      <c r="AD6" s="159"/>
      <c r="AE6" s="159"/>
      <c r="AF6" s="217"/>
      <c r="AG6" s="217"/>
      <c r="AH6" s="217"/>
      <c r="AI6" s="217"/>
      <c r="AJ6" s="217"/>
      <c r="AK6" s="217"/>
      <c r="AL6" s="217"/>
      <c r="AM6" s="217"/>
      <c r="AN6" s="217"/>
      <c r="AO6" s="253"/>
      <c r="AP6" s="101"/>
      <c r="AQ6" s="101"/>
      <c r="AR6" s="238"/>
      <c r="AS6" s="238"/>
      <c r="AT6" s="7"/>
      <c r="AU6" s="7"/>
      <c r="AV6" s="215"/>
      <c r="AW6" s="137"/>
      <c r="AX6" s="215"/>
      <c r="AY6" s="253"/>
      <c r="AZ6" s="201"/>
      <c r="BA6" s="201"/>
      <c r="BB6" s="201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  <c r="BN6" s="139"/>
      <c r="BO6" s="139"/>
      <c r="BP6" s="139"/>
    </row>
    <row r="7" spans="1:68" ht="15.75">
      <c r="A7" s="221"/>
      <c r="B7" s="222"/>
      <c r="C7" s="216"/>
      <c r="D7" s="224"/>
      <c r="E7" s="25"/>
      <c r="F7" s="89"/>
      <c r="G7" s="83"/>
      <c r="H7" s="159"/>
      <c r="I7" s="159"/>
      <c r="J7" s="159"/>
      <c r="K7" s="159"/>
      <c r="L7" s="83"/>
      <c r="M7" s="9"/>
      <c r="N7" s="198"/>
      <c r="O7" s="159"/>
      <c r="P7" s="159"/>
      <c r="Q7" s="11"/>
      <c r="R7" s="159"/>
      <c r="S7" s="159"/>
      <c r="T7" s="56"/>
      <c r="U7" s="159"/>
      <c r="V7" s="159"/>
      <c r="W7" s="11"/>
      <c r="X7" s="159"/>
      <c r="Y7" s="159"/>
      <c r="Z7" s="56"/>
      <c r="AA7" s="159"/>
      <c r="AB7" s="159"/>
      <c r="AC7" s="159"/>
      <c r="AD7" s="159"/>
      <c r="AE7" s="159"/>
      <c r="AF7" s="217"/>
      <c r="AG7" s="217"/>
      <c r="AH7" s="217"/>
      <c r="AI7" s="217"/>
      <c r="AJ7" s="217"/>
      <c r="AK7" s="217"/>
      <c r="AL7" s="217"/>
      <c r="AM7" s="217"/>
      <c r="AN7" s="217"/>
      <c r="AO7" s="253"/>
      <c r="AP7" s="101"/>
      <c r="AQ7" s="101"/>
      <c r="AR7" s="238"/>
      <c r="AS7" s="238"/>
      <c r="AT7" s="7"/>
      <c r="AU7" s="7"/>
      <c r="AV7" s="215"/>
      <c r="AW7" s="137"/>
      <c r="AX7" s="215"/>
      <c r="AY7" s="253"/>
      <c r="AZ7" s="201"/>
      <c r="BA7" s="201"/>
      <c r="BB7" s="201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  <c r="BN7" s="139"/>
      <c r="BO7" s="139"/>
      <c r="BP7" s="139"/>
    </row>
    <row r="8" spans="1:68" ht="15.75">
      <c r="A8" s="221"/>
      <c r="B8" s="222"/>
      <c r="C8" s="216"/>
      <c r="D8" s="224"/>
      <c r="E8" s="25"/>
      <c r="F8" s="89"/>
      <c r="G8" s="83"/>
      <c r="H8" s="159"/>
      <c r="I8" s="159"/>
      <c r="J8" s="159"/>
      <c r="K8" s="159"/>
      <c r="L8" s="83"/>
      <c r="M8" s="9"/>
      <c r="N8" s="198"/>
      <c r="O8" s="159"/>
      <c r="P8" s="159"/>
      <c r="Q8" s="11"/>
      <c r="R8" s="159"/>
      <c r="S8" s="159"/>
      <c r="T8" s="56"/>
      <c r="U8" s="159"/>
      <c r="V8" s="159"/>
      <c r="W8" s="11"/>
      <c r="X8" s="159"/>
      <c r="Y8" s="159"/>
      <c r="Z8" s="56"/>
      <c r="AA8" s="159"/>
      <c r="AB8" s="159"/>
      <c r="AC8" s="159"/>
      <c r="AD8" s="159"/>
      <c r="AE8" s="159"/>
      <c r="AF8" s="217"/>
      <c r="AG8" s="217"/>
      <c r="AH8" s="217"/>
      <c r="AI8" s="217"/>
      <c r="AJ8" s="217"/>
      <c r="AK8" s="217"/>
      <c r="AL8" s="217"/>
      <c r="AM8" s="217"/>
      <c r="AN8" s="217"/>
      <c r="AO8" s="253"/>
      <c r="AP8" s="101"/>
      <c r="AQ8" s="101"/>
      <c r="AR8" s="238"/>
      <c r="AS8" s="238"/>
      <c r="AT8" s="7"/>
      <c r="AU8" s="7"/>
      <c r="AV8" s="215"/>
      <c r="AW8" s="137"/>
      <c r="AX8" s="215"/>
      <c r="AY8" s="253"/>
      <c r="AZ8" s="201"/>
      <c r="BA8" s="201"/>
      <c r="BB8" s="201"/>
      <c r="BC8" s="217"/>
      <c r="BD8" s="231"/>
      <c r="BE8" s="215"/>
      <c r="BF8" s="215"/>
      <c r="BG8" s="215"/>
      <c r="BH8" s="232"/>
      <c r="BI8" s="232"/>
      <c r="BJ8" s="214"/>
      <c r="BK8" s="214"/>
      <c r="BL8" s="233"/>
      <c r="BM8" s="67"/>
      <c r="BN8" s="139"/>
      <c r="BO8" s="139"/>
      <c r="BP8" s="139"/>
    </row>
    <row r="9" spans="1:68" ht="15.75">
      <c r="A9" s="221"/>
      <c r="B9" s="222"/>
      <c r="C9" s="216"/>
      <c r="D9" s="224"/>
      <c r="E9" s="25"/>
      <c r="F9" s="89"/>
      <c r="G9" s="83"/>
      <c r="H9" s="159"/>
      <c r="I9" s="159"/>
      <c r="J9" s="159"/>
      <c r="K9" s="159"/>
      <c r="L9" s="83"/>
      <c r="M9" s="9"/>
      <c r="N9" s="198"/>
      <c r="O9" s="159"/>
      <c r="P9" s="159"/>
      <c r="Q9" s="11"/>
      <c r="R9" s="159"/>
      <c r="S9" s="159"/>
      <c r="T9" s="56"/>
      <c r="U9" s="159"/>
      <c r="V9" s="159"/>
      <c r="W9" s="11"/>
      <c r="X9" s="159"/>
      <c r="Y9" s="159"/>
      <c r="Z9" s="56"/>
      <c r="AA9" s="159"/>
      <c r="AB9" s="159"/>
      <c r="AC9" s="159"/>
      <c r="AD9" s="159"/>
      <c r="AE9" s="159"/>
      <c r="AF9" s="217"/>
      <c r="AG9" s="217"/>
      <c r="AH9" s="217"/>
      <c r="AI9" s="217"/>
      <c r="AJ9" s="217"/>
      <c r="AK9" s="217"/>
      <c r="AL9" s="217"/>
      <c r="AM9" s="217"/>
      <c r="AN9" s="217"/>
      <c r="AO9" s="253"/>
      <c r="AP9" s="101"/>
      <c r="AQ9" s="101"/>
      <c r="AR9" s="238"/>
      <c r="AS9" s="238"/>
      <c r="AT9" s="7"/>
      <c r="AU9" s="7"/>
      <c r="AV9" s="215"/>
      <c r="AW9" s="137"/>
      <c r="AX9" s="215"/>
      <c r="AY9" s="253"/>
      <c r="AZ9" s="201"/>
      <c r="BA9" s="201"/>
      <c r="BB9" s="201"/>
      <c r="BC9" s="217"/>
      <c r="BD9" s="231"/>
      <c r="BE9" s="215"/>
      <c r="BF9" s="215"/>
      <c r="BG9" s="215"/>
      <c r="BH9" s="232"/>
      <c r="BI9" s="232"/>
      <c r="BJ9" s="214"/>
      <c r="BK9" s="214"/>
      <c r="BL9" s="233"/>
      <c r="BM9" s="67"/>
      <c r="BN9" s="139"/>
      <c r="BO9" s="139"/>
      <c r="BP9" s="139"/>
    </row>
    <row r="10" spans="1:68" ht="15.75">
      <c r="A10" s="221"/>
      <c r="B10" s="222"/>
      <c r="C10" s="216"/>
      <c r="D10" s="224"/>
      <c r="E10" s="25"/>
      <c r="F10" s="89"/>
      <c r="G10" s="83"/>
      <c r="H10" s="159"/>
      <c r="I10" s="159"/>
      <c r="J10" s="159"/>
      <c r="K10" s="159"/>
      <c r="L10" s="83"/>
      <c r="M10" s="9"/>
      <c r="N10" s="198"/>
      <c r="O10" s="159"/>
      <c r="P10" s="159"/>
      <c r="Q10" s="11"/>
      <c r="R10" s="159"/>
      <c r="S10" s="159"/>
      <c r="T10" s="56"/>
      <c r="U10" s="159"/>
      <c r="V10" s="159"/>
      <c r="W10" s="11"/>
      <c r="X10" s="159"/>
      <c r="Y10" s="159"/>
      <c r="Z10" s="56"/>
      <c r="AA10" s="159"/>
      <c r="AB10" s="159"/>
      <c r="AC10" s="159"/>
      <c r="AD10" s="159"/>
      <c r="AE10" s="159"/>
      <c r="AF10" s="217"/>
      <c r="AG10" s="217"/>
      <c r="AH10" s="217"/>
      <c r="AI10" s="217"/>
      <c r="AJ10" s="217"/>
      <c r="AK10" s="217"/>
      <c r="AL10" s="217"/>
      <c r="AM10" s="217"/>
      <c r="AN10" s="217"/>
      <c r="AO10" s="253"/>
      <c r="AP10" s="101"/>
      <c r="AQ10" s="101"/>
      <c r="AR10" s="238"/>
      <c r="AS10" s="238"/>
      <c r="AT10" s="7"/>
      <c r="AU10" s="7"/>
      <c r="AV10" s="215"/>
      <c r="AW10" s="137"/>
      <c r="AX10" s="215"/>
      <c r="AY10" s="253"/>
      <c r="AZ10" s="201"/>
      <c r="BA10" s="201"/>
      <c r="BB10" s="201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  <c r="BN10" s="139"/>
      <c r="BO10" s="139"/>
      <c r="BP10" s="139"/>
    </row>
    <row r="11" spans="1:68" ht="15.75">
      <c r="A11" s="221"/>
      <c r="B11" s="222"/>
      <c r="C11" s="216"/>
      <c r="D11" s="224"/>
      <c r="E11" s="25"/>
      <c r="F11" s="89"/>
      <c r="G11" s="83"/>
      <c r="H11" s="159"/>
      <c r="I11" s="159"/>
      <c r="J11" s="159"/>
      <c r="K11" s="159"/>
      <c r="L11" s="83"/>
      <c r="M11" s="9"/>
      <c r="N11" s="198"/>
      <c r="O11" s="159"/>
      <c r="P11" s="159"/>
      <c r="Q11" s="11"/>
      <c r="R11" s="159"/>
      <c r="S11" s="159"/>
      <c r="T11" s="56"/>
      <c r="U11" s="159"/>
      <c r="V11" s="159"/>
      <c r="W11" s="11"/>
      <c r="X11" s="159"/>
      <c r="Y11" s="159"/>
      <c r="Z11" s="56"/>
      <c r="AA11" s="159"/>
      <c r="AB11" s="159"/>
      <c r="AC11" s="159"/>
      <c r="AD11" s="159"/>
      <c r="AE11" s="159"/>
      <c r="AF11" s="217"/>
      <c r="AG11" s="217"/>
      <c r="AH11" s="217"/>
      <c r="AI11" s="217"/>
      <c r="AJ11" s="217"/>
      <c r="AK11" s="217"/>
      <c r="AL11" s="217"/>
      <c r="AM11" s="217"/>
      <c r="AN11" s="217"/>
      <c r="AO11" s="253"/>
      <c r="AP11" s="101"/>
      <c r="AQ11" s="101"/>
      <c r="AR11" s="238"/>
      <c r="AS11" s="238"/>
      <c r="AT11" s="7"/>
      <c r="AU11" s="7"/>
      <c r="AV11" s="215"/>
      <c r="AW11" s="137"/>
      <c r="AX11" s="215"/>
      <c r="AY11" s="253"/>
      <c r="AZ11" s="201"/>
      <c r="BA11" s="201"/>
      <c r="BB11" s="201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  <c r="BN11" s="139"/>
      <c r="BO11" s="139"/>
      <c r="BP11" s="139"/>
    </row>
    <row r="12" spans="1:68" ht="15.75">
      <c r="A12" s="221"/>
      <c r="B12" s="222"/>
      <c r="C12" s="216"/>
      <c r="D12" s="224"/>
      <c r="E12" s="25"/>
      <c r="F12" s="89"/>
      <c r="G12" s="83"/>
      <c r="H12" s="159"/>
      <c r="I12" s="159"/>
      <c r="J12" s="159"/>
      <c r="K12" s="159"/>
      <c r="L12" s="83"/>
      <c r="M12" s="9"/>
      <c r="N12" s="198"/>
      <c r="O12" s="159"/>
      <c r="P12" s="159"/>
      <c r="Q12" s="11"/>
      <c r="R12" s="159"/>
      <c r="S12" s="159"/>
      <c r="T12" s="56"/>
      <c r="U12" s="159"/>
      <c r="V12" s="159"/>
      <c r="W12" s="11"/>
      <c r="X12" s="159"/>
      <c r="Y12" s="159"/>
      <c r="Z12" s="56"/>
      <c r="AA12" s="159"/>
      <c r="AB12" s="159"/>
      <c r="AC12" s="159"/>
      <c r="AD12" s="159"/>
      <c r="AE12" s="159"/>
      <c r="AF12" s="217"/>
      <c r="AG12" s="217"/>
      <c r="AH12" s="217"/>
      <c r="AI12" s="217"/>
      <c r="AJ12" s="217"/>
      <c r="AK12" s="217"/>
      <c r="AL12" s="217"/>
      <c r="AM12" s="217"/>
      <c r="AN12" s="217"/>
      <c r="AO12" s="253"/>
      <c r="AP12" s="101"/>
      <c r="AQ12" s="101"/>
      <c r="AR12" s="238"/>
      <c r="AS12" s="238"/>
      <c r="AT12" s="7"/>
      <c r="AU12" s="7"/>
      <c r="AV12" s="215"/>
      <c r="AW12" s="137"/>
      <c r="AX12" s="215"/>
      <c r="AY12" s="253"/>
      <c r="AZ12" s="201"/>
      <c r="BA12" s="201"/>
      <c r="BB12" s="201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  <c r="BN12" s="139"/>
      <c r="BO12" s="139"/>
      <c r="BP12" s="139"/>
    </row>
    <row r="13" spans="1:68" ht="15.75">
      <c r="A13" s="221"/>
      <c r="B13" s="222"/>
      <c r="C13" s="216"/>
      <c r="D13" s="224"/>
      <c r="E13" s="25"/>
      <c r="F13" s="89"/>
      <c r="G13" s="83"/>
      <c r="H13" s="159"/>
      <c r="I13" s="159"/>
      <c r="J13" s="159"/>
      <c r="K13" s="159"/>
      <c r="L13" s="83"/>
      <c r="M13" s="9"/>
      <c r="N13" s="198"/>
      <c r="O13" s="159"/>
      <c r="P13" s="159"/>
      <c r="Q13" s="11"/>
      <c r="R13" s="159"/>
      <c r="S13" s="159"/>
      <c r="T13" s="56"/>
      <c r="U13" s="159"/>
      <c r="V13" s="159"/>
      <c r="W13" s="11"/>
      <c r="X13" s="159"/>
      <c r="Y13" s="159"/>
      <c r="Z13" s="56"/>
      <c r="AA13" s="159"/>
      <c r="AB13" s="159"/>
      <c r="AC13" s="159"/>
      <c r="AD13" s="159"/>
      <c r="AE13" s="159"/>
      <c r="AF13" s="217"/>
      <c r="AG13" s="217"/>
      <c r="AH13" s="217"/>
      <c r="AI13" s="217"/>
      <c r="AJ13" s="217"/>
      <c r="AK13" s="217"/>
      <c r="AL13" s="217"/>
      <c r="AM13" s="217"/>
      <c r="AN13" s="217"/>
      <c r="AO13" s="253"/>
      <c r="AP13" s="101"/>
      <c r="AQ13" s="101"/>
      <c r="AR13" s="238"/>
      <c r="AS13" s="238"/>
      <c r="AT13" s="7"/>
      <c r="AU13" s="7"/>
      <c r="AV13" s="215"/>
      <c r="AW13" s="137"/>
      <c r="AX13" s="215"/>
      <c r="AY13" s="253"/>
      <c r="AZ13" s="201"/>
      <c r="BA13" s="201"/>
      <c r="BB13" s="201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  <c r="BN13" s="139"/>
      <c r="BO13" s="139"/>
      <c r="BP13" s="139"/>
    </row>
    <row r="14" spans="1:68" ht="15.75">
      <c r="A14" s="221"/>
      <c r="B14" s="222"/>
      <c r="C14" s="216"/>
      <c r="D14" s="224"/>
      <c r="E14" s="25"/>
      <c r="F14" s="89"/>
      <c r="G14" s="83"/>
      <c r="H14" s="159"/>
      <c r="I14" s="159"/>
      <c r="J14" s="159"/>
      <c r="K14" s="159"/>
      <c r="L14" s="83"/>
      <c r="M14" s="9"/>
      <c r="N14" s="198"/>
      <c r="O14" s="159"/>
      <c r="P14" s="159"/>
      <c r="Q14" s="11"/>
      <c r="R14" s="159"/>
      <c r="S14" s="159"/>
      <c r="T14" s="56"/>
      <c r="U14" s="159"/>
      <c r="V14" s="159"/>
      <c r="W14" s="11"/>
      <c r="X14" s="159"/>
      <c r="Y14" s="159"/>
      <c r="Z14" s="56"/>
      <c r="AA14" s="159"/>
      <c r="AB14" s="159"/>
      <c r="AC14" s="159"/>
      <c r="AD14" s="159"/>
      <c r="AE14" s="159"/>
      <c r="AF14" s="217"/>
      <c r="AG14" s="217"/>
      <c r="AH14" s="217"/>
      <c r="AI14" s="217"/>
      <c r="AJ14" s="217"/>
      <c r="AK14" s="217"/>
      <c r="AL14" s="217"/>
      <c r="AM14" s="217"/>
      <c r="AN14" s="217"/>
      <c r="AO14" s="253"/>
      <c r="AP14" s="101"/>
      <c r="AQ14" s="101"/>
      <c r="AR14" s="238"/>
      <c r="AS14" s="238"/>
      <c r="AT14" s="7"/>
      <c r="AU14" s="7"/>
      <c r="AV14" s="215"/>
      <c r="AW14" s="137"/>
      <c r="AX14" s="215"/>
      <c r="AY14" s="253"/>
      <c r="AZ14" s="201"/>
      <c r="BA14" s="201"/>
      <c r="BB14" s="201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  <c r="BN14" s="139"/>
      <c r="BO14" s="139"/>
      <c r="BP14" s="139"/>
    </row>
    <row r="15" spans="1:68" ht="15.75">
      <c r="A15" s="221"/>
      <c r="B15" s="222"/>
      <c r="C15" s="216"/>
      <c r="D15" s="224"/>
      <c r="E15" s="25"/>
      <c r="F15" s="89"/>
      <c r="G15" s="83"/>
      <c r="H15" s="159"/>
      <c r="I15" s="159"/>
      <c r="J15" s="159"/>
      <c r="K15" s="159"/>
      <c r="L15" s="83"/>
      <c r="M15" s="9"/>
      <c r="N15" s="198"/>
      <c r="O15" s="159"/>
      <c r="P15" s="159"/>
      <c r="Q15" s="11"/>
      <c r="R15" s="159"/>
      <c r="S15" s="159"/>
      <c r="T15" s="56"/>
      <c r="U15" s="159"/>
      <c r="V15" s="159"/>
      <c r="W15" s="11"/>
      <c r="X15" s="159"/>
      <c r="Y15" s="159"/>
      <c r="Z15" s="56"/>
      <c r="AA15" s="159"/>
      <c r="AB15" s="159"/>
      <c r="AC15" s="159"/>
      <c r="AD15" s="159"/>
      <c r="AE15" s="159"/>
      <c r="AF15" s="217"/>
      <c r="AG15" s="217"/>
      <c r="AH15" s="217"/>
      <c r="AI15" s="217"/>
      <c r="AJ15" s="217"/>
      <c r="AK15" s="217"/>
      <c r="AL15" s="217"/>
      <c r="AM15" s="217"/>
      <c r="AN15" s="217"/>
      <c r="AO15" s="253"/>
      <c r="AP15" s="101"/>
      <c r="AQ15" s="101"/>
      <c r="AR15" s="238"/>
      <c r="AS15" s="238"/>
      <c r="AT15" s="7"/>
      <c r="AU15" s="7"/>
      <c r="AV15" s="215"/>
      <c r="AW15" s="137"/>
      <c r="AX15" s="215"/>
      <c r="AY15" s="253"/>
      <c r="AZ15" s="201"/>
      <c r="BA15" s="201"/>
      <c r="BB15" s="201"/>
      <c r="BC15" s="217"/>
      <c r="BD15" s="231"/>
      <c r="BE15" s="215"/>
      <c r="BF15" s="215"/>
      <c r="BG15" s="215"/>
      <c r="BH15" s="232"/>
      <c r="BI15" s="232"/>
      <c r="BJ15" s="214"/>
      <c r="BK15" s="214"/>
      <c r="BL15" s="233"/>
      <c r="BM15" s="67"/>
      <c r="BN15" s="139"/>
      <c r="BO15" s="139"/>
      <c r="BP15" s="139"/>
    </row>
    <row r="16" spans="1:68" ht="15.75">
      <c r="A16" s="221"/>
      <c r="B16" s="222"/>
      <c r="C16" s="216"/>
      <c r="D16" s="224"/>
      <c r="E16" s="25"/>
      <c r="F16" s="89"/>
      <c r="G16" s="83"/>
      <c r="H16" s="159"/>
      <c r="I16" s="159"/>
      <c r="J16" s="159"/>
      <c r="K16" s="159"/>
      <c r="L16" s="83"/>
      <c r="M16" s="9"/>
      <c r="N16" s="198"/>
      <c r="O16" s="159"/>
      <c r="P16" s="159"/>
      <c r="Q16" s="11"/>
      <c r="R16" s="159"/>
      <c r="S16" s="159"/>
      <c r="T16" s="56"/>
      <c r="U16" s="159"/>
      <c r="V16" s="159"/>
      <c r="W16" s="11"/>
      <c r="X16" s="159"/>
      <c r="Y16" s="159"/>
      <c r="Z16" s="56"/>
      <c r="AA16" s="159"/>
      <c r="AB16" s="159"/>
      <c r="AC16" s="159"/>
      <c r="AD16" s="159"/>
      <c r="AE16" s="159"/>
      <c r="AF16" s="217"/>
      <c r="AG16" s="217"/>
      <c r="AH16" s="217"/>
      <c r="AI16" s="217"/>
      <c r="AJ16" s="217"/>
      <c r="AK16" s="217"/>
      <c r="AL16" s="217"/>
      <c r="AM16" s="217"/>
      <c r="AN16" s="217"/>
      <c r="AO16" s="253"/>
      <c r="AP16" s="101"/>
      <c r="AQ16" s="101"/>
      <c r="AR16" s="238"/>
      <c r="AS16" s="238"/>
      <c r="AT16" s="7"/>
      <c r="AU16" s="7"/>
      <c r="AV16" s="215"/>
      <c r="AW16" s="137"/>
      <c r="AX16" s="215"/>
      <c r="AY16" s="253"/>
      <c r="AZ16" s="201"/>
      <c r="BA16" s="201"/>
      <c r="BB16" s="201"/>
      <c r="BC16" s="217"/>
      <c r="BD16" s="231"/>
      <c r="BE16" s="215"/>
      <c r="BF16" s="215"/>
      <c r="BG16" s="215"/>
      <c r="BH16" s="232"/>
      <c r="BI16" s="232"/>
      <c r="BJ16" s="214"/>
      <c r="BK16" s="214"/>
      <c r="BL16" s="233"/>
      <c r="BM16" s="67"/>
      <c r="BN16" s="139"/>
      <c r="BO16" s="139"/>
      <c r="BP16" s="139"/>
    </row>
    <row r="17" spans="1:68" ht="15.75">
      <c r="A17" s="221"/>
      <c r="B17" s="222"/>
      <c r="C17" s="216"/>
      <c r="D17" s="224"/>
      <c r="E17" s="25"/>
      <c r="F17" s="89"/>
      <c r="G17" s="83"/>
      <c r="H17" s="159"/>
      <c r="I17" s="159"/>
      <c r="J17" s="159"/>
      <c r="K17" s="159"/>
      <c r="L17" s="83"/>
      <c r="M17" s="9"/>
      <c r="N17" s="198"/>
      <c r="O17" s="159"/>
      <c r="P17" s="159"/>
      <c r="Q17" s="11"/>
      <c r="R17" s="159"/>
      <c r="S17" s="159"/>
      <c r="T17" s="56"/>
      <c r="U17" s="159"/>
      <c r="V17" s="159"/>
      <c r="W17" s="11"/>
      <c r="X17" s="159"/>
      <c r="Y17" s="159"/>
      <c r="Z17" s="56"/>
      <c r="AA17" s="159"/>
      <c r="AB17" s="159"/>
      <c r="AC17" s="159"/>
      <c r="AD17" s="159"/>
      <c r="AE17" s="159"/>
      <c r="AF17" s="217"/>
      <c r="AG17" s="217"/>
      <c r="AH17" s="217"/>
      <c r="AI17" s="217"/>
      <c r="AJ17" s="217"/>
      <c r="AK17" s="217"/>
      <c r="AL17" s="217"/>
      <c r="AM17" s="217"/>
      <c r="AN17" s="217"/>
      <c r="AO17" s="253"/>
      <c r="AP17" s="101"/>
      <c r="AQ17" s="101"/>
      <c r="AR17" s="238"/>
      <c r="AS17" s="238"/>
      <c r="AT17" s="7"/>
      <c r="AU17" s="7"/>
      <c r="AV17" s="215"/>
      <c r="AW17" s="137"/>
      <c r="AX17" s="215"/>
      <c r="AY17" s="253"/>
      <c r="AZ17" s="201"/>
      <c r="BA17" s="201"/>
      <c r="BB17" s="201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  <c r="BN17" s="139"/>
      <c r="BO17" s="139"/>
      <c r="BP17" s="139"/>
    </row>
    <row r="18" spans="1:68" ht="15.75">
      <c r="A18" s="221"/>
      <c r="B18" s="222"/>
      <c r="C18" s="216"/>
      <c r="D18" s="224"/>
      <c r="E18" s="25"/>
      <c r="F18" s="89"/>
      <c r="G18" s="83"/>
      <c r="H18" s="159"/>
      <c r="I18" s="159"/>
      <c r="J18" s="159"/>
      <c r="K18" s="159"/>
      <c r="L18" s="83"/>
      <c r="M18" s="9"/>
      <c r="N18" s="198"/>
      <c r="O18" s="159"/>
      <c r="P18" s="159"/>
      <c r="Q18" s="11"/>
      <c r="R18" s="159"/>
      <c r="S18" s="159"/>
      <c r="T18" s="56"/>
      <c r="U18" s="159"/>
      <c r="V18" s="159"/>
      <c r="W18" s="11"/>
      <c r="X18" s="159"/>
      <c r="Y18" s="159"/>
      <c r="Z18" s="56"/>
      <c r="AA18" s="159"/>
      <c r="AB18" s="159"/>
      <c r="AC18" s="159"/>
      <c r="AD18" s="159"/>
      <c r="AE18" s="159"/>
      <c r="AF18" s="217"/>
      <c r="AG18" s="217"/>
      <c r="AH18" s="217"/>
      <c r="AI18" s="217"/>
      <c r="AJ18" s="217"/>
      <c r="AK18" s="217"/>
      <c r="AL18" s="217"/>
      <c r="AM18" s="217"/>
      <c r="AN18" s="217"/>
      <c r="AO18" s="253"/>
      <c r="AP18" s="101"/>
      <c r="AQ18" s="101"/>
      <c r="AR18" s="238"/>
      <c r="AS18" s="238"/>
      <c r="AT18" s="7"/>
      <c r="AU18" s="7"/>
      <c r="AV18" s="215"/>
      <c r="AW18" s="137"/>
      <c r="AX18" s="215"/>
      <c r="AY18" s="253"/>
      <c r="AZ18" s="201"/>
      <c r="BA18" s="201"/>
      <c r="BB18" s="201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  <c r="BN18" s="139"/>
      <c r="BO18" s="139"/>
      <c r="BP18" s="139"/>
    </row>
    <row r="19" spans="1:68" ht="15.75">
      <c r="A19" s="221"/>
      <c r="B19" s="222"/>
      <c r="C19" s="216"/>
      <c r="D19" s="224"/>
      <c r="E19" s="25"/>
      <c r="F19" s="89"/>
      <c r="G19" s="83"/>
      <c r="H19" s="159"/>
      <c r="I19" s="159"/>
      <c r="J19" s="159"/>
      <c r="K19" s="159"/>
      <c r="L19" s="83"/>
      <c r="M19" s="9"/>
      <c r="N19" s="198"/>
      <c r="O19" s="159"/>
      <c r="P19" s="159"/>
      <c r="Q19" s="11"/>
      <c r="R19" s="159"/>
      <c r="S19" s="159"/>
      <c r="T19" s="56"/>
      <c r="U19" s="159"/>
      <c r="V19" s="159"/>
      <c r="W19" s="11"/>
      <c r="X19" s="159"/>
      <c r="Y19" s="159"/>
      <c r="Z19" s="56"/>
      <c r="AA19" s="159"/>
      <c r="AB19" s="159"/>
      <c r="AC19" s="159"/>
      <c r="AD19" s="159"/>
      <c r="AE19" s="159"/>
      <c r="AF19" s="217"/>
      <c r="AG19" s="217"/>
      <c r="AH19" s="217"/>
      <c r="AI19" s="217"/>
      <c r="AJ19" s="217"/>
      <c r="AK19" s="217"/>
      <c r="AL19" s="217"/>
      <c r="AM19" s="217"/>
      <c r="AN19" s="217"/>
      <c r="AO19" s="253"/>
      <c r="AP19" s="101"/>
      <c r="AQ19" s="101"/>
      <c r="AR19" s="238"/>
      <c r="AS19" s="238"/>
      <c r="AT19" s="7"/>
      <c r="AU19" s="7"/>
      <c r="AV19" s="215"/>
      <c r="AW19" s="137"/>
      <c r="AX19" s="215"/>
      <c r="AY19" s="253"/>
      <c r="AZ19" s="201"/>
      <c r="BA19" s="201"/>
      <c r="BB19" s="201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  <c r="BN19" s="139"/>
      <c r="BO19" s="139"/>
      <c r="BP19" s="139"/>
    </row>
    <row r="20" spans="1:68" ht="15.75">
      <c r="A20" s="221"/>
      <c r="B20" s="222"/>
      <c r="C20" s="216"/>
      <c r="D20" s="224"/>
      <c r="E20" s="25"/>
      <c r="F20" s="89"/>
      <c r="G20" s="83"/>
      <c r="H20" s="159"/>
      <c r="I20" s="159"/>
      <c r="J20" s="159"/>
      <c r="K20" s="159"/>
      <c r="L20" s="83"/>
      <c r="M20" s="9"/>
      <c r="N20" s="198"/>
      <c r="O20" s="159"/>
      <c r="P20" s="159"/>
      <c r="Q20" s="11"/>
      <c r="R20" s="159"/>
      <c r="S20" s="159"/>
      <c r="T20" s="56"/>
      <c r="U20" s="159"/>
      <c r="V20" s="159"/>
      <c r="W20" s="11"/>
      <c r="X20" s="159"/>
      <c r="Y20" s="159"/>
      <c r="Z20" s="56"/>
      <c r="AA20" s="159"/>
      <c r="AB20" s="159"/>
      <c r="AC20" s="159"/>
      <c r="AD20" s="159"/>
      <c r="AE20" s="159"/>
      <c r="AF20" s="217"/>
      <c r="AG20" s="217"/>
      <c r="AH20" s="217"/>
      <c r="AI20" s="217"/>
      <c r="AJ20" s="217"/>
      <c r="AK20" s="217"/>
      <c r="AL20" s="217"/>
      <c r="AM20" s="217"/>
      <c r="AN20" s="217"/>
      <c r="AO20" s="253"/>
      <c r="AP20" s="101"/>
      <c r="AQ20" s="101"/>
      <c r="AR20" s="238"/>
      <c r="AS20" s="238"/>
      <c r="AT20" s="7"/>
      <c r="AU20" s="7"/>
      <c r="AV20" s="215"/>
      <c r="AW20" s="137"/>
      <c r="AX20" s="215"/>
      <c r="AY20" s="253"/>
      <c r="AZ20" s="201"/>
      <c r="BA20" s="201"/>
      <c r="BB20" s="201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  <c r="BN20" s="139"/>
      <c r="BO20" s="139"/>
      <c r="BP20" s="139"/>
    </row>
    <row r="21" spans="1:68" ht="15.75">
      <c r="A21" s="221"/>
      <c r="B21" s="222"/>
      <c r="C21" s="216"/>
      <c r="D21" s="224"/>
      <c r="E21" s="25"/>
      <c r="F21" s="89"/>
      <c r="G21" s="83"/>
      <c r="H21" s="159"/>
      <c r="I21" s="159"/>
      <c r="J21" s="159"/>
      <c r="K21" s="159"/>
      <c r="L21" s="83"/>
      <c r="M21" s="9"/>
      <c r="N21" s="198"/>
      <c r="O21" s="159"/>
      <c r="P21" s="159"/>
      <c r="Q21" s="11"/>
      <c r="R21" s="159"/>
      <c r="S21" s="159"/>
      <c r="T21" s="56"/>
      <c r="U21" s="159"/>
      <c r="V21" s="159"/>
      <c r="W21" s="11"/>
      <c r="X21" s="159"/>
      <c r="Y21" s="159"/>
      <c r="Z21" s="56"/>
      <c r="AA21" s="159"/>
      <c r="AB21" s="159"/>
      <c r="AC21" s="159"/>
      <c r="AD21" s="159"/>
      <c r="AE21" s="159"/>
      <c r="AF21" s="217"/>
      <c r="AG21" s="217"/>
      <c r="AH21" s="217"/>
      <c r="AI21" s="217"/>
      <c r="AJ21" s="217"/>
      <c r="AK21" s="217"/>
      <c r="AL21" s="217"/>
      <c r="AM21" s="217"/>
      <c r="AN21" s="217"/>
      <c r="AO21" s="253"/>
      <c r="AP21" s="101"/>
      <c r="AQ21" s="101"/>
      <c r="AR21" s="238"/>
      <c r="AS21" s="238"/>
      <c r="AT21" s="7"/>
      <c r="AU21" s="7"/>
      <c r="AV21" s="215"/>
      <c r="AW21" s="137"/>
      <c r="AX21" s="215"/>
      <c r="AY21" s="253"/>
      <c r="AZ21" s="201"/>
      <c r="BA21" s="201"/>
      <c r="BB21" s="201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  <c r="BN21" s="139"/>
      <c r="BO21" s="139"/>
      <c r="BP21" s="139"/>
    </row>
    <row r="22" spans="1:68" ht="15.75">
      <c r="A22" s="221"/>
      <c r="B22" s="222"/>
      <c r="C22" s="216"/>
      <c r="D22" s="224"/>
      <c r="E22" s="25"/>
      <c r="F22" s="89"/>
      <c r="G22" s="83"/>
      <c r="H22" s="159"/>
      <c r="I22" s="159"/>
      <c r="J22" s="159"/>
      <c r="K22" s="159"/>
      <c r="L22" s="83"/>
      <c r="M22" s="9"/>
      <c r="N22" s="198"/>
      <c r="O22" s="159"/>
      <c r="P22" s="159"/>
      <c r="Q22" s="11"/>
      <c r="R22" s="159"/>
      <c r="S22" s="159"/>
      <c r="T22" s="56"/>
      <c r="U22" s="159"/>
      <c r="V22" s="159"/>
      <c r="W22" s="11"/>
      <c r="X22" s="159"/>
      <c r="Y22" s="159"/>
      <c r="Z22" s="56"/>
      <c r="AA22" s="159"/>
      <c r="AB22" s="159"/>
      <c r="AC22" s="159"/>
      <c r="AD22" s="159"/>
      <c r="AE22" s="159"/>
      <c r="AF22" s="217"/>
      <c r="AG22" s="217"/>
      <c r="AH22" s="217"/>
      <c r="AI22" s="217"/>
      <c r="AJ22" s="217"/>
      <c r="AK22" s="217"/>
      <c r="AL22" s="217"/>
      <c r="AM22" s="217"/>
      <c r="AN22" s="217"/>
      <c r="AO22" s="253"/>
      <c r="AP22" s="101"/>
      <c r="AQ22" s="101"/>
      <c r="AR22" s="238"/>
      <c r="AS22" s="238"/>
      <c r="AT22" s="7"/>
      <c r="AU22" s="7"/>
      <c r="AV22" s="215"/>
      <c r="AW22" s="137"/>
      <c r="AX22" s="215"/>
      <c r="AY22" s="253"/>
      <c r="AZ22" s="201"/>
      <c r="BA22" s="201"/>
      <c r="BB22" s="201"/>
      <c r="BC22" s="217"/>
      <c r="BD22" s="231"/>
      <c r="BE22" s="215"/>
      <c r="BF22" s="215"/>
      <c r="BG22" s="215"/>
      <c r="BH22" s="232"/>
      <c r="BI22" s="232"/>
      <c r="BJ22" s="214"/>
      <c r="BK22" s="214"/>
      <c r="BL22" s="233"/>
      <c r="BM22" s="67"/>
      <c r="BN22" s="139"/>
      <c r="BO22" s="139"/>
      <c r="BP22" s="139"/>
    </row>
    <row r="23" spans="1:68" ht="16.5" thickBot="1">
      <c r="A23" s="162"/>
      <c r="B23" s="163"/>
      <c r="C23" s="164"/>
      <c r="D23" s="165"/>
      <c r="E23" s="203"/>
      <c r="F23" s="204"/>
      <c r="G23" s="205"/>
      <c r="H23" s="247"/>
      <c r="I23" s="247"/>
      <c r="J23" s="247"/>
      <c r="K23" s="247"/>
      <c r="L23" s="205"/>
      <c r="M23" s="189"/>
      <c r="N23" s="166"/>
      <c r="O23" s="247"/>
      <c r="P23" s="247"/>
      <c r="Q23" s="207"/>
      <c r="R23" s="247"/>
      <c r="S23" s="247"/>
      <c r="T23" s="206"/>
      <c r="U23" s="247"/>
      <c r="V23" s="247"/>
      <c r="W23" s="207"/>
      <c r="X23" s="247"/>
      <c r="Y23" s="247"/>
      <c r="Z23" s="206"/>
      <c r="AA23" s="247"/>
      <c r="AB23" s="247"/>
      <c r="AC23" s="247"/>
      <c r="AD23" s="247"/>
      <c r="AE23" s="247"/>
      <c r="AF23" s="169"/>
      <c r="AG23" s="169"/>
      <c r="AH23" s="169"/>
      <c r="AI23" s="169"/>
      <c r="AJ23" s="169"/>
      <c r="AK23" s="302"/>
      <c r="AL23" s="169"/>
      <c r="AM23" s="169"/>
      <c r="AN23" s="169"/>
      <c r="AO23" s="254"/>
      <c r="AP23" s="170"/>
      <c r="AQ23" s="170"/>
      <c r="AR23" s="240"/>
      <c r="AS23" s="301"/>
      <c r="AT23" s="241"/>
      <c r="AU23" s="241"/>
      <c r="AV23" s="174"/>
      <c r="AW23" s="242"/>
      <c r="AX23" s="161"/>
      <c r="AY23" s="254"/>
      <c r="AZ23" s="248"/>
      <c r="BA23" s="248"/>
      <c r="BB23" s="256"/>
      <c r="BC23" s="169"/>
      <c r="BD23" s="173"/>
      <c r="BE23" s="174"/>
      <c r="BF23" s="174"/>
      <c r="BG23" s="174"/>
      <c r="BH23" s="175"/>
      <c r="BI23" s="175"/>
      <c r="BJ23" s="176"/>
      <c r="BK23" s="176"/>
      <c r="BL23" s="177"/>
      <c r="BM23" s="212"/>
      <c r="BN23" s="139"/>
      <c r="BO23" s="139"/>
      <c r="BP23" s="139"/>
    </row>
    <row r="24" spans="1:68" ht="15.75">
      <c r="A24" s="219"/>
      <c r="B24" s="220"/>
      <c r="C24" s="234"/>
      <c r="D24" s="223"/>
      <c r="E24" s="27"/>
      <c r="F24" s="99"/>
      <c r="G24" s="82"/>
      <c r="H24" s="158"/>
      <c r="I24" s="158"/>
      <c r="J24" s="158"/>
      <c r="K24" s="158"/>
      <c r="L24" s="82"/>
      <c r="M24" s="63"/>
      <c r="N24" s="197"/>
      <c r="O24" s="158"/>
      <c r="P24" s="158"/>
      <c r="Q24" s="71"/>
      <c r="R24" s="158"/>
      <c r="S24" s="158"/>
      <c r="T24" s="74"/>
      <c r="U24" s="158"/>
      <c r="V24" s="158"/>
      <c r="W24" s="71"/>
      <c r="X24" s="158"/>
      <c r="Y24" s="158"/>
      <c r="Z24" s="74"/>
      <c r="AA24" s="158"/>
      <c r="AB24" s="158"/>
      <c r="AC24" s="158"/>
      <c r="AD24" s="158"/>
      <c r="AE24" s="158"/>
      <c r="AF24" s="235"/>
      <c r="AG24" s="235"/>
      <c r="AH24" s="235"/>
      <c r="AI24" s="235"/>
      <c r="AJ24" s="235"/>
      <c r="AK24" s="235"/>
      <c r="AL24" s="235"/>
      <c r="AM24" s="235"/>
      <c r="AN24" s="235"/>
      <c r="AO24" s="255"/>
      <c r="AP24" s="125"/>
      <c r="AQ24" s="125"/>
      <c r="AR24" s="239"/>
      <c r="AS24" s="239"/>
      <c r="AT24" s="237"/>
      <c r="AU24" s="237"/>
      <c r="AV24" s="226"/>
      <c r="AW24" s="227"/>
      <c r="AX24" s="226"/>
      <c r="AY24" s="251"/>
      <c r="AZ24" s="73"/>
      <c r="BA24" s="73"/>
      <c r="BB24" s="252"/>
      <c r="BC24" s="235"/>
      <c r="BD24" s="225"/>
      <c r="BE24" s="226"/>
      <c r="BF24" s="226"/>
      <c r="BG24" s="226"/>
      <c r="BH24" s="228"/>
      <c r="BI24" s="228"/>
      <c r="BJ24" s="229"/>
      <c r="BK24" s="229"/>
      <c r="BL24" s="230"/>
      <c r="BM24" s="66"/>
      <c r="BN24" s="139"/>
      <c r="BO24" s="139"/>
      <c r="BP24" s="139"/>
    </row>
    <row r="25" spans="1:68" ht="15.75">
      <c r="A25" s="221"/>
      <c r="B25" s="222"/>
      <c r="C25" s="216"/>
      <c r="D25" s="224"/>
      <c r="E25" s="25"/>
      <c r="F25" s="89"/>
      <c r="G25" s="83"/>
      <c r="H25" s="159"/>
      <c r="I25" s="159"/>
      <c r="J25" s="159"/>
      <c r="K25" s="159"/>
      <c r="L25" s="83"/>
      <c r="M25" s="9"/>
      <c r="N25" s="198"/>
      <c r="O25" s="159"/>
      <c r="P25" s="159"/>
      <c r="Q25" s="11"/>
      <c r="R25" s="159"/>
      <c r="S25" s="159"/>
      <c r="T25" s="56"/>
      <c r="U25" s="159"/>
      <c r="V25" s="159"/>
      <c r="W25" s="11"/>
      <c r="X25" s="159"/>
      <c r="Y25" s="159"/>
      <c r="Z25" s="56"/>
      <c r="AA25" s="159"/>
      <c r="AB25" s="159"/>
      <c r="AC25" s="159"/>
      <c r="AD25" s="159"/>
      <c r="AE25" s="159"/>
      <c r="AF25" s="217"/>
      <c r="AG25" s="217"/>
      <c r="AH25" s="217"/>
      <c r="AI25" s="217"/>
      <c r="AJ25" s="217"/>
      <c r="AK25" s="217"/>
      <c r="AL25" s="217"/>
      <c r="AM25" s="217"/>
      <c r="AN25" s="217"/>
      <c r="AO25" s="253"/>
      <c r="AP25" s="101"/>
      <c r="AQ25" s="101"/>
      <c r="AR25" s="238"/>
      <c r="AS25" s="238"/>
      <c r="AT25" s="7"/>
      <c r="AU25" s="7"/>
      <c r="AV25" s="215"/>
      <c r="AW25" s="137"/>
      <c r="AX25" s="215"/>
      <c r="AY25" s="253"/>
      <c r="AZ25" s="201"/>
      <c r="BA25" s="201"/>
      <c r="BB25" s="201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  <c r="BN25" s="139"/>
      <c r="BO25" s="139"/>
      <c r="BP25" s="139"/>
    </row>
    <row r="26" spans="1:68" ht="15.75">
      <c r="A26" s="221"/>
      <c r="B26" s="222"/>
      <c r="C26" s="216"/>
      <c r="D26" s="224"/>
      <c r="E26" s="25"/>
      <c r="F26" s="89"/>
      <c r="G26" s="83"/>
      <c r="H26" s="159"/>
      <c r="I26" s="159"/>
      <c r="J26" s="159"/>
      <c r="K26" s="159"/>
      <c r="L26" s="83"/>
      <c r="M26" s="9"/>
      <c r="N26" s="198"/>
      <c r="O26" s="159"/>
      <c r="P26" s="159"/>
      <c r="Q26" s="11"/>
      <c r="R26" s="159"/>
      <c r="S26" s="159"/>
      <c r="T26" s="56"/>
      <c r="U26" s="159"/>
      <c r="V26" s="159"/>
      <c r="W26" s="11"/>
      <c r="X26" s="159"/>
      <c r="Y26" s="159"/>
      <c r="Z26" s="56"/>
      <c r="AA26" s="159"/>
      <c r="AB26" s="159"/>
      <c r="AC26" s="159"/>
      <c r="AD26" s="159"/>
      <c r="AE26" s="159"/>
      <c r="AF26" s="217"/>
      <c r="AG26" s="217"/>
      <c r="AH26" s="217"/>
      <c r="AI26" s="217"/>
      <c r="AJ26" s="217"/>
      <c r="AK26" s="217"/>
      <c r="AL26" s="217"/>
      <c r="AM26" s="217"/>
      <c r="AN26" s="217"/>
      <c r="AO26" s="253"/>
      <c r="AP26" s="101"/>
      <c r="AQ26" s="101"/>
      <c r="AR26" s="238"/>
      <c r="AS26" s="238"/>
      <c r="AT26" s="7"/>
      <c r="AU26" s="7"/>
      <c r="AV26" s="215"/>
      <c r="AW26" s="137"/>
      <c r="AX26" s="215"/>
      <c r="AY26" s="253"/>
      <c r="AZ26" s="201"/>
      <c r="BA26" s="201"/>
      <c r="BB26" s="201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  <c r="BN26" s="139"/>
      <c r="BO26" s="139"/>
      <c r="BP26" s="139"/>
    </row>
    <row r="27" spans="1:68" ht="15.75">
      <c r="A27" s="221"/>
      <c r="B27" s="222"/>
      <c r="C27" s="216"/>
      <c r="D27" s="224"/>
      <c r="E27" s="25"/>
      <c r="F27" s="89"/>
      <c r="G27" s="83"/>
      <c r="H27" s="159"/>
      <c r="I27" s="159"/>
      <c r="J27" s="159"/>
      <c r="K27" s="159"/>
      <c r="L27" s="83"/>
      <c r="M27" s="9"/>
      <c r="N27" s="198"/>
      <c r="O27" s="159"/>
      <c r="P27" s="159"/>
      <c r="Q27" s="11"/>
      <c r="R27" s="159"/>
      <c r="S27" s="159"/>
      <c r="T27" s="56"/>
      <c r="U27" s="159"/>
      <c r="V27" s="159"/>
      <c r="W27" s="11"/>
      <c r="X27" s="159"/>
      <c r="Y27" s="159"/>
      <c r="Z27" s="56"/>
      <c r="AA27" s="159"/>
      <c r="AB27" s="159"/>
      <c r="AC27" s="159"/>
      <c r="AD27" s="159"/>
      <c r="AE27" s="159"/>
      <c r="AF27" s="217"/>
      <c r="AG27" s="217"/>
      <c r="AH27" s="217"/>
      <c r="AI27" s="217"/>
      <c r="AJ27" s="217"/>
      <c r="AK27" s="217"/>
      <c r="AL27" s="217"/>
      <c r="AM27" s="217"/>
      <c r="AN27" s="217"/>
      <c r="AO27" s="253"/>
      <c r="AP27" s="101"/>
      <c r="AQ27" s="101"/>
      <c r="AR27" s="238"/>
      <c r="AS27" s="238"/>
      <c r="AT27" s="7"/>
      <c r="AU27" s="7"/>
      <c r="AV27" s="215"/>
      <c r="AW27" s="137"/>
      <c r="AX27" s="215"/>
      <c r="AY27" s="253"/>
      <c r="AZ27" s="201"/>
      <c r="BA27" s="201"/>
      <c r="BB27" s="201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  <c r="BN27" s="139"/>
      <c r="BO27" s="139"/>
      <c r="BP27" s="139"/>
    </row>
    <row r="28" spans="1:68" ht="15.75">
      <c r="A28" s="221"/>
      <c r="B28" s="222"/>
      <c r="C28" s="216"/>
      <c r="D28" s="224"/>
      <c r="E28" s="25"/>
      <c r="F28" s="89"/>
      <c r="G28" s="83"/>
      <c r="H28" s="159"/>
      <c r="I28" s="159"/>
      <c r="J28" s="159"/>
      <c r="K28" s="159"/>
      <c r="L28" s="83"/>
      <c r="M28" s="9"/>
      <c r="N28" s="198"/>
      <c r="O28" s="159"/>
      <c r="P28" s="159"/>
      <c r="Q28" s="11"/>
      <c r="R28" s="159"/>
      <c r="S28" s="159"/>
      <c r="T28" s="56"/>
      <c r="U28" s="159"/>
      <c r="V28" s="159"/>
      <c r="W28" s="11"/>
      <c r="X28" s="159"/>
      <c r="Y28" s="159"/>
      <c r="Z28" s="56"/>
      <c r="AA28" s="159"/>
      <c r="AB28" s="159"/>
      <c r="AC28" s="159"/>
      <c r="AD28" s="159"/>
      <c r="AE28" s="159"/>
      <c r="AF28" s="217"/>
      <c r="AG28" s="217"/>
      <c r="AH28" s="217"/>
      <c r="AI28" s="217"/>
      <c r="AJ28" s="217"/>
      <c r="AK28" s="217"/>
      <c r="AL28" s="217"/>
      <c r="AM28" s="217"/>
      <c r="AN28" s="217"/>
      <c r="AO28" s="253"/>
      <c r="AP28" s="101"/>
      <c r="AQ28" s="101"/>
      <c r="AR28" s="238"/>
      <c r="AS28" s="238"/>
      <c r="AT28" s="7"/>
      <c r="AU28" s="7"/>
      <c r="AV28" s="215"/>
      <c r="AW28" s="137"/>
      <c r="AX28" s="215"/>
      <c r="AY28" s="253"/>
      <c r="AZ28" s="201"/>
      <c r="BA28" s="201"/>
      <c r="BB28" s="201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  <c r="BN28" s="139"/>
      <c r="BO28" s="139"/>
      <c r="BP28" s="139"/>
    </row>
    <row r="29" spans="1:68" ht="15.75">
      <c r="A29" s="221"/>
      <c r="B29" s="222"/>
      <c r="C29" s="216"/>
      <c r="D29" s="224"/>
      <c r="E29" s="25"/>
      <c r="F29" s="89"/>
      <c r="G29" s="83"/>
      <c r="H29" s="159"/>
      <c r="I29" s="159"/>
      <c r="J29" s="159"/>
      <c r="K29" s="159"/>
      <c r="L29" s="83"/>
      <c r="M29" s="9"/>
      <c r="N29" s="198"/>
      <c r="O29" s="159"/>
      <c r="P29" s="159"/>
      <c r="Q29" s="11"/>
      <c r="R29" s="159"/>
      <c r="S29" s="159"/>
      <c r="T29" s="56"/>
      <c r="U29" s="159"/>
      <c r="V29" s="159"/>
      <c r="W29" s="11"/>
      <c r="X29" s="159"/>
      <c r="Y29" s="159"/>
      <c r="Z29" s="56"/>
      <c r="AA29" s="159"/>
      <c r="AB29" s="159"/>
      <c r="AC29" s="159"/>
      <c r="AD29" s="159"/>
      <c r="AE29" s="159"/>
      <c r="AF29" s="217"/>
      <c r="AG29" s="217"/>
      <c r="AH29" s="217"/>
      <c r="AI29" s="217"/>
      <c r="AJ29" s="217"/>
      <c r="AK29" s="217"/>
      <c r="AL29" s="217"/>
      <c r="AM29" s="217"/>
      <c r="AN29" s="217"/>
      <c r="AO29" s="253"/>
      <c r="AP29" s="101"/>
      <c r="AQ29" s="101"/>
      <c r="AR29" s="238"/>
      <c r="AS29" s="238"/>
      <c r="AT29" s="7"/>
      <c r="AU29" s="7"/>
      <c r="AV29" s="215"/>
      <c r="AW29" s="137"/>
      <c r="AX29" s="215"/>
      <c r="AY29" s="253"/>
      <c r="AZ29" s="201"/>
      <c r="BA29" s="201"/>
      <c r="BB29" s="201"/>
      <c r="BC29" s="217"/>
      <c r="BD29" s="231"/>
      <c r="BE29" s="215"/>
      <c r="BF29" s="215"/>
      <c r="BG29" s="215"/>
      <c r="BH29" s="232"/>
      <c r="BI29" s="232"/>
      <c r="BJ29" s="214"/>
      <c r="BK29" s="214"/>
      <c r="BL29" s="233"/>
      <c r="BM29" s="67"/>
      <c r="BN29" s="139"/>
      <c r="BO29" s="139"/>
      <c r="BP29" s="139"/>
    </row>
    <row r="30" spans="1:68" ht="15.75">
      <c r="A30" s="221"/>
      <c r="B30" s="222"/>
      <c r="C30" s="216"/>
      <c r="D30" s="224"/>
      <c r="E30" s="25"/>
      <c r="F30" s="89"/>
      <c r="G30" s="83"/>
      <c r="H30" s="159"/>
      <c r="I30" s="159"/>
      <c r="J30" s="159"/>
      <c r="K30" s="159"/>
      <c r="L30" s="83"/>
      <c r="M30" s="9"/>
      <c r="N30" s="198"/>
      <c r="O30" s="159"/>
      <c r="P30" s="159"/>
      <c r="Q30" s="11"/>
      <c r="R30" s="159"/>
      <c r="S30" s="159"/>
      <c r="T30" s="56"/>
      <c r="U30" s="159"/>
      <c r="V30" s="159"/>
      <c r="W30" s="11"/>
      <c r="X30" s="159"/>
      <c r="Y30" s="159"/>
      <c r="Z30" s="56"/>
      <c r="AA30" s="159"/>
      <c r="AB30" s="159"/>
      <c r="AC30" s="159"/>
      <c r="AD30" s="159"/>
      <c r="AE30" s="159"/>
      <c r="AF30" s="217"/>
      <c r="AG30" s="217"/>
      <c r="AH30" s="217"/>
      <c r="AI30" s="217"/>
      <c r="AJ30" s="217"/>
      <c r="AK30" s="217"/>
      <c r="AL30" s="217"/>
      <c r="AM30" s="217"/>
      <c r="AN30" s="217"/>
      <c r="AO30" s="253"/>
      <c r="AP30" s="101"/>
      <c r="AQ30" s="101"/>
      <c r="AR30" s="238"/>
      <c r="AS30" s="238"/>
      <c r="AT30" s="7"/>
      <c r="AU30" s="7"/>
      <c r="AV30" s="215"/>
      <c r="AW30" s="137"/>
      <c r="AX30" s="215"/>
      <c r="AY30" s="253"/>
      <c r="AZ30" s="201"/>
      <c r="BA30" s="201"/>
      <c r="BB30" s="201"/>
      <c r="BC30" s="217"/>
      <c r="BD30" s="231"/>
      <c r="BE30" s="215"/>
      <c r="BF30" s="215"/>
      <c r="BG30" s="215"/>
      <c r="BH30" s="232"/>
      <c r="BI30" s="232"/>
      <c r="BJ30" s="214"/>
      <c r="BK30" s="214"/>
      <c r="BL30" s="233"/>
      <c r="BM30" s="67"/>
      <c r="BN30" s="139"/>
      <c r="BO30" s="139"/>
      <c r="BP30" s="139"/>
    </row>
    <row r="31" spans="1:68" ht="15.75">
      <c r="A31" s="221"/>
      <c r="B31" s="222"/>
      <c r="C31" s="216"/>
      <c r="D31" s="224"/>
      <c r="E31" s="25"/>
      <c r="F31" s="89"/>
      <c r="G31" s="83"/>
      <c r="H31" s="159"/>
      <c r="I31" s="159"/>
      <c r="J31" s="159"/>
      <c r="K31" s="159"/>
      <c r="L31" s="83"/>
      <c r="M31" s="9"/>
      <c r="N31" s="198"/>
      <c r="O31" s="159"/>
      <c r="P31" s="159"/>
      <c r="Q31" s="11"/>
      <c r="R31" s="159"/>
      <c r="S31" s="159"/>
      <c r="T31" s="56"/>
      <c r="U31" s="159"/>
      <c r="V31" s="159"/>
      <c r="W31" s="11"/>
      <c r="X31" s="159"/>
      <c r="Y31" s="159"/>
      <c r="Z31" s="56"/>
      <c r="AA31" s="159"/>
      <c r="AB31" s="159"/>
      <c r="AC31" s="159"/>
      <c r="AD31" s="159"/>
      <c r="AE31" s="159"/>
      <c r="AF31" s="217"/>
      <c r="AG31" s="217"/>
      <c r="AH31" s="217"/>
      <c r="AI31" s="217"/>
      <c r="AJ31" s="217"/>
      <c r="AK31" s="217"/>
      <c r="AL31" s="217"/>
      <c r="AM31" s="217"/>
      <c r="AN31" s="217"/>
      <c r="AO31" s="253"/>
      <c r="AP31" s="101"/>
      <c r="AQ31" s="101"/>
      <c r="AR31" s="238"/>
      <c r="AS31" s="238"/>
      <c r="AT31" s="7"/>
      <c r="AU31" s="7"/>
      <c r="AV31" s="215"/>
      <c r="AW31" s="137"/>
      <c r="AX31" s="215"/>
      <c r="AY31" s="253"/>
      <c r="AZ31" s="201"/>
      <c r="BA31" s="201"/>
      <c r="BB31" s="201"/>
      <c r="BC31" s="217"/>
      <c r="BD31" s="231"/>
      <c r="BE31" s="215"/>
      <c r="BF31" s="215"/>
      <c r="BG31" s="215"/>
      <c r="BH31" s="232"/>
      <c r="BI31" s="232"/>
      <c r="BJ31" s="214"/>
      <c r="BK31" s="214"/>
      <c r="BL31" s="233"/>
      <c r="BM31" s="67"/>
      <c r="BN31" s="139"/>
      <c r="BO31" s="139"/>
      <c r="BP31" s="139"/>
    </row>
    <row r="32" spans="1:68" ht="15.75">
      <c r="A32" s="221"/>
      <c r="B32" s="222"/>
      <c r="C32" s="216"/>
      <c r="D32" s="224"/>
      <c r="E32" s="25"/>
      <c r="F32" s="89"/>
      <c r="G32" s="83"/>
      <c r="H32" s="159"/>
      <c r="I32" s="159"/>
      <c r="J32" s="159"/>
      <c r="K32" s="159"/>
      <c r="L32" s="83"/>
      <c r="M32" s="9"/>
      <c r="N32" s="198"/>
      <c r="O32" s="159"/>
      <c r="P32" s="159"/>
      <c r="Q32" s="11"/>
      <c r="R32" s="159"/>
      <c r="S32" s="159"/>
      <c r="T32" s="56"/>
      <c r="U32" s="159"/>
      <c r="V32" s="159"/>
      <c r="W32" s="11"/>
      <c r="X32" s="159"/>
      <c r="Y32" s="159"/>
      <c r="Z32" s="56"/>
      <c r="AA32" s="159"/>
      <c r="AB32" s="159"/>
      <c r="AC32" s="159"/>
      <c r="AD32" s="159"/>
      <c r="AE32" s="159"/>
      <c r="AF32" s="217"/>
      <c r="AG32" s="217"/>
      <c r="AH32" s="217"/>
      <c r="AI32" s="217"/>
      <c r="AJ32" s="217"/>
      <c r="AK32" s="217"/>
      <c r="AL32" s="217"/>
      <c r="AM32" s="217"/>
      <c r="AN32" s="217"/>
      <c r="AO32" s="253"/>
      <c r="AP32" s="101"/>
      <c r="AQ32" s="101"/>
      <c r="AR32" s="238"/>
      <c r="AS32" s="238"/>
      <c r="AT32" s="7"/>
      <c r="AU32" s="7"/>
      <c r="AV32" s="215"/>
      <c r="AW32" s="137"/>
      <c r="AX32" s="215"/>
      <c r="AY32" s="253"/>
      <c r="AZ32" s="201"/>
      <c r="BA32" s="201"/>
      <c r="BB32" s="201"/>
      <c r="BC32" s="217"/>
      <c r="BD32" s="231"/>
      <c r="BE32" s="215"/>
      <c r="BF32" s="215"/>
      <c r="BG32" s="215"/>
      <c r="BH32" s="232"/>
      <c r="BI32" s="232"/>
      <c r="BJ32" s="214"/>
      <c r="BK32" s="214"/>
      <c r="BL32" s="233"/>
      <c r="BM32" s="67"/>
      <c r="BN32" s="139"/>
      <c r="BO32" s="139"/>
      <c r="BP32" s="139"/>
    </row>
    <row r="33" spans="1:68" ht="15.75">
      <c r="A33" s="221"/>
      <c r="B33" s="222"/>
      <c r="C33" s="216"/>
      <c r="D33" s="224"/>
      <c r="E33" s="25"/>
      <c r="F33" s="89"/>
      <c r="G33" s="83"/>
      <c r="H33" s="159"/>
      <c r="I33" s="159"/>
      <c r="J33" s="159"/>
      <c r="K33" s="159"/>
      <c r="L33" s="83"/>
      <c r="M33" s="9"/>
      <c r="N33" s="198"/>
      <c r="O33" s="159"/>
      <c r="P33" s="159"/>
      <c r="Q33" s="11"/>
      <c r="R33" s="159"/>
      <c r="S33" s="159"/>
      <c r="T33" s="56"/>
      <c r="U33" s="159"/>
      <c r="V33" s="159"/>
      <c r="W33" s="11"/>
      <c r="X33" s="159"/>
      <c r="Y33" s="159"/>
      <c r="Z33" s="56"/>
      <c r="AA33" s="159"/>
      <c r="AB33" s="159"/>
      <c r="AC33" s="159"/>
      <c r="AD33" s="159"/>
      <c r="AE33" s="159"/>
      <c r="AF33" s="217"/>
      <c r="AG33" s="217"/>
      <c r="AH33" s="217"/>
      <c r="AI33" s="217"/>
      <c r="AJ33" s="217"/>
      <c r="AK33" s="217"/>
      <c r="AL33" s="217"/>
      <c r="AM33" s="217"/>
      <c r="AN33" s="217"/>
      <c r="AO33" s="253"/>
      <c r="AP33" s="101"/>
      <c r="AQ33" s="101"/>
      <c r="AR33" s="238"/>
      <c r="AS33" s="238"/>
      <c r="AT33" s="7"/>
      <c r="AU33" s="7"/>
      <c r="AV33" s="215"/>
      <c r="AW33" s="137"/>
      <c r="AX33" s="215"/>
      <c r="AY33" s="253"/>
      <c r="AZ33" s="201"/>
      <c r="BA33" s="201"/>
      <c r="BB33" s="201"/>
      <c r="BC33" s="217"/>
      <c r="BD33" s="231"/>
      <c r="BE33" s="215"/>
      <c r="BF33" s="215"/>
      <c r="BG33" s="215"/>
      <c r="BH33" s="232"/>
      <c r="BI33" s="232"/>
      <c r="BJ33" s="214"/>
      <c r="BK33" s="214"/>
      <c r="BL33" s="233"/>
      <c r="BM33" s="67"/>
      <c r="BN33" s="139"/>
      <c r="BO33" s="139"/>
      <c r="BP33" s="139"/>
    </row>
    <row r="34" spans="1:68" ht="15.75">
      <c r="A34" s="221"/>
      <c r="B34" s="222"/>
      <c r="C34" s="216"/>
      <c r="D34" s="224"/>
      <c r="E34" s="25"/>
      <c r="F34" s="89"/>
      <c r="G34" s="83"/>
      <c r="H34" s="159"/>
      <c r="I34" s="159"/>
      <c r="J34" s="159"/>
      <c r="K34" s="159"/>
      <c r="L34" s="83"/>
      <c r="M34" s="9"/>
      <c r="N34" s="198"/>
      <c r="O34" s="159"/>
      <c r="P34" s="159"/>
      <c r="Q34" s="11"/>
      <c r="R34" s="159"/>
      <c r="S34" s="159"/>
      <c r="T34" s="56"/>
      <c r="U34" s="159"/>
      <c r="V34" s="159"/>
      <c r="W34" s="11"/>
      <c r="X34" s="159"/>
      <c r="Y34" s="159"/>
      <c r="Z34" s="56"/>
      <c r="AA34" s="159"/>
      <c r="AB34" s="159"/>
      <c r="AC34" s="159"/>
      <c r="AD34" s="159"/>
      <c r="AE34" s="159"/>
      <c r="AF34" s="217"/>
      <c r="AG34" s="217"/>
      <c r="AH34" s="217"/>
      <c r="AI34" s="217"/>
      <c r="AJ34" s="217"/>
      <c r="AK34" s="217"/>
      <c r="AL34" s="217"/>
      <c r="AM34" s="217"/>
      <c r="AN34" s="217"/>
      <c r="AO34" s="253"/>
      <c r="AP34" s="101"/>
      <c r="AQ34" s="101"/>
      <c r="AR34" s="238"/>
      <c r="AS34" s="238"/>
      <c r="AT34" s="7"/>
      <c r="AU34" s="7"/>
      <c r="AV34" s="215"/>
      <c r="AW34" s="137"/>
      <c r="AX34" s="215"/>
      <c r="AY34" s="253"/>
      <c r="AZ34" s="201"/>
      <c r="BA34" s="201"/>
      <c r="BB34" s="201"/>
      <c r="BC34" s="217"/>
      <c r="BD34" s="231"/>
      <c r="BE34" s="215"/>
      <c r="BF34" s="215"/>
      <c r="BG34" s="215"/>
      <c r="BH34" s="232"/>
      <c r="BI34" s="232"/>
      <c r="BJ34" s="214"/>
      <c r="BK34" s="214"/>
      <c r="BL34" s="233"/>
      <c r="BM34" s="67"/>
      <c r="BN34" s="139"/>
      <c r="BO34" s="139"/>
      <c r="BP34" s="139"/>
    </row>
    <row r="35" spans="1:68" ht="15.75">
      <c r="A35" s="221"/>
      <c r="B35" s="222"/>
      <c r="C35" s="216"/>
      <c r="D35" s="224"/>
      <c r="E35" s="25"/>
      <c r="F35" s="89"/>
      <c r="G35" s="83"/>
      <c r="H35" s="159"/>
      <c r="I35" s="159"/>
      <c r="J35" s="159"/>
      <c r="K35" s="159"/>
      <c r="L35" s="83"/>
      <c r="M35" s="9"/>
      <c r="N35" s="198"/>
      <c r="O35" s="159"/>
      <c r="P35" s="159"/>
      <c r="Q35" s="11"/>
      <c r="R35" s="159"/>
      <c r="S35" s="159"/>
      <c r="T35" s="56"/>
      <c r="U35" s="159"/>
      <c r="V35" s="159"/>
      <c r="W35" s="11"/>
      <c r="X35" s="159"/>
      <c r="Y35" s="159"/>
      <c r="Z35" s="56"/>
      <c r="AA35" s="159"/>
      <c r="AB35" s="159"/>
      <c r="AC35" s="159"/>
      <c r="AD35" s="159"/>
      <c r="AE35" s="159"/>
      <c r="AF35" s="217"/>
      <c r="AG35" s="217"/>
      <c r="AH35" s="217"/>
      <c r="AI35" s="217"/>
      <c r="AJ35" s="217"/>
      <c r="AK35" s="217"/>
      <c r="AL35" s="217"/>
      <c r="AM35" s="217"/>
      <c r="AN35" s="217"/>
      <c r="AO35" s="253"/>
      <c r="AP35" s="101"/>
      <c r="AQ35" s="101"/>
      <c r="AR35" s="238"/>
      <c r="AS35" s="238"/>
      <c r="AT35" s="7"/>
      <c r="AU35" s="7"/>
      <c r="AV35" s="215"/>
      <c r="AW35" s="137"/>
      <c r="AX35" s="215"/>
      <c r="AY35" s="253"/>
      <c r="AZ35" s="201"/>
      <c r="BA35" s="201"/>
      <c r="BB35" s="201"/>
      <c r="BC35" s="217"/>
      <c r="BD35" s="231"/>
      <c r="BE35" s="215"/>
      <c r="BF35" s="215"/>
      <c r="BG35" s="215"/>
      <c r="BH35" s="232"/>
      <c r="BI35" s="232"/>
      <c r="BJ35" s="214"/>
      <c r="BK35" s="214"/>
      <c r="BL35" s="233"/>
      <c r="BM35" s="67"/>
      <c r="BN35" s="139"/>
      <c r="BO35" s="139"/>
      <c r="BP35" s="139"/>
    </row>
    <row r="36" spans="1:68" ht="15.75">
      <c r="A36" s="221"/>
      <c r="B36" s="222"/>
      <c r="C36" s="216"/>
      <c r="D36" s="224"/>
      <c r="E36" s="25"/>
      <c r="F36" s="89"/>
      <c r="G36" s="83"/>
      <c r="H36" s="159"/>
      <c r="I36" s="159"/>
      <c r="J36" s="159"/>
      <c r="K36" s="159"/>
      <c r="L36" s="83"/>
      <c r="M36" s="9"/>
      <c r="N36" s="198"/>
      <c r="O36" s="159"/>
      <c r="P36" s="159"/>
      <c r="Q36" s="11"/>
      <c r="R36" s="159"/>
      <c r="S36" s="159"/>
      <c r="T36" s="56"/>
      <c r="U36" s="159"/>
      <c r="V36" s="159"/>
      <c r="W36" s="11"/>
      <c r="X36" s="159"/>
      <c r="Y36" s="159"/>
      <c r="Z36" s="56"/>
      <c r="AA36" s="159"/>
      <c r="AB36" s="159"/>
      <c r="AC36" s="159"/>
      <c r="AD36" s="159"/>
      <c r="AE36" s="159"/>
      <c r="AF36" s="217"/>
      <c r="AG36" s="217"/>
      <c r="AH36" s="217"/>
      <c r="AI36" s="217"/>
      <c r="AJ36" s="217"/>
      <c r="AK36" s="217"/>
      <c r="AL36" s="217"/>
      <c r="AM36" s="217"/>
      <c r="AN36" s="217"/>
      <c r="AO36" s="253"/>
      <c r="AP36" s="101"/>
      <c r="AQ36" s="101"/>
      <c r="AR36" s="238"/>
      <c r="AS36" s="238"/>
      <c r="AT36" s="7"/>
      <c r="AU36" s="7"/>
      <c r="AV36" s="215"/>
      <c r="AW36" s="137"/>
      <c r="AX36" s="215"/>
      <c r="AY36" s="253"/>
      <c r="AZ36" s="201"/>
      <c r="BA36" s="201"/>
      <c r="BB36" s="201"/>
      <c r="BC36" s="217"/>
      <c r="BD36" s="231"/>
      <c r="BE36" s="215"/>
      <c r="BF36" s="215"/>
      <c r="BG36" s="215"/>
      <c r="BH36" s="232"/>
      <c r="BI36" s="232"/>
      <c r="BJ36" s="214"/>
      <c r="BK36" s="214"/>
      <c r="BL36" s="233"/>
      <c r="BM36" s="67"/>
      <c r="BN36" s="139"/>
      <c r="BO36" s="139"/>
      <c r="BP36" s="139"/>
    </row>
    <row r="37" spans="1:68" ht="15.75">
      <c r="A37" s="221"/>
      <c r="B37" s="222"/>
      <c r="C37" s="216"/>
      <c r="D37" s="224"/>
      <c r="E37" s="25"/>
      <c r="F37" s="89"/>
      <c r="G37" s="83"/>
      <c r="H37" s="159"/>
      <c r="I37" s="159"/>
      <c r="J37" s="159"/>
      <c r="K37" s="159"/>
      <c r="L37" s="83"/>
      <c r="M37" s="9"/>
      <c r="N37" s="198"/>
      <c r="O37" s="159"/>
      <c r="P37" s="159"/>
      <c r="Q37" s="11"/>
      <c r="R37" s="159"/>
      <c r="S37" s="159"/>
      <c r="T37" s="56"/>
      <c r="U37" s="159"/>
      <c r="V37" s="159"/>
      <c r="W37" s="11"/>
      <c r="X37" s="159"/>
      <c r="Y37" s="159"/>
      <c r="Z37" s="56"/>
      <c r="AA37" s="159"/>
      <c r="AB37" s="159"/>
      <c r="AC37" s="159"/>
      <c r="AD37" s="159"/>
      <c r="AE37" s="159"/>
      <c r="AF37" s="217"/>
      <c r="AG37" s="217"/>
      <c r="AH37" s="217"/>
      <c r="AI37" s="217"/>
      <c r="AJ37" s="217"/>
      <c r="AK37" s="217"/>
      <c r="AL37" s="217"/>
      <c r="AM37" s="217"/>
      <c r="AN37" s="217"/>
      <c r="AO37" s="253"/>
      <c r="AP37" s="101"/>
      <c r="AQ37" s="101"/>
      <c r="AR37" s="238"/>
      <c r="AS37" s="238"/>
      <c r="AT37" s="7"/>
      <c r="AU37" s="7"/>
      <c r="AV37" s="215"/>
      <c r="AW37" s="137"/>
      <c r="AX37" s="215"/>
      <c r="AY37" s="253"/>
      <c r="AZ37" s="201"/>
      <c r="BA37" s="201"/>
      <c r="BB37" s="201"/>
      <c r="BC37" s="217"/>
      <c r="BD37" s="231"/>
      <c r="BE37" s="215"/>
      <c r="BF37" s="215"/>
      <c r="BG37" s="215"/>
      <c r="BH37" s="232"/>
      <c r="BI37" s="232"/>
      <c r="BJ37" s="214"/>
      <c r="BK37" s="214"/>
      <c r="BL37" s="233"/>
      <c r="BM37" s="67"/>
      <c r="BN37" s="139"/>
      <c r="BO37" s="139"/>
      <c r="BP37" s="139"/>
    </row>
    <row r="38" spans="1:68" ht="15.75">
      <c r="A38" s="221"/>
      <c r="B38" s="222"/>
      <c r="C38" s="216"/>
      <c r="D38" s="224"/>
      <c r="E38" s="25"/>
      <c r="F38" s="89"/>
      <c r="G38" s="83"/>
      <c r="H38" s="159"/>
      <c r="I38" s="159"/>
      <c r="J38" s="159"/>
      <c r="K38" s="159"/>
      <c r="L38" s="83"/>
      <c r="M38" s="9"/>
      <c r="N38" s="198"/>
      <c r="O38" s="159"/>
      <c r="P38" s="159"/>
      <c r="Q38" s="11"/>
      <c r="R38" s="159"/>
      <c r="S38" s="159"/>
      <c r="T38" s="56"/>
      <c r="U38" s="159"/>
      <c r="V38" s="159"/>
      <c r="W38" s="11"/>
      <c r="X38" s="159"/>
      <c r="Y38" s="159"/>
      <c r="Z38" s="56"/>
      <c r="AA38" s="159"/>
      <c r="AB38" s="159"/>
      <c r="AC38" s="159"/>
      <c r="AD38" s="159"/>
      <c r="AE38" s="159"/>
      <c r="AF38" s="217"/>
      <c r="AG38" s="217"/>
      <c r="AH38" s="217"/>
      <c r="AI38" s="217"/>
      <c r="AJ38" s="217"/>
      <c r="AK38" s="217"/>
      <c r="AL38" s="217"/>
      <c r="AM38" s="217"/>
      <c r="AN38" s="217"/>
      <c r="AO38" s="253"/>
      <c r="AP38" s="101"/>
      <c r="AQ38" s="101"/>
      <c r="AR38" s="238"/>
      <c r="AS38" s="238"/>
      <c r="AT38" s="7"/>
      <c r="AU38" s="7"/>
      <c r="AV38" s="215"/>
      <c r="AW38" s="137"/>
      <c r="AX38" s="215"/>
      <c r="AY38" s="253"/>
      <c r="AZ38" s="201"/>
      <c r="BA38" s="201"/>
      <c r="BB38" s="201"/>
      <c r="BC38" s="217"/>
      <c r="BD38" s="231"/>
      <c r="BE38" s="215"/>
      <c r="BF38" s="215"/>
      <c r="BG38" s="215"/>
      <c r="BH38" s="232"/>
      <c r="BI38" s="232"/>
      <c r="BJ38" s="214"/>
      <c r="BK38" s="214"/>
      <c r="BL38" s="233"/>
      <c r="BM38" s="67"/>
      <c r="BN38" s="139"/>
      <c r="BO38" s="139"/>
      <c r="BP38" s="139"/>
    </row>
    <row r="39" spans="1:68" ht="15.75">
      <c r="A39" s="221"/>
      <c r="B39" s="222"/>
      <c r="C39" s="216"/>
      <c r="D39" s="224"/>
      <c r="E39" s="25"/>
      <c r="F39" s="89"/>
      <c r="G39" s="83"/>
      <c r="H39" s="159"/>
      <c r="I39" s="159"/>
      <c r="J39" s="159"/>
      <c r="K39" s="159"/>
      <c r="L39" s="83"/>
      <c r="M39" s="9"/>
      <c r="N39" s="198"/>
      <c r="O39" s="159"/>
      <c r="P39" s="159"/>
      <c r="Q39" s="11"/>
      <c r="R39" s="159"/>
      <c r="S39" s="159"/>
      <c r="T39" s="56"/>
      <c r="U39" s="159"/>
      <c r="V39" s="159"/>
      <c r="W39" s="11"/>
      <c r="X39" s="159"/>
      <c r="Y39" s="159"/>
      <c r="Z39" s="56"/>
      <c r="AA39" s="159"/>
      <c r="AB39" s="159"/>
      <c r="AC39" s="159"/>
      <c r="AD39" s="159"/>
      <c r="AE39" s="159"/>
      <c r="AF39" s="217"/>
      <c r="AG39" s="217"/>
      <c r="AH39" s="217"/>
      <c r="AI39" s="217"/>
      <c r="AJ39" s="217"/>
      <c r="AK39" s="217"/>
      <c r="AL39" s="217"/>
      <c r="AM39" s="217"/>
      <c r="AN39" s="217"/>
      <c r="AO39" s="253"/>
      <c r="AP39" s="101"/>
      <c r="AQ39" s="101"/>
      <c r="AR39" s="238"/>
      <c r="AS39" s="238"/>
      <c r="AT39" s="7"/>
      <c r="AU39" s="7"/>
      <c r="AV39" s="215"/>
      <c r="AW39" s="137"/>
      <c r="AX39" s="215"/>
      <c r="AY39" s="253"/>
      <c r="AZ39" s="201"/>
      <c r="BA39" s="201"/>
      <c r="BB39" s="201"/>
      <c r="BC39" s="217"/>
      <c r="BD39" s="231"/>
      <c r="BE39" s="215"/>
      <c r="BF39" s="215"/>
      <c r="BG39" s="215"/>
      <c r="BH39" s="232"/>
      <c r="BI39" s="232"/>
      <c r="BJ39" s="214"/>
      <c r="BK39" s="214"/>
      <c r="BL39" s="233"/>
      <c r="BM39" s="67"/>
      <c r="BN39" s="139"/>
      <c r="BO39" s="139"/>
      <c r="BP39" s="139"/>
    </row>
    <row r="40" spans="1:68" ht="15.75">
      <c r="A40" s="221"/>
      <c r="B40" s="222"/>
      <c r="C40" s="216"/>
      <c r="D40" s="224"/>
      <c r="E40" s="25"/>
      <c r="F40" s="89"/>
      <c r="G40" s="83"/>
      <c r="H40" s="159"/>
      <c r="I40" s="159"/>
      <c r="J40" s="159"/>
      <c r="K40" s="159"/>
      <c r="L40" s="83"/>
      <c r="M40" s="9"/>
      <c r="N40" s="198"/>
      <c r="O40" s="159"/>
      <c r="P40" s="159"/>
      <c r="Q40" s="11"/>
      <c r="R40" s="159"/>
      <c r="S40" s="159"/>
      <c r="T40" s="56"/>
      <c r="U40" s="159"/>
      <c r="V40" s="159"/>
      <c r="W40" s="11"/>
      <c r="X40" s="159"/>
      <c r="Y40" s="159"/>
      <c r="Z40" s="56"/>
      <c r="AA40" s="159"/>
      <c r="AB40" s="159"/>
      <c r="AC40" s="159"/>
      <c r="AD40" s="159"/>
      <c r="AE40" s="159"/>
      <c r="AF40" s="217"/>
      <c r="AG40" s="217"/>
      <c r="AH40" s="217"/>
      <c r="AI40" s="217"/>
      <c r="AJ40" s="217"/>
      <c r="AK40" s="217"/>
      <c r="AL40" s="217"/>
      <c r="AM40" s="217"/>
      <c r="AN40" s="217"/>
      <c r="AO40" s="253"/>
      <c r="AP40" s="101"/>
      <c r="AQ40" s="101"/>
      <c r="AR40" s="238"/>
      <c r="AS40" s="238"/>
      <c r="AT40" s="7"/>
      <c r="AU40" s="7"/>
      <c r="AV40" s="215"/>
      <c r="AW40" s="137"/>
      <c r="AX40" s="215"/>
      <c r="AY40" s="253"/>
      <c r="AZ40" s="201"/>
      <c r="BA40" s="201"/>
      <c r="BB40" s="201"/>
      <c r="BC40" s="217"/>
      <c r="BD40" s="231"/>
      <c r="BE40" s="215"/>
      <c r="BF40" s="215"/>
      <c r="BG40" s="215"/>
      <c r="BH40" s="232"/>
      <c r="BI40" s="232"/>
      <c r="BJ40" s="214"/>
      <c r="BK40" s="214"/>
      <c r="BL40" s="233"/>
      <c r="BM40" s="67"/>
      <c r="BN40" s="139"/>
      <c r="BO40" s="139"/>
      <c r="BP40" s="139"/>
    </row>
    <row r="41" spans="1:68" ht="15.75">
      <c r="A41" s="221"/>
      <c r="B41" s="222"/>
      <c r="C41" s="216"/>
      <c r="D41" s="224"/>
      <c r="E41" s="25"/>
      <c r="F41" s="89"/>
      <c r="G41" s="83"/>
      <c r="H41" s="159"/>
      <c r="I41" s="159"/>
      <c r="J41" s="159"/>
      <c r="K41" s="159"/>
      <c r="L41" s="83"/>
      <c r="M41" s="9"/>
      <c r="N41" s="198"/>
      <c r="O41" s="159"/>
      <c r="P41" s="159"/>
      <c r="Q41" s="11"/>
      <c r="R41" s="159"/>
      <c r="S41" s="159"/>
      <c r="T41" s="56"/>
      <c r="U41" s="159"/>
      <c r="V41" s="159"/>
      <c r="W41" s="11"/>
      <c r="X41" s="159"/>
      <c r="Y41" s="159"/>
      <c r="Z41" s="56"/>
      <c r="AA41" s="159"/>
      <c r="AB41" s="159"/>
      <c r="AC41" s="159"/>
      <c r="AD41" s="159"/>
      <c r="AE41" s="159"/>
      <c r="AF41" s="217"/>
      <c r="AG41" s="217"/>
      <c r="AH41" s="217"/>
      <c r="AI41" s="217"/>
      <c r="AJ41" s="217"/>
      <c r="AK41" s="217"/>
      <c r="AL41" s="217"/>
      <c r="AM41" s="217"/>
      <c r="AN41" s="217"/>
      <c r="AO41" s="253"/>
      <c r="AP41" s="101"/>
      <c r="AQ41" s="101"/>
      <c r="AR41" s="238"/>
      <c r="AS41" s="238"/>
      <c r="AT41" s="7"/>
      <c r="AU41" s="7"/>
      <c r="AV41" s="215"/>
      <c r="AW41" s="137"/>
      <c r="AX41" s="215"/>
      <c r="AY41" s="253"/>
      <c r="AZ41" s="201"/>
      <c r="BA41" s="201"/>
      <c r="BB41" s="201"/>
      <c r="BC41" s="217"/>
      <c r="BD41" s="231"/>
      <c r="BE41" s="215"/>
      <c r="BF41" s="215"/>
      <c r="BG41" s="215"/>
      <c r="BH41" s="232"/>
      <c r="BI41" s="232"/>
      <c r="BJ41" s="214"/>
      <c r="BK41" s="214"/>
      <c r="BL41" s="233"/>
      <c r="BM41" s="67"/>
      <c r="BN41" s="139"/>
      <c r="BO41" s="139"/>
      <c r="BP41" s="139"/>
    </row>
    <row r="42" spans="1:68" ht="15.75">
      <c r="A42" s="221"/>
      <c r="B42" s="222"/>
      <c r="C42" s="216"/>
      <c r="D42" s="224"/>
      <c r="E42" s="25"/>
      <c r="F42" s="89"/>
      <c r="G42" s="83"/>
      <c r="H42" s="159"/>
      <c r="I42" s="159"/>
      <c r="J42" s="159"/>
      <c r="K42" s="159"/>
      <c r="L42" s="83"/>
      <c r="M42" s="9"/>
      <c r="N42" s="198"/>
      <c r="O42" s="159"/>
      <c r="P42" s="159"/>
      <c r="Q42" s="11"/>
      <c r="R42" s="159"/>
      <c r="S42" s="159"/>
      <c r="T42" s="56"/>
      <c r="U42" s="159"/>
      <c r="V42" s="159"/>
      <c r="W42" s="11"/>
      <c r="X42" s="159"/>
      <c r="Y42" s="159"/>
      <c r="Z42" s="56"/>
      <c r="AA42" s="159"/>
      <c r="AB42" s="159"/>
      <c r="AC42" s="159"/>
      <c r="AD42" s="159"/>
      <c r="AE42" s="159"/>
      <c r="AF42" s="217"/>
      <c r="AG42" s="217"/>
      <c r="AH42" s="217"/>
      <c r="AI42" s="217"/>
      <c r="AJ42" s="217"/>
      <c r="AK42" s="217"/>
      <c r="AL42" s="217"/>
      <c r="AM42" s="217"/>
      <c r="AN42" s="217"/>
      <c r="AO42" s="253"/>
      <c r="AP42" s="101"/>
      <c r="AQ42" s="101"/>
      <c r="AR42" s="238"/>
      <c r="AS42" s="238"/>
      <c r="AT42" s="7"/>
      <c r="AU42" s="7"/>
      <c r="AV42" s="215"/>
      <c r="AW42" s="137"/>
      <c r="AX42" s="215"/>
      <c r="AY42" s="253"/>
      <c r="AZ42" s="201"/>
      <c r="BA42" s="201"/>
      <c r="BB42" s="201"/>
      <c r="BC42" s="217"/>
      <c r="BD42" s="231"/>
      <c r="BE42" s="215"/>
      <c r="BF42" s="215"/>
      <c r="BG42" s="215"/>
      <c r="BH42" s="232"/>
      <c r="BI42" s="232"/>
      <c r="BJ42" s="214"/>
      <c r="BK42" s="214"/>
      <c r="BL42" s="233"/>
      <c r="BM42" s="67"/>
      <c r="BN42" s="139"/>
      <c r="BO42" s="139"/>
      <c r="BP42" s="139"/>
    </row>
    <row r="43" spans="1:68" ht="15.75">
      <c r="A43" s="221"/>
      <c r="B43" s="222"/>
      <c r="C43" s="216"/>
      <c r="D43" s="224"/>
      <c r="E43" s="25"/>
      <c r="F43" s="89"/>
      <c r="G43" s="83"/>
      <c r="H43" s="159"/>
      <c r="I43" s="159"/>
      <c r="J43" s="159"/>
      <c r="K43" s="159"/>
      <c r="L43" s="83"/>
      <c r="M43" s="9"/>
      <c r="N43" s="198"/>
      <c r="O43" s="159"/>
      <c r="P43" s="159"/>
      <c r="Q43" s="11"/>
      <c r="R43" s="159"/>
      <c r="S43" s="159"/>
      <c r="T43" s="56"/>
      <c r="U43" s="159"/>
      <c r="V43" s="159"/>
      <c r="W43" s="11"/>
      <c r="X43" s="159"/>
      <c r="Y43" s="159"/>
      <c r="Z43" s="56"/>
      <c r="AA43" s="159"/>
      <c r="AB43" s="159"/>
      <c r="AC43" s="159"/>
      <c r="AD43" s="159"/>
      <c r="AE43" s="159"/>
      <c r="AF43" s="217"/>
      <c r="AG43" s="217"/>
      <c r="AH43" s="217"/>
      <c r="AI43" s="217"/>
      <c r="AJ43" s="217"/>
      <c r="AK43" s="217"/>
      <c r="AL43" s="217"/>
      <c r="AM43" s="217"/>
      <c r="AN43" s="217"/>
      <c r="AO43" s="253"/>
      <c r="AP43" s="101"/>
      <c r="AQ43" s="101"/>
      <c r="AR43" s="238"/>
      <c r="AS43" s="238"/>
      <c r="AT43" s="7"/>
      <c r="AU43" s="7"/>
      <c r="AV43" s="215"/>
      <c r="AW43" s="137"/>
      <c r="AX43" s="215"/>
      <c r="AY43" s="253"/>
      <c r="AZ43" s="201"/>
      <c r="BA43" s="201"/>
      <c r="BB43" s="201"/>
      <c r="BC43" s="217"/>
      <c r="BD43" s="231"/>
      <c r="BE43" s="215"/>
      <c r="BF43" s="215"/>
      <c r="BG43" s="215"/>
      <c r="BH43" s="232"/>
      <c r="BI43" s="232"/>
      <c r="BJ43" s="214"/>
      <c r="BK43" s="214"/>
      <c r="BL43" s="233"/>
      <c r="BM43" s="67"/>
      <c r="BN43" s="139"/>
      <c r="BO43" s="139"/>
      <c r="BP43" s="139"/>
    </row>
    <row r="44" spans="1:68" ht="15.75">
      <c r="A44" s="221"/>
      <c r="B44" s="222"/>
      <c r="C44" s="216"/>
      <c r="D44" s="224"/>
      <c r="E44" s="25"/>
      <c r="F44" s="89"/>
      <c r="G44" s="83"/>
      <c r="H44" s="159"/>
      <c r="I44" s="159"/>
      <c r="J44" s="159"/>
      <c r="K44" s="159"/>
      <c r="L44" s="83"/>
      <c r="M44" s="9"/>
      <c r="N44" s="198"/>
      <c r="O44" s="159"/>
      <c r="P44" s="159"/>
      <c r="Q44" s="11"/>
      <c r="R44" s="159"/>
      <c r="S44" s="159"/>
      <c r="T44" s="56"/>
      <c r="U44" s="159"/>
      <c r="V44" s="159"/>
      <c r="W44" s="11"/>
      <c r="X44" s="159"/>
      <c r="Y44" s="159"/>
      <c r="Z44" s="56"/>
      <c r="AA44" s="159"/>
      <c r="AB44" s="159"/>
      <c r="AC44" s="159"/>
      <c r="AD44" s="159"/>
      <c r="AE44" s="159"/>
      <c r="AF44" s="217"/>
      <c r="AG44" s="217"/>
      <c r="AH44" s="217"/>
      <c r="AI44" s="217"/>
      <c r="AJ44" s="217"/>
      <c r="AK44" s="217"/>
      <c r="AL44" s="217"/>
      <c r="AM44" s="217"/>
      <c r="AN44" s="217"/>
      <c r="AO44" s="253"/>
      <c r="AP44" s="101"/>
      <c r="AQ44" s="101"/>
      <c r="AR44" s="238"/>
      <c r="AS44" s="238"/>
      <c r="AT44" s="7"/>
      <c r="AU44" s="7"/>
      <c r="AV44" s="215"/>
      <c r="AW44" s="137"/>
      <c r="AX44" s="215"/>
      <c r="AY44" s="253"/>
      <c r="AZ44" s="201"/>
      <c r="BA44" s="201"/>
      <c r="BB44" s="201"/>
      <c r="BC44" s="217"/>
      <c r="BD44" s="231"/>
      <c r="BE44" s="215"/>
      <c r="BF44" s="215"/>
      <c r="BG44" s="215"/>
      <c r="BH44" s="232"/>
      <c r="BI44" s="232"/>
      <c r="BJ44" s="214"/>
      <c r="BK44" s="214"/>
      <c r="BL44" s="233"/>
      <c r="BM44" s="67"/>
      <c r="BN44" s="139"/>
      <c r="BO44" s="139"/>
      <c r="BP44" s="139"/>
    </row>
    <row r="45" spans="1:68" ht="16.5" thickBot="1">
      <c r="A45" s="162"/>
      <c r="B45" s="163"/>
      <c r="C45" s="164"/>
      <c r="D45" s="165"/>
      <c r="E45" s="203"/>
      <c r="F45" s="204"/>
      <c r="G45" s="205"/>
      <c r="H45" s="247"/>
      <c r="I45" s="247"/>
      <c r="J45" s="247"/>
      <c r="K45" s="247"/>
      <c r="L45" s="205"/>
      <c r="M45" s="189"/>
      <c r="N45" s="166"/>
      <c r="O45" s="247"/>
      <c r="P45" s="247"/>
      <c r="Q45" s="207"/>
      <c r="R45" s="247"/>
      <c r="S45" s="247"/>
      <c r="T45" s="206"/>
      <c r="U45" s="247"/>
      <c r="V45" s="247"/>
      <c r="W45" s="207"/>
      <c r="X45" s="247"/>
      <c r="Y45" s="247"/>
      <c r="Z45" s="206"/>
      <c r="AA45" s="247"/>
      <c r="AB45" s="247"/>
      <c r="AC45" s="247"/>
      <c r="AD45" s="247"/>
      <c r="AE45" s="247"/>
      <c r="AF45" s="169"/>
      <c r="AG45" s="169"/>
      <c r="AH45" s="169"/>
      <c r="AI45" s="169"/>
      <c r="AJ45" s="169"/>
      <c r="AK45" s="302"/>
      <c r="AL45" s="169"/>
      <c r="AM45" s="169"/>
      <c r="AN45" s="169"/>
      <c r="AO45" s="254"/>
      <c r="AP45" s="170"/>
      <c r="AQ45" s="170"/>
      <c r="AR45" s="240"/>
      <c r="AS45" s="301"/>
      <c r="AT45" s="241"/>
      <c r="AU45" s="241"/>
      <c r="AV45" s="174"/>
      <c r="AW45" s="242"/>
      <c r="AX45" s="161"/>
      <c r="AY45" s="254"/>
      <c r="AZ45" s="248"/>
      <c r="BA45" s="248"/>
      <c r="BB45" s="256"/>
      <c r="BC45" s="169"/>
      <c r="BD45" s="173"/>
      <c r="BE45" s="174"/>
      <c r="BF45" s="174"/>
      <c r="BG45" s="174"/>
      <c r="BH45" s="175"/>
      <c r="BI45" s="175"/>
      <c r="BJ45" s="176"/>
      <c r="BK45" s="176"/>
      <c r="BL45" s="177"/>
      <c r="BM45" s="212"/>
      <c r="BN45" s="139"/>
      <c r="BO45" s="139"/>
      <c r="BP45" s="139"/>
    </row>
    <row r="46" spans="1:68" ht="15.75">
      <c r="A46" s="219"/>
      <c r="B46" s="220"/>
      <c r="C46" s="234"/>
      <c r="D46" s="223"/>
      <c r="E46" s="27"/>
      <c r="F46" s="99"/>
      <c r="G46" s="82"/>
      <c r="H46" s="158"/>
      <c r="I46" s="158"/>
      <c r="J46" s="158"/>
      <c r="K46" s="158"/>
      <c r="L46" s="82"/>
      <c r="M46" s="63"/>
      <c r="N46" s="197"/>
      <c r="O46" s="158"/>
      <c r="P46" s="158"/>
      <c r="Q46" s="71"/>
      <c r="R46" s="158"/>
      <c r="S46" s="158"/>
      <c r="T46" s="74"/>
      <c r="U46" s="158"/>
      <c r="V46" s="158"/>
      <c r="W46" s="71"/>
      <c r="X46" s="158"/>
      <c r="Y46" s="158"/>
      <c r="Z46" s="74"/>
      <c r="AA46" s="158"/>
      <c r="AB46" s="158"/>
      <c r="AC46" s="158"/>
      <c r="AD46" s="158"/>
      <c r="AE46" s="158"/>
      <c r="AF46" s="235"/>
      <c r="AG46" s="235"/>
      <c r="AH46" s="235"/>
      <c r="AI46" s="235"/>
      <c r="AJ46" s="235"/>
      <c r="AK46" s="235"/>
      <c r="AL46" s="235"/>
      <c r="AM46" s="235"/>
      <c r="AN46" s="235"/>
      <c r="AO46" s="255"/>
      <c r="AP46" s="125"/>
      <c r="AQ46" s="125"/>
      <c r="AR46" s="239"/>
      <c r="AS46" s="239"/>
      <c r="AT46" s="237"/>
      <c r="AU46" s="237"/>
      <c r="AV46" s="226"/>
      <c r="AW46" s="227"/>
      <c r="AX46" s="226"/>
      <c r="AY46" s="251"/>
      <c r="AZ46" s="73"/>
      <c r="BA46" s="73"/>
      <c r="BB46" s="252"/>
      <c r="BC46" s="235"/>
      <c r="BD46" s="225"/>
      <c r="BE46" s="226"/>
      <c r="BF46" s="226"/>
      <c r="BG46" s="226"/>
      <c r="BH46" s="228"/>
      <c r="BI46" s="228"/>
      <c r="BJ46" s="229"/>
      <c r="BK46" s="229"/>
      <c r="BL46" s="230"/>
      <c r="BM46" s="66"/>
      <c r="BN46" s="139"/>
      <c r="BO46" s="139"/>
      <c r="BP46" s="139"/>
    </row>
    <row r="47" spans="1:68" ht="15.75">
      <c r="A47" s="221"/>
      <c r="B47" s="222"/>
      <c r="C47" s="216"/>
      <c r="D47" s="224"/>
      <c r="E47" s="25"/>
      <c r="F47" s="89"/>
      <c r="G47" s="83"/>
      <c r="H47" s="159"/>
      <c r="I47" s="159"/>
      <c r="J47" s="159"/>
      <c r="K47" s="159"/>
      <c r="L47" s="83"/>
      <c r="M47" s="9"/>
      <c r="N47" s="198"/>
      <c r="O47" s="159"/>
      <c r="P47" s="159"/>
      <c r="Q47" s="11"/>
      <c r="R47" s="159"/>
      <c r="S47" s="159"/>
      <c r="T47" s="56"/>
      <c r="U47" s="159"/>
      <c r="V47" s="159"/>
      <c r="W47" s="11"/>
      <c r="X47" s="159"/>
      <c r="Y47" s="159"/>
      <c r="Z47" s="56"/>
      <c r="AA47" s="159"/>
      <c r="AB47" s="159"/>
      <c r="AC47" s="159"/>
      <c r="AD47" s="159"/>
      <c r="AE47" s="159"/>
      <c r="AF47" s="217"/>
      <c r="AG47" s="217"/>
      <c r="AH47" s="217"/>
      <c r="AI47" s="217"/>
      <c r="AJ47" s="217"/>
      <c r="AK47" s="217"/>
      <c r="AL47" s="217"/>
      <c r="AM47" s="217"/>
      <c r="AN47" s="217"/>
      <c r="AO47" s="253"/>
      <c r="AP47" s="101"/>
      <c r="AQ47" s="101"/>
      <c r="AR47" s="238"/>
      <c r="AS47" s="238"/>
      <c r="AT47" s="7"/>
      <c r="AU47" s="7"/>
      <c r="AV47" s="215"/>
      <c r="AW47" s="137"/>
      <c r="AX47" s="215"/>
      <c r="AY47" s="253"/>
      <c r="AZ47" s="201"/>
      <c r="BA47" s="201"/>
      <c r="BB47" s="201"/>
      <c r="BC47" s="217"/>
      <c r="BD47" s="231"/>
      <c r="BE47" s="215"/>
      <c r="BF47" s="215"/>
      <c r="BG47" s="215"/>
      <c r="BH47" s="232"/>
      <c r="BI47" s="232"/>
      <c r="BJ47" s="214"/>
      <c r="BK47" s="214"/>
      <c r="BL47" s="233"/>
      <c r="BM47" s="67"/>
      <c r="BN47" s="139"/>
      <c r="BO47" s="139"/>
      <c r="BP47" s="139"/>
    </row>
    <row r="48" spans="1:68" ht="15.75">
      <c r="A48" s="221"/>
      <c r="B48" s="222"/>
      <c r="C48" s="216"/>
      <c r="D48" s="224"/>
      <c r="E48" s="25"/>
      <c r="F48" s="89"/>
      <c r="G48" s="83"/>
      <c r="H48" s="159"/>
      <c r="I48" s="159"/>
      <c r="J48" s="159"/>
      <c r="K48" s="159"/>
      <c r="L48" s="83"/>
      <c r="M48" s="9"/>
      <c r="N48" s="198"/>
      <c r="O48" s="159"/>
      <c r="P48" s="159"/>
      <c r="Q48" s="11"/>
      <c r="R48" s="159"/>
      <c r="S48" s="159"/>
      <c r="T48" s="56"/>
      <c r="U48" s="159"/>
      <c r="V48" s="159"/>
      <c r="W48" s="11"/>
      <c r="X48" s="159"/>
      <c r="Y48" s="159"/>
      <c r="Z48" s="56"/>
      <c r="AA48" s="159"/>
      <c r="AB48" s="159"/>
      <c r="AC48" s="159"/>
      <c r="AD48" s="159"/>
      <c r="AE48" s="159"/>
      <c r="AF48" s="217"/>
      <c r="AG48" s="217"/>
      <c r="AH48" s="217"/>
      <c r="AI48" s="217"/>
      <c r="AJ48" s="217"/>
      <c r="AK48" s="217"/>
      <c r="AL48" s="217"/>
      <c r="AM48" s="217"/>
      <c r="AN48" s="217"/>
      <c r="AO48" s="253"/>
      <c r="AP48" s="101"/>
      <c r="AQ48" s="101"/>
      <c r="AR48" s="238"/>
      <c r="AS48" s="238"/>
      <c r="AT48" s="7"/>
      <c r="AU48" s="7"/>
      <c r="AV48" s="215"/>
      <c r="AW48" s="137"/>
      <c r="AX48" s="215"/>
      <c r="AY48" s="253"/>
      <c r="AZ48" s="201"/>
      <c r="BA48" s="201"/>
      <c r="BB48" s="201"/>
      <c r="BC48" s="217"/>
      <c r="BD48" s="231"/>
      <c r="BE48" s="215"/>
      <c r="BF48" s="215"/>
      <c r="BG48" s="215"/>
      <c r="BH48" s="232"/>
      <c r="BI48" s="232"/>
      <c r="BJ48" s="214"/>
      <c r="BK48" s="214"/>
      <c r="BL48" s="233"/>
      <c r="BM48" s="67"/>
      <c r="BN48" s="139"/>
      <c r="BO48" s="139"/>
      <c r="BP48" s="139"/>
    </row>
    <row r="49" spans="1:68" ht="15.75">
      <c r="A49" s="221"/>
      <c r="B49" s="222"/>
      <c r="C49" s="216"/>
      <c r="D49" s="224"/>
      <c r="E49" s="25"/>
      <c r="F49" s="89"/>
      <c r="G49" s="83"/>
      <c r="H49" s="159"/>
      <c r="I49" s="159"/>
      <c r="J49" s="159"/>
      <c r="K49" s="159"/>
      <c r="L49" s="83"/>
      <c r="M49" s="9"/>
      <c r="N49" s="198"/>
      <c r="O49" s="159"/>
      <c r="P49" s="159"/>
      <c r="Q49" s="11"/>
      <c r="R49" s="159"/>
      <c r="S49" s="159"/>
      <c r="T49" s="56"/>
      <c r="U49" s="159"/>
      <c r="V49" s="159"/>
      <c r="W49" s="11"/>
      <c r="X49" s="159"/>
      <c r="Y49" s="159"/>
      <c r="Z49" s="56"/>
      <c r="AA49" s="159"/>
      <c r="AB49" s="159"/>
      <c r="AC49" s="159"/>
      <c r="AD49" s="159"/>
      <c r="AE49" s="159"/>
      <c r="AF49" s="217"/>
      <c r="AG49" s="217"/>
      <c r="AH49" s="217"/>
      <c r="AI49" s="217"/>
      <c r="AJ49" s="217"/>
      <c r="AK49" s="217"/>
      <c r="AL49" s="217"/>
      <c r="AM49" s="217"/>
      <c r="AN49" s="217"/>
      <c r="AO49" s="253"/>
      <c r="AP49" s="101"/>
      <c r="AQ49" s="101"/>
      <c r="AR49" s="238"/>
      <c r="AS49" s="238"/>
      <c r="AT49" s="7"/>
      <c r="AU49" s="7"/>
      <c r="AV49" s="215"/>
      <c r="AW49" s="137"/>
      <c r="AX49" s="215"/>
      <c r="AY49" s="253"/>
      <c r="AZ49" s="201"/>
      <c r="BA49" s="201"/>
      <c r="BB49" s="201"/>
      <c r="BC49" s="217"/>
      <c r="BD49" s="231"/>
      <c r="BE49" s="215"/>
      <c r="BF49" s="215"/>
      <c r="BG49" s="215"/>
      <c r="BH49" s="232"/>
      <c r="BI49" s="232"/>
      <c r="BJ49" s="214"/>
      <c r="BK49" s="214"/>
      <c r="BL49" s="233"/>
      <c r="BM49" s="67"/>
      <c r="BN49" s="139"/>
      <c r="BO49" s="139"/>
      <c r="BP49" s="139"/>
    </row>
    <row r="50" spans="1:68" ht="15.75">
      <c r="A50" s="221"/>
      <c r="B50" s="222"/>
      <c r="C50" s="216"/>
      <c r="D50" s="224"/>
      <c r="E50" s="25"/>
      <c r="F50" s="89"/>
      <c r="G50" s="83"/>
      <c r="H50" s="159"/>
      <c r="I50" s="159"/>
      <c r="J50" s="159"/>
      <c r="K50" s="159"/>
      <c r="L50" s="83"/>
      <c r="M50" s="9"/>
      <c r="N50" s="198"/>
      <c r="O50" s="159"/>
      <c r="P50" s="159"/>
      <c r="Q50" s="11"/>
      <c r="R50" s="159"/>
      <c r="S50" s="159"/>
      <c r="T50" s="56"/>
      <c r="U50" s="159"/>
      <c r="V50" s="159"/>
      <c r="W50" s="11"/>
      <c r="X50" s="159"/>
      <c r="Y50" s="159"/>
      <c r="Z50" s="56"/>
      <c r="AA50" s="159"/>
      <c r="AB50" s="159"/>
      <c r="AC50" s="159"/>
      <c r="AD50" s="159"/>
      <c r="AE50" s="159"/>
      <c r="AF50" s="217"/>
      <c r="AG50" s="217"/>
      <c r="AH50" s="217"/>
      <c r="AI50" s="217"/>
      <c r="AJ50" s="217"/>
      <c r="AK50" s="217"/>
      <c r="AL50" s="217"/>
      <c r="AM50" s="217"/>
      <c r="AN50" s="217"/>
      <c r="AO50" s="253"/>
      <c r="AP50" s="101"/>
      <c r="AQ50" s="101"/>
      <c r="AR50" s="238"/>
      <c r="AS50" s="238"/>
      <c r="AT50" s="7"/>
      <c r="AU50" s="7"/>
      <c r="AV50" s="215"/>
      <c r="AW50" s="137"/>
      <c r="AX50" s="215"/>
      <c r="AY50" s="253"/>
      <c r="AZ50" s="201"/>
      <c r="BA50" s="201"/>
      <c r="BB50" s="201"/>
      <c r="BC50" s="217"/>
      <c r="BD50" s="231"/>
      <c r="BE50" s="215"/>
      <c r="BF50" s="215"/>
      <c r="BG50" s="215"/>
      <c r="BH50" s="232"/>
      <c r="BI50" s="232"/>
      <c r="BJ50" s="214"/>
      <c r="BK50" s="214"/>
      <c r="BL50" s="233"/>
      <c r="BM50" s="67"/>
      <c r="BN50" s="139"/>
      <c r="BO50" s="139"/>
      <c r="BP50" s="139"/>
    </row>
    <row r="51" spans="1:68" ht="15.75">
      <c r="A51" s="221"/>
      <c r="B51" s="222"/>
      <c r="C51" s="216"/>
      <c r="D51" s="224"/>
      <c r="E51" s="25"/>
      <c r="F51" s="89"/>
      <c r="G51" s="83"/>
      <c r="H51" s="159"/>
      <c r="I51" s="159"/>
      <c r="J51" s="159"/>
      <c r="K51" s="159"/>
      <c r="L51" s="83"/>
      <c r="M51" s="9"/>
      <c r="N51" s="198"/>
      <c r="O51" s="159"/>
      <c r="P51" s="159"/>
      <c r="Q51" s="11"/>
      <c r="R51" s="159"/>
      <c r="S51" s="159"/>
      <c r="T51" s="56"/>
      <c r="U51" s="159"/>
      <c r="V51" s="159"/>
      <c r="W51" s="11"/>
      <c r="X51" s="159"/>
      <c r="Y51" s="159"/>
      <c r="Z51" s="56"/>
      <c r="AA51" s="159"/>
      <c r="AB51" s="159"/>
      <c r="AC51" s="159"/>
      <c r="AD51" s="159"/>
      <c r="AE51" s="159"/>
      <c r="AF51" s="217"/>
      <c r="AG51" s="217"/>
      <c r="AH51" s="217"/>
      <c r="AI51" s="217"/>
      <c r="AJ51" s="217"/>
      <c r="AK51" s="217"/>
      <c r="AL51" s="217"/>
      <c r="AM51" s="217"/>
      <c r="AN51" s="217"/>
      <c r="AO51" s="253"/>
      <c r="AP51" s="101"/>
      <c r="AQ51" s="101"/>
      <c r="AR51" s="238"/>
      <c r="AS51" s="238"/>
      <c r="AT51" s="7"/>
      <c r="AU51" s="7"/>
      <c r="AV51" s="215"/>
      <c r="AW51" s="137"/>
      <c r="AX51" s="215"/>
      <c r="AY51" s="253"/>
      <c r="AZ51" s="201"/>
      <c r="BA51" s="201"/>
      <c r="BB51" s="201"/>
      <c r="BC51" s="217"/>
      <c r="BD51" s="231"/>
      <c r="BE51" s="215"/>
      <c r="BF51" s="215"/>
      <c r="BG51" s="215"/>
      <c r="BH51" s="232"/>
      <c r="BI51" s="232"/>
      <c r="BJ51" s="214"/>
      <c r="BK51" s="214"/>
      <c r="BL51" s="233"/>
      <c r="BM51" s="67"/>
      <c r="BN51" s="139"/>
      <c r="BO51" s="139"/>
      <c r="BP51" s="139"/>
    </row>
    <row r="52" spans="1:68" ht="15.75">
      <c r="A52" s="221"/>
      <c r="B52" s="222"/>
      <c r="C52" s="216"/>
      <c r="D52" s="224"/>
      <c r="E52" s="25"/>
      <c r="F52" s="89"/>
      <c r="G52" s="83"/>
      <c r="H52" s="159"/>
      <c r="I52" s="159"/>
      <c r="J52" s="159"/>
      <c r="K52" s="159"/>
      <c r="L52" s="83"/>
      <c r="M52" s="9"/>
      <c r="N52" s="198"/>
      <c r="O52" s="159"/>
      <c r="P52" s="159"/>
      <c r="Q52" s="11"/>
      <c r="R52" s="159"/>
      <c r="S52" s="159"/>
      <c r="T52" s="56"/>
      <c r="U52" s="159"/>
      <c r="V52" s="159"/>
      <c r="W52" s="11"/>
      <c r="X52" s="159"/>
      <c r="Y52" s="159"/>
      <c r="Z52" s="56"/>
      <c r="AA52" s="159"/>
      <c r="AB52" s="159"/>
      <c r="AC52" s="159"/>
      <c r="AD52" s="159"/>
      <c r="AE52" s="159"/>
      <c r="AF52" s="217"/>
      <c r="AG52" s="217"/>
      <c r="AH52" s="217"/>
      <c r="AI52" s="217"/>
      <c r="AJ52" s="217"/>
      <c r="AK52" s="217"/>
      <c r="AL52" s="217"/>
      <c r="AM52" s="217"/>
      <c r="AN52" s="217"/>
      <c r="AO52" s="253"/>
      <c r="AP52" s="101"/>
      <c r="AQ52" s="101"/>
      <c r="AR52" s="238"/>
      <c r="AS52" s="238"/>
      <c r="AT52" s="7"/>
      <c r="AU52" s="7"/>
      <c r="AV52" s="215"/>
      <c r="AW52" s="137"/>
      <c r="AX52" s="215"/>
      <c r="AY52" s="253"/>
      <c r="AZ52" s="201"/>
      <c r="BA52" s="201"/>
      <c r="BB52" s="201"/>
      <c r="BC52" s="217"/>
      <c r="BD52" s="231"/>
      <c r="BE52" s="215"/>
      <c r="BF52" s="215"/>
      <c r="BG52" s="215"/>
      <c r="BH52" s="232"/>
      <c r="BI52" s="232"/>
      <c r="BJ52" s="214"/>
      <c r="BK52" s="214"/>
      <c r="BL52" s="233"/>
      <c r="BM52" s="67"/>
      <c r="BN52" s="139"/>
      <c r="BO52" s="139"/>
      <c r="BP52" s="139"/>
    </row>
    <row r="53" spans="1:68" ht="15.75">
      <c r="A53" s="221"/>
      <c r="B53" s="222"/>
      <c r="C53" s="216"/>
      <c r="D53" s="224"/>
      <c r="E53" s="25"/>
      <c r="F53" s="89"/>
      <c r="G53" s="83"/>
      <c r="H53" s="159"/>
      <c r="I53" s="159"/>
      <c r="J53" s="159"/>
      <c r="K53" s="159"/>
      <c r="L53" s="83"/>
      <c r="M53" s="9"/>
      <c r="N53" s="198"/>
      <c r="O53" s="159"/>
      <c r="P53" s="159"/>
      <c r="Q53" s="11"/>
      <c r="R53" s="159"/>
      <c r="S53" s="159"/>
      <c r="T53" s="56"/>
      <c r="U53" s="159"/>
      <c r="V53" s="159"/>
      <c r="W53" s="11"/>
      <c r="X53" s="159"/>
      <c r="Y53" s="159"/>
      <c r="Z53" s="56"/>
      <c r="AA53" s="159"/>
      <c r="AB53" s="159"/>
      <c r="AC53" s="159"/>
      <c r="AD53" s="159"/>
      <c r="AE53" s="159"/>
      <c r="AF53" s="217"/>
      <c r="AG53" s="217"/>
      <c r="AH53" s="217"/>
      <c r="AI53" s="217"/>
      <c r="AJ53" s="217"/>
      <c r="AK53" s="217"/>
      <c r="AL53" s="217"/>
      <c r="AM53" s="217"/>
      <c r="AN53" s="217"/>
      <c r="AO53" s="253"/>
      <c r="AP53" s="101"/>
      <c r="AQ53" s="101"/>
      <c r="AR53" s="238"/>
      <c r="AS53" s="238"/>
      <c r="AT53" s="7"/>
      <c r="AU53" s="7"/>
      <c r="AV53" s="215"/>
      <c r="AW53" s="137"/>
      <c r="AX53" s="215"/>
      <c r="AY53" s="253"/>
      <c r="AZ53" s="201"/>
      <c r="BA53" s="201"/>
      <c r="BB53" s="201"/>
      <c r="BC53" s="217"/>
      <c r="BD53" s="231"/>
      <c r="BE53" s="215"/>
      <c r="BF53" s="215"/>
      <c r="BG53" s="215"/>
      <c r="BH53" s="232"/>
      <c r="BI53" s="232"/>
      <c r="BJ53" s="214"/>
      <c r="BK53" s="214"/>
      <c r="BL53" s="233"/>
      <c r="BM53" s="67"/>
      <c r="BN53" s="139"/>
      <c r="BO53" s="139"/>
      <c r="BP53" s="139"/>
    </row>
    <row r="54" spans="1:68" ht="15.75">
      <c r="A54" s="221"/>
      <c r="B54" s="222"/>
      <c r="C54" s="216"/>
      <c r="D54" s="224"/>
      <c r="E54" s="25"/>
      <c r="F54" s="89"/>
      <c r="G54" s="83"/>
      <c r="H54" s="159"/>
      <c r="I54" s="159"/>
      <c r="J54" s="159"/>
      <c r="K54" s="159"/>
      <c r="L54" s="83"/>
      <c r="M54" s="9"/>
      <c r="N54" s="198"/>
      <c r="O54" s="159"/>
      <c r="P54" s="159"/>
      <c r="Q54" s="11"/>
      <c r="R54" s="159"/>
      <c r="S54" s="159"/>
      <c r="T54" s="56"/>
      <c r="U54" s="159"/>
      <c r="V54" s="159"/>
      <c r="W54" s="11"/>
      <c r="X54" s="159"/>
      <c r="Y54" s="159"/>
      <c r="Z54" s="56"/>
      <c r="AA54" s="159"/>
      <c r="AB54" s="159"/>
      <c r="AC54" s="159"/>
      <c r="AD54" s="159"/>
      <c r="AE54" s="159"/>
      <c r="AF54" s="217"/>
      <c r="AG54" s="217"/>
      <c r="AH54" s="217"/>
      <c r="AI54" s="217"/>
      <c r="AJ54" s="217"/>
      <c r="AK54" s="217"/>
      <c r="AL54" s="217"/>
      <c r="AM54" s="217"/>
      <c r="AN54" s="217"/>
      <c r="AO54" s="253"/>
      <c r="AP54" s="101"/>
      <c r="AQ54" s="101"/>
      <c r="AR54" s="238"/>
      <c r="AS54" s="238"/>
      <c r="AT54" s="7"/>
      <c r="AU54" s="7"/>
      <c r="AV54" s="215"/>
      <c r="AW54" s="137"/>
      <c r="AX54" s="215"/>
      <c r="AY54" s="253"/>
      <c r="AZ54" s="201"/>
      <c r="BA54" s="201"/>
      <c r="BB54" s="201"/>
      <c r="BC54" s="217"/>
      <c r="BD54" s="231"/>
      <c r="BE54" s="215"/>
      <c r="BF54" s="215"/>
      <c r="BG54" s="215"/>
      <c r="BH54" s="232"/>
      <c r="BI54" s="232"/>
      <c r="BJ54" s="214"/>
      <c r="BK54" s="214"/>
      <c r="BL54" s="233"/>
      <c r="BM54" s="67"/>
      <c r="BN54" s="139"/>
      <c r="BO54" s="139"/>
      <c r="BP54" s="139"/>
    </row>
    <row r="55" spans="1:68" ht="15.75">
      <c r="A55" s="221"/>
      <c r="B55" s="222"/>
      <c r="C55" s="216"/>
      <c r="D55" s="224"/>
      <c r="E55" s="25"/>
      <c r="F55" s="89"/>
      <c r="G55" s="83"/>
      <c r="H55" s="159"/>
      <c r="I55" s="159"/>
      <c r="J55" s="159"/>
      <c r="K55" s="159"/>
      <c r="L55" s="83"/>
      <c r="M55" s="9"/>
      <c r="N55" s="198"/>
      <c r="O55" s="159"/>
      <c r="P55" s="159"/>
      <c r="Q55" s="11"/>
      <c r="R55" s="159"/>
      <c r="S55" s="159"/>
      <c r="T55" s="56"/>
      <c r="U55" s="159"/>
      <c r="V55" s="159"/>
      <c r="W55" s="11"/>
      <c r="X55" s="159"/>
      <c r="Y55" s="159"/>
      <c r="Z55" s="56"/>
      <c r="AA55" s="159"/>
      <c r="AB55" s="159"/>
      <c r="AC55" s="159"/>
      <c r="AD55" s="159"/>
      <c r="AE55" s="159"/>
      <c r="AF55" s="217"/>
      <c r="AG55" s="217"/>
      <c r="AH55" s="217"/>
      <c r="AI55" s="217"/>
      <c r="AJ55" s="217"/>
      <c r="AK55" s="217"/>
      <c r="AL55" s="217"/>
      <c r="AM55" s="217"/>
      <c r="AN55" s="217"/>
      <c r="AO55" s="253"/>
      <c r="AP55" s="101"/>
      <c r="AQ55" s="101"/>
      <c r="AR55" s="238"/>
      <c r="AS55" s="238"/>
      <c r="AT55" s="7"/>
      <c r="AU55" s="7"/>
      <c r="AV55" s="215"/>
      <c r="AW55" s="137"/>
      <c r="AX55" s="215"/>
      <c r="AY55" s="253"/>
      <c r="AZ55" s="201"/>
      <c r="BA55" s="201"/>
      <c r="BB55" s="201"/>
      <c r="BC55" s="217"/>
      <c r="BD55" s="231"/>
      <c r="BE55" s="215"/>
      <c r="BF55" s="215"/>
      <c r="BG55" s="215"/>
      <c r="BH55" s="232"/>
      <c r="BI55" s="232"/>
      <c r="BJ55" s="214"/>
      <c r="BK55" s="214"/>
      <c r="BL55" s="233"/>
      <c r="BM55" s="67"/>
      <c r="BN55" s="139"/>
      <c r="BO55" s="139"/>
      <c r="BP55" s="139"/>
    </row>
    <row r="56" spans="1:68" ht="15.75">
      <c r="A56" s="221"/>
      <c r="B56" s="222"/>
      <c r="C56" s="216"/>
      <c r="D56" s="224"/>
      <c r="E56" s="25"/>
      <c r="F56" s="89"/>
      <c r="G56" s="83"/>
      <c r="H56" s="159"/>
      <c r="I56" s="159"/>
      <c r="J56" s="159"/>
      <c r="K56" s="159"/>
      <c r="L56" s="83"/>
      <c r="M56" s="9"/>
      <c r="N56" s="198"/>
      <c r="O56" s="159"/>
      <c r="P56" s="159"/>
      <c r="Q56" s="11"/>
      <c r="R56" s="159"/>
      <c r="S56" s="159"/>
      <c r="T56" s="56"/>
      <c r="U56" s="159"/>
      <c r="V56" s="159"/>
      <c r="W56" s="11"/>
      <c r="X56" s="159"/>
      <c r="Y56" s="159"/>
      <c r="Z56" s="56"/>
      <c r="AA56" s="159"/>
      <c r="AB56" s="159"/>
      <c r="AC56" s="159"/>
      <c r="AD56" s="159"/>
      <c r="AE56" s="159"/>
      <c r="AF56" s="217"/>
      <c r="AG56" s="217"/>
      <c r="AH56" s="217"/>
      <c r="AI56" s="217"/>
      <c r="AJ56" s="217"/>
      <c r="AK56" s="217"/>
      <c r="AL56" s="217"/>
      <c r="AM56" s="217"/>
      <c r="AN56" s="217"/>
      <c r="AO56" s="253"/>
      <c r="AP56" s="101"/>
      <c r="AQ56" s="101"/>
      <c r="AR56" s="238"/>
      <c r="AS56" s="238"/>
      <c r="AT56" s="7"/>
      <c r="AU56" s="7"/>
      <c r="AV56" s="215"/>
      <c r="AW56" s="137"/>
      <c r="AX56" s="215"/>
      <c r="AY56" s="253"/>
      <c r="AZ56" s="201"/>
      <c r="BA56" s="201"/>
      <c r="BB56" s="201"/>
      <c r="BC56" s="217"/>
      <c r="BD56" s="231"/>
      <c r="BE56" s="215"/>
      <c r="BF56" s="215"/>
      <c r="BG56" s="215"/>
      <c r="BH56" s="232"/>
      <c r="BI56" s="232"/>
      <c r="BJ56" s="214"/>
      <c r="BK56" s="214"/>
      <c r="BL56" s="233"/>
      <c r="BM56" s="67"/>
      <c r="BN56" s="139"/>
      <c r="BO56" s="139"/>
      <c r="BP56" s="139"/>
    </row>
    <row r="57" spans="1:68" ht="15.75">
      <c r="A57" s="221"/>
      <c r="B57" s="222"/>
      <c r="C57" s="216"/>
      <c r="D57" s="224"/>
      <c r="E57" s="25"/>
      <c r="F57" s="89"/>
      <c r="G57" s="83"/>
      <c r="H57" s="159"/>
      <c r="I57" s="159"/>
      <c r="J57" s="159"/>
      <c r="K57" s="159"/>
      <c r="L57" s="83"/>
      <c r="M57" s="9"/>
      <c r="N57" s="198"/>
      <c r="O57" s="159"/>
      <c r="P57" s="159"/>
      <c r="Q57" s="11"/>
      <c r="R57" s="159"/>
      <c r="S57" s="159"/>
      <c r="T57" s="56"/>
      <c r="U57" s="159"/>
      <c r="V57" s="159"/>
      <c r="W57" s="11"/>
      <c r="X57" s="159"/>
      <c r="Y57" s="159"/>
      <c r="Z57" s="56"/>
      <c r="AA57" s="159"/>
      <c r="AB57" s="159"/>
      <c r="AC57" s="159"/>
      <c r="AD57" s="159"/>
      <c r="AE57" s="159"/>
      <c r="AF57" s="217"/>
      <c r="AG57" s="217"/>
      <c r="AH57" s="217"/>
      <c r="AI57" s="217"/>
      <c r="AJ57" s="217"/>
      <c r="AK57" s="217"/>
      <c r="AL57" s="217"/>
      <c r="AM57" s="217"/>
      <c r="AN57" s="217"/>
      <c r="AO57" s="253"/>
      <c r="AP57" s="101"/>
      <c r="AQ57" s="101"/>
      <c r="AR57" s="238"/>
      <c r="AS57" s="238"/>
      <c r="AT57" s="7"/>
      <c r="AU57" s="7"/>
      <c r="AV57" s="215"/>
      <c r="AW57" s="137"/>
      <c r="AX57" s="215"/>
      <c r="AY57" s="253"/>
      <c r="AZ57" s="201"/>
      <c r="BA57" s="201"/>
      <c r="BB57" s="201"/>
      <c r="BC57" s="217"/>
      <c r="BD57" s="231"/>
      <c r="BE57" s="215"/>
      <c r="BF57" s="215"/>
      <c r="BG57" s="215"/>
      <c r="BH57" s="232"/>
      <c r="BI57" s="232"/>
      <c r="BJ57" s="214"/>
      <c r="BK57" s="214"/>
      <c r="BL57" s="233"/>
      <c r="BM57" s="67"/>
      <c r="BN57" s="139"/>
      <c r="BO57" s="139"/>
      <c r="BP57" s="139"/>
    </row>
    <row r="58" spans="1:68" ht="15.75">
      <c r="A58" s="221"/>
      <c r="B58" s="222"/>
      <c r="C58" s="216"/>
      <c r="D58" s="224"/>
      <c r="E58" s="25"/>
      <c r="F58" s="89"/>
      <c r="G58" s="83"/>
      <c r="H58" s="159"/>
      <c r="I58" s="159"/>
      <c r="J58" s="159"/>
      <c r="K58" s="159"/>
      <c r="L58" s="83"/>
      <c r="M58" s="9"/>
      <c r="N58" s="198"/>
      <c r="O58" s="159"/>
      <c r="P58" s="159"/>
      <c r="Q58" s="11"/>
      <c r="R58" s="159"/>
      <c r="S58" s="159"/>
      <c r="T58" s="56"/>
      <c r="U58" s="159"/>
      <c r="V58" s="159"/>
      <c r="W58" s="11"/>
      <c r="X58" s="159"/>
      <c r="Y58" s="159"/>
      <c r="Z58" s="56"/>
      <c r="AA58" s="159"/>
      <c r="AB58" s="159"/>
      <c r="AC58" s="159"/>
      <c r="AD58" s="159"/>
      <c r="AE58" s="159"/>
      <c r="AF58" s="217"/>
      <c r="AG58" s="217"/>
      <c r="AH58" s="217"/>
      <c r="AI58" s="217"/>
      <c r="AJ58" s="217"/>
      <c r="AK58" s="217"/>
      <c r="AL58" s="217"/>
      <c r="AM58" s="217"/>
      <c r="AN58" s="217"/>
      <c r="AO58" s="253"/>
      <c r="AP58" s="101"/>
      <c r="AQ58" s="101"/>
      <c r="AR58" s="238"/>
      <c r="AS58" s="238"/>
      <c r="AT58" s="7"/>
      <c r="AU58" s="7"/>
      <c r="AV58" s="215"/>
      <c r="AW58" s="137"/>
      <c r="AX58" s="215"/>
      <c r="AY58" s="253"/>
      <c r="AZ58" s="201"/>
      <c r="BA58" s="201"/>
      <c r="BB58" s="201"/>
      <c r="BC58" s="217"/>
      <c r="BD58" s="231"/>
      <c r="BE58" s="215"/>
      <c r="BF58" s="215"/>
      <c r="BG58" s="215"/>
      <c r="BH58" s="232"/>
      <c r="BI58" s="232"/>
      <c r="BJ58" s="214"/>
      <c r="BK58" s="214"/>
      <c r="BL58" s="233"/>
      <c r="BM58" s="67"/>
      <c r="BN58" s="139"/>
      <c r="BO58" s="139"/>
      <c r="BP58" s="139"/>
    </row>
    <row r="59" spans="1:68" ht="15.75">
      <c r="A59" s="221"/>
      <c r="B59" s="222"/>
      <c r="C59" s="216"/>
      <c r="D59" s="224"/>
      <c r="E59" s="25"/>
      <c r="F59" s="89"/>
      <c r="G59" s="83"/>
      <c r="H59" s="159"/>
      <c r="I59" s="159"/>
      <c r="J59" s="159"/>
      <c r="K59" s="159"/>
      <c r="L59" s="83"/>
      <c r="M59" s="9"/>
      <c r="N59" s="198"/>
      <c r="O59" s="159"/>
      <c r="P59" s="159"/>
      <c r="Q59" s="11"/>
      <c r="R59" s="159"/>
      <c r="S59" s="159"/>
      <c r="T59" s="56"/>
      <c r="U59" s="159"/>
      <c r="V59" s="159"/>
      <c r="W59" s="11"/>
      <c r="X59" s="159"/>
      <c r="Y59" s="159"/>
      <c r="Z59" s="56"/>
      <c r="AA59" s="159"/>
      <c r="AB59" s="159"/>
      <c r="AC59" s="159"/>
      <c r="AD59" s="159"/>
      <c r="AE59" s="159"/>
      <c r="AF59" s="217"/>
      <c r="AG59" s="217"/>
      <c r="AH59" s="217"/>
      <c r="AI59" s="217"/>
      <c r="AJ59" s="217"/>
      <c r="AK59" s="217"/>
      <c r="AL59" s="217"/>
      <c r="AM59" s="217"/>
      <c r="AN59" s="217"/>
      <c r="AO59" s="253"/>
      <c r="AP59" s="101"/>
      <c r="AQ59" s="101"/>
      <c r="AR59" s="238"/>
      <c r="AS59" s="238"/>
      <c r="AT59" s="7"/>
      <c r="AU59" s="7"/>
      <c r="AV59" s="215"/>
      <c r="AW59" s="137"/>
      <c r="AX59" s="215"/>
      <c r="AY59" s="253"/>
      <c r="AZ59" s="201"/>
      <c r="BA59" s="201"/>
      <c r="BB59" s="201"/>
      <c r="BC59" s="217"/>
      <c r="BD59" s="231"/>
      <c r="BE59" s="215"/>
      <c r="BF59" s="215"/>
      <c r="BG59" s="215"/>
      <c r="BH59" s="232"/>
      <c r="BI59" s="232"/>
      <c r="BJ59" s="214"/>
      <c r="BK59" s="214"/>
      <c r="BL59" s="233"/>
      <c r="BM59" s="67"/>
      <c r="BN59" s="139"/>
      <c r="BO59" s="139"/>
      <c r="BP59" s="139"/>
    </row>
    <row r="60" spans="1:68" ht="15.75">
      <c r="A60" s="221"/>
      <c r="B60" s="222"/>
      <c r="C60" s="216"/>
      <c r="D60" s="224"/>
      <c r="E60" s="25"/>
      <c r="F60" s="89"/>
      <c r="G60" s="83"/>
      <c r="H60" s="159"/>
      <c r="I60" s="159"/>
      <c r="J60" s="159"/>
      <c r="K60" s="159"/>
      <c r="L60" s="83"/>
      <c r="M60" s="9"/>
      <c r="N60" s="198"/>
      <c r="O60" s="159"/>
      <c r="P60" s="159"/>
      <c r="Q60" s="11"/>
      <c r="R60" s="159"/>
      <c r="S60" s="159"/>
      <c r="T60" s="56"/>
      <c r="U60" s="159"/>
      <c r="V60" s="159"/>
      <c r="W60" s="11"/>
      <c r="X60" s="159"/>
      <c r="Y60" s="159"/>
      <c r="Z60" s="56"/>
      <c r="AA60" s="159"/>
      <c r="AB60" s="159"/>
      <c r="AC60" s="159"/>
      <c r="AD60" s="159"/>
      <c r="AE60" s="159"/>
      <c r="AF60" s="217"/>
      <c r="AG60" s="217"/>
      <c r="AH60" s="217"/>
      <c r="AI60" s="217"/>
      <c r="AJ60" s="217"/>
      <c r="AK60" s="217"/>
      <c r="AL60" s="217"/>
      <c r="AM60" s="217"/>
      <c r="AN60" s="217"/>
      <c r="AO60" s="253"/>
      <c r="AP60" s="101"/>
      <c r="AQ60" s="101"/>
      <c r="AR60" s="238"/>
      <c r="AS60" s="238"/>
      <c r="AT60" s="7"/>
      <c r="AU60" s="7"/>
      <c r="AV60" s="215"/>
      <c r="AW60" s="137"/>
      <c r="AX60" s="215"/>
      <c r="AY60" s="253"/>
      <c r="AZ60" s="201"/>
      <c r="BA60" s="201"/>
      <c r="BB60" s="201"/>
      <c r="BC60" s="217"/>
      <c r="BD60" s="231"/>
      <c r="BE60" s="215"/>
      <c r="BF60" s="215"/>
      <c r="BG60" s="215"/>
      <c r="BH60" s="232"/>
      <c r="BI60" s="232"/>
      <c r="BJ60" s="214"/>
      <c r="BK60" s="214"/>
      <c r="BL60" s="233"/>
      <c r="BM60" s="67"/>
      <c r="BN60" s="139"/>
      <c r="BO60" s="139"/>
      <c r="BP60" s="139"/>
    </row>
    <row r="61" spans="1:68" ht="15.75">
      <c r="A61" s="221"/>
      <c r="B61" s="222"/>
      <c r="C61" s="216"/>
      <c r="D61" s="224"/>
      <c r="E61" s="25"/>
      <c r="F61" s="89"/>
      <c r="G61" s="83"/>
      <c r="H61" s="159"/>
      <c r="I61" s="159"/>
      <c r="J61" s="159"/>
      <c r="K61" s="159"/>
      <c r="L61" s="83"/>
      <c r="M61" s="9"/>
      <c r="N61" s="198"/>
      <c r="O61" s="159"/>
      <c r="P61" s="159"/>
      <c r="Q61" s="11"/>
      <c r="R61" s="159"/>
      <c r="S61" s="159"/>
      <c r="T61" s="56"/>
      <c r="U61" s="159"/>
      <c r="V61" s="159"/>
      <c r="W61" s="11"/>
      <c r="X61" s="159"/>
      <c r="Y61" s="159"/>
      <c r="Z61" s="56"/>
      <c r="AA61" s="159"/>
      <c r="AB61" s="159"/>
      <c r="AC61" s="159"/>
      <c r="AD61" s="159"/>
      <c r="AE61" s="159"/>
      <c r="AF61" s="217"/>
      <c r="AG61" s="217"/>
      <c r="AH61" s="217"/>
      <c r="AI61" s="217"/>
      <c r="AJ61" s="217"/>
      <c r="AK61" s="217"/>
      <c r="AL61" s="217"/>
      <c r="AM61" s="217"/>
      <c r="AN61" s="217"/>
      <c r="AO61" s="253"/>
      <c r="AP61" s="101"/>
      <c r="AQ61" s="101"/>
      <c r="AR61" s="238"/>
      <c r="AS61" s="238"/>
      <c r="AT61" s="7"/>
      <c r="AU61" s="7"/>
      <c r="AV61" s="215"/>
      <c r="AW61" s="137"/>
      <c r="AX61" s="215"/>
      <c r="AY61" s="253"/>
      <c r="AZ61" s="201"/>
      <c r="BA61" s="201"/>
      <c r="BB61" s="201"/>
      <c r="BC61" s="217"/>
      <c r="BD61" s="231"/>
      <c r="BE61" s="215"/>
      <c r="BF61" s="215"/>
      <c r="BG61" s="215"/>
      <c r="BH61" s="232"/>
      <c r="BI61" s="232"/>
      <c r="BJ61" s="214"/>
      <c r="BK61" s="214"/>
      <c r="BL61" s="233"/>
      <c r="BM61" s="67"/>
      <c r="BN61" s="139"/>
      <c r="BO61" s="139"/>
      <c r="BP61" s="139"/>
    </row>
    <row r="62" spans="1:68" ht="15.75">
      <c r="A62" s="221"/>
      <c r="B62" s="222"/>
      <c r="C62" s="216"/>
      <c r="D62" s="224"/>
      <c r="E62" s="25"/>
      <c r="F62" s="89"/>
      <c r="G62" s="83"/>
      <c r="H62" s="159"/>
      <c r="I62" s="159"/>
      <c r="J62" s="159"/>
      <c r="K62" s="159"/>
      <c r="L62" s="83"/>
      <c r="M62" s="9"/>
      <c r="N62" s="198"/>
      <c r="O62" s="159"/>
      <c r="P62" s="159"/>
      <c r="Q62" s="11"/>
      <c r="R62" s="159"/>
      <c r="S62" s="159"/>
      <c r="T62" s="56"/>
      <c r="U62" s="159"/>
      <c r="V62" s="159"/>
      <c r="W62" s="11"/>
      <c r="X62" s="159"/>
      <c r="Y62" s="159"/>
      <c r="Z62" s="56"/>
      <c r="AA62" s="159"/>
      <c r="AB62" s="159"/>
      <c r="AC62" s="159"/>
      <c r="AD62" s="159"/>
      <c r="AE62" s="159"/>
      <c r="AF62" s="217"/>
      <c r="AG62" s="217"/>
      <c r="AH62" s="217"/>
      <c r="AI62" s="217"/>
      <c r="AJ62" s="217"/>
      <c r="AK62" s="217"/>
      <c r="AL62" s="217"/>
      <c r="AM62" s="217"/>
      <c r="AN62" s="217"/>
      <c r="AO62" s="253"/>
      <c r="AP62" s="101"/>
      <c r="AQ62" s="101"/>
      <c r="AR62" s="238"/>
      <c r="AS62" s="238"/>
      <c r="AT62" s="7"/>
      <c r="AU62" s="7"/>
      <c r="AV62" s="215"/>
      <c r="AW62" s="137"/>
      <c r="AX62" s="215"/>
      <c r="AY62" s="253"/>
      <c r="AZ62" s="201"/>
      <c r="BA62" s="201"/>
      <c r="BB62" s="201"/>
      <c r="BC62" s="217"/>
      <c r="BD62" s="231"/>
      <c r="BE62" s="215"/>
      <c r="BF62" s="215"/>
      <c r="BG62" s="215"/>
      <c r="BH62" s="232"/>
      <c r="BI62" s="232"/>
      <c r="BJ62" s="214"/>
      <c r="BK62" s="214"/>
      <c r="BL62" s="233"/>
      <c r="BM62" s="67"/>
      <c r="BN62" s="139"/>
      <c r="BO62" s="139"/>
      <c r="BP62" s="139"/>
    </row>
    <row r="63" spans="1:68" ht="15.75">
      <c r="A63" s="221"/>
      <c r="B63" s="222"/>
      <c r="C63" s="216"/>
      <c r="D63" s="224"/>
      <c r="E63" s="25"/>
      <c r="F63" s="89"/>
      <c r="G63" s="83"/>
      <c r="H63" s="159"/>
      <c r="I63" s="159"/>
      <c r="J63" s="159"/>
      <c r="K63" s="159"/>
      <c r="L63" s="83"/>
      <c r="M63" s="9"/>
      <c r="N63" s="198"/>
      <c r="O63" s="159"/>
      <c r="P63" s="159"/>
      <c r="Q63" s="11"/>
      <c r="R63" s="159"/>
      <c r="S63" s="159"/>
      <c r="T63" s="56"/>
      <c r="U63" s="159"/>
      <c r="V63" s="159"/>
      <c r="W63" s="11"/>
      <c r="X63" s="159"/>
      <c r="Y63" s="159"/>
      <c r="Z63" s="56"/>
      <c r="AA63" s="159"/>
      <c r="AB63" s="159"/>
      <c r="AC63" s="159"/>
      <c r="AD63" s="159"/>
      <c r="AE63" s="159"/>
      <c r="AF63" s="217"/>
      <c r="AG63" s="217"/>
      <c r="AH63" s="217"/>
      <c r="AI63" s="217"/>
      <c r="AJ63" s="217"/>
      <c r="AK63" s="217"/>
      <c r="AL63" s="217"/>
      <c r="AM63" s="217"/>
      <c r="AN63" s="217"/>
      <c r="AO63" s="253"/>
      <c r="AP63" s="101"/>
      <c r="AQ63" s="101"/>
      <c r="AR63" s="238"/>
      <c r="AS63" s="238"/>
      <c r="AT63" s="7"/>
      <c r="AU63" s="7"/>
      <c r="AV63" s="215"/>
      <c r="AW63" s="137"/>
      <c r="AX63" s="215"/>
      <c r="AY63" s="253"/>
      <c r="AZ63" s="201"/>
      <c r="BA63" s="201"/>
      <c r="BB63" s="201"/>
      <c r="BC63" s="217"/>
      <c r="BD63" s="231"/>
      <c r="BE63" s="215"/>
      <c r="BF63" s="215"/>
      <c r="BG63" s="215"/>
      <c r="BH63" s="232"/>
      <c r="BI63" s="232"/>
      <c r="BJ63" s="214"/>
      <c r="BK63" s="214"/>
      <c r="BL63" s="233"/>
      <c r="BM63" s="67"/>
      <c r="BN63" s="139"/>
      <c r="BO63" s="139"/>
      <c r="BP63" s="139"/>
    </row>
    <row r="64" spans="1:68" ht="15.75">
      <c r="A64" s="221"/>
      <c r="B64" s="222"/>
      <c r="C64" s="216"/>
      <c r="D64" s="224"/>
      <c r="E64" s="25"/>
      <c r="F64" s="89"/>
      <c r="G64" s="83"/>
      <c r="H64" s="159"/>
      <c r="I64" s="159"/>
      <c r="J64" s="159"/>
      <c r="K64" s="159"/>
      <c r="L64" s="83"/>
      <c r="M64" s="9"/>
      <c r="N64" s="198"/>
      <c r="O64" s="159"/>
      <c r="P64" s="159"/>
      <c r="Q64" s="11"/>
      <c r="R64" s="159"/>
      <c r="S64" s="159"/>
      <c r="T64" s="56"/>
      <c r="U64" s="159"/>
      <c r="V64" s="159"/>
      <c r="W64" s="11"/>
      <c r="X64" s="159"/>
      <c r="Y64" s="159"/>
      <c r="Z64" s="56"/>
      <c r="AA64" s="159"/>
      <c r="AB64" s="159"/>
      <c r="AC64" s="159"/>
      <c r="AD64" s="159"/>
      <c r="AE64" s="159"/>
      <c r="AF64" s="217"/>
      <c r="AG64" s="217"/>
      <c r="AH64" s="217"/>
      <c r="AI64" s="217"/>
      <c r="AJ64" s="217"/>
      <c r="AK64" s="217"/>
      <c r="AL64" s="217"/>
      <c r="AM64" s="217"/>
      <c r="AN64" s="217"/>
      <c r="AO64" s="253"/>
      <c r="AP64" s="101"/>
      <c r="AQ64" s="101"/>
      <c r="AR64" s="238"/>
      <c r="AS64" s="238"/>
      <c r="AT64" s="7"/>
      <c r="AU64" s="7"/>
      <c r="AV64" s="215"/>
      <c r="AW64" s="137"/>
      <c r="AX64" s="215"/>
      <c r="AY64" s="253"/>
      <c r="AZ64" s="201"/>
      <c r="BA64" s="201"/>
      <c r="BB64" s="201"/>
      <c r="BC64" s="217"/>
      <c r="BD64" s="231"/>
      <c r="BE64" s="215"/>
      <c r="BF64" s="215"/>
      <c r="BG64" s="215"/>
      <c r="BH64" s="232"/>
      <c r="BI64" s="232"/>
      <c r="BJ64" s="214"/>
      <c r="BK64" s="214"/>
      <c r="BL64" s="233"/>
      <c r="BM64" s="67"/>
      <c r="BN64" s="139"/>
      <c r="BO64" s="139"/>
      <c r="BP64" s="139"/>
    </row>
    <row r="65" spans="1:68" ht="15.75">
      <c r="A65" s="221"/>
      <c r="B65" s="222"/>
      <c r="C65" s="216"/>
      <c r="D65" s="224"/>
      <c r="E65" s="25"/>
      <c r="F65" s="89"/>
      <c r="G65" s="83"/>
      <c r="H65" s="159"/>
      <c r="I65" s="159"/>
      <c r="J65" s="159"/>
      <c r="K65" s="159"/>
      <c r="L65" s="83"/>
      <c r="M65" s="9"/>
      <c r="N65" s="198"/>
      <c r="O65" s="159"/>
      <c r="P65" s="159"/>
      <c r="Q65" s="11"/>
      <c r="R65" s="159"/>
      <c r="S65" s="159"/>
      <c r="T65" s="56"/>
      <c r="U65" s="159"/>
      <c r="V65" s="159"/>
      <c r="W65" s="11"/>
      <c r="X65" s="159"/>
      <c r="Y65" s="159"/>
      <c r="Z65" s="56"/>
      <c r="AA65" s="159"/>
      <c r="AB65" s="159"/>
      <c r="AC65" s="159"/>
      <c r="AD65" s="159"/>
      <c r="AE65" s="159"/>
      <c r="AF65" s="217"/>
      <c r="AG65" s="217"/>
      <c r="AH65" s="217"/>
      <c r="AI65" s="217"/>
      <c r="AJ65" s="217"/>
      <c r="AK65" s="217"/>
      <c r="AL65" s="217"/>
      <c r="AM65" s="217"/>
      <c r="AN65" s="217"/>
      <c r="AO65" s="253"/>
      <c r="AP65" s="101"/>
      <c r="AQ65" s="101"/>
      <c r="AR65" s="238"/>
      <c r="AS65" s="238"/>
      <c r="AT65" s="7"/>
      <c r="AU65" s="7"/>
      <c r="AV65" s="215"/>
      <c r="AW65" s="137"/>
      <c r="AX65" s="215"/>
      <c r="AY65" s="253"/>
      <c r="AZ65" s="201"/>
      <c r="BA65" s="201"/>
      <c r="BB65" s="201"/>
      <c r="BC65" s="217"/>
      <c r="BD65" s="231"/>
      <c r="BE65" s="215"/>
      <c r="BF65" s="215"/>
      <c r="BG65" s="215"/>
      <c r="BH65" s="232"/>
      <c r="BI65" s="232"/>
      <c r="BJ65" s="214"/>
      <c r="BK65" s="214"/>
      <c r="BL65" s="233"/>
      <c r="BM65" s="67"/>
      <c r="BN65" s="139"/>
      <c r="BO65" s="139"/>
      <c r="BP65" s="139"/>
    </row>
    <row r="66" spans="1:68" ht="15.75">
      <c r="A66" s="221"/>
      <c r="B66" s="222"/>
      <c r="C66" s="216"/>
      <c r="D66" s="224"/>
      <c r="E66" s="25"/>
      <c r="F66" s="89"/>
      <c r="G66" s="83"/>
      <c r="H66" s="159"/>
      <c r="I66" s="159"/>
      <c r="J66" s="159"/>
      <c r="K66" s="159"/>
      <c r="L66" s="83"/>
      <c r="M66" s="9"/>
      <c r="N66" s="198"/>
      <c r="O66" s="159"/>
      <c r="P66" s="159"/>
      <c r="Q66" s="11"/>
      <c r="R66" s="159"/>
      <c r="S66" s="159"/>
      <c r="T66" s="56"/>
      <c r="U66" s="159"/>
      <c r="V66" s="159"/>
      <c r="W66" s="11"/>
      <c r="X66" s="159"/>
      <c r="Y66" s="159"/>
      <c r="Z66" s="56"/>
      <c r="AA66" s="159"/>
      <c r="AB66" s="159"/>
      <c r="AC66" s="159"/>
      <c r="AD66" s="159"/>
      <c r="AE66" s="159"/>
      <c r="AF66" s="217"/>
      <c r="AG66" s="217"/>
      <c r="AH66" s="217"/>
      <c r="AI66" s="217"/>
      <c r="AJ66" s="217"/>
      <c r="AK66" s="217"/>
      <c r="AL66" s="217"/>
      <c r="AM66" s="217"/>
      <c r="AN66" s="217"/>
      <c r="AO66" s="253"/>
      <c r="AP66" s="101"/>
      <c r="AQ66" s="101"/>
      <c r="AR66" s="238"/>
      <c r="AS66" s="238"/>
      <c r="AT66" s="7"/>
      <c r="AU66" s="7"/>
      <c r="AV66" s="215"/>
      <c r="AW66" s="137"/>
      <c r="AX66" s="215"/>
      <c r="AY66" s="253"/>
      <c r="AZ66" s="201"/>
      <c r="BA66" s="201"/>
      <c r="BB66" s="201"/>
      <c r="BC66" s="217"/>
      <c r="BD66" s="231"/>
      <c r="BE66" s="215"/>
      <c r="BF66" s="215"/>
      <c r="BG66" s="215"/>
      <c r="BH66" s="232"/>
      <c r="BI66" s="232"/>
      <c r="BJ66" s="214"/>
      <c r="BK66" s="214"/>
      <c r="BL66" s="233"/>
      <c r="BM66" s="67"/>
      <c r="BN66" s="139"/>
      <c r="BO66" s="139"/>
      <c r="BP66" s="139"/>
    </row>
    <row r="67" spans="1:68" ht="16.5" thickBot="1">
      <c r="A67" s="162"/>
      <c r="B67" s="163"/>
      <c r="C67" s="164"/>
      <c r="D67" s="165"/>
      <c r="E67" s="203"/>
      <c r="F67" s="204"/>
      <c r="G67" s="205"/>
      <c r="H67" s="247"/>
      <c r="I67" s="247"/>
      <c r="J67" s="247"/>
      <c r="K67" s="247"/>
      <c r="L67" s="205"/>
      <c r="M67" s="189"/>
      <c r="N67" s="166"/>
      <c r="O67" s="247"/>
      <c r="P67" s="247"/>
      <c r="Q67" s="207"/>
      <c r="R67" s="247"/>
      <c r="S67" s="247"/>
      <c r="T67" s="206"/>
      <c r="U67" s="247"/>
      <c r="V67" s="247"/>
      <c r="W67" s="207"/>
      <c r="X67" s="247"/>
      <c r="Y67" s="247"/>
      <c r="Z67" s="206"/>
      <c r="AA67" s="247"/>
      <c r="AB67" s="247"/>
      <c r="AC67" s="247"/>
      <c r="AD67" s="247"/>
      <c r="AE67" s="247"/>
      <c r="AF67" s="169"/>
      <c r="AG67" s="169"/>
      <c r="AH67" s="169"/>
      <c r="AI67" s="169"/>
      <c r="AJ67" s="169"/>
      <c r="AK67" s="302"/>
      <c r="AL67" s="169"/>
      <c r="AM67" s="169"/>
      <c r="AN67" s="169"/>
      <c r="AO67" s="254"/>
      <c r="AP67" s="170"/>
      <c r="AQ67" s="170"/>
      <c r="AR67" s="240"/>
      <c r="AS67" s="301"/>
      <c r="AT67" s="241"/>
      <c r="AU67" s="241"/>
      <c r="AV67" s="174"/>
      <c r="AW67" s="242"/>
      <c r="AX67" s="161"/>
      <c r="AY67" s="254"/>
      <c r="AZ67" s="248"/>
      <c r="BA67" s="248"/>
      <c r="BB67" s="256"/>
      <c r="BC67" s="169"/>
      <c r="BD67" s="173"/>
      <c r="BE67" s="174"/>
      <c r="BF67" s="174"/>
      <c r="BG67" s="174"/>
      <c r="BH67" s="175"/>
      <c r="BI67" s="175"/>
      <c r="BJ67" s="176"/>
      <c r="BK67" s="176"/>
      <c r="BL67" s="177"/>
      <c r="BM67" s="212"/>
      <c r="BN67" s="139"/>
      <c r="BO67" s="139"/>
      <c r="BP67" s="139"/>
    </row>
    <row r="68" spans="1:68" ht="15.75">
      <c r="A68" s="219"/>
      <c r="B68" s="220"/>
      <c r="C68" s="234"/>
      <c r="D68" s="223"/>
      <c r="E68" s="27"/>
      <c r="F68" s="99"/>
      <c r="G68" s="82"/>
      <c r="H68" s="158"/>
      <c r="I68" s="158"/>
      <c r="J68" s="158"/>
      <c r="K68" s="158"/>
      <c r="L68" s="82"/>
      <c r="M68" s="63"/>
      <c r="N68" s="197"/>
      <c r="O68" s="158"/>
      <c r="P68" s="158"/>
      <c r="Q68" s="71"/>
      <c r="R68" s="158"/>
      <c r="S68" s="158"/>
      <c r="T68" s="74"/>
      <c r="U68" s="158"/>
      <c r="V68" s="158"/>
      <c r="W68" s="71"/>
      <c r="X68" s="158"/>
      <c r="Y68" s="158"/>
      <c r="Z68" s="74"/>
      <c r="AA68" s="158"/>
      <c r="AB68" s="158"/>
      <c r="AC68" s="158"/>
      <c r="AD68" s="158"/>
      <c r="AE68" s="158"/>
      <c r="AF68" s="235"/>
      <c r="AG68" s="235"/>
      <c r="AH68" s="235"/>
      <c r="AI68" s="235"/>
      <c r="AJ68" s="235"/>
      <c r="AK68" s="235"/>
      <c r="AL68" s="235"/>
      <c r="AM68" s="235"/>
      <c r="AN68" s="235"/>
      <c r="AO68" s="255"/>
      <c r="AP68" s="125"/>
      <c r="AQ68" s="125"/>
      <c r="AR68" s="239"/>
      <c r="AS68" s="239"/>
      <c r="AT68" s="237"/>
      <c r="AU68" s="237"/>
      <c r="AV68" s="226"/>
      <c r="AW68" s="227"/>
      <c r="AX68" s="226"/>
      <c r="AY68" s="251"/>
      <c r="AZ68" s="73"/>
      <c r="BA68" s="73"/>
      <c r="BB68" s="252"/>
      <c r="BC68" s="235"/>
      <c r="BD68" s="225"/>
      <c r="BE68" s="226"/>
      <c r="BF68" s="226"/>
      <c r="BG68" s="226"/>
      <c r="BH68" s="228"/>
      <c r="BI68" s="228"/>
      <c r="BJ68" s="229"/>
      <c r="BK68" s="229"/>
      <c r="BL68" s="230"/>
      <c r="BM68" s="66"/>
      <c r="BN68" s="139"/>
      <c r="BO68" s="139"/>
      <c r="BP68" s="139"/>
    </row>
    <row r="69" spans="1:68" ht="15.75">
      <c r="A69" s="221"/>
      <c r="B69" s="222"/>
      <c r="C69" s="216"/>
      <c r="D69" s="224"/>
      <c r="E69" s="25"/>
      <c r="F69" s="89"/>
      <c r="G69" s="83"/>
      <c r="H69" s="159"/>
      <c r="I69" s="159"/>
      <c r="J69" s="159"/>
      <c r="K69" s="159"/>
      <c r="L69" s="83"/>
      <c r="M69" s="9"/>
      <c r="N69" s="198"/>
      <c r="O69" s="159"/>
      <c r="P69" s="159"/>
      <c r="Q69" s="11"/>
      <c r="R69" s="159"/>
      <c r="S69" s="159"/>
      <c r="T69" s="56"/>
      <c r="U69" s="159"/>
      <c r="V69" s="159"/>
      <c r="W69" s="11"/>
      <c r="X69" s="159"/>
      <c r="Y69" s="159"/>
      <c r="Z69" s="56"/>
      <c r="AA69" s="159"/>
      <c r="AB69" s="159"/>
      <c r="AC69" s="159"/>
      <c r="AD69" s="159"/>
      <c r="AE69" s="159"/>
      <c r="AF69" s="217"/>
      <c r="AG69" s="217"/>
      <c r="AH69" s="217"/>
      <c r="AI69" s="217"/>
      <c r="AJ69" s="217"/>
      <c r="AK69" s="217"/>
      <c r="AL69" s="217"/>
      <c r="AM69" s="217"/>
      <c r="AN69" s="217"/>
      <c r="AO69" s="253"/>
      <c r="AP69" s="101"/>
      <c r="AQ69" s="101"/>
      <c r="AR69" s="238"/>
      <c r="AS69" s="238"/>
      <c r="AT69" s="7"/>
      <c r="AU69" s="7"/>
      <c r="AV69" s="215"/>
      <c r="AW69" s="137"/>
      <c r="AX69" s="215"/>
      <c r="AY69" s="253"/>
      <c r="AZ69" s="201"/>
      <c r="BA69" s="201"/>
      <c r="BB69" s="201"/>
      <c r="BC69" s="217"/>
      <c r="BD69" s="231"/>
      <c r="BE69" s="215"/>
      <c r="BF69" s="215"/>
      <c r="BG69" s="215"/>
      <c r="BH69" s="232"/>
      <c r="BI69" s="232"/>
      <c r="BJ69" s="214"/>
      <c r="BK69" s="214"/>
      <c r="BL69" s="233"/>
      <c r="BM69" s="67"/>
      <c r="BN69" s="139"/>
      <c r="BO69" s="139"/>
      <c r="BP69" s="139"/>
    </row>
    <row r="70" spans="1:68" ht="15.75">
      <c r="A70" s="221"/>
      <c r="B70" s="222"/>
      <c r="C70" s="216"/>
      <c r="D70" s="224"/>
      <c r="E70" s="25"/>
      <c r="F70" s="89"/>
      <c r="G70" s="83"/>
      <c r="H70" s="159"/>
      <c r="I70" s="159"/>
      <c r="J70" s="159"/>
      <c r="K70" s="159"/>
      <c r="L70" s="83"/>
      <c r="M70" s="9"/>
      <c r="N70" s="198"/>
      <c r="O70" s="159"/>
      <c r="P70" s="159"/>
      <c r="Q70" s="11"/>
      <c r="R70" s="159"/>
      <c r="S70" s="159"/>
      <c r="T70" s="56"/>
      <c r="U70" s="159"/>
      <c r="V70" s="159"/>
      <c r="W70" s="11"/>
      <c r="X70" s="159"/>
      <c r="Y70" s="159"/>
      <c r="Z70" s="56"/>
      <c r="AA70" s="159"/>
      <c r="AB70" s="159"/>
      <c r="AC70" s="159"/>
      <c r="AD70" s="159"/>
      <c r="AE70" s="159"/>
      <c r="AF70" s="217"/>
      <c r="AG70" s="217"/>
      <c r="AH70" s="217"/>
      <c r="AI70" s="217"/>
      <c r="AJ70" s="217"/>
      <c r="AK70" s="217"/>
      <c r="AL70" s="217"/>
      <c r="AM70" s="217"/>
      <c r="AN70" s="217"/>
      <c r="AO70" s="253"/>
      <c r="AP70" s="101"/>
      <c r="AQ70" s="101"/>
      <c r="AR70" s="238"/>
      <c r="AS70" s="238"/>
      <c r="AT70" s="7"/>
      <c r="AU70" s="7"/>
      <c r="AV70" s="215"/>
      <c r="AW70" s="137"/>
      <c r="AX70" s="215"/>
      <c r="AY70" s="253"/>
      <c r="AZ70" s="201"/>
      <c r="BA70" s="201"/>
      <c r="BB70" s="201"/>
      <c r="BC70" s="217"/>
      <c r="BD70" s="231"/>
      <c r="BE70" s="215"/>
      <c r="BF70" s="215"/>
      <c r="BG70" s="215"/>
      <c r="BH70" s="232"/>
      <c r="BI70" s="232"/>
      <c r="BJ70" s="214"/>
      <c r="BK70" s="214"/>
      <c r="BL70" s="233"/>
      <c r="BM70" s="67"/>
      <c r="BN70" s="139"/>
      <c r="BO70" s="139"/>
      <c r="BP70" s="139"/>
    </row>
    <row r="71" spans="1:68" ht="15.75">
      <c r="A71" s="221"/>
      <c r="B71" s="222"/>
      <c r="C71" s="216"/>
      <c r="D71" s="224"/>
      <c r="E71" s="25"/>
      <c r="F71" s="89"/>
      <c r="G71" s="83"/>
      <c r="H71" s="159"/>
      <c r="I71" s="159"/>
      <c r="J71" s="159"/>
      <c r="K71" s="159"/>
      <c r="L71" s="83"/>
      <c r="M71" s="9"/>
      <c r="N71" s="198"/>
      <c r="O71" s="159"/>
      <c r="P71" s="159"/>
      <c r="Q71" s="11"/>
      <c r="R71" s="159"/>
      <c r="S71" s="159"/>
      <c r="T71" s="56"/>
      <c r="U71" s="159"/>
      <c r="V71" s="159"/>
      <c r="W71" s="11"/>
      <c r="X71" s="159"/>
      <c r="Y71" s="159"/>
      <c r="Z71" s="56"/>
      <c r="AA71" s="159"/>
      <c r="AB71" s="159"/>
      <c r="AC71" s="159"/>
      <c r="AD71" s="159"/>
      <c r="AE71" s="159"/>
      <c r="AF71" s="217"/>
      <c r="AG71" s="217"/>
      <c r="AH71" s="217"/>
      <c r="AI71" s="217"/>
      <c r="AJ71" s="217"/>
      <c r="AK71" s="217"/>
      <c r="AL71" s="217"/>
      <c r="AM71" s="217"/>
      <c r="AN71" s="217"/>
      <c r="AO71" s="253"/>
      <c r="AP71" s="101"/>
      <c r="AQ71" s="101"/>
      <c r="AR71" s="238"/>
      <c r="AS71" s="238"/>
      <c r="AT71" s="7"/>
      <c r="AU71" s="7"/>
      <c r="AV71" s="215"/>
      <c r="AW71" s="137"/>
      <c r="AX71" s="215"/>
      <c r="AY71" s="253"/>
      <c r="AZ71" s="201"/>
      <c r="BA71" s="201"/>
      <c r="BB71" s="201"/>
      <c r="BC71" s="217"/>
      <c r="BD71" s="231"/>
      <c r="BE71" s="215"/>
      <c r="BF71" s="215"/>
      <c r="BG71" s="215"/>
      <c r="BH71" s="232"/>
      <c r="BI71" s="232"/>
      <c r="BJ71" s="214"/>
      <c r="BK71" s="214"/>
      <c r="BL71" s="233"/>
      <c r="BM71" s="67"/>
      <c r="BN71" s="139"/>
      <c r="BO71" s="139"/>
      <c r="BP71" s="139"/>
    </row>
    <row r="72" spans="1:68" ht="15.75">
      <c r="A72" s="221"/>
      <c r="B72" s="222"/>
      <c r="C72" s="216"/>
      <c r="D72" s="224"/>
      <c r="E72" s="25"/>
      <c r="F72" s="89"/>
      <c r="G72" s="83"/>
      <c r="H72" s="159"/>
      <c r="I72" s="159"/>
      <c r="J72" s="159"/>
      <c r="K72" s="159"/>
      <c r="L72" s="83"/>
      <c r="M72" s="9"/>
      <c r="N72" s="198"/>
      <c r="O72" s="159"/>
      <c r="P72" s="159"/>
      <c r="Q72" s="11"/>
      <c r="R72" s="159"/>
      <c r="S72" s="159"/>
      <c r="T72" s="56"/>
      <c r="U72" s="159"/>
      <c r="V72" s="159"/>
      <c r="W72" s="11"/>
      <c r="X72" s="159"/>
      <c r="Y72" s="159"/>
      <c r="Z72" s="56"/>
      <c r="AA72" s="159"/>
      <c r="AB72" s="159"/>
      <c r="AC72" s="159"/>
      <c r="AD72" s="159"/>
      <c r="AE72" s="159"/>
      <c r="AF72" s="217"/>
      <c r="AG72" s="217"/>
      <c r="AH72" s="217"/>
      <c r="AI72" s="217"/>
      <c r="AJ72" s="217"/>
      <c r="AK72" s="217"/>
      <c r="AL72" s="217"/>
      <c r="AM72" s="217"/>
      <c r="AN72" s="217"/>
      <c r="AO72" s="253"/>
      <c r="AP72" s="101"/>
      <c r="AQ72" s="101"/>
      <c r="AR72" s="238"/>
      <c r="AS72" s="238"/>
      <c r="AT72" s="7"/>
      <c r="AU72" s="7"/>
      <c r="AV72" s="215"/>
      <c r="AW72" s="137"/>
      <c r="AX72" s="215"/>
      <c r="AY72" s="253"/>
      <c r="AZ72" s="201"/>
      <c r="BA72" s="201"/>
      <c r="BB72" s="201"/>
      <c r="BC72" s="217"/>
      <c r="BD72" s="231"/>
      <c r="BE72" s="215"/>
      <c r="BF72" s="215"/>
      <c r="BG72" s="215"/>
      <c r="BH72" s="232"/>
      <c r="BI72" s="232"/>
      <c r="BJ72" s="214"/>
      <c r="BK72" s="214"/>
      <c r="BL72" s="233"/>
      <c r="BM72" s="67"/>
      <c r="BN72" s="139"/>
      <c r="BO72" s="139"/>
      <c r="BP72" s="139"/>
    </row>
    <row r="73" spans="1:68" ht="15.75">
      <c r="A73" s="221"/>
      <c r="B73" s="222"/>
      <c r="C73" s="216"/>
      <c r="D73" s="224"/>
      <c r="E73" s="25"/>
      <c r="F73" s="89"/>
      <c r="G73" s="83"/>
      <c r="H73" s="159"/>
      <c r="I73" s="159"/>
      <c r="J73" s="159"/>
      <c r="K73" s="159"/>
      <c r="L73" s="83"/>
      <c r="M73" s="9"/>
      <c r="N73" s="198"/>
      <c r="O73" s="159"/>
      <c r="P73" s="159"/>
      <c r="Q73" s="11"/>
      <c r="R73" s="159"/>
      <c r="S73" s="159"/>
      <c r="T73" s="56"/>
      <c r="U73" s="159"/>
      <c r="V73" s="159"/>
      <c r="W73" s="11"/>
      <c r="X73" s="159"/>
      <c r="Y73" s="159"/>
      <c r="Z73" s="56"/>
      <c r="AA73" s="159"/>
      <c r="AB73" s="159"/>
      <c r="AC73" s="159"/>
      <c r="AD73" s="159"/>
      <c r="AE73" s="159"/>
      <c r="AF73" s="217"/>
      <c r="AG73" s="217"/>
      <c r="AH73" s="217"/>
      <c r="AI73" s="217"/>
      <c r="AJ73" s="217"/>
      <c r="AK73" s="217"/>
      <c r="AL73" s="217"/>
      <c r="AM73" s="217"/>
      <c r="AN73" s="217"/>
      <c r="AO73" s="253"/>
      <c r="AP73" s="101"/>
      <c r="AQ73" s="101"/>
      <c r="AR73" s="238"/>
      <c r="AS73" s="238"/>
      <c r="AT73" s="7"/>
      <c r="AU73" s="7"/>
      <c r="AV73" s="215"/>
      <c r="AW73" s="137"/>
      <c r="AX73" s="215"/>
      <c r="AY73" s="253"/>
      <c r="AZ73" s="201"/>
      <c r="BA73" s="201"/>
      <c r="BB73" s="201"/>
      <c r="BC73" s="217"/>
      <c r="BD73" s="231"/>
      <c r="BE73" s="215"/>
      <c r="BF73" s="215"/>
      <c r="BG73" s="215"/>
      <c r="BH73" s="232"/>
      <c r="BI73" s="232"/>
      <c r="BJ73" s="214"/>
      <c r="BK73" s="214"/>
      <c r="BL73" s="233"/>
      <c r="BM73" s="67"/>
      <c r="BN73" s="139"/>
      <c r="BO73" s="139"/>
      <c r="BP73" s="139"/>
    </row>
    <row r="74" spans="1:68" ht="15.75">
      <c r="A74" s="221"/>
      <c r="B74" s="222"/>
      <c r="C74" s="216"/>
      <c r="D74" s="224"/>
      <c r="E74" s="25"/>
      <c r="F74" s="89"/>
      <c r="G74" s="83"/>
      <c r="H74" s="159"/>
      <c r="I74" s="159"/>
      <c r="J74" s="159"/>
      <c r="K74" s="159"/>
      <c r="L74" s="83"/>
      <c r="M74" s="9"/>
      <c r="N74" s="198"/>
      <c r="O74" s="159"/>
      <c r="P74" s="159"/>
      <c r="Q74" s="11"/>
      <c r="R74" s="159"/>
      <c r="S74" s="159"/>
      <c r="T74" s="56"/>
      <c r="U74" s="159"/>
      <c r="V74" s="159"/>
      <c r="W74" s="11"/>
      <c r="X74" s="159"/>
      <c r="Y74" s="159"/>
      <c r="Z74" s="56"/>
      <c r="AA74" s="159"/>
      <c r="AB74" s="159"/>
      <c r="AC74" s="159"/>
      <c r="AD74" s="159"/>
      <c r="AE74" s="159"/>
      <c r="AF74" s="217"/>
      <c r="AG74" s="217"/>
      <c r="AH74" s="217"/>
      <c r="AI74" s="217"/>
      <c r="AJ74" s="217"/>
      <c r="AK74" s="217"/>
      <c r="AL74" s="217"/>
      <c r="AM74" s="217"/>
      <c r="AN74" s="217"/>
      <c r="AO74" s="253"/>
      <c r="AP74" s="101"/>
      <c r="AQ74" s="101"/>
      <c r="AR74" s="238"/>
      <c r="AS74" s="238"/>
      <c r="AT74" s="7"/>
      <c r="AU74" s="7"/>
      <c r="AV74" s="215"/>
      <c r="AW74" s="137"/>
      <c r="AX74" s="215"/>
      <c r="AY74" s="253"/>
      <c r="AZ74" s="201"/>
      <c r="BA74" s="201"/>
      <c r="BB74" s="201"/>
      <c r="BC74" s="217"/>
      <c r="BD74" s="231"/>
      <c r="BE74" s="215"/>
      <c r="BF74" s="215"/>
      <c r="BG74" s="215"/>
      <c r="BH74" s="232"/>
      <c r="BI74" s="232"/>
      <c r="BJ74" s="214"/>
      <c r="BK74" s="214"/>
      <c r="BL74" s="233"/>
      <c r="BM74" s="67"/>
      <c r="BN74" s="139"/>
      <c r="BO74" s="139"/>
      <c r="BP74" s="139"/>
    </row>
    <row r="75" spans="1:68" ht="15.75">
      <c r="A75" s="221"/>
      <c r="B75" s="222"/>
      <c r="C75" s="216"/>
      <c r="D75" s="224"/>
      <c r="E75" s="25"/>
      <c r="F75" s="89"/>
      <c r="G75" s="83"/>
      <c r="H75" s="159"/>
      <c r="I75" s="159"/>
      <c r="J75" s="159"/>
      <c r="K75" s="159"/>
      <c r="L75" s="83"/>
      <c r="M75" s="9"/>
      <c r="N75" s="198"/>
      <c r="O75" s="159"/>
      <c r="P75" s="159"/>
      <c r="Q75" s="11"/>
      <c r="R75" s="159"/>
      <c r="S75" s="159"/>
      <c r="T75" s="56"/>
      <c r="U75" s="159"/>
      <c r="V75" s="159"/>
      <c r="W75" s="11"/>
      <c r="X75" s="159"/>
      <c r="Y75" s="159"/>
      <c r="Z75" s="56"/>
      <c r="AA75" s="159"/>
      <c r="AB75" s="159"/>
      <c r="AC75" s="159"/>
      <c r="AD75" s="159"/>
      <c r="AE75" s="159"/>
      <c r="AF75" s="217"/>
      <c r="AG75" s="217"/>
      <c r="AH75" s="217"/>
      <c r="AI75" s="217"/>
      <c r="AJ75" s="217"/>
      <c r="AK75" s="217"/>
      <c r="AL75" s="217"/>
      <c r="AM75" s="217"/>
      <c r="AN75" s="217"/>
      <c r="AO75" s="253"/>
      <c r="AP75" s="101"/>
      <c r="AQ75" s="101"/>
      <c r="AR75" s="238"/>
      <c r="AS75" s="238"/>
      <c r="AT75" s="7"/>
      <c r="AU75" s="7"/>
      <c r="AV75" s="215"/>
      <c r="AW75" s="137"/>
      <c r="AX75" s="215"/>
      <c r="AY75" s="253"/>
      <c r="AZ75" s="201"/>
      <c r="BA75" s="201"/>
      <c r="BB75" s="201"/>
      <c r="BC75" s="217"/>
      <c r="BD75" s="231"/>
      <c r="BE75" s="215"/>
      <c r="BF75" s="215"/>
      <c r="BG75" s="215"/>
      <c r="BH75" s="232"/>
      <c r="BI75" s="232"/>
      <c r="BJ75" s="214"/>
      <c r="BK75" s="214"/>
      <c r="BL75" s="233"/>
      <c r="BM75" s="67"/>
      <c r="BN75" s="139"/>
      <c r="BO75" s="139"/>
      <c r="BP75" s="139"/>
    </row>
    <row r="76" spans="1:68" ht="15.75">
      <c r="A76" s="221"/>
      <c r="B76" s="222"/>
      <c r="C76" s="216"/>
      <c r="D76" s="224"/>
      <c r="E76" s="25"/>
      <c r="F76" s="89"/>
      <c r="G76" s="83"/>
      <c r="H76" s="159"/>
      <c r="I76" s="159"/>
      <c r="J76" s="159"/>
      <c r="K76" s="159"/>
      <c r="L76" s="83"/>
      <c r="M76" s="9"/>
      <c r="N76" s="198"/>
      <c r="O76" s="159"/>
      <c r="P76" s="159"/>
      <c r="Q76" s="11"/>
      <c r="R76" s="159"/>
      <c r="S76" s="159"/>
      <c r="T76" s="56"/>
      <c r="U76" s="159"/>
      <c r="V76" s="159"/>
      <c r="W76" s="11"/>
      <c r="X76" s="159"/>
      <c r="Y76" s="159"/>
      <c r="Z76" s="56"/>
      <c r="AA76" s="159"/>
      <c r="AB76" s="159"/>
      <c r="AC76" s="159"/>
      <c r="AD76" s="159"/>
      <c r="AE76" s="159"/>
      <c r="AF76" s="217"/>
      <c r="AG76" s="217"/>
      <c r="AH76" s="217"/>
      <c r="AI76" s="217"/>
      <c r="AJ76" s="217"/>
      <c r="AK76" s="217"/>
      <c r="AL76" s="217"/>
      <c r="AM76" s="217"/>
      <c r="AN76" s="217"/>
      <c r="AO76" s="253"/>
      <c r="AP76" s="101"/>
      <c r="AQ76" s="101"/>
      <c r="AR76" s="238"/>
      <c r="AS76" s="238"/>
      <c r="AT76" s="7"/>
      <c r="AU76" s="7"/>
      <c r="AV76" s="215"/>
      <c r="AW76" s="137"/>
      <c r="AX76" s="215"/>
      <c r="AY76" s="253"/>
      <c r="AZ76" s="201"/>
      <c r="BA76" s="201"/>
      <c r="BB76" s="201"/>
      <c r="BC76" s="217"/>
      <c r="BD76" s="231"/>
      <c r="BE76" s="215"/>
      <c r="BF76" s="215"/>
      <c r="BG76" s="215"/>
      <c r="BH76" s="232"/>
      <c r="BI76" s="232"/>
      <c r="BJ76" s="214"/>
      <c r="BK76" s="214"/>
      <c r="BL76" s="233"/>
      <c r="BM76" s="67"/>
      <c r="BN76" s="139"/>
      <c r="BO76" s="139"/>
      <c r="BP76" s="139"/>
    </row>
    <row r="77" spans="1:68" ht="15.75">
      <c r="A77" s="221"/>
      <c r="B77" s="222"/>
      <c r="C77" s="216"/>
      <c r="D77" s="224"/>
      <c r="E77" s="25"/>
      <c r="F77" s="89"/>
      <c r="G77" s="83"/>
      <c r="H77" s="159"/>
      <c r="I77" s="159"/>
      <c r="J77" s="159"/>
      <c r="K77" s="159"/>
      <c r="L77" s="83"/>
      <c r="M77" s="9"/>
      <c r="N77" s="198"/>
      <c r="O77" s="159"/>
      <c r="P77" s="159"/>
      <c r="Q77" s="11"/>
      <c r="R77" s="159"/>
      <c r="S77" s="159"/>
      <c r="T77" s="56"/>
      <c r="U77" s="159"/>
      <c r="V77" s="159"/>
      <c r="W77" s="11"/>
      <c r="X77" s="159"/>
      <c r="Y77" s="159"/>
      <c r="Z77" s="56"/>
      <c r="AA77" s="159"/>
      <c r="AB77" s="159"/>
      <c r="AC77" s="159"/>
      <c r="AD77" s="159"/>
      <c r="AE77" s="159"/>
      <c r="AF77" s="217"/>
      <c r="AG77" s="217"/>
      <c r="AH77" s="217"/>
      <c r="AI77" s="217"/>
      <c r="AJ77" s="217"/>
      <c r="AK77" s="217"/>
      <c r="AL77" s="217"/>
      <c r="AM77" s="217"/>
      <c r="AN77" s="217"/>
      <c r="AO77" s="253"/>
      <c r="AP77" s="101"/>
      <c r="AQ77" s="101"/>
      <c r="AR77" s="238"/>
      <c r="AS77" s="238"/>
      <c r="AT77" s="7"/>
      <c r="AU77" s="7"/>
      <c r="AV77" s="215"/>
      <c r="AW77" s="137"/>
      <c r="AX77" s="215"/>
      <c r="AY77" s="253"/>
      <c r="AZ77" s="201"/>
      <c r="BA77" s="201"/>
      <c r="BB77" s="201"/>
      <c r="BC77" s="217"/>
      <c r="BD77" s="231"/>
      <c r="BE77" s="215"/>
      <c r="BF77" s="215"/>
      <c r="BG77" s="215"/>
      <c r="BH77" s="232"/>
      <c r="BI77" s="232"/>
      <c r="BJ77" s="214"/>
      <c r="BK77" s="214"/>
      <c r="BL77" s="233"/>
      <c r="BM77" s="67"/>
      <c r="BN77" s="139"/>
      <c r="BO77" s="139"/>
      <c r="BP77" s="139"/>
    </row>
    <row r="78" spans="1:68" ht="15.75">
      <c r="A78" s="221"/>
      <c r="B78" s="222"/>
      <c r="C78" s="216"/>
      <c r="D78" s="224"/>
      <c r="E78" s="25"/>
      <c r="F78" s="89"/>
      <c r="G78" s="83"/>
      <c r="H78" s="159"/>
      <c r="I78" s="159"/>
      <c r="J78" s="159"/>
      <c r="K78" s="159"/>
      <c r="L78" s="83"/>
      <c r="M78" s="9"/>
      <c r="N78" s="198"/>
      <c r="O78" s="159"/>
      <c r="P78" s="159"/>
      <c r="Q78" s="11"/>
      <c r="R78" s="159"/>
      <c r="S78" s="159"/>
      <c r="T78" s="56"/>
      <c r="U78" s="159"/>
      <c r="V78" s="159"/>
      <c r="W78" s="11"/>
      <c r="X78" s="159"/>
      <c r="Y78" s="159"/>
      <c r="Z78" s="56"/>
      <c r="AA78" s="159"/>
      <c r="AB78" s="159"/>
      <c r="AC78" s="159"/>
      <c r="AD78" s="159"/>
      <c r="AE78" s="159"/>
      <c r="AF78" s="217"/>
      <c r="AG78" s="217"/>
      <c r="AH78" s="217"/>
      <c r="AI78" s="217"/>
      <c r="AJ78" s="217"/>
      <c r="AK78" s="217"/>
      <c r="AL78" s="217"/>
      <c r="AM78" s="217"/>
      <c r="AN78" s="217"/>
      <c r="AO78" s="253"/>
      <c r="AP78" s="101"/>
      <c r="AQ78" s="101"/>
      <c r="AR78" s="238"/>
      <c r="AS78" s="238"/>
      <c r="AT78" s="7"/>
      <c r="AU78" s="7"/>
      <c r="AV78" s="215"/>
      <c r="AW78" s="137"/>
      <c r="AX78" s="215"/>
      <c r="AY78" s="253"/>
      <c r="AZ78" s="201"/>
      <c r="BA78" s="201"/>
      <c r="BB78" s="201"/>
      <c r="BC78" s="217"/>
      <c r="BD78" s="231"/>
      <c r="BE78" s="215"/>
      <c r="BF78" s="215"/>
      <c r="BG78" s="215"/>
      <c r="BH78" s="232"/>
      <c r="BI78" s="232"/>
      <c r="BJ78" s="214"/>
      <c r="BK78" s="214"/>
      <c r="BL78" s="233"/>
      <c r="BM78" s="67"/>
      <c r="BN78" s="139"/>
      <c r="BO78" s="139"/>
      <c r="BP78" s="139"/>
    </row>
    <row r="79" spans="1:68" ht="15.75">
      <c r="A79" s="221"/>
      <c r="B79" s="222"/>
      <c r="C79" s="216"/>
      <c r="D79" s="224"/>
      <c r="E79" s="25"/>
      <c r="F79" s="89"/>
      <c r="G79" s="83"/>
      <c r="H79" s="159"/>
      <c r="I79" s="159"/>
      <c r="J79" s="159"/>
      <c r="K79" s="159"/>
      <c r="L79" s="83"/>
      <c r="M79" s="9"/>
      <c r="N79" s="198"/>
      <c r="O79" s="159"/>
      <c r="P79" s="159"/>
      <c r="Q79" s="11"/>
      <c r="R79" s="159"/>
      <c r="S79" s="159"/>
      <c r="T79" s="56"/>
      <c r="U79" s="159"/>
      <c r="V79" s="159"/>
      <c r="W79" s="11"/>
      <c r="X79" s="159"/>
      <c r="Y79" s="159"/>
      <c r="Z79" s="56"/>
      <c r="AA79" s="159"/>
      <c r="AB79" s="159"/>
      <c r="AC79" s="159"/>
      <c r="AD79" s="159"/>
      <c r="AE79" s="159"/>
      <c r="AF79" s="217"/>
      <c r="AG79" s="217"/>
      <c r="AH79" s="217"/>
      <c r="AI79" s="217"/>
      <c r="AJ79" s="217"/>
      <c r="AK79" s="217"/>
      <c r="AL79" s="217"/>
      <c r="AM79" s="217"/>
      <c r="AN79" s="217"/>
      <c r="AO79" s="253"/>
      <c r="AP79" s="101"/>
      <c r="AQ79" s="101"/>
      <c r="AR79" s="238"/>
      <c r="AS79" s="238"/>
      <c r="AT79" s="7"/>
      <c r="AU79" s="7"/>
      <c r="AV79" s="215"/>
      <c r="AW79" s="137"/>
      <c r="AX79" s="215"/>
      <c r="AY79" s="253"/>
      <c r="AZ79" s="201"/>
      <c r="BA79" s="201"/>
      <c r="BB79" s="201"/>
      <c r="BC79" s="217"/>
      <c r="BD79" s="231"/>
      <c r="BE79" s="215"/>
      <c r="BF79" s="215"/>
      <c r="BG79" s="215"/>
      <c r="BH79" s="232"/>
      <c r="BI79" s="232"/>
      <c r="BJ79" s="214"/>
      <c r="BK79" s="214"/>
      <c r="BL79" s="233"/>
      <c r="BM79" s="67"/>
      <c r="BN79" s="139"/>
      <c r="BO79" s="139"/>
      <c r="BP79" s="139"/>
    </row>
    <row r="80" spans="1:68" ht="15.75">
      <c r="A80" s="221"/>
      <c r="B80" s="222"/>
      <c r="C80" s="216"/>
      <c r="D80" s="224"/>
      <c r="E80" s="25"/>
      <c r="F80" s="89"/>
      <c r="G80" s="83"/>
      <c r="H80" s="159"/>
      <c r="I80" s="159"/>
      <c r="J80" s="159"/>
      <c r="K80" s="159"/>
      <c r="L80" s="83"/>
      <c r="M80" s="9"/>
      <c r="N80" s="198"/>
      <c r="O80" s="159"/>
      <c r="P80" s="159"/>
      <c r="Q80" s="11"/>
      <c r="R80" s="159"/>
      <c r="S80" s="159"/>
      <c r="T80" s="56"/>
      <c r="U80" s="159"/>
      <c r="V80" s="159"/>
      <c r="W80" s="11"/>
      <c r="X80" s="159"/>
      <c r="Y80" s="159"/>
      <c r="Z80" s="56"/>
      <c r="AA80" s="159"/>
      <c r="AB80" s="159"/>
      <c r="AC80" s="159"/>
      <c r="AD80" s="159"/>
      <c r="AE80" s="159"/>
      <c r="AF80" s="217"/>
      <c r="AG80" s="217"/>
      <c r="AH80" s="217"/>
      <c r="AI80" s="217"/>
      <c r="AJ80" s="217"/>
      <c r="AK80" s="217"/>
      <c r="AL80" s="217"/>
      <c r="AM80" s="217"/>
      <c r="AN80" s="217"/>
      <c r="AO80" s="253"/>
      <c r="AP80" s="101"/>
      <c r="AQ80" s="101"/>
      <c r="AR80" s="238"/>
      <c r="AS80" s="238"/>
      <c r="AT80" s="7"/>
      <c r="AU80" s="7"/>
      <c r="AV80" s="215"/>
      <c r="AW80" s="137"/>
      <c r="AX80" s="215"/>
      <c r="AY80" s="253"/>
      <c r="AZ80" s="201"/>
      <c r="BA80" s="201"/>
      <c r="BB80" s="201"/>
      <c r="BC80" s="217"/>
      <c r="BD80" s="231"/>
      <c r="BE80" s="215"/>
      <c r="BF80" s="215"/>
      <c r="BG80" s="215"/>
      <c r="BH80" s="232"/>
      <c r="BI80" s="232"/>
      <c r="BJ80" s="214"/>
      <c r="BK80" s="214"/>
      <c r="BL80" s="233"/>
      <c r="BM80" s="67"/>
      <c r="BN80" s="139"/>
      <c r="BO80" s="139"/>
      <c r="BP80" s="139"/>
    </row>
    <row r="81" spans="1:68" ht="15.75">
      <c r="A81" s="221"/>
      <c r="B81" s="222"/>
      <c r="C81" s="216"/>
      <c r="D81" s="224"/>
      <c r="E81" s="25"/>
      <c r="F81" s="89"/>
      <c r="G81" s="83"/>
      <c r="H81" s="159"/>
      <c r="I81" s="159"/>
      <c r="J81" s="159"/>
      <c r="K81" s="159"/>
      <c r="L81" s="83"/>
      <c r="M81" s="9"/>
      <c r="N81" s="198"/>
      <c r="O81" s="159"/>
      <c r="P81" s="159"/>
      <c r="Q81" s="11"/>
      <c r="R81" s="159"/>
      <c r="S81" s="159"/>
      <c r="T81" s="56"/>
      <c r="U81" s="159"/>
      <c r="V81" s="159"/>
      <c r="W81" s="11"/>
      <c r="X81" s="159"/>
      <c r="Y81" s="159"/>
      <c r="Z81" s="56"/>
      <c r="AA81" s="159"/>
      <c r="AB81" s="159"/>
      <c r="AC81" s="159"/>
      <c r="AD81" s="159"/>
      <c r="AE81" s="159"/>
      <c r="AF81" s="217"/>
      <c r="AG81" s="217"/>
      <c r="AH81" s="217"/>
      <c r="AI81" s="217"/>
      <c r="AJ81" s="217"/>
      <c r="AK81" s="217"/>
      <c r="AL81" s="217"/>
      <c r="AM81" s="217"/>
      <c r="AN81" s="217"/>
      <c r="AO81" s="253"/>
      <c r="AP81" s="101"/>
      <c r="AQ81" s="101"/>
      <c r="AR81" s="238"/>
      <c r="AS81" s="238"/>
      <c r="AT81" s="7"/>
      <c r="AU81" s="7"/>
      <c r="AV81" s="215"/>
      <c r="AW81" s="137"/>
      <c r="AX81" s="215"/>
      <c r="AY81" s="253"/>
      <c r="AZ81" s="201"/>
      <c r="BA81" s="201"/>
      <c r="BB81" s="201"/>
      <c r="BC81" s="217"/>
      <c r="BD81" s="231"/>
      <c r="BE81" s="215"/>
      <c r="BF81" s="215"/>
      <c r="BG81" s="215"/>
      <c r="BH81" s="232"/>
      <c r="BI81" s="232"/>
      <c r="BJ81" s="214"/>
      <c r="BK81" s="214"/>
      <c r="BL81" s="233"/>
      <c r="BM81" s="67"/>
      <c r="BN81" s="139"/>
      <c r="BO81" s="139"/>
      <c r="BP81" s="139"/>
    </row>
    <row r="82" spans="1:68" ht="15.75">
      <c r="A82" s="221"/>
      <c r="B82" s="222"/>
      <c r="C82" s="216"/>
      <c r="D82" s="224"/>
      <c r="E82" s="25"/>
      <c r="F82" s="89"/>
      <c r="G82" s="83"/>
      <c r="H82" s="159"/>
      <c r="I82" s="159"/>
      <c r="J82" s="159"/>
      <c r="K82" s="159"/>
      <c r="L82" s="83"/>
      <c r="M82" s="9"/>
      <c r="N82" s="198"/>
      <c r="O82" s="159"/>
      <c r="P82" s="159"/>
      <c r="Q82" s="11"/>
      <c r="R82" s="159"/>
      <c r="S82" s="159"/>
      <c r="T82" s="56"/>
      <c r="U82" s="159"/>
      <c r="V82" s="159"/>
      <c r="W82" s="11"/>
      <c r="X82" s="159"/>
      <c r="Y82" s="159"/>
      <c r="Z82" s="56"/>
      <c r="AA82" s="159"/>
      <c r="AB82" s="159"/>
      <c r="AC82" s="159"/>
      <c r="AD82" s="159"/>
      <c r="AE82" s="159"/>
      <c r="AF82" s="217"/>
      <c r="AG82" s="217"/>
      <c r="AH82" s="217"/>
      <c r="AI82" s="217"/>
      <c r="AJ82" s="217"/>
      <c r="AK82" s="217"/>
      <c r="AL82" s="217"/>
      <c r="AM82" s="217"/>
      <c r="AN82" s="217"/>
      <c r="AO82" s="253"/>
      <c r="AP82" s="101"/>
      <c r="AQ82" s="101"/>
      <c r="AR82" s="238"/>
      <c r="AS82" s="238"/>
      <c r="AT82" s="7"/>
      <c r="AU82" s="7"/>
      <c r="AV82" s="215"/>
      <c r="AW82" s="137"/>
      <c r="AX82" s="215"/>
      <c r="AY82" s="253"/>
      <c r="AZ82" s="201"/>
      <c r="BA82" s="201"/>
      <c r="BB82" s="201"/>
      <c r="BC82" s="217"/>
      <c r="BD82" s="231"/>
      <c r="BE82" s="215"/>
      <c r="BF82" s="215"/>
      <c r="BG82" s="215"/>
      <c r="BH82" s="232"/>
      <c r="BI82" s="232"/>
      <c r="BJ82" s="214"/>
      <c r="BK82" s="214"/>
      <c r="BL82" s="233"/>
      <c r="BM82" s="67"/>
      <c r="BN82" s="139"/>
      <c r="BO82" s="139"/>
      <c r="BP82" s="139"/>
    </row>
    <row r="83" spans="1:68" ht="15.75">
      <c r="A83" s="221"/>
      <c r="B83" s="222"/>
      <c r="C83" s="216"/>
      <c r="D83" s="224"/>
      <c r="E83" s="25"/>
      <c r="F83" s="89"/>
      <c r="G83" s="83"/>
      <c r="H83" s="159"/>
      <c r="I83" s="159"/>
      <c r="J83" s="159"/>
      <c r="K83" s="159"/>
      <c r="L83" s="83"/>
      <c r="M83" s="9"/>
      <c r="N83" s="198"/>
      <c r="O83" s="159"/>
      <c r="P83" s="159"/>
      <c r="Q83" s="11"/>
      <c r="R83" s="159"/>
      <c r="S83" s="159"/>
      <c r="T83" s="56"/>
      <c r="U83" s="159"/>
      <c r="V83" s="159"/>
      <c r="W83" s="11"/>
      <c r="X83" s="159"/>
      <c r="Y83" s="159"/>
      <c r="Z83" s="56"/>
      <c r="AA83" s="159"/>
      <c r="AB83" s="159"/>
      <c r="AC83" s="159"/>
      <c r="AD83" s="159"/>
      <c r="AE83" s="159"/>
      <c r="AF83" s="217"/>
      <c r="AG83" s="217"/>
      <c r="AH83" s="217"/>
      <c r="AI83" s="217"/>
      <c r="AJ83" s="217"/>
      <c r="AK83" s="217"/>
      <c r="AL83" s="217"/>
      <c r="AM83" s="217"/>
      <c r="AN83" s="217"/>
      <c r="AO83" s="253"/>
      <c r="AP83" s="101"/>
      <c r="AQ83" s="101"/>
      <c r="AR83" s="238"/>
      <c r="AS83" s="238"/>
      <c r="AT83" s="7"/>
      <c r="AU83" s="7"/>
      <c r="AV83" s="215"/>
      <c r="AW83" s="137"/>
      <c r="AX83" s="215"/>
      <c r="AY83" s="253"/>
      <c r="AZ83" s="201"/>
      <c r="BA83" s="201"/>
      <c r="BB83" s="201"/>
      <c r="BC83" s="217"/>
      <c r="BD83" s="231"/>
      <c r="BE83" s="215"/>
      <c r="BF83" s="215"/>
      <c r="BG83" s="215"/>
      <c r="BH83" s="232"/>
      <c r="BI83" s="232"/>
      <c r="BJ83" s="214"/>
      <c r="BK83" s="214"/>
      <c r="BL83" s="233"/>
      <c r="BM83" s="67"/>
      <c r="BN83" s="139"/>
      <c r="BO83" s="139"/>
      <c r="BP83" s="139"/>
    </row>
    <row r="84" spans="1:68" ht="15.75">
      <c r="A84" s="221"/>
      <c r="B84" s="222"/>
      <c r="C84" s="216"/>
      <c r="D84" s="224"/>
      <c r="E84" s="25"/>
      <c r="F84" s="89"/>
      <c r="G84" s="83"/>
      <c r="H84" s="159"/>
      <c r="I84" s="159"/>
      <c r="J84" s="159"/>
      <c r="K84" s="159"/>
      <c r="L84" s="83"/>
      <c r="M84" s="9"/>
      <c r="N84" s="198"/>
      <c r="O84" s="159"/>
      <c r="P84" s="159"/>
      <c r="Q84" s="11"/>
      <c r="R84" s="159"/>
      <c r="S84" s="159"/>
      <c r="T84" s="56"/>
      <c r="U84" s="159"/>
      <c r="V84" s="159"/>
      <c r="W84" s="11"/>
      <c r="X84" s="159"/>
      <c r="Y84" s="159"/>
      <c r="Z84" s="56"/>
      <c r="AA84" s="159"/>
      <c r="AB84" s="159"/>
      <c r="AC84" s="159"/>
      <c r="AD84" s="159"/>
      <c r="AE84" s="159"/>
      <c r="AF84" s="217"/>
      <c r="AG84" s="217"/>
      <c r="AH84" s="217"/>
      <c r="AI84" s="217"/>
      <c r="AJ84" s="217"/>
      <c r="AK84" s="217"/>
      <c r="AL84" s="217"/>
      <c r="AM84" s="217"/>
      <c r="AN84" s="217"/>
      <c r="AO84" s="253"/>
      <c r="AP84" s="101"/>
      <c r="AQ84" s="101"/>
      <c r="AR84" s="238"/>
      <c r="AS84" s="238"/>
      <c r="AT84" s="7"/>
      <c r="AU84" s="7"/>
      <c r="AV84" s="215"/>
      <c r="AW84" s="137"/>
      <c r="AX84" s="215"/>
      <c r="AY84" s="253"/>
      <c r="AZ84" s="201"/>
      <c r="BA84" s="201"/>
      <c r="BB84" s="201"/>
      <c r="BC84" s="217"/>
      <c r="BD84" s="231"/>
      <c r="BE84" s="215"/>
      <c r="BF84" s="215"/>
      <c r="BG84" s="215"/>
      <c r="BH84" s="232"/>
      <c r="BI84" s="232"/>
      <c r="BJ84" s="214"/>
      <c r="BK84" s="214"/>
      <c r="BL84" s="233"/>
      <c r="BM84" s="67"/>
      <c r="BN84" s="139"/>
      <c r="BO84" s="139"/>
      <c r="BP84" s="139"/>
    </row>
    <row r="85" spans="1:68" ht="15.75">
      <c r="A85" s="221"/>
      <c r="B85" s="222"/>
      <c r="C85" s="216"/>
      <c r="D85" s="224"/>
      <c r="E85" s="25"/>
      <c r="F85" s="89"/>
      <c r="G85" s="83"/>
      <c r="H85" s="159"/>
      <c r="I85" s="159"/>
      <c r="J85" s="159"/>
      <c r="K85" s="159"/>
      <c r="L85" s="83"/>
      <c r="M85" s="9"/>
      <c r="N85" s="198"/>
      <c r="O85" s="159"/>
      <c r="P85" s="159"/>
      <c r="Q85" s="11"/>
      <c r="R85" s="159"/>
      <c r="S85" s="159"/>
      <c r="T85" s="56"/>
      <c r="U85" s="159"/>
      <c r="V85" s="159"/>
      <c r="W85" s="11"/>
      <c r="X85" s="159"/>
      <c r="Y85" s="159"/>
      <c r="Z85" s="56"/>
      <c r="AA85" s="159"/>
      <c r="AB85" s="159"/>
      <c r="AC85" s="159"/>
      <c r="AD85" s="159"/>
      <c r="AE85" s="159"/>
      <c r="AF85" s="217"/>
      <c r="AG85" s="217"/>
      <c r="AH85" s="217"/>
      <c r="AI85" s="217"/>
      <c r="AJ85" s="217"/>
      <c r="AK85" s="217"/>
      <c r="AL85" s="217"/>
      <c r="AM85" s="217"/>
      <c r="AN85" s="217"/>
      <c r="AO85" s="253"/>
      <c r="AP85" s="101"/>
      <c r="AQ85" s="101"/>
      <c r="AR85" s="238"/>
      <c r="AS85" s="238"/>
      <c r="AT85" s="7"/>
      <c r="AU85" s="7"/>
      <c r="AV85" s="215"/>
      <c r="AW85" s="137"/>
      <c r="AX85" s="215"/>
      <c r="AY85" s="253"/>
      <c r="AZ85" s="201"/>
      <c r="BA85" s="201"/>
      <c r="BB85" s="201"/>
      <c r="BC85" s="217"/>
      <c r="BD85" s="231"/>
      <c r="BE85" s="215"/>
      <c r="BF85" s="215"/>
      <c r="BG85" s="215"/>
      <c r="BH85" s="232"/>
      <c r="BI85" s="232"/>
      <c r="BJ85" s="214"/>
      <c r="BK85" s="214"/>
      <c r="BL85" s="233"/>
      <c r="BM85" s="67"/>
      <c r="BN85" s="139"/>
      <c r="BO85" s="139"/>
      <c r="BP85" s="139"/>
    </row>
    <row r="86" spans="1:68" ht="15.75">
      <c r="A86" s="221"/>
      <c r="B86" s="222"/>
      <c r="C86" s="216"/>
      <c r="D86" s="224"/>
      <c r="E86" s="25"/>
      <c r="F86" s="89"/>
      <c r="G86" s="83"/>
      <c r="H86" s="159"/>
      <c r="I86" s="159"/>
      <c r="J86" s="159"/>
      <c r="K86" s="159"/>
      <c r="L86" s="83"/>
      <c r="M86" s="9"/>
      <c r="N86" s="198"/>
      <c r="O86" s="159"/>
      <c r="P86" s="159"/>
      <c r="Q86" s="11"/>
      <c r="R86" s="159"/>
      <c r="S86" s="159"/>
      <c r="T86" s="56"/>
      <c r="U86" s="159"/>
      <c r="V86" s="159"/>
      <c r="W86" s="11"/>
      <c r="X86" s="159"/>
      <c r="Y86" s="159"/>
      <c r="Z86" s="56"/>
      <c r="AA86" s="159"/>
      <c r="AB86" s="159"/>
      <c r="AC86" s="159"/>
      <c r="AD86" s="159"/>
      <c r="AE86" s="159"/>
      <c r="AF86" s="217"/>
      <c r="AG86" s="217"/>
      <c r="AH86" s="217"/>
      <c r="AI86" s="217"/>
      <c r="AJ86" s="217"/>
      <c r="AK86" s="217"/>
      <c r="AL86" s="217"/>
      <c r="AM86" s="217"/>
      <c r="AN86" s="217"/>
      <c r="AO86" s="253"/>
      <c r="AP86" s="101"/>
      <c r="AQ86" s="101"/>
      <c r="AR86" s="238"/>
      <c r="AS86" s="238"/>
      <c r="AT86" s="7"/>
      <c r="AU86" s="7"/>
      <c r="AV86" s="215"/>
      <c r="AW86" s="137"/>
      <c r="AX86" s="215"/>
      <c r="AY86" s="253"/>
      <c r="AZ86" s="201"/>
      <c r="BA86" s="201"/>
      <c r="BB86" s="201"/>
      <c r="BC86" s="217"/>
      <c r="BD86" s="231"/>
      <c r="BE86" s="215"/>
      <c r="BF86" s="215"/>
      <c r="BG86" s="215"/>
      <c r="BH86" s="232"/>
      <c r="BI86" s="232"/>
      <c r="BJ86" s="214"/>
      <c r="BK86" s="214"/>
      <c r="BL86" s="233"/>
      <c r="BM86" s="67"/>
      <c r="BN86" s="139"/>
      <c r="BO86" s="139"/>
      <c r="BP86" s="139"/>
    </row>
    <row r="87" spans="1:68" ht="15.75">
      <c r="A87" s="221"/>
      <c r="B87" s="222"/>
      <c r="C87" s="216"/>
      <c r="D87" s="224"/>
      <c r="E87" s="25"/>
      <c r="F87" s="89"/>
      <c r="G87" s="83"/>
      <c r="H87" s="159"/>
      <c r="I87" s="159"/>
      <c r="J87" s="159"/>
      <c r="K87" s="159"/>
      <c r="L87" s="83"/>
      <c r="M87" s="9"/>
      <c r="N87" s="198"/>
      <c r="O87" s="159"/>
      <c r="P87" s="159"/>
      <c r="Q87" s="11"/>
      <c r="R87" s="159"/>
      <c r="S87" s="159"/>
      <c r="T87" s="56"/>
      <c r="U87" s="159"/>
      <c r="V87" s="159"/>
      <c r="W87" s="11"/>
      <c r="X87" s="159"/>
      <c r="Y87" s="159"/>
      <c r="Z87" s="56"/>
      <c r="AA87" s="159"/>
      <c r="AB87" s="159"/>
      <c r="AC87" s="159"/>
      <c r="AD87" s="159"/>
      <c r="AE87" s="159"/>
      <c r="AF87" s="217"/>
      <c r="AG87" s="217"/>
      <c r="AH87" s="217"/>
      <c r="AI87" s="217"/>
      <c r="AJ87" s="217"/>
      <c r="AK87" s="217"/>
      <c r="AL87" s="217"/>
      <c r="AM87" s="217"/>
      <c r="AN87" s="217"/>
      <c r="AO87" s="253"/>
      <c r="AP87" s="101"/>
      <c r="AQ87" s="101"/>
      <c r="AR87" s="238"/>
      <c r="AS87" s="238"/>
      <c r="AT87" s="7"/>
      <c r="AU87" s="7"/>
      <c r="AV87" s="215"/>
      <c r="AW87" s="137"/>
      <c r="AX87" s="215"/>
      <c r="AY87" s="253"/>
      <c r="AZ87" s="201"/>
      <c r="BA87" s="201"/>
      <c r="BB87" s="201"/>
      <c r="BC87" s="217"/>
      <c r="BD87" s="231"/>
      <c r="BE87" s="215"/>
      <c r="BF87" s="215"/>
      <c r="BG87" s="215"/>
      <c r="BH87" s="232"/>
      <c r="BI87" s="232"/>
      <c r="BJ87" s="214"/>
      <c r="BK87" s="214"/>
      <c r="BL87" s="233"/>
      <c r="BM87" s="67"/>
      <c r="BN87" s="139"/>
      <c r="BO87" s="139"/>
      <c r="BP87" s="139"/>
    </row>
    <row r="88" spans="1:68" ht="15.75">
      <c r="A88" s="221"/>
      <c r="B88" s="222"/>
      <c r="C88" s="216"/>
      <c r="D88" s="224"/>
      <c r="E88" s="25"/>
      <c r="F88" s="89"/>
      <c r="G88" s="83"/>
      <c r="H88" s="159"/>
      <c r="I88" s="159"/>
      <c r="J88" s="159"/>
      <c r="K88" s="159"/>
      <c r="L88" s="83"/>
      <c r="M88" s="9"/>
      <c r="N88" s="198"/>
      <c r="O88" s="159"/>
      <c r="P88" s="159"/>
      <c r="Q88" s="11"/>
      <c r="R88" s="159"/>
      <c r="S88" s="159"/>
      <c r="T88" s="56"/>
      <c r="U88" s="159"/>
      <c r="V88" s="159"/>
      <c r="W88" s="11"/>
      <c r="X88" s="159"/>
      <c r="Y88" s="159"/>
      <c r="Z88" s="56"/>
      <c r="AA88" s="159"/>
      <c r="AB88" s="159"/>
      <c r="AC88" s="159"/>
      <c r="AD88" s="159"/>
      <c r="AE88" s="159"/>
      <c r="AF88" s="217"/>
      <c r="AG88" s="217"/>
      <c r="AH88" s="217"/>
      <c r="AI88" s="217"/>
      <c r="AJ88" s="217"/>
      <c r="AK88" s="217"/>
      <c r="AL88" s="217"/>
      <c r="AM88" s="217"/>
      <c r="AN88" s="217"/>
      <c r="AO88" s="253"/>
      <c r="AP88" s="101"/>
      <c r="AQ88" s="101"/>
      <c r="AR88" s="238"/>
      <c r="AS88" s="238"/>
      <c r="AT88" s="7"/>
      <c r="AU88" s="7"/>
      <c r="AV88" s="215"/>
      <c r="AW88" s="137"/>
      <c r="AX88" s="215"/>
      <c r="AY88" s="253"/>
      <c r="AZ88" s="201"/>
      <c r="BA88" s="201"/>
      <c r="BB88" s="201"/>
      <c r="BC88" s="217"/>
      <c r="BD88" s="231"/>
      <c r="BE88" s="215"/>
      <c r="BF88" s="215"/>
      <c r="BG88" s="215"/>
      <c r="BH88" s="232"/>
      <c r="BI88" s="232"/>
      <c r="BJ88" s="214"/>
      <c r="BK88" s="214"/>
      <c r="BL88" s="233"/>
      <c r="BM88" s="67"/>
      <c r="BN88" s="139"/>
      <c r="BO88" s="139"/>
      <c r="BP88" s="139"/>
    </row>
    <row r="89" spans="1:68" ht="16.5" thickBot="1">
      <c r="A89" s="162"/>
      <c r="B89" s="163"/>
      <c r="C89" s="164"/>
      <c r="D89" s="165"/>
      <c r="E89" s="203"/>
      <c r="F89" s="204"/>
      <c r="G89" s="205"/>
      <c r="H89" s="247"/>
      <c r="I89" s="247"/>
      <c r="J89" s="247"/>
      <c r="K89" s="247"/>
      <c r="L89" s="205"/>
      <c r="M89" s="189"/>
      <c r="N89" s="166"/>
      <c r="O89" s="247"/>
      <c r="P89" s="247"/>
      <c r="Q89" s="207"/>
      <c r="R89" s="247"/>
      <c r="S89" s="247"/>
      <c r="T89" s="206"/>
      <c r="U89" s="247"/>
      <c r="V89" s="247"/>
      <c r="W89" s="207"/>
      <c r="X89" s="247"/>
      <c r="Y89" s="247"/>
      <c r="Z89" s="206"/>
      <c r="AA89" s="247"/>
      <c r="AB89" s="247"/>
      <c r="AC89" s="247"/>
      <c r="AD89" s="247"/>
      <c r="AE89" s="247"/>
      <c r="AF89" s="169"/>
      <c r="AG89" s="169"/>
      <c r="AH89" s="169"/>
      <c r="AI89" s="169"/>
      <c r="AJ89" s="169"/>
      <c r="AK89" s="302"/>
      <c r="AL89" s="169"/>
      <c r="AM89" s="169"/>
      <c r="AN89" s="169"/>
      <c r="AO89" s="254"/>
      <c r="AP89" s="170"/>
      <c r="AQ89" s="170"/>
      <c r="AR89" s="240"/>
      <c r="AS89" s="301"/>
      <c r="AT89" s="241"/>
      <c r="AU89" s="241"/>
      <c r="AV89" s="174"/>
      <c r="AW89" s="242"/>
      <c r="AX89" s="161"/>
      <c r="AY89" s="254"/>
      <c r="AZ89" s="248"/>
      <c r="BA89" s="248"/>
      <c r="BB89" s="256"/>
      <c r="BC89" s="169"/>
      <c r="BD89" s="173"/>
      <c r="BE89" s="174"/>
      <c r="BF89" s="174"/>
      <c r="BG89" s="174"/>
      <c r="BH89" s="175"/>
      <c r="BI89" s="175"/>
      <c r="BJ89" s="176"/>
      <c r="BK89" s="176"/>
      <c r="BL89" s="177"/>
      <c r="BM89" s="212"/>
      <c r="BN89" s="139"/>
      <c r="BO89" s="139"/>
      <c r="BP89" s="139"/>
    </row>
    <row r="90" spans="1:68">
      <c r="A90" s="139"/>
      <c r="B90" s="139"/>
      <c r="C90" s="139"/>
      <c r="D90" s="139"/>
      <c r="F90" s="139"/>
      <c r="G90" s="139"/>
      <c r="H90" s="139"/>
      <c r="I90" s="139"/>
      <c r="J90" s="139"/>
      <c r="K90" s="139"/>
      <c r="L90" s="139"/>
      <c r="M90" s="139"/>
      <c r="N90" s="139"/>
      <c r="AE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</row>
    <row r="91" spans="1:68">
      <c r="A91" s="139"/>
      <c r="B91" s="139"/>
      <c r="C91" s="139"/>
      <c r="D91" s="139"/>
      <c r="F91" s="139"/>
      <c r="G91" s="139"/>
      <c r="H91" s="139"/>
      <c r="I91" s="139"/>
      <c r="J91" s="139"/>
      <c r="K91" s="139"/>
      <c r="L91" s="139"/>
      <c r="M91" s="139"/>
      <c r="N91" s="139"/>
      <c r="AE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</row>
    <row r="92" spans="1:68">
      <c r="A92" s="139"/>
      <c r="B92" s="139"/>
      <c r="C92" s="139"/>
      <c r="D92" s="139"/>
      <c r="F92" s="139"/>
      <c r="G92" s="139"/>
      <c r="H92" s="139"/>
      <c r="I92" s="139"/>
      <c r="J92" s="139"/>
      <c r="K92" s="139"/>
      <c r="L92" s="139"/>
      <c r="M92" s="139"/>
      <c r="N92" s="139"/>
      <c r="AE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  <c r="BP92" s="139"/>
    </row>
    <row r="93" spans="1:68">
      <c r="A93" s="139"/>
      <c r="B93" s="139"/>
      <c r="C93" s="139"/>
      <c r="D93" s="139"/>
      <c r="F93" s="139"/>
      <c r="G93" s="139"/>
      <c r="H93" s="139"/>
      <c r="I93" s="139"/>
      <c r="J93" s="139"/>
      <c r="K93" s="139"/>
      <c r="L93" s="139"/>
      <c r="M93" s="139"/>
      <c r="N93" s="139"/>
      <c r="AE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  <c r="BP93" s="139"/>
    </row>
    <row r="94" spans="1:68">
      <c r="A94" s="139"/>
      <c r="B94" s="139"/>
      <c r="C94" s="139"/>
      <c r="D94" s="139"/>
      <c r="F94" s="139"/>
      <c r="G94" s="139"/>
      <c r="H94" s="139"/>
      <c r="I94" s="139"/>
      <c r="J94" s="139"/>
      <c r="K94" s="139"/>
      <c r="L94" s="139"/>
      <c r="M94" s="139"/>
      <c r="N94" s="139"/>
      <c r="AE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  <c r="BP94" s="139"/>
    </row>
    <row r="95" spans="1:68">
      <c r="A95" s="139"/>
      <c r="B95" s="139"/>
      <c r="C95" s="139"/>
      <c r="D95" s="139"/>
      <c r="F95" s="139"/>
      <c r="G95" s="139"/>
      <c r="H95" s="139"/>
      <c r="I95" s="139"/>
      <c r="J95" s="139"/>
      <c r="K95" s="139"/>
      <c r="L95" s="139"/>
      <c r="M95" s="139"/>
      <c r="N95" s="139"/>
      <c r="AE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  <c r="BP95" s="139"/>
    </row>
    <row r="96" spans="1:68">
      <c r="A96" s="139"/>
      <c r="B96" s="139"/>
      <c r="C96" s="139"/>
      <c r="D96" s="139"/>
      <c r="F96" s="139"/>
      <c r="G96" s="139"/>
      <c r="H96" s="139"/>
      <c r="I96" s="139"/>
      <c r="J96" s="139"/>
      <c r="K96" s="139"/>
      <c r="L96" s="139"/>
      <c r="M96" s="139"/>
      <c r="N96" s="139"/>
      <c r="AE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  <c r="BP96" s="139"/>
    </row>
    <row r="97" spans="1:68">
      <c r="A97" s="139"/>
      <c r="B97" s="139"/>
      <c r="C97" s="139"/>
      <c r="D97" s="139"/>
      <c r="F97" s="139"/>
      <c r="G97" s="139"/>
      <c r="H97" s="139"/>
      <c r="I97" s="139"/>
      <c r="J97" s="139"/>
      <c r="K97" s="139"/>
      <c r="L97" s="139"/>
      <c r="M97" s="139"/>
      <c r="N97" s="139"/>
      <c r="AE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  <c r="BP97" s="139"/>
    </row>
    <row r="98" spans="1:68">
      <c r="A98" s="139"/>
      <c r="B98" s="139"/>
      <c r="C98" s="139"/>
      <c r="D98" s="139"/>
      <c r="F98" s="139"/>
      <c r="G98" s="139"/>
      <c r="H98" s="139"/>
      <c r="I98" s="139"/>
      <c r="J98" s="139"/>
      <c r="K98" s="139"/>
      <c r="L98" s="139"/>
      <c r="M98" s="139"/>
      <c r="N98" s="139"/>
      <c r="AE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  <c r="BP98" s="139"/>
    </row>
    <row r="99" spans="1:68">
      <c r="A99" s="139"/>
      <c r="B99" s="139"/>
      <c r="C99" s="139"/>
      <c r="D99" s="139"/>
      <c r="F99" s="139"/>
      <c r="G99" s="139"/>
      <c r="H99" s="139"/>
      <c r="I99" s="139"/>
      <c r="J99" s="139"/>
      <c r="K99" s="139"/>
      <c r="L99" s="139"/>
      <c r="M99" s="139"/>
      <c r="N99" s="139"/>
      <c r="AE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</row>
    <row r="100" spans="1:68">
      <c r="A100" s="139"/>
      <c r="B100" s="139"/>
      <c r="C100" s="139"/>
      <c r="D100" s="139"/>
      <c r="F100" s="139"/>
      <c r="G100" s="139"/>
      <c r="H100" s="139"/>
      <c r="I100" s="139"/>
      <c r="J100" s="139"/>
      <c r="K100" s="139"/>
      <c r="L100" s="139"/>
      <c r="M100" s="139"/>
      <c r="N100" s="139"/>
      <c r="AE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  <c r="BP100" s="139"/>
    </row>
    <row r="101" spans="1:68">
      <c r="A101" s="139"/>
      <c r="B101" s="139"/>
      <c r="C101" s="139"/>
      <c r="D101" s="139"/>
      <c r="F101" s="139"/>
      <c r="G101" s="139"/>
      <c r="H101" s="139"/>
      <c r="I101" s="139"/>
      <c r="J101" s="139"/>
      <c r="K101" s="139"/>
      <c r="L101" s="139"/>
      <c r="M101" s="139"/>
      <c r="N101" s="139"/>
      <c r="AE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  <c r="BP101" s="139"/>
    </row>
    <row r="102" spans="1:68">
      <c r="A102" s="139"/>
      <c r="B102" s="139"/>
      <c r="C102" s="139"/>
      <c r="D102" s="139"/>
      <c r="F102" s="139"/>
      <c r="G102" s="139"/>
      <c r="H102" s="139"/>
      <c r="I102" s="139"/>
      <c r="J102" s="139"/>
      <c r="K102" s="139"/>
      <c r="L102" s="139"/>
      <c r="M102" s="139"/>
      <c r="N102" s="139"/>
      <c r="AE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  <c r="BP102" s="139"/>
    </row>
    <row r="103" spans="1:68">
      <c r="A103" s="139"/>
      <c r="B103" s="139"/>
      <c r="C103" s="139"/>
      <c r="D103" s="139"/>
      <c r="F103" s="139"/>
      <c r="G103" s="139"/>
      <c r="H103" s="139"/>
      <c r="I103" s="139"/>
      <c r="J103" s="139"/>
      <c r="K103" s="139"/>
      <c r="L103" s="139"/>
      <c r="M103" s="139"/>
      <c r="N103" s="139"/>
      <c r="AE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  <c r="BP103" s="139"/>
    </row>
    <row r="104" spans="1:68">
      <c r="A104" s="139"/>
      <c r="B104" s="139"/>
      <c r="C104" s="139"/>
      <c r="D104" s="139"/>
      <c r="F104" s="139"/>
      <c r="G104" s="139"/>
      <c r="H104" s="139"/>
      <c r="I104" s="139"/>
      <c r="J104" s="139"/>
      <c r="K104" s="139"/>
      <c r="L104" s="139"/>
      <c r="M104" s="139"/>
      <c r="N104" s="139"/>
      <c r="AE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  <c r="BP104" s="139"/>
    </row>
    <row r="105" spans="1:68">
      <c r="A105" s="139"/>
      <c r="B105" s="139"/>
      <c r="C105" s="139"/>
      <c r="D105" s="139"/>
      <c r="F105" s="139"/>
      <c r="G105" s="139"/>
      <c r="H105" s="139"/>
      <c r="I105" s="139"/>
      <c r="J105" s="139"/>
      <c r="K105" s="139"/>
      <c r="L105" s="139"/>
      <c r="M105" s="139"/>
      <c r="N105" s="139"/>
      <c r="AE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  <c r="BP105" s="139"/>
    </row>
    <row r="106" spans="1:68">
      <c r="A106" s="139"/>
      <c r="B106" s="139"/>
      <c r="C106" s="139"/>
      <c r="D106" s="139"/>
      <c r="F106" s="139"/>
      <c r="G106" s="139"/>
      <c r="H106" s="139"/>
      <c r="I106" s="139"/>
      <c r="J106" s="139"/>
      <c r="K106" s="139"/>
      <c r="L106" s="139"/>
      <c r="M106" s="139"/>
      <c r="N106" s="139"/>
      <c r="AE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  <c r="BP106" s="139"/>
    </row>
    <row r="107" spans="1:68">
      <c r="A107" s="139"/>
      <c r="B107" s="139"/>
      <c r="C107" s="139"/>
      <c r="D107" s="139"/>
      <c r="F107" s="139"/>
      <c r="G107" s="139"/>
      <c r="H107" s="139"/>
      <c r="I107" s="139"/>
      <c r="J107" s="139"/>
      <c r="K107" s="139"/>
      <c r="L107" s="139"/>
      <c r="M107" s="139"/>
      <c r="N107" s="139"/>
      <c r="AE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  <c r="BP107" s="139"/>
    </row>
    <row r="108" spans="1:68">
      <c r="A108" s="139"/>
      <c r="B108" s="139"/>
      <c r="C108" s="139"/>
      <c r="D108" s="139"/>
      <c r="F108" s="139"/>
      <c r="G108" s="139"/>
      <c r="H108" s="139"/>
      <c r="I108" s="139"/>
      <c r="J108" s="139"/>
      <c r="K108" s="139"/>
      <c r="L108" s="139"/>
      <c r="M108" s="139"/>
      <c r="N108" s="139"/>
      <c r="AE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  <c r="BP108" s="139"/>
    </row>
    <row r="109" spans="1:68">
      <c r="A109" s="139"/>
      <c r="B109" s="139"/>
      <c r="C109" s="139"/>
      <c r="D109" s="139"/>
      <c r="F109" s="139"/>
      <c r="G109" s="139"/>
      <c r="H109" s="139"/>
      <c r="I109" s="139"/>
      <c r="J109" s="139"/>
      <c r="K109" s="139"/>
      <c r="L109" s="139"/>
      <c r="M109" s="139"/>
      <c r="N109" s="139"/>
      <c r="AE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  <c r="BP109" s="139"/>
    </row>
    <row r="110" spans="1:68">
      <c r="A110" s="139"/>
      <c r="B110" s="139"/>
      <c r="C110" s="139"/>
      <c r="D110" s="139"/>
      <c r="F110" s="139"/>
      <c r="G110" s="139"/>
      <c r="H110" s="139"/>
      <c r="I110" s="139"/>
      <c r="J110" s="139"/>
      <c r="K110" s="139"/>
      <c r="L110" s="139"/>
      <c r="M110" s="139"/>
      <c r="N110" s="139"/>
      <c r="AE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  <c r="BP110" s="139"/>
    </row>
    <row r="111" spans="1:68">
      <c r="A111" s="139"/>
      <c r="B111" s="139"/>
      <c r="C111" s="139"/>
      <c r="D111" s="139"/>
      <c r="F111" s="139"/>
      <c r="G111" s="139"/>
      <c r="H111" s="139"/>
      <c r="I111" s="139"/>
      <c r="J111" s="139"/>
      <c r="K111" s="139"/>
      <c r="L111" s="139"/>
      <c r="M111" s="139"/>
      <c r="N111" s="139"/>
      <c r="AE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  <c r="BP111" s="139"/>
    </row>
    <row r="112" spans="1:68">
      <c r="A112" s="139"/>
      <c r="B112" s="139"/>
      <c r="C112" s="139"/>
      <c r="D112" s="139"/>
      <c r="F112" s="139"/>
      <c r="G112" s="139"/>
      <c r="H112" s="139"/>
      <c r="I112" s="139"/>
      <c r="J112" s="139"/>
      <c r="K112" s="139"/>
      <c r="L112" s="139"/>
      <c r="M112" s="139"/>
      <c r="N112" s="139"/>
      <c r="AE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  <c r="BP112" s="139"/>
    </row>
    <row r="113" spans="1:68">
      <c r="A113" s="139"/>
      <c r="B113" s="139"/>
      <c r="C113" s="139"/>
      <c r="D113" s="139"/>
      <c r="F113" s="139"/>
      <c r="G113" s="139"/>
      <c r="H113" s="139"/>
      <c r="I113" s="139"/>
      <c r="J113" s="139"/>
      <c r="K113" s="139"/>
      <c r="L113" s="139"/>
      <c r="M113" s="139"/>
      <c r="N113" s="139"/>
      <c r="AE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  <c r="BP113" s="139"/>
    </row>
    <row r="114" spans="1:68">
      <c r="A114" s="139"/>
      <c r="B114" s="139"/>
      <c r="C114" s="139"/>
      <c r="D114" s="139"/>
      <c r="F114" s="139"/>
      <c r="G114" s="139"/>
      <c r="H114" s="139"/>
      <c r="I114" s="139"/>
      <c r="J114" s="139"/>
      <c r="K114" s="139"/>
      <c r="L114" s="139"/>
      <c r="M114" s="139"/>
      <c r="N114" s="139"/>
      <c r="AE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  <c r="BP114" s="139"/>
    </row>
    <row r="115" spans="1:68">
      <c r="A115" s="139"/>
      <c r="B115" s="139"/>
      <c r="C115" s="139"/>
      <c r="D115" s="139"/>
      <c r="F115" s="139"/>
      <c r="G115" s="139"/>
      <c r="H115" s="139"/>
      <c r="I115" s="139"/>
      <c r="J115" s="139"/>
      <c r="K115" s="139"/>
      <c r="L115" s="139"/>
      <c r="M115" s="139"/>
      <c r="N115" s="139"/>
      <c r="AE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  <c r="BP115" s="139"/>
    </row>
    <row r="116" spans="1:68">
      <c r="A116" s="139"/>
      <c r="B116" s="139"/>
      <c r="C116" s="139"/>
      <c r="D116" s="139"/>
      <c r="F116" s="139"/>
      <c r="G116" s="139"/>
      <c r="H116" s="139"/>
      <c r="I116" s="139"/>
      <c r="J116" s="139"/>
      <c r="K116" s="139"/>
      <c r="L116" s="139"/>
      <c r="M116" s="139"/>
      <c r="N116" s="139"/>
      <c r="AE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  <c r="BP116" s="139"/>
    </row>
    <row r="117" spans="1:68">
      <c r="A117" s="139"/>
      <c r="B117" s="139"/>
      <c r="C117" s="139"/>
      <c r="D117" s="139"/>
      <c r="F117" s="139"/>
      <c r="G117" s="139"/>
      <c r="H117" s="139"/>
      <c r="I117" s="139"/>
      <c r="J117" s="139"/>
      <c r="K117" s="139"/>
      <c r="L117" s="139"/>
      <c r="M117" s="139"/>
      <c r="N117" s="139"/>
      <c r="AE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  <c r="BP117" s="139"/>
    </row>
    <row r="118" spans="1:68">
      <c r="A118" s="139"/>
      <c r="B118" s="139"/>
      <c r="C118" s="139"/>
      <c r="D118" s="139"/>
      <c r="F118" s="139"/>
      <c r="G118" s="139"/>
      <c r="H118" s="139"/>
      <c r="I118" s="139"/>
      <c r="J118" s="139"/>
      <c r="K118" s="139"/>
      <c r="L118" s="139"/>
      <c r="M118" s="139"/>
      <c r="N118" s="139"/>
      <c r="AE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  <c r="BP118" s="139"/>
    </row>
    <row r="119" spans="1:68">
      <c r="A119" s="139"/>
      <c r="B119" s="139"/>
      <c r="C119" s="139"/>
      <c r="D119" s="139"/>
      <c r="F119" s="139"/>
      <c r="G119" s="139"/>
      <c r="H119" s="139"/>
      <c r="I119" s="139"/>
      <c r="J119" s="139"/>
      <c r="K119" s="139"/>
      <c r="L119" s="139"/>
      <c r="M119" s="139"/>
      <c r="N119" s="139"/>
      <c r="AE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  <c r="BP119" s="139"/>
    </row>
  </sheetData>
  <sortState ref="A2:BM119">
    <sortCondition ref="BI2:BI119" customList="VODAFONE,MOVISTAR,ORANGE,YOIGO"/>
    <sortCondition ref="E2:E119"/>
  </sortState>
  <pageMargins left="0.7" right="0.7" top="0.75" bottom="0.75" header="0.3" footer="0.3"/>
  <pageSetup paperSize="9" scale="2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5">
    <tabColor rgb="FFFFFF00"/>
    <pageSetUpPr fitToPage="1"/>
  </sheetPr>
  <dimension ref="A1:BP197"/>
  <sheetViews>
    <sheetView showGridLines="0" zoomScale="70" zoomScaleNormal="70" workbookViewId="0"/>
  </sheetViews>
  <sheetFormatPr baseColWidth="10" defaultColWidth="9.140625" defaultRowHeight="14.25"/>
  <cols>
    <col min="1" max="1" width="29.5703125" style="46" bestFit="1" customWidth="1"/>
    <col min="2" max="2" width="6" style="78" bestFit="1" customWidth="1"/>
    <col min="3" max="3" width="8.7109375" style="4" bestFit="1" customWidth="1"/>
    <col min="4" max="4" width="17.42578125" style="46" bestFit="1" customWidth="1"/>
    <col min="5" max="5" width="32.8554687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39" customWidth="1"/>
    <col min="38" max="39" width="8.7109375" style="3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95" customWidth="1"/>
    <col min="51" max="51" width="8.7109375" style="10" bestFit="1" customWidth="1"/>
    <col min="52" max="52" width="10" style="8" bestFit="1" customWidth="1"/>
    <col min="53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3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3"/>
      <c r="BO1" s="3"/>
      <c r="BP1" s="3"/>
    </row>
    <row r="2" spans="1:68" s="139" customFormat="1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239"/>
      <c r="AS2" s="239"/>
      <c r="AT2" s="237"/>
      <c r="AU2" s="237"/>
      <c r="AV2" s="226"/>
      <c r="AW2" s="227"/>
      <c r="AX2" s="226"/>
      <c r="AY2" s="158"/>
      <c r="AZ2" s="148"/>
      <c r="BA2" s="148"/>
      <c r="BB2" s="133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</row>
    <row r="3" spans="1:68" s="139" customFormat="1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238"/>
      <c r="AS3" s="238"/>
      <c r="AT3" s="7"/>
      <c r="AU3" s="7"/>
      <c r="AV3" s="215"/>
      <c r="AW3" s="137"/>
      <c r="AX3" s="215"/>
      <c r="AY3" s="11"/>
      <c r="AZ3" s="149"/>
      <c r="BA3" s="149"/>
      <c r="BB3" s="149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</row>
    <row r="4" spans="1:68" s="139" customFormat="1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238"/>
      <c r="AS4" s="238"/>
      <c r="AT4" s="7"/>
      <c r="AU4" s="7"/>
      <c r="AV4" s="215"/>
      <c r="AW4" s="137"/>
      <c r="AX4" s="215"/>
      <c r="AY4" s="11"/>
      <c r="AZ4" s="149"/>
      <c r="BA4" s="149"/>
      <c r="BB4" s="149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</row>
    <row r="5" spans="1:68" s="139" customFormat="1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5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9"/>
      <c r="AG5" s="9"/>
      <c r="AH5" s="9"/>
      <c r="AI5" s="9"/>
      <c r="AJ5" s="9"/>
      <c r="AK5" s="9"/>
      <c r="AL5" s="9"/>
      <c r="AM5" s="9"/>
      <c r="AN5" s="9"/>
      <c r="AO5" s="76"/>
      <c r="AP5" s="83"/>
      <c r="AQ5" s="83"/>
      <c r="AR5" s="238"/>
      <c r="AS5" s="238"/>
      <c r="AT5" s="7"/>
      <c r="AU5" s="7"/>
      <c r="AV5" s="215"/>
      <c r="AW5" s="137"/>
      <c r="AX5" s="215"/>
      <c r="AY5" s="11"/>
      <c r="AZ5" s="149"/>
      <c r="BA5" s="149"/>
      <c r="BB5" s="149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</row>
    <row r="6" spans="1:68" s="139" customFormat="1" ht="15.75">
      <c r="A6" s="221"/>
      <c r="B6" s="222"/>
      <c r="C6" s="216"/>
      <c r="D6" s="224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83"/>
      <c r="AQ6" s="83"/>
      <c r="AR6" s="238"/>
      <c r="AS6" s="238"/>
      <c r="AT6" s="7"/>
      <c r="AU6" s="7"/>
      <c r="AV6" s="215"/>
      <c r="AW6" s="137"/>
      <c r="AX6" s="215"/>
      <c r="AY6" s="11"/>
      <c r="AZ6" s="149"/>
      <c r="BA6" s="149"/>
      <c r="BB6" s="149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</row>
    <row r="7" spans="1:68" s="139" customFormat="1" ht="15.75">
      <c r="A7" s="221"/>
      <c r="B7" s="222"/>
      <c r="C7" s="216"/>
      <c r="D7" s="224"/>
      <c r="E7" s="25"/>
      <c r="F7" s="89"/>
      <c r="G7" s="83"/>
      <c r="H7" s="218"/>
      <c r="I7" s="218"/>
      <c r="J7" s="218"/>
      <c r="K7" s="218"/>
      <c r="L7" s="83"/>
      <c r="M7" s="217"/>
      <c r="N7" s="55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9"/>
      <c r="AG7" s="9"/>
      <c r="AH7" s="9"/>
      <c r="AI7" s="9"/>
      <c r="AJ7" s="9"/>
      <c r="AK7" s="9"/>
      <c r="AL7" s="9"/>
      <c r="AM7" s="9"/>
      <c r="AN7" s="9"/>
      <c r="AO7" s="76"/>
      <c r="AP7" s="83"/>
      <c r="AQ7" s="83"/>
      <c r="AR7" s="238"/>
      <c r="AS7" s="238"/>
      <c r="AT7" s="7"/>
      <c r="AU7" s="7"/>
      <c r="AV7" s="215"/>
      <c r="AW7" s="137"/>
      <c r="AX7" s="215"/>
      <c r="AY7" s="11"/>
      <c r="AZ7" s="149"/>
      <c r="BA7" s="149"/>
      <c r="BB7" s="149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</row>
    <row r="8" spans="1:68" s="139" customFormat="1" ht="15.75">
      <c r="A8" s="221"/>
      <c r="B8" s="222"/>
      <c r="C8" s="216"/>
      <c r="D8" s="224"/>
      <c r="E8" s="25"/>
      <c r="F8" s="89"/>
      <c r="G8" s="83"/>
      <c r="H8" s="218"/>
      <c r="I8" s="218"/>
      <c r="J8" s="218"/>
      <c r="K8" s="218"/>
      <c r="L8" s="83"/>
      <c r="M8" s="217"/>
      <c r="N8" s="55"/>
      <c r="O8" s="218"/>
      <c r="P8" s="218"/>
      <c r="Q8" s="11"/>
      <c r="R8" s="218"/>
      <c r="S8" s="218"/>
      <c r="T8" s="56"/>
      <c r="U8" s="218"/>
      <c r="V8" s="218"/>
      <c r="W8" s="11"/>
      <c r="X8" s="218"/>
      <c r="Y8" s="218"/>
      <c r="Z8" s="56"/>
      <c r="AA8" s="218"/>
      <c r="AB8" s="218"/>
      <c r="AC8" s="218"/>
      <c r="AD8" s="218"/>
      <c r="AE8" s="218"/>
      <c r="AF8" s="9"/>
      <c r="AG8" s="9"/>
      <c r="AH8" s="9"/>
      <c r="AI8" s="9"/>
      <c r="AJ8" s="9"/>
      <c r="AK8" s="9"/>
      <c r="AL8" s="9"/>
      <c r="AM8" s="9"/>
      <c r="AN8" s="9"/>
      <c r="AO8" s="76"/>
      <c r="AP8" s="83"/>
      <c r="AQ8" s="83"/>
      <c r="AR8" s="238"/>
      <c r="AS8" s="238"/>
      <c r="AT8" s="7"/>
      <c r="AU8" s="7"/>
      <c r="AV8" s="215"/>
      <c r="AW8" s="137"/>
      <c r="AX8" s="215"/>
      <c r="AY8" s="11"/>
      <c r="AZ8" s="149"/>
      <c r="BA8" s="149"/>
      <c r="BB8" s="149"/>
      <c r="BC8" s="217"/>
      <c r="BD8" s="231"/>
      <c r="BE8" s="215"/>
      <c r="BF8" s="215"/>
      <c r="BG8" s="215"/>
      <c r="BH8" s="232"/>
      <c r="BI8" s="232"/>
      <c r="BJ8" s="214"/>
      <c r="BK8" s="214"/>
      <c r="BL8" s="233"/>
      <c r="BM8" s="67"/>
    </row>
    <row r="9" spans="1:68" s="139" customFormat="1" ht="15.75">
      <c r="A9" s="221"/>
      <c r="B9" s="222"/>
      <c r="C9" s="216"/>
      <c r="D9" s="224"/>
      <c r="E9" s="25"/>
      <c r="F9" s="89"/>
      <c r="G9" s="83"/>
      <c r="H9" s="218"/>
      <c r="I9" s="218"/>
      <c r="J9" s="218"/>
      <c r="K9" s="218"/>
      <c r="L9" s="83"/>
      <c r="M9" s="217"/>
      <c r="N9" s="55"/>
      <c r="O9" s="218"/>
      <c r="P9" s="218"/>
      <c r="Q9" s="11"/>
      <c r="R9" s="218"/>
      <c r="S9" s="218"/>
      <c r="T9" s="56"/>
      <c r="U9" s="218"/>
      <c r="V9" s="218"/>
      <c r="W9" s="11"/>
      <c r="X9" s="218"/>
      <c r="Y9" s="218"/>
      <c r="Z9" s="56"/>
      <c r="AA9" s="218"/>
      <c r="AB9" s="218"/>
      <c r="AC9" s="218"/>
      <c r="AD9" s="218"/>
      <c r="AE9" s="218"/>
      <c r="AF9" s="9"/>
      <c r="AG9" s="9"/>
      <c r="AH9" s="9"/>
      <c r="AI9" s="9"/>
      <c r="AJ9" s="9"/>
      <c r="AK9" s="9"/>
      <c r="AL9" s="9"/>
      <c r="AM9" s="9"/>
      <c r="AN9" s="9"/>
      <c r="AO9" s="76"/>
      <c r="AP9" s="83"/>
      <c r="AQ9" s="83"/>
      <c r="AR9" s="238"/>
      <c r="AS9" s="238"/>
      <c r="AT9" s="7"/>
      <c r="AU9" s="7"/>
      <c r="AV9" s="215"/>
      <c r="AW9" s="137"/>
      <c r="AX9" s="215"/>
      <c r="AY9" s="11"/>
      <c r="AZ9" s="149"/>
      <c r="BA9" s="149"/>
      <c r="BB9" s="149"/>
      <c r="BC9" s="217"/>
      <c r="BD9" s="231"/>
      <c r="BE9" s="215"/>
      <c r="BF9" s="215"/>
      <c r="BG9" s="215"/>
      <c r="BH9" s="232"/>
      <c r="BI9" s="232"/>
      <c r="BJ9" s="214"/>
      <c r="BK9" s="214"/>
      <c r="BL9" s="233"/>
      <c r="BM9" s="67"/>
    </row>
    <row r="10" spans="1:68" s="139" customFormat="1" ht="15.75">
      <c r="A10" s="221"/>
      <c r="B10" s="222"/>
      <c r="C10" s="216"/>
      <c r="D10" s="224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83"/>
      <c r="AQ10" s="83"/>
      <c r="AR10" s="238"/>
      <c r="AS10" s="238"/>
      <c r="AT10" s="7"/>
      <c r="AU10" s="7"/>
      <c r="AV10" s="215"/>
      <c r="AW10" s="137"/>
      <c r="AX10" s="215"/>
      <c r="AY10" s="11"/>
      <c r="AZ10" s="149"/>
      <c r="BA10" s="149"/>
      <c r="BB10" s="149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</row>
    <row r="11" spans="1:68" s="139" customFormat="1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83"/>
      <c r="AQ11" s="83"/>
      <c r="AR11" s="238"/>
      <c r="AS11" s="238"/>
      <c r="AT11" s="7"/>
      <c r="AU11" s="7"/>
      <c r="AV11" s="215"/>
      <c r="AW11" s="137"/>
      <c r="AX11" s="215"/>
      <c r="AY11" s="11"/>
      <c r="AZ11" s="149"/>
      <c r="BA11" s="149"/>
      <c r="BB11" s="149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</row>
    <row r="12" spans="1:68" s="139" customFormat="1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5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9"/>
      <c r="AG12" s="9"/>
      <c r="AH12" s="9"/>
      <c r="AI12" s="9"/>
      <c r="AJ12" s="9"/>
      <c r="AK12" s="9"/>
      <c r="AL12" s="9"/>
      <c r="AM12" s="9"/>
      <c r="AN12" s="9"/>
      <c r="AO12" s="76"/>
      <c r="AP12" s="83"/>
      <c r="AQ12" s="83"/>
      <c r="AR12" s="238"/>
      <c r="AS12" s="238"/>
      <c r="AT12" s="7"/>
      <c r="AU12" s="7"/>
      <c r="AV12" s="215"/>
      <c r="AW12" s="137"/>
      <c r="AX12" s="215"/>
      <c r="AY12" s="11"/>
      <c r="AZ12" s="149"/>
      <c r="BA12" s="149"/>
      <c r="BB12" s="149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</row>
    <row r="13" spans="1:68" s="139" customFormat="1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5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9"/>
      <c r="AG13" s="9"/>
      <c r="AH13" s="9"/>
      <c r="AI13" s="9"/>
      <c r="AJ13" s="9"/>
      <c r="AK13" s="9"/>
      <c r="AL13" s="9"/>
      <c r="AM13" s="9"/>
      <c r="AN13" s="9"/>
      <c r="AO13" s="76"/>
      <c r="AP13" s="83"/>
      <c r="AQ13" s="83"/>
      <c r="AR13" s="238"/>
      <c r="AS13" s="238"/>
      <c r="AT13" s="7"/>
      <c r="AU13" s="7"/>
      <c r="AV13" s="215"/>
      <c r="AW13" s="137"/>
      <c r="AX13" s="215"/>
      <c r="AY13" s="11"/>
      <c r="AZ13" s="149"/>
      <c r="BA13" s="149"/>
      <c r="BB13" s="149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</row>
    <row r="14" spans="1:68" s="139" customFormat="1" ht="15.75">
      <c r="A14" s="221"/>
      <c r="B14" s="222"/>
      <c r="C14" s="216"/>
      <c r="D14" s="224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83"/>
      <c r="AQ14" s="83"/>
      <c r="AR14" s="238"/>
      <c r="AS14" s="238"/>
      <c r="AT14" s="7"/>
      <c r="AU14" s="7"/>
      <c r="AV14" s="215"/>
      <c r="AW14" s="137"/>
      <c r="AX14" s="215"/>
      <c r="AY14" s="11"/>
      <c r="AZ14" s="149"/>
      <c r="BA14" s="149"/>
      <c r="BB14" s="149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</row>
    <row r="15" spans="1:68" s="139" customFormat="1" ht="15.75">
      <c r="A15" s="221"/>
      <c r="B15" s="222"/>
      <c r="C15" s="216"/>
      <c r="D15" s="224"/>
      <c r="E15" s="25"/>
      <c r="F15" s="89"/>
      <c r="G15" s="83"/>
      <c r="H15" s="218"/>
      <c r="I15" s="218"/>
      <c r="J15" s="218"/>
      <c r="K15" s="218"/>
      <c r="L15" s="83"/>
      <c r="M15" s="217"/>
      <c r="N15" s="55"/>
      <c r="O15" s="218"/>
      <c r="P15" s="218"/>
      <c r="Q15" s="11"/>
      <c r="R15" s="218"/>
      <c r="S15" s="218"/>
      <c r="T15" s="56"/>
      <c r="U15" s="218"/>
      <c r="V15" s="218"/>
      <c r="W15" s="11"/>
      <c r="X15" s="218"/>
      <c r="Y15" s="218"/>
      <c r="Z15" s="56"/>
      <c r="AA15" s="218"/>
      <c r="AB15" s="218"/>
      <c r="AC15" s="218"/>
      <c r="AD15" s="218"/>
      <c r="AE15" s="218"/>
      <c r="AF15" s="9"/>
      <c r="AG15" s="9"/>
      <c r="AH15" s="9"/>
      <c r="AI15" s="9"/>
      <c r="AJ15" s="9"/>
      <c r="AK15" s="9"/>
      <c r="AL15" s="9"/>
      <c r="AM15" s="9"/>
      <c r="AN15" s="9"/>
      <c r="AO15" s="76"/>
      <c r="AP15" s="83"/>
      <c r="AQ15" s="83"/>
      <c r="AR15" s="238"/>
      <c r="AS15" s="238"/>
      <c r="AT15" s="7"/>
      <c r="AU15" s="7"/>
      <c r="AV15" s="215"/>
      <c r="AW15" s="137"/>
      <c r="AX15" s="215"/>
      <c r="AY15" s="11"/>
      <c r="AZ15" s="149"/>
      <c r="BA15" s="149"/>
      <c r="BB15" s="149"/>
      <c r="BC15" s="217"/>
      <c r="BD15" s="231"/>
      <c r="BE15" s="215"/>
      <c r="BF15" s="215"/>
      <c r="BG15" s="215"/>
      <c r="BH15" s="232"/>
      <c r="BI15" s="232"/>
      <c r="BJ15" s="214"/>
      <c r="BK15" s="214"/>
      <c r="BL15" s="233"/>
      <c r="BM15" s="67"/>
    </row>
    <row r="16" spans="1:68" s="139" customFormat="1" ht="15.75">
      <c r="A16" s="221"/>
      <c r="B16" s="222"/>
      <c r="C16" s="216"/>
      <c r="D16" s="224"/>
      <c r="E16" s="25"/>
      <c r="F16" s="89"/>
      <c r="G16" s="83"/>
      <c r="H16" s="218"/>
      <c r="I16" s="218"/>
      <c r="J16" s="218"/>
      <c r="K16" s="218"/>
      <c r="L16" s="83"/>
      <c r="M16" s="217"/>
      <c r="N16" s="55"/>
      <c r="O16" s="218"/>
      <c r="P16" s="218"/>
      <c r="Q16" s="11"/>
      <c r="R16" s="218"/>
      <c r="S16" s="218"/>
      <c r="T16" s="56"/>
      <c r="U16" s="218"/>
      <c r="V16" s="218"/>
      <c r="W16" s="11"/>
      <c r="X16" s="218"/>
      <c r="Y16" s="218"/>
      <c r="Z16" s="56"/>
      <c r="AA16" s="218"/>
      <c r="AB16" s="218"/>
      <c r="AC16" s="218"/>
      <c r="AD16" s="218"/>
      <c r="AE16" s="218"/>
      <c r="AF16" s="9"/>
      <c r="AG16" s="9"/>
      <c r="AH16" s="9"/>
      <c r="AI16" s="9"/>
      <c r="AJ16" s="9"/>
      <c r="AK16" s="9"/>
      <c r="AL16" s="9"/>
      <c r="AM16" s="9"/>
      <c r="AN16" s="9"/>
      <c r="AO16" s="76"/>
      <c r="AP16" s="83"/>
      <c r="AQ16" s="83"/>
      <c r="AR16" s="238"/>
      <c r="AS16" s="238"/>
      <c r="AT16" s="7"/>
      <c r="AU16" s="7"/>
      <c r="AV16" s="215"/>
      <c r="AW16" s="137"/>
      <c r="AX16" s="215"/>
      <c r="AY16" s="11"/>
      <c r="AZ16" s="149"/>
      <c r="BA16" s="149"/>
      <c r="BB16" s="149"/>
      <c r="BC16" s="217"/>
      <c r="BD16" s="231"/>
      <c r="BE16" s="215"/>
      <c r="BF16" s="215"/>
      <c r="BG16" s="215"/>
      <c r="BH16" s="232"/>
      <c r="BI16" s="232"/>
      <c r="BJ16" s="214"/>
      <c r="BK16" s="214"/>
      <c r="BL16" s="233"/>
      <c r="BM16" s="67"/>
    </row>
    <row r="17" spans="1:65" s="139" customFormat="1" ht="15.75">
      <c r="A17" s="221"/>
      <c r="B17" s="222"/>
      <c r="C17" s="216"/>
      <c r="D17" s="224"/>
      <c r="E17" s="25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83"/>
      <c r="AQ17" s="83"/>
      <c r="AR17" s="238"/>
      <c r="AS17" s="238"/>
      <c r="AT17" s="7"/>
      <c r="AU17" s="7"/>
      <c r="AV17" s="215"/>
      <c r="AW17" s="137"/>
      <c r="AX17" s="215"/>
      <c r="AY17" s="11"/>
      <c r="AZ17" s="149"/>
      <c r="BA17" s="149"/>
      <c r="BB17" s="149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</row>
    <row r="18" spans="1:65" s="139" customFormat="1" ht="15.75">
      <c r="A18" s="221"/>
      <c r="B18" s="222"/>
      <c r="C18" s="216"/>
      <c r="D18" s="224"/>
      <c r="E18" s="25"/>
      <c r="F18" s="89"/>
      <c r="G18" s="83"/>
      <c r="H18" s="218"/>
      <c r="I18" s="218"/>
      <c r="J18" s="218"/>
      <c r="K18" s="218"/>
      <c r="L18" s="83"/>
      <c r="M18" s="217"/>
      <c r="N18" s="55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83"/>
      <c r="AQ18" s="83"/>
      <c r="AR18" s="238"/>
      <c r="AS18" s="238"/>
      <c r="AT18" s="7"/>
      <c r="AU18" s="7"/>
      <c r="AV18" s="215"/>
      <c r="AW18" s="137"/>
      <c r="AX18" s="215"/>
      <c r="AY18" s="11"/>
      <c r="AZ18" s="149"/>
      <c r="BA18" s="149"/>
      <c r="BB18" s="149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</row>
    <row r="19" spans="1:65" s="139" customFormat="1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83"/>
      <c r="AQ19" s="83"/>
      <c r="AR19" s="238"/>
      <c r="AS19" s="238"/>
      <c r="AT19" s="7"/>
      <c r="AU19" s="7"/>
      <c r="AV19" s="215"/>
      <c r="AW19" s="137"/>
      <c r="AX19" s="215"/>
      <c r="AY19" s="11"/>
      <c r="AZ19" s="149"/>
      <c r="BA19" s="149"/>
      <c r="BB19" s="149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</row>
    <row r="20" spans="1:65" s="139" customFormat="1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83"/>
      <c r="AQ20" s="83"/>
      <c r="AR20" s="238"/>
      <c r="AS20" s="238"/>
      <c r="AT20" s="7"/>
      <c r="AU20" s="7"/>
      <c r="AV20" s="215"/>
      <c r="AW20" s="137"/>
      <c r="AX20" s="215"/>
      <c r="AY20" s="11"/>
      <c r="AZ20" s="149"/>
      <c r="BA20" s="149"/>
      <c r="BB20" s="149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</row>
    <row r="21" spans="1:65" s="139" customFormat="1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5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9"/>
      <c r="AG21" s="9"/>
      <c r="AH21" s="9"/>
      <c r="AI21" s="9"/>
      <c r="AJ21" s="9"/>
      <c r="AK21" s="9"/>
      <c r="AL21" s="9"/>
      <c r="AM21" s="9"/>
      <c r="AN21" s="9"/>
      <c r="AO21" s="76"/>
      <c r="AP21" s="83"/>
      <c r="AQ21" s="83"/>
      <c r="AR21" s="238"/>
      <c r="AS21" s="238"/>
      <c r="AT21" s="7"/>
      <c r="AU21" s="7"/>
      <c r="AV21" s="215"/>
      <c r="AW21" s="137"/>
      <c r="AX21" s="215"/>
      <c r="AY21" s="11"/>
      <c r="AZ21" s="149"/>
      <c r="BA21" s="149"/>
      <c r="BB21" s="149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</row>
    <row r="22" spans="1:65" s="139" customFormat="1" ht="15.75">
      <c r="A22" s="221"/>
      <c r="B22" s="222"/>
      <c r="C22" s="216"/>
      <c r="D22" s="224"/>
      <c r="E22" s="25"/>
      <c r="F22" s="89"/>
      <c r="G22" s="83"/>
      <c r="H22" s="218"/>
      <c r="I22" s="218"/>
      <c r="J22" s="218"/>
      <c r="K22" s="218"/>
      <c r="L22" s="83"/>
      <c r="M22" s="217"/>
      <c r="N22" s="55"/>
      <c r="O22" s="218"/>
      <c r="P22" s="218"/>
      <c r="Q22" s="11"/>
      <c r="R22" s="218"/>
      <c r="S22" s="218"/>
      <c r="T22" s="56"/>
      <c r="U22" s="218"/>
      <c r="V22" s="218"/>
      <c r="W22" s="11"/>
      <c r="X22" s="218"/>
      <c r="Y22" s="218"/>
      <c r="Z22" s="56"/>
      <c r="AA22" s="218"/>
      <c r="AB22" s="218"/>
      <c r="AC22" s="218"/>
      <c r="AD22" s="218"/>
      <c r="AE22" s="218"/>
      <c r="AF22" s="9"/>
      <c r="AG22" s="9"/>
      <c r="AH22" s="9"/>
      <c r="AI22" s="9"/>
      <c r="AJ22" s="9"/>
      <c r="AK22" s="9"/>
      <c r="AL22" s="9"/>
      <c r="AM22" s="9"/>
      <c r="AN22" s="9"/>
      <c r="AO22" s="76"/>
      <c r="AP22" s="83"/>
      <c r="AQ22" s="83"/>
      <c r="AR22" s="238"/>
      <c r="AS22" s="238"/>
      <c r="AT22" s="7"/>
      <c r="AU22" s="7"/>
      <c r="AV22" s="215"/>
      <c r="AW22" s="137"/>
      <c r="AX22" s="215"/>
      <c r="AY22" s="11"/>
      <c r="AZ22" s="149"/>
      <c r="BA22" s="149"/>
      <c r="BB22" s="149"/>
      <c r="BC22" s="217"/>
      <c r="BD22" s="231"/>
      <c r="BE22" s="215"/>
      <c r="BF22" s="215"/>
      <c r="BG22" s="215"/>
      <c r="BH22" s="232"/>
      <c r="BI22" s="232"/>
      <c r="BJ22" s="214"/>
      <c r="BK22" s="214"/>
      <c r="BL22" s="233"/>
      <c r="BM22" s="67"/>
    </row>
    <row r="23" spans="1:65" s="139" customFormat="1" ht="15.75">
      <c r="A23" s="221"/>
      <c r="B23" s="222"/>
      <c r="C23" s="216"/>
      <c r="D23" s="224"/>
      <c r="E23" s="25"/>
      <c r="F23" s="89"/>
      <c r="G23" s="83"/>
      <c r="H23" s="218"/>
      <c r="I23" s="218"/>
      <c r="J23" s="218"/>
      <c r="K23" s="218"/>
      <c r="L23" s="83"/>
      <c r="M23" s="217"/>
      <c r="N23" s="55"/>
      <c r="O23" s="218"/>
      <c r="P23" s="218"/>
      <c r="Q23" s="11"/>
      <c r="R23" s="218"/>
      <c r="S23" s="218"/>
      <c r="T23" s="56"/>
      <c r="U23" s="218"/>
      <c r="V23" s="218"/>
      <c r="W23" s="11"/>
      <c r="X23" s="218"/>
      <c r="Y23" s="218"/>
      <c r="Z23" s="56"/>
      <c r="AA23" s="218"/>
      <c r="AB23" s="218"/>
      <c r="AC23" s="218"/>
      <c r="AD23" s="218"/>
      <c r="AE23" s="218"/>
      <c r="AF23" s="9"/>
      <c r="AG23" s="9"/>
      <c r="AH23" s="9"/>
      <c r="AI23" s="9"/>
      <c r="AJ23" s="9"/>
      <c r="AK23" s="9"/>
      <c r="AL23" s="9"/>
      <c r="AM23" s="9"/>
      <c r="AN23" s="9"/>
      <c r="AO23" s="76"/>
      <c r="AP23" s="83"/>
      <c r="AQ23" s="83"/>
      <c r="AR23" s="238"/>
      <c r="AS23" s="238"/>
      <c r="AT23" s="7"/>
      <c r="AU23" s="7"/>
      <c r="AV23" s="215"/>
      <c r="AW23" s="137"/>
      <c r="AX23" s="215"/>
      <c r="AY23" s="11"/>
      <c r="AZ23" s="149"/>
      <c r="BA23" s="149"/>
      <c r="BB23" s="149"/>
      <c r="BC23" s="217"/>
      <c r="BD23" s="231"/>
      <c r="BE23" s="215"/>
      <c r="BF23" s="215"/>
      <c r="BG23" s="215"/>
      <c r="BH23" s="232"/>
      <c r="BI23" s="232"/>
      <c r="BJ23" s="214"/>
      <c r="BK23" s="214"/>
      <c r="BL23" s="233"/>
      <c r="BM23" s="67"/>
    </row>
    <row r="24" spans="1:65" s="139" customFormat="1" ht="15.75">
      <c r="A24" s="221"/>
      <c r="B24" s="222"/>
      <c r="C24" s="216"/>
      <c r="D24" s="224"/>
      <c r="E24" s="25"/>
      <c r="F24" s="89"/>
      <c r="G24" s="83"/>
      <c r="H24" s="218"/>
      <c r="I24" s="218"/>
      <c r="J24" s="218"/>
      <c r="K24" s="218"/>
      <c r="L24" s="83"/>
      <c r="M24" s="217"/>
      <c r="N24" s="55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9"/>
      <c r="AG24" s="9"/>
      <c r="AH24" s="9"/>
      <c r="AI24" s="9"/>
      <c r="AJ24" s="9"/>
      <c r="AK24" s="9"/>
      <c r="AL24" s="9"/>
      <c r="AM24" s="9"/>
      <c r="AN24" s="9"/>
      <c r="AO24" s="76"/>
      <c r="AP24" s="83"/>
      <c r="AQ24" s="83"/>
      <c r="AR24" s="238"/>
      <c r="AS24" s="238"/>
      <c r="AT24" s="7"/>
      <c r="AU24" s="7"/>
      <c r="AV24" s="215"/>
      <c r="AW24" s="137"/>
      <c r="AX24" s="215"/>
      <c r="AY24" s="11"/>
      <c r="AZ24" s="149"/>
      <c r="BA24" s="149"/>
      <c r="BB24" s="149"/>
      <c r="BC24" s="217"/>
      <c r="BD24" s="231"/>
      <c r="BE24" s="215"/>
      <c r="BF24" s="215"/>
      <c r="BG24" s="215"/>
      <c r="BH24" s="232"/>
      <c r="BI24" s="232"/>
      <c r="BJ24" s="214"/>
      <c r="BK24" s="214"/>
      <c r="BL24" s="233"/>
      <c r="BM24" s="67"/>
    </row>
    <row r="25" spans="1:65" s="139" customFormat="1" ht="15.75">
      <c r="A25" s="221"/>
      <c r="B25" s="222"/>
      <c r="C25" s="216"/>
      <c r="D25" s="224"/>
      <c r="E25" s="25"/>
      <c r="F25" s="89"/>
      <c r="G25" s="83"/>
      <c r="H25" s="218"/>
      <c r="I25" s="218"/>
      <c r="J25" s="218"/>
      <c r="K25" s="218"/>
      <c r="L25" s="83"/>
      <c r="M25" s="217"/>
      <c r="N25" s="55"/>
      <c r="O25" s="218"/>
      <c r="P25" s="218"/>
      <c r="Q25" s="11"/>
      <c r="R25" s="218"/>
      <c r="S25" s="218"/>
      <c r="T25" s="56"/>
      <c r="U25" s="218"/>
      <c r="V25" s="218"/>
      <c r="W25" s="11"/>
      <c r="X25" s="218"/>
      <c r="Y25" s="218"/>
      <c r="Z25" s="56"/>
      <c r="AA25" s="218"/>
      <c r="AB25" s="218"/>
      <c r="AC25" s="218"/>
      <c r="AD25" s="218"/>
      <c r="AE25" s="218"/>
      <c r="AF25" s="9"/>
      <c r="AG25" s="9"/>
      <c r="AH25" s="9"/>
      <c r="AI25" s="9"/>
      <c r="AJ25" s="9"/>
      <c r="AK25" s="9"/>
      <c r="AL25" s="9"/>
      <c r="AM25" s="9"/>
      <c r="AN25" s="9"/>
      <c r="AO25" s="76"/>
      <c r="AP25" s="83"/>
      <c r="AQ25" s="83"/>
      <c r="AR25" s="238"/>
      <c r="AS25" s="238"/>
      <c r="AT25" s="7"/>
      <c r="AU25" s="7"/>
      <c r="AV25" s="215"/>
      <c r="AW25" s="137"/>
      <c r="AX25" s="215"/>
      <c r="AY25" s="11"/>
      <c r="AZ25" s="149"/>
      <c r="BA25" s="149"/>
      <c r="BB25" s="149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</row>
    <row r="26" spans="1:65" s="139" customFormat="1" ht="15.75">
      <c r="A26" s="221"/>
      <c r="B26" s="222"/>
      <c r="C26" s="216"/>
      <c r="D26" s="224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83"/>
      <c r="AQ26" s="83"/>
      <c r="AR26" s="238"/>
      <c r="AS26" s="238"/>
      <c r="AT26" s="7"/>
      <c r="AU26" s="7"/>
      <c r="AV26" s="215"/>
      <c r="AW26" s="137"/>
      <c r="AX26" s="215"/>
      <c r="AY26" s="11"/>
      <c r="AZ26" s="149"/>
      <c r="BA26" s="149"/>
      <c r="BB26" s="149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</row>
    <row r="27" spans="1:65" s="139" customFormat="1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238"/>
      <c r="AS27" s="238"/>
      <c r="AT27" s="7"/>
      <c r="AU27" s="7"/>
      <c r="AV27" s="215"/>
      <c r="AW27" s="137"/>
      <c r="AX27" s="215"/>
      <c r="AY27" s="11"/>
      <c r="AZ27" s="149"/>
      <c r="BA27" s="149"/>
      <c r="BB27" s="149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</row>
    <row r="28" spans="1:65" s="139" customFormat="1" ht="15.75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83"/>
      <c r="AQ28" s="83"/>
      <c r="AR28" s="238"/>
      <c r="AS28" s="238"/>
      <c r="AT28" s="7"/>
      <c r="AU28" s="7"/>
      <c r="AV28" s="215"/>
      <c r="AW28" s="137"/>
      <c r="AX28" s="215"/>
      <c r="AY28" s="11"/>
      <c r="AZ28" s="149"/>
      <c r="BA28" s="149"/>
      <c r="BB28" s="149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</row>
    <row r="29" spans="1:65" s="139" customFormat="1" ht="15.75">
      <c r="A29" s="221"/>
      <c r="B29" s="222"/>
      <c r="C29" s="216"/>
      <c r="D29" s="224"/>
      <c r="E29" s="25"/>
      <c r="F29" s="89"/>
      <c r="G29" s="83"/>
      <c r="H29" s="218"/>
      <c r="I29" s="218"/>
      <c r="J29" s="218"/>
      <c r="K29" s="218"/>
      <c r="L29" s="83"/>
      <c r="M29" s="217"/>
      <c r="N29" s="55"/>
      <c r="O29" s="218"/>
      <c r="P29" s="218"/>
      <c r="Q29" s="11"/>
      <c r="R29" s="218"/>
      <c r="S29" s="218"/>
      <c r="T29" s="56"/>
      <c r="U29" s="218"/>
      <c r="V29" s="218"/>
      <c r="W29" s="11"/>
      <c r="X29" s="218"/>
      <c r="Y29" s="218"/>
      <c r="Z29" s="56"/>
      <c r="AA29" s="218"/>
      <c r="AB29" s="218"/>
      <c r="AC29" s="218"/>
      <c r="AD29" s="218"/>
      <c r="AE29" s="218"/>
      <c r="AF29" s="9"/>
      <c r="AG29" s="9"/>
      <c r="AH29" s="9"/>
      <c r="AI29" s="9"/>
      <c r="AJ29" s="9"/>
      <c r="AK29" s="9"/>
      <c r="AL29" s="9"/>
      <c r="AM29" s="9"/>
      <c r="AN29" s="9"/>
      <c r="AO29" s="76"/>
      <c r="AP29" s="83"/>
      <c r="AQ29" s="83"/>
      <c r="AR29" s="238"/>
      <c r="AS29" s="238"/>
      <c r="AT29" s="7"/>
      <c r="AU29" s="7"/>
      <c r="AV29" s="215"/>
      <c r="AW29" s="137"/>
      <c r="AX29" s="215"/>
      <c r="AY29" s="11"/>
      <c r="AZ29" s="149"/>
      <c r="BA29" s="149"/>
      <c r="BB29" s="149"/>
      <c r="BC29" s="217"/>
      <c r="BD29" s="231"/>
      <c r="BE29" s="215"/>
      <c r="BF29" s="215"/>
      <c r="BG29" s="215"/>
      <c r="BH29" s="232"/>
      <c r="BI29" s="232"/>
      <c r="BJ29" s="214"/>
      <c r="BK29" s="214"/>
      <c r="BL29" s="233"/>
      <c r="BM29" s="67"/>
    </row>
    <row r="30" spans="1:65" s="139" customFormat="1" ht="15.75">
      <c r="A30" s="221"/>
      <c r="B30" s="222"/>
      <c r="C30" s="216"/>
      <c r="D30" s="224"/>
      <c r="E30" s="25"/>
      <c r="F30" s="89"/>
      <c r="G30" s="83"/>
      <c r="H30" s="218"/>
      <c r="I30" s="218"/>
      <c r="J30" s="218"/>
      <c r="K30" s="218"/>
      <c r="L30" s="83"/>
      <c r="M30" s="217"/>
      <c r="N30" s="55"/>
      <c r="O30" s="218"/>
      <c r="P30" s="218"/>
      <c r="Q30" s="11"/>
      <c r="R30" s="218"/>
      <c r="S30" s="218"/>
      <c r="T30" s="56"/>
      <c r="U30" s="218"/>
      <c r="V30" s="218"/>
      <c r="W30" s="11"/>
      <c r="X30" s="218"/>
      <c r="Y30" s="218"/>
      <c r="Z30" s="56"/>
      <c r="AA30" s="218"/>
      <c r="AB30" s="218"/>
      <c r="AC30" s="218"/>
      <c r="AD30" s="218"/>
      <c r="AE30" s="218"/>
      <c r="AF30" s="9"/>
      <c r="AG30" s="9"/>
      <c r="AH30" s="9"/>
      <c r="AI30" s="9"/>
      <c r="AJ30" s="9"/>
      <c r="AK30" s="9"/>
      <c r="AL30" s="9"/>
      <c r="AM30" s="9"/>
      <c r="AN30" s="9"/>
      <c r="AO30" s="76"/>
      <c r="AP30" s="83"/>
      <c r="AQ30" s="83"/>
      <c r="AR30" s="238"/>
      <c r="AS30" s="238"/>
      <c r="AT30" s="7"/>
      <c r="AU30" s="7"/>
      <c r="AV30" s="215"/>
      <c r="AW30" s="137"/>
      <c r="AX30" s="215"/>
      <c r="AY30" s="11"/>
      <c r="AZ30" s="149"/>
      <c r="BA30" s="149"/>
      <c r="BB30" s="149"/>
      <c r="BC30" s="217"/>
      <c r="BD30" s="231"/>
      <c r="BE30" s="215"/>
      <c r="BF30" s="215"/>
      <c r="BG30" s="215"/>
      <c r="BH30" s="232"/>
      <c r="BI30" s="232"/>
      <c r="BJ30" s="214"/>
      <c r="BK30" s="214"/>
      <c r="BL30" s="233"/>
      <c r="BM30" s="67"/>
    </row>
    <row r="31" spans="1:65" s="139" customFormat="1" ht="15.75">
      <c r="A31" s="221"/>
      <c r="B31" s="222"/>
      <c r="C31" s="216"/>
      <c r="D31" s="224"/>
      <c r="E31" s="25"/>
      <c r="F31" s="89"/>
      <c r="G31" s="83"/>
      <c r="H31" s="218"/>
      <c r="I31" s="218"/>
      <c r="J31" s="218"/>
      <c r="K31" s="218"/>
      <c r="L31" s="83"/>
      <c r="M31" s="217"/>
      <c r="N31" s="55"/>
      <c r="O31" s="218"/>
      <c r="P31" s="218"/>
      <c r="Q31" s="11"/>
      <c r="R31" s="218"/>
      <c r="S31" s="218"/>
      <c r="T31" s="56"/>
      <c r="U31" s="218"/>
      <c r="V31" s="218"/>
      <c r="W31" s="11"/>
      <c r="X31" s="218"/>
      <c r="Y31" s="218"/>
      <c r="Z31" s="56"/>
      <c r="AA31" s="218"/>
      <c r="AB31" s="218"/>
      <c r="AC31" s="218"/>
      <c r="AD31" s="218"/>
      <c r="AE31" s="218"/>
      <c r="AF31" s="9"/>
      <c r="AG31" s="9"/>
      <c r="AH31" s="9"/>
      <c r="AI31" s="9"/>
      <c r="AJ31" s="9"/>
      <c r="AK31" s="9"/>
      <c r="AL31" s="9"/>
      <c r="AM31" s="9"/>
      <c r="AN31" s="9"/>
      <c r="AO31" s="76"/>
      <c r="AP31" s="83"/>
      <c r="AQ31" s="83"/>
      <c r="AR31" s="238"/>
      <c r="AS31" s="238"/>
      <c r="AT31" s="7"/>
      <c r="AU31" s="7"/>
      <c r="AV31" s="215"/>
      <c r="AW31" s="137"/>
      <c r="AX31" s="215"/>
      <c r="AY31" s="11"/>
      <c r="AZ31" s="149"/>
      <c r="BA31" s="149"/>
      <c r="BB31" s="149"/>
      <c r="BC31" s="217"/>
      <c r="BD31" s="231"/>
      <c r="BE31" s="215"/>
      <c r="BF31" s="215"/>
      <c r="BG31" s="215"/>
      <c r="BH31" s="232"/>
      <c r="BI31" s="232"/>
      <c r="BJ31" s="214"/>
      <c r="BK31" s="214"/>
      <c r="BL31" s="233"/>
      <c r="BM31" s="67"/>
    </row>
    <row r="32" spans="1:65" s="139" customFormat="1" ht="15.75">
      <c r="A32" s="221"/>
      <c r="B32" s="222"/>
      <c r="C32" s="216"/>
      <c r="D32" s="224"/>
      <c r="E32" s="25"/>
      <c r="F32" s="89"/>
      <c r="G32" s="83"/>
      <c r="H32" s="218"/>
      <c r="I32" s="218"/>
      <c r="J32" s="218"/>
      <c r="K32" s="218"/>
      <c r="L32" s="83"/>
      <c r="M32" s="217"/>
      <c r="N32" s="55"/>
      <c r="O32" s="218"/>
      <c r="P32" s="218"/>
      <c r="Q32" s="11"/>
      <c r="R32" s="218"/>
      <c r="S32" s="218"/>
      <c r="T32" s="56"/>
      <c r="U32" s="218"/>
      <c r="V32" s="218"/>
      <c r="W32" s="11"/>
      <c r="X32" s="218"/>
      <c r="Y32" s="218"/>
      <c r="Z32" s="56"/>
      <c r="AA32" s="218"/>
      <c r="AB32" s="218"/>
      <c r="AC32" s="218"/>
      <c r="AD32" s="218"/>
      <c r="AE32" s="218"/>
      <c r="AF32" s="9"/>
      <c r="AG32" s="9"/>
      <c r="AH32" s="9"/>
      <c r="AI32" s="9"/>
      <c r="AJ32" s="9"/>
      <c r="AK32" s="9"/>
      <c r="AL32" s="9"/>
      <c r="AM32" s="9"/>
      <c r="AN32" s="9"/>
      <c r="AO32" s="76"/>
      <c r="AP32" s="83"/>
      <c r="AQ32" s="83"/>
      <c r="AR32" s="238"/>
      <c r="AS32" s="238"/>
      <c r="AT32" s="7"/>
      <c r="AU32" s="7"/>
      <c r="AV32" s="215"/>
      <c r="AW32" s="137"/>
      <c r="AX32" s="215"/>
      <c r="AY32" s="11"/>
      <c r="AZ32" s="149"/>
      <c r="BA32" s="149"/>
      <c r="BB32" s="149"/>
      <c r="BC32" s="217"/>
      <c r="BD32" s="231"/>
      <c r="BE32" s="215"/>
      <c r="BF32" s="215"/>
      <c r="BG32" s="215"/>
      <c r="BH32" s="232"/>
      <c r="BI32" s="232"/>
      <c r="BJ32" s="214"/>
      <c r="BK32" s="214"/>
      <c r="BL32" s="233"/>
      <c r="BM32" s="67"/>
    </row>
    <row r="33" spans="1:65" s="139" customFormat="1" ht="15.75">
      <c r="A33" s="221"/>
      <c r="B33" s="222"/>
      <c r="C33" s="216"/>
      <c r="D33" s="224"/>
      <c r="E33" s="25"/>
      <c r="F33" s="89"/>
      <c r="G33" s="83"/>
      <c r="H33" s="218"/>
      <c r="I33" s="218"/>
      <c r="J33" s="218"/>
      <c r="K33" s="218"/>
      <c r="L33" s="83"/>
      <c r="M33" s="217"/>
      <c r="N33" s="55"/>
      <c r="O33" s="218"/>
      <c r="P33" s="218"/>
      <c r="Q33" s="11"/>
      <c r="R33" s="218"/>
      <c r="S33" s="218"/>
      <c r="T33" s="56"/>
      <c r="U33" s="218"/>
      <c r="V33" s="218"/>
      <c r="W33" s="11"/>
      <c r="X33" s="218"/>
      <c r="Y33" s="218"/>
      <c r="Z33" s="56"/>
      <c r="AA33" s="218"/>
      <c r="AB33" s="218"/>
      <c r="AC33" s="218"/>
      <c r="AD33" s="218"/>
      <c r="AE33" s="218"/>
      <c r="AF33" s="9"/>
      <c r="AG33" s="9"/>
      <c r="AH33" s="9"/>
      <c r="AI33" s="9"/>
      <c r="AJ33" s="9"/>
      <c r="AK33" s="9"/>
      <c r="AL33" s="9"/>
      <c r="AM33" s="9"/>
      <c r="AN33" s="9"/>
      <c r="AO33" s="76"/>
      <c r="AP33" s="83"/>
      <c r="AQ33" s="83"/>
      <c r="AR33" s="238"/>
      <c r="AS33" s="238"/>
      <c r="AT33" s="7"/>
      <c r="AU33" s="7"/>
      <c r="AV33" s="215"/>
      <c r="AW33" s="137"/>
      <c r="AX33" s="215"/>
      <c r="AY33" s="11"/>
      <c r="AZ33" s="149"/>
      <c r="BA33" s="149"/>
      <c r="BB33" s="149"/>
      <c r="BC33" s="217"/>
      <c r="BD33" s="231"/>
      <c r="BE33" s="215"/>
      <c r="BF33" s="215"/>
      <c r="BG33" s="215"/>
      <c r="BH33" s="232"/>
      <c r="BI33" s="232"/>
      <c r="BJ33" s="214"/>
      <c r="BK33" s="214"/>
      <c r="BL33" s="233"/>
      <c r="BM33" s="67"/>
    </row>
    <row r="34" spans="1:65" s="139" customFormat="1" ht="15.75">
      <c r="A34" s="221"/>
      <c r="B34" s="222"/>
      <c r="C34" s="216"/>
      <c r="D34" s="224"/>
      <c r="E34" s="25"/>
      <c r="F34" s="89"/>
      <c r="G34" s="83"/>
      <c r="H34" s="218"/>
      <c r="I34" s="218"/>
      <c r="J34" s="218"/>
      <c r="K34" s="218"/>
      <c r="L34" s="83"/>
      <c r="M34" s="217"/>
      <c r="N34" s="55"/>
      <c r="O34" s="218"/>
      <c r="P34" s="218"/>
      <c r="Q34" s="11"/>
      <c r="R34" s="218"/>
      <c r="S34" s="218"/>
      <c r="T34" s="56"/>
      <c r="U34" s="218"/>
      <c r="V34" s="218"/>
      <c r="W34" s="11"/>
      <c r="X34" s="218"/>
      <c r="Y34" s="218"/>
      <c r="Z34" s="56"/>
      <c r="AA34" s="218"/>
      <c r="AB34" s="218"/>
      <c r="AC34" s="218"/>
      <c r="AD34" s="218"/>
      <c r="AE34" s="218"/>
      <c r="AF34" s="9"/>
      <c r="AG34" s="9"/>
      <c r="AH34" s="9"/>
      <c r="AI34" s="9"/>
      <c r="AJ34" s="9"/>
      <c r="AK34" s="9"/>
      <c r="AL34" s="9"/>
      <c r="AM34" s="9"/>
      <c r="AN34" s="9"/>
      <c r="AO34" s="76"/>
      <c r="AP34" s="83"/>
      <c r="AQ34" s="83"/>
      <c r="AR34" s="238"/>
      <c r="AS34" s="238"/>
      <c r="AT34" s="7"/>
      <c r="AU34" s="7"/>
      <c r="AV34" s="215"/>
      <c r="AW34" s="137"/>
      <c r="AX34" s="215"/>
      <c r="AY34" s="11"/>
      <c r="AZ34" s="149"/>
      <c r="BA34" s="149"/>
      <c r="BB34" s="149"/>
      <c r="BC34" s="217"/>
      <c r="BD34" s="231"/>
      <c r="BE34" s="215"/>
      <c r="BF34" s="215"/>
      <c r="BG34" s="215"/>
      <c r="BH34" s="232"/>
      <c r="BI34" s="232"/>
      <c r="BJ34" s="214"/>
      <c r="BK34" s="214"/>
      <c r="BL34" s="233"/>
      <c r="BM34" s="67"/>
    </row>
    <row r="35" spans="1:65" s="139" customFormat="1" ht="15.75">
      <c r="A35" s="221"/>
      <c r="B35" s="222"/>
      <c r="C35" s="216"/>
      <c r="D35" s="224"/>
      <c r="E35" s="25"/>
      <c r="F35" s="89"/>
      <c r="G35" s="83"/>
      <c r="H35" s="218"/>
      <c r="I35" s="218"/>
      <c r="J35" s="218"/>
      <c r="K35" s="218"/>
      <c r="L35" s="83"/>
      <c r="M35" s="217"/>
      <c r="N35" s="55"/>
      <c r="O35" s="218"/>
      <c r="P35" s="218"/>
      <c r="Q35" s="11"/>
      <c r="R35" s="218"/>
      <c r="S35" s="218"/>
      <c r="T35" s="56"/>
      <c r="U35" s="218"/>
      <c r="V35" s="218"/>
      <c r="W35" s="11"/>
      <c r="X35" s="218"/>
      <c r="Y35" s="218"/>
      <c r="Z35" s="56"/>
      <c r="AA35" s="218"/>
      <c r="AB35" s="218"/>
      <c r="AC35" s="218"/>
      <c r="AD35" s="218"/>
      <c r="AE35" s="218"/>
      <c r="AF35" s="9"/>
      <c r="AG35" s="9"/>
      <c r="AH35" s="9"/>
      <c r="AI35" s="9"/>
      <c r="AJ35" s="9"/>
      <c r="AK35" s="9"/>
      <c r="AL35" s="9"/>
      <c r="AM35" s="9"/>
      <c r="AN35" s="9"/>
      <c r="AO35" s="76"/>
      <c r="AP35" s="83"/>
      <c r="AQ35" s="83"/>
      <c r="AR35" s="238"/>
      <c r="AS35" s="238"/>
      <c r="AT35" s="7"/>
      <c r="AU35" s="7"/>
      <c r="AV35" s="215"/>
      <c r="AW35" s="137"/>
      <c r="AX35" s="215"/>
      <c r="AY35" s="11"/>
      <c r="AZ35" s="149"/>
      <c r="BA35" s="149"/>
      <c r="BB35" s="149"/>
      <c r="BC35" s="217"/>
      <c r="BD35" s="231"/>
      <c r="BE35" s="215"/>
      <c r="BF35" s="215"/>
      <c r="BG35" s="215"/>
      <c r="BH35" s="232"/>
      <c r="BI35" s="232"/>
      <c r="BJ35" s="214"/>
      <c r="BK35" s="214"/>
      <c r="BL35" s="233"/>
      <c r="BM35" s="67"/>
    </row>
    <row r="36" spans="1:65" s="139" customFormat="1" ht="15.75">
      <c r="A36" s="221"/>
      <c r="B36" s="222"/>
      <c r="C36" s="216"/>
      <c r="D36" s="224"/>
      <c r="E36" s="25"/>
      <c r="F36" s="89"/>
      <c r="G36" s="83"/>
      <c r="H36" s="218"/>
      <c r="I36" s="218"/>
      <c r="J36" s="218"/>
      <c r="K36" s="218"/>
      <c r="L36" s="83"/>
      <c r="M36" s="217"/>
      <c r="N36" s="55"/>
      <c r="O36" s="218"/>
      <c r="P36" s="218"/>
      <c r="Q36" s="11"/>
      <c r="R36" s="218"/>
      <c r="S36" s="218"/>
      <c r="T36" s="56"/>
      <c r="U36" s="218"/>
      <c r="V36" s="218"/>
      <c r="W36" s="11"/>
      <c r="X36" s="218"/>
      <c r="Y36" s="218"/>
      <c r="Z36" s="56"/>
      <c r="AA36" s="218"/>
      <c r="AB36" s="218"/>
      <c r="AC36" s="218"/>
      <c r="AD36" s="218"/>
      <c r="AE36" s="218"/>
      <c r="AF36" s="9"/>
      <c r="AG36" s="9"/>
      <c r="AH36" s="9"/>
      <c r="AI36" s="9"/>
      <c r="AJ36" s="9"/>
      <c r="AK36" s="9"/>
      <c r="AL36" s="9"/>
      <c r="AM36" s="9"/>
      <c r="AN36" s="9"/>
      <c r="AO36" s="76"/>
      <c r="AP36" s="83"/>
      <c r="AQ36" s="83"/>
      <c r="AR36" s="238"/>
      <c r="AS36" s="238"/>
      <c r="AT36" s="7"/>
      <c r="AU36" s="7"/>
      <c r="AV36" s="215"/>
      <c r="AW36" s="137"/>
      <c r="AX36" s="215"/>
      <c r="AY36" s="11"/>
      <c r="AZ36" s="149"/>
      <c r="BA36" s="149"/>
      <c r="BB36" s="149"/>
      <c r="BC36" s="217"/>
      <c r="BD36" s="231"/>
      <c r="BE36" s="215"/>
      <c r="BF36" s="215"/>
      <c r="BG36" s="215"/>
      <c r="BH36" s="232"/>
      <c r="BI36" s="232"/>
      <c r="BJ36" s="214"/>
      <c r="BK36" s="214"/>
      <c r="BL36" s="233"/>
      <c r="BM36" s="67"/>
    </row>
    <row r="37" spans="1:65" s="139" customFormat="1" ht="15.75">
      <c r="A37" s="221"/>
      <c r="B37" s="222"/>
      <c r="C37" s="216"/>
      <c r="D37" s="224"/>
      <c r="E37" s="25"/>
      <c r="F37" s="89"/>
      <c r="G37" s="83"/>
      <c r="H37" s="218"/>
      <c r="I37" s="218"/>
      <c r="J37" s="218"/>
      <c r="K37" s="218"/>
      <c r="L37" s="83"/>
      <c r="M37" s="217"/>
      <c r="N37" s="55"/>
      <c r="O37" s="218"/>
      <c r="P37" s="218"/>
      <c r="Q37" s="11"/>
      <c r="R37" s="218"/>
      <c r="S37" s="218"/>
      <c r="T37" s="56"/>
      <c r="U37" s="218"/>
      <c r="V37" s="218"/>
      <c r="W37" s="11"/>
      <c r="X37" s="218"/>
      <c r="Y37" s="218"/>
      <c r="Z37" s="56"/>
      <c r="AA37" s="218"/>
      <c r="AB37" s="218"/>
      <c r="AC37" s="218"/>
      <c r="AD37" s="218"/>
      <c r="AE37" s="218"/>
      <c r="AF37" s="9"/>
      <c r="AG37" s="9"/>
      <c r="AH37" s="9"/>
      <c r="AI37" s="9"/>
      <c r="AJ37" s="9"/>
      <c r="AK37" s="9"/>
      <c r="AL37" s="9"/>
      <c r="AM37" s="9"/>
      <c r="AN37" s="9"/>
      <c r="AO37" s="76"/>
      <c r="AP37" s="83"/>
      <c r="AQ37" s="83"/>
      <c r="AR37" s="238"/>
      <c r="AS37" s="238"/>
      <c r="AT37" s="7"/>
      <c r="AU37" s="7"/>
      <c r="AV37" s="215"/>
      <c r="AW37" s="137"/>
      <c r="AX37" s="215"/>
      <c r="AY37" s="11"/>
      <c r="AZ37" s="149"/>
      <c r="BA37" s="149"/>
      <c r="BB37" s="149"/>
      <c r="BC37" s="217"/>
      <c r="BD37" s="231"/>
      <c r="BE37" s="215"/>
      <c r="BF37" s="215"/>
      <c r="BG37" s="215"/>
      <c r="BH37" s="232"/>
      <c r="BI37" s="232"/>
      <c r="BJ37" s="214"/>
      <c r="BK37" s="214"/>
      <c r="BL37" s="233"/>
      <c r="BM37" s="67"/>
    </row>
    <row r="38" spans="1:65" s="139" customFormat="1" ht="15.75">
      <c r="A38" s="221"/>
      <c r="B38" s="222"/>
      <c r="C38" s="216"/>
      <c r="D38" s="224"/>
      <c r="E38" s="25"/>
      <c r="F38" s="89"/>
      <c r="G38" s="83"/>
      <c r="H38" s="218"/>
      <c r="I38" s="218"/>
      <c r="J38" s="218"/>
      <c r="K38" s="218"/>
      <c r="L38" s="83"/>
      <c r="M38" s="217"/>
      <c r="N38" s="55"/>
      <c r="O38" s="218"/>
      <c r="P38" s="218"/>
      <c r="Q38" s="11"/>
      <c r="R38" s="218"/>
      <c r="S38" s="218"/>
      <c r="T38" s="56"/>
      <c r="U38" s="218"/>
      <c r="V38" s="218"/>
      <c r="W38" s="11"/>
      <c r="X38" s="218"/>
      <c r="Y38" s="218"/>
      <c r="Z38" s="56"/>
      <c r="AA38" s="218"/>
      <c r="AB38" s="218"/>
      <c r="AC38" s="218"/>
      <c r="AD38" s="218"/>
      <c r="AE38" s="218"/>
      <c r="AF38" s="9"/>
      <c r="AG38" s="9"/>
      <c r="AH38" s="9"/>
      <c r="AI38" s="9"/>
      <c r="AJ38" s="9"/>
      <c r="AK38" s="9"/>
      <c r="AL38" s="9"/>
      <c r="AM38" s="9"/>
      <c r="AN38" s="9"/>
      <c r="AO38" s="76"/>
      <c r="AP38" s="83"/>
      <c r="AQ38" s="83"/>
      <c r="AR38" s="238"/>
      <c r="AS38" s="238"/>
      <c r="AT38" s="7"/>
      <c r="AU38" s="7"/>
      <c r="AV38" s="215"/>
      <c r="AW38" s="137"/>
      <c r="AX38" s="215"/>
      <c r="AY38" s="11"/>
      <c r="AZ38" s="149"/>
      <c r="BA38" s="149"/>
      <c r="BB38" s="149"/>
      <c r="BC38" s="217"/>
      <c r="BD38" s="231"/>
      <c r="BE38" s="215"/>
      <c r="BF38" s="215"/>
      <c r="BG38" s="215"/>
      <c r="BH38" s="232"/>
      <c r="BI38" s="232"/>
      <c r="BJ38" s="214"/>
      <c r="BK38" s="214"/>
      <c r="BL38" s="233"/>
      <c r="BM38" s="67"/>
    </row>
    <row r="39" spans="1:65" s="139" customFormat="1" ht="15.75">
      <c r="A39" s="221"/>
      <c r="B39" s="222"/>
      <c r="C39" s="216"/>
      <c r="D39" s="224"/>
      <c r="E39" s="25"/>
      <c r="F39" s="89"/>
      <c r="G39" s="83"/>
      <c r="H39" s="218"/>
      <c r="I39" s="218"/>
      <c r="J39" s="218"/>
      <c r="K39" s="218"/>
      <c r="L39" s="83"/>
      <c r="M39" s="217"/>
      <c r="N39" s="55"/>
      <c r="O39" s="218"/>
      <c r="P39" s="218"/>
      <c r="Q39" s="11"/>
      <c r="R39" s="218"/>
      <c r="S39" s="218"/>
      <c r="T39" s="56"/>
      <c r="U39" s="218"/>
      <c r="V39" s="218"/>
      <c r="W39" s="11"/>
      <c r="X39" s="218"/>
      <c r="Y39" s="218"/>
      <c r="Z39" s="56"/>
      <c r="AA39" s="218"/>
      <c r="AB39" s="218"/>
      <c r="AC39" s="218"/>
      <c r="AD39" s="218"/>
      <c r="AE39" s="218"/>
      <c r="AF39" s="9"/>
      <c r="AG39" s="9"/>
      <c r="AH39" s="9"/>
      <c r="AI39" s="9"/>
      <c r="AJ39" s="9"/>
      <c r="AK39" s="9"/>
      <c r="AL39" s="9"/>
      <c r="AM39" s="9"/>
      <c r="AN39" s="9"/>
      <c r="AO39" s="76"/>
      <c r="AP39" s="83"/>
      <c r="AQ39" s="83"/>
      <c r="AR39" s="238"/>
      <c r="AS39" s="238"/>
      <c r="AT39" s="7"/>
      <c r="AU39" s="7"/>
      <c r="AV39" s="215"/>
      <c r="AW39" s="137"/>
      <c r="AX39" s="215"/>
      <c r="AY39" s="11"/>
      <c r="AZ39" s="149"/>
      <c r="BA39" s="149"/>
      <c r="BB39" s="149"/>
      <c r="BC39" s="217"/>
      <c r="BD39" s="231"/>
      <c r="BE39" s="215"/>
      <c r="BF39" s="215"/>
      <c r="BG39" s="215"/>
      <c r="BH39" s="232"/>
      <c r="BI39" s="232"/>
      <c r="BJ39" s="214"/>
      <c r="BK39" s="214"/>
      <c r="BL39" s="233"/>
      <c r="BM39" s="67"/>
    </row>
    <row r="40" spans="1:65" s="139" customFormat="1" ht="15.75">
      <c r="A40" s="221"/>
      <c r="B40" s="222"/>
      <c r="C40" s="216"/>
      <c r="D40" s="224"/>
      <c r="E40" s="25"/>
      <c r="F40" s="89"/>
      <c r="G40" s="83"/>
      <c r="H40" s="218"/>
      <c r="I40" s="218"/>
      <c r="J40" s="218"/>
      <c r="K40" s="218"/>
      <c r="L40" s="83"/>
      <c r="M40" s="217"/>
      <c r="N40" s="55"/>
      <c r="O40" s="218"/>
      <c r="P40" s="218"/>
      <c r="Q40" s="11"/>
      <c r="R40" s="218"/>
      <c r="S40" s="218"/>
      <c r="T40" s="56"/>
      <c r="U40" s="218"/>
      <c r="V40" s="218"/>
      <c r="W40" s="11"/>
      <c r="X40" s="218"/>
      <c r="Y40" s="218"/>
      <c r="Z40" s="56"/>
      <c r="AA40" s="218"/>
      <c r="AB40" s="218"/>
      <c r="AC40" s="218"/>
      <c r="AD40" s="218"/>
      <c r="AE40" s="218"/>
      <c r="AF40" s="9"/>
      <c r="AG40" s="9"/>
      <c r="AH40" s="9"/>
      <c r="AI40" s="9"/>
      <c r="AJ40" s="9"/>
      <c r="AK40" s="9"/>
      <c r="AL40" s="9"/>
      <c r="AM40" s="9"/>
      <c r="AN40" s="9"/>
      <c r="AO40" s="76"/>
      <c r="AP40" s="83"/>
      <c r="AQ40" s="83"/>
      <c r="AR40" s="238"/>
      <c r="AS40" s="238"/>
      <c r="AT40" s="7"/>
      <c r="AU40" s="7"/>
      <c r="AV40" s="215"/>
      <c r="AW40" s="137"/>
      <c r="AX40" s="215"/>
      <c r="AY40" s="11"/>
      <c r="AZ40" s="149"/>
      <c r="BA40" s="149"/>
      <c r="BB40" s="149"/>
      <c r="BC40" s="217"/>
      <c r="BD40" s="231"/>
      <c r="BE40" s="215"/>
      <c r="BF40" s="215"/>
      <c r="BG40" s="215"/>
      <c r="BH40" s="232"/>
      <c r="BI40" s="232"/>
      <c r="BJ40" s="214"/>
      <c r="BK40" s="214"/>
      <c r="BL40" s="233"/>
      <c r="BM40" s="67"/>
    </row>
    <row r="41" spans="1:65" s="139" customFormat="1" ht="15.75">
      <c r="A41" s="221"/>
      <c r="B41" s="222"/>
      <c r="C41" s="216"/>
      <c r="D41" s="224"/>
      <c r="E41" s="25"/>
      <c r="F41" s="89"/>
      <c r="G41" s="83"/>
      <c r="H41" s="218"/>
      <c r="I41" s="218"/>
      <c r="J41" s="218"/>
      <c r="K41" s="218"/>
      <c r="L41" s="83"/>
      <c r="M41" s="217"/>
      <c r="N41" s="55"/>
      <c r="O41" s="218"/>
      <c r="P41" s="218"/>
      <c r="Q41" s="11"/>
      <c r="R41" s="218"/>
      <c r="S41" s="218"/>
      <c r="T41" s="56"/>
      <c r="U41" s="218"/>
      <c r="V41" s="218"/>
      <c r="W41" s="11"/>
      <c r="X41" s="218"/>
      <c r="Y41" s="218"/>
      <c r="Z41" s="56"/>
      <c r="AA41" s="218"/>
      <c r="AB41" s="218"/>
      <c r="AC41" s="218"/>
      <c r="AD41" s="218"/>
      <c r="AE41" s="218"/>
      <c r="AF41" s="9"/>
      <c r="AG41" s="9"/>
      <c r="AH41" s="9"/>
      <c r="AI41" s="9"/>
      <c r="AJ41" s="9"/>
      <c r="AK41" s="9"/>
      <c r="AL41" s="9"/>
      <c r="AM41" s="9"/>
      <c r="AN41" s="9"/>
      <c r="AO41" s="76"/>
      <c r="AP41" s="83"/>
      <c r="AQ41" s="83"/>
      <c r="AR41" s="238"/>
      <c r="AS41" s="238"/>
      <c r="AT41" s="7"/>
      <c r="AU41" s="7"/>
      <c r="AV41" s="215"/>
      <c r="AW41" s="137"/>
      <c r="AX41" s="215"/>
      <c r="AY41" s="11"/>
      <c r="AZ41" s="149"/>
      <c r="BA41" s="149"/>
      <c r="BB41" s="149"/>
      <c r="BC41" s="217"/>
      <c r="BD41" s="231"/>
      <c r="BE41" s="215"/>
      <c r="BF41" s="215"/>
      <c r="BG41" s="215"/>
      <c r="BH41" s="232"/>
      <c r="BI41" s="232"/>
      <c r="BJ41" s="214"/>
      <c r="BK41" s="214"/>
      <c r="BL41" s="233"/>
      <c r="BM41" s="67"/>
    </row>
    <row r="42" spans="1:65" s="139" customFormat="1" ht="15.75">
      <c r="A42" s="221"/>
      <c r="B42" s="222"/>
      <c r="C42" s="216"/>
      <c r="D42" s="224"/>
      <c r="E42" s="25"/>
      <c r="F42" s="89"/>
      <c r="G42" s="83"/>
      <c r="H42" s="218"/>
      <c r="I42" s="218"/>
      <c r="J42" s="218"/>
      <c r="K42" s="218"/>
      <c r="L42" s="83"/>
      <c r="M42" s="217"/>
      <c r="N42" s="55"/>
      <c r="O42" s="218"/>
      <c r="P42" s="218"/>
      <c r="Q42" s="11"/>
      <c r="R42" s="218"/>
      <c r="S42" s="218"/>
      <c r="T42" s="56"/>
      <c r="U42" s="218"/>
      <c r="V42" s="218"/>
      <c r="W42" s="11"/>
      <c r="X42" s="218"/>
      <c r="Y42" s="218"/>
      <c r="Z42" s="56"/>
      <c r="AA42" s="218"/>
      <c r="AB42" s="218"/>
      <c r="AC42" s="218"/>
      <c r="AD42" s="218"/>
      <c r="AE42" s="218"/>
      <c r="AF42" s="9"/>
      <c r="AG42" s="9"/>
      <c r="AH42" s="9"/>
      <c r="AI42" s="9"/>
      <c r="AJ42" s="9"/>
      <c r="AK42" s="9"/>
      <c r="AL42" s="9"/>
      <c r="AM42" s="9"/>
      <c r="AN42" s="9"/>
      <c r="AO42" s="76"/>
      <c r="AP42" s="83"/>
      <c r="AQ42" s="83"/>
      <c r="AR42" s="238"/>
      <c r="AS42" s="238"/>
      <c r="AT42" s="7"/>
      <c r="AU42" s="7"/>
      <c r="AV42" s="215"/>
      <c r="AW42" s="137"/>
      <c r="AX42" s="215"/>
      <c r="AY42" s="11"/>
      <c r="AZ42" s="149"/>
      <c r="BA42" s="149"/>
      <c r="BB42" s="149"/>
      <c r="BC42" s="217"/>
      <c r="BD42" s="231"/>
      <c r="BE42" s="215"/>
      <c r="BF42" s="215"/>
      <c r="BG42" s="215"/>
      <c r="BH42" s="232"/>
      <c r="BI42" s="232"/>
      <c r="BJ42" s="214"/>
      <c r="BK42" s="214"/>
      <c r="BL42" s="233"/>
      <c r="BM42" s="67"/>
    </row>
    <row r="43" spans="1:65" s="139" customFormat="1" ht="15.75">
      <c r="A43" s="221"/>
      <c r="B43" s="222"/>
      <c r="C43" s="216"/>
      <c r="D43" s="224"/>
      <c r="E43" s="25"/>
      <c r="F43" s="89"/>
      <c r="G43" s="83"/>
      <c r="H43" s="218"/>
      <c r="I43" s="218"/>
      <c r="J43" s="218"/>
      <c r="K43" s="218"/>
      <c r="L43" s="83"/>
      <c r="M43" s="217"/>
      <c r="N43" s="55"/>
      <c r="O43" s="218"/>
      <c r="P43" s="218"/>
      <c r="Q43" s="11"/>
      <c r="R43" s="218"/>
      <c r="S43" s="218"/>
      <c r="T43" s="56"/>
      <c r="U43" s="218"/>
      <c r="V43" s="218"/>
      <c r="W43" s="11"/>
      <c r="X43" s="218"/>
      <c r="Y43" s="218"/>
      <c r="Z43" s="56"/>
      <c r="AA43" s="218"/>
      <c r="AB43" s="218"/>
      <c r="AC43" s="218"/>
      <c r="AD43" s="218"/>
      <c r="AE43" s="218"/>
      <c r="AF43" s="9"/>
      <c r="AG43" s="9"/>
      <c r="AH43" s="9"/>
      <c r="AI43" s="9"/>
      <c r="AJ43" s="9"/>
      <c r="AK43" s="9"/>
      <c r="AL43" s="9"/>
      <c r="AM43" s="9"/>
      <c r="AN43" s="9"/>
      <c r="AO43" s="76"/>
      <c r="AP43" s="83"/>
      <c r="AQ43" s="83"/>
      <c r="AR43" s="238"/>
      <c r="AS43" s="238"/>
      <c r="AT43" s="7"/>
      <c r="AU43" s="7"/>
      <c r="AV43" s="215"/>
      <c r="AW43" s="137"/>
      <c r="AX43" s="215"/>
      <c r="AY43" s="11"/>
      <c r="AZ43" s="149"/>
      <c r="BA43" s="149"/>
      <c r="BB43" s="149"/>
      <c r="BC43" s="217"/>
      <c r="BD43" s="231"/>
      <c r="BE43" s="215"/>
      <c r="BF43" s="215"/>
      <c r="BG43" s="215"/>
      <c r="BH43" s="232"/>
      <c r="BI43" s="232"/>
      <c r="BJ43" s="214"/>
      <c r="BK43" s="214"/>
      <c r="BL43" s="233"/>
      <c r="BM43" s="67"/>
    </row>
    <row r="44" spans="1:65" s="139" customFormat="1" ht="15.75">
      <c r="A44" s="221"/>
      <c r="B44" s="222"/>
      <c r="C44" s="216"/>
      <c r="D44" s="224"/>
      <c r="E44" s="25"/>
      <c r="F44" s="89"/>
      <c r="G44" s="83"/>
      <c r="H44" s="218"/>
      <c r="I44" s="218"/>
      <c r="J44" s="218"/>
      <c r="K44" s="218"/>
      <c r="L44" s="83"/>
      <c r="M44" s="217"/>
      <c r="N44" s="55"/>
      <c r="O44" s="218"/>
      <c r="P44" s="218"/>
      <c r="Q44" s="11"/>
      <c r="R44" s="218"/>
      <c r="S44" s="218"/>
      <c r="T44" s="56"/>
      <c r="U44" s="218"/>
      <c r="V44" s="218"/>
      <c r="W44" s="11"/>
      <c r="X44" s="218"/>
      <c r="Y44" s="218"/>
      <c r="Z44" s="56"/>
      <c r="AA44" s="218"/>
      <c r="AB44" s="218"/>
      <c r="AC44" s="218"/>
      <c r="AD44" s="218"/>
      <c r="AE44" s="218"/>
      <c r="AF44" s="9"/>
      <c r="AG44" s="9"/>
      <c r="AH44" s="9"/>
      <c r="AI44" s="9"/>
      <c r="AJ44" s="9"/>
      <c r="AK44" s="9"/>
      <c r="AL44" s="9"/>
      <c r="AM44" s="9"/>
      <c r="AN44" s="9"/>
      <c r="AO44" s="76"/>
      <c r="AP44" s="83"/>
      <c r="AQ44" s="83"/>
      <c r="AR44" s="238"/>
      <c r="AS44" s="238"/>
      <c r="AT44" s="7"/>
      <c r="AU44" s="7"/>
      <c r="AV44" s="215"/>
      <c r="AW44" s="137"/>
      <c r="AX44" s="215"/>
      <c r="AY44" s="11"/>
      <c r="AZ44" s="149"/>
      <c r="BA44" s="149"/>
      <c r="BB44" s="149"/>
      <c r="BC44" s="217"/>
      <c r="BD44" s="231"/>
      <c r="BE44" s="215"/>
      <c r="BF44" s="215"/>
      <c r="BG44" s="215"/>
      <c r="BH44" s="232"/>
      <c r="BI44" s="232"/>
      <c r="BJ44" s="214"/>
      <c r="BK44" s="214"/>
      <c r="BL44" s="233"/>
      <c r="BM44" s="67"/>
    </row>
    <row r="45" spans="1:65" s="139" customFormat="1" ht="15.75">
      <c r="A45" s="221"/>
      <c r="B45" s="222"/>
      <c r="C45" s="216"/>
      <c r="D45" s="224"/>
      <c r="E45" s="25"/>
      <c r="F45" s="89"/>
      <c r="G45" s="83"/>
      <c r="H45" s="218"/>
      <c r="I45" s="218"/>
      <c r="J45" s="218"/>
      <c r="K45" s="218"/>
      <c r="L45" s="83"/>
      <c r="M45" s="217"/>
      <c r="N45" s="55"/>
      <c r="O45" s="218"/>
      <c r="P45" s="218"/>
      <c r="Q45" s="11"/>
      <c r="R45" s="218"/>
      <c r="S45" s="218"/>
      <c r="T45" s="56"/>
      <c r="U45" s="218"/>
      <c r="V45" s="218"/>
      <c r="W45" s="11"/>
      <c r="X45" s="218"/>
      <c r="Y45" s="218"/>
      <c r="Z45" s="56"/>
      <c r="AA45" s="218"/>
      <c r="AB45" s="218"/>
      <c r="AC45" s="218"/>
      <c r="AD45" s="218"/>
      <c r="AE45" s="218"/>
      <c r="AF45" s="9"/>
      <c r="AG45" s="9"/>
      <c r="AH45" s="9"/>
      <c r="AI45" s="9"/>
      <c r="AJ45" s="9"/>
      <c r="AK45" s="9"/>
      <c r="AL45" s="9"/>
      <c r="AM45" s="9"/>
      <c r="AN45" s="9"/>
      <c r="AO45" s="76"/>
      <c r="AP45" s="83"/>
      <c r="AQ45" s="83"/>
      <c r="AR45" s="238"/>
      <c r="AS45" s="238"/>
      <c r="AT45" s="7"/>
      <c r="AU45" s="7"/>
      <c r="AV45" s="215"/>
      <c r="AW45" s="137"/>
      <c r="AX45" s="215"/>
      <c r="AY45" s="11"/>
      <c r="AZ45" s="149"/>
      <c r="BA45" s="149"/>
      <c r="BB45" s="149"/>
      <c r="BC45" s="217"/>
      <c r="BD45" s="231"/>
      <c r="BE45" s="215"/>
      <c r="BF45" s="215"/>
      <c r="BG45" s="215"/>
      <c r="BH45" s="232"/>
      <c r="BI45" s="232"/>
      <c r="BJ45" s="214"/>
      <c r="BK45" s="214"/>
      <c r="BL45" s="233"/>
      <c r="BM45" s="67"/>
    </row>
    <row r="46" spans="1:65" s="139" customFormat="1" ht="15.75">
      <c r="A46" s="221"/>
      <c r="B46" s="222"/>
      <c r="C46" s="216"/>
      <c r="D46" s="224"/>
      <c r="E46" s="25"/>
      <c r="F46" s="89"/>
      <c r="G46" s="83"/>
      <c r="H46" s="218"/>
      <c r="I46" s="218"/>
      <c r="J46" s="218"/>
      <c r="K46" s="218"/>
      <c r="L46" s="83"/>
      <c r="M46" s="217"/>
      <c r="N46" s="55"/>
      <c r="O46" s="218"/>
      <c r="P46" s="218"/>
      <c r="Q46" s="11"/>
      <c r="R46" s="218"/>
      <c r="S46" s="218"/>
      <c r="T46" s="56"/>
      <c r="U46" s="218"/>
      <c r="V46" s="218"/>
      <c r="W46" s="11"/>
      <c r="X46" s="218"/>
      <c r="Y46" s="218"/>
      <c r="Z46" s="56"/>
      <c r="AA46" s="218"/>
      <c r="AB46" s="218"/>
      <c r="AC46" s="218"/>
      <c r="AD46" s="218"/>
      <c r="AE46" s="218"/>
      <c r="AF46" s="9"/>
      <c r="AG46" s="9"/>
      <c r="AH46" s="9"/>
      <c r="AI46" s="9"/>
      <c r="AJ46" s="9"/>
      <c r="AK46" s="9"/>
      <c r="AL46" s="9"/>
      <c r="AM46" s="9"/>
      <c r="AN46" s="9"/>
      <c r="AO46" s="76"/>
      <c r="AP46" s="83"/>
      <c r="AQ46" s="83"/>
      <c r="AR46" s="238"/>
      <c r="AS46" s="238"/>
      <c r="AT46" s="7"/>
      <c r="AU46" s="7"/>
      <c r="AV46" s="215"/>
      <c r="AW46" s="137"/>
      <c r="AX46" s="215"/>
      <c r="AY46" s="11"/>
      <c r="AZ46" s="149"/>
      <c r="BA46" s="149"/>
      <c r="BB46" s="149"/>
      <c r="BC46" s="217"/>
      <c r="BD46" s="231"/>
      <c r="BE46" s="215"/>
      <c r="BF46" s="215"/>
      <c r="BG46" s="215"/>
      <c r="BH46" s="232"/>
      <c r="BI46" s="232"/>
      <c r="BJ46" s="214"/>
      <c r="BK46" s="214"/>
      <c r="BL46" s="233"/>
      <c r="BM46" s="67"/>
    </row>
    <row r="47" spans="1:65" s="139" customFormat="1" ht="15.75">
      <c r="A47" s="221"/>
      <c r="B47" s="222"/>
      <c r="C47" s="216"/>
      <c r="D47" s="224"/>
      <c r="E47" s="25"/>
      <c r="F47" s="89"/>
      <c r="G47" s="83"/>
      <c r="H47" s="218"/>
      <c r="I47" s="218"/>
      <c r="J47" s="218"/>
      <c r="K47" s="218"/>
      <c r="L47" s="83"/>
      <c r="M47" s="217"/>
      <c r="N47" s="55"/>
      <c r="O47" s="218"/>
      <c r="P47" s="218"/>
      <c r="Q47" s="11"/>
      <c r="R47" s="218"/>
      <c r="S47" s="218"/>
      <c r="T47" s="56"/>
      <c r="U47" s="218"/>
      <c r="V47" s="218"/>
      <c r="W47" s="11"/>
      <c r="X47" s="218"/>
      <c r="Y47" s="218"/>
      <c r="Z47" s="56"/>
      <c r="AA47" s="218"/>
      <c r="AB47" s="218"/>
      <c r="AC47" s="218"/>
      <c r="AD47" s="218"/>
      <c r="AE47" s="218"/>
      <c r="AF47" s="9"/>
      <c r="AG47" s="9"/>
      <c r="AH47" s="9"/>
      <c r="AI47" s="9"/>
      <c r="AJ47" s="9"/>
      <c r="AK47" s="9"/>
      <c r="AL47" s="9"/>
      <c r="AM47" s="9"/>
      <c r="AN47" s="9"/>
      <c r="AO47" s="76"/>
      <c r="AP47" s="83"/>
      <c r="AQ47" s="83"/>
      <c r="AR47" s="238"/>
      <c r="AS47" s="238"/>
      <c r="AT47" s="7"/>
      <c r="AU47" s="7"/>
      <c r="AV47" s="215"/>
      <c r="AW47" s="137"/>
      <c r="AX47" s="215"/>
      <c r="AY47" s="11"/>
      <c r="AZ47" s="149"/>
      <c r="BA47" s="149"/>
      <c r="BB47" s="149"/>
      <c r="BC47" s="217"/>
      <c r="BD47" s="231"/>
      <c r="BE47" s="215"/>
      <c r="BF47" s="215"/>
      <c r="BG47" s="215"/>
      <c r="BH47" s="232"/>
      <c r="BI47" s="232"/>
      <c r="BJ47" s="214"/>
      <c r="BK47" s="214"/>
      <c r="BL47" s="233"/>
      <c r="BM47" s="67"/>
    </row>
    <row r="48" spans="1:65" s="139" customFormat="1" ht="15.75">
      <c r="A48" s="221"/>
      <c r="B48" s="222"/>
      <c r="C48" s="216"/>
      <c r="D48" s="224"/>
      <c r="E48" s="25"/>
      <c r="F48" s="89"/>
      <c r="G48" s="83"/>
      <c r="H48" s="218"/>
      <c r="I48" s="218"/>
      <c r="J48" s="218"/>
      <c r="K48" s="218"/>
      <c r="L48" s="83"/>
      <c r="M48" s="217"/>
      <c r="N48" s="55"/>
      <c r="O48" s="218"/>
      <c r="P48" s="218"/>
      <c r="Q48" s="11"/>
      <c r="R48" s="218"/>
      <c r="S48" s="218"/>
      <c r="T48" s="56"/>
      <c r="U48" s="218"/>
      <c r="V48" s="218"/>
      <c r="W48" s="11"/>
      <c r="X48" s="218"/>
      <c r="Y48" s="218"/>
      <c r="Z48" s="56"/>
      <c r="AA48" s="218"/>
      <c r="AB48" s="218"/>
      <c r="AC48" s="218"/>
      <c r="AD48" s="218"/>
      <c r="AE48" s="218"/>
      <c r="AF48" s="9"/>
      <c r="AG48" s="9"/>
      <c r="AH48" s="9"/>
      <c r="AI48" s="9"/>
      <c r="AJ48" s="9"/>
      <c r="AK48" s="9"/>
      <c r="AL48" s="9"/>
      <c r="AM48" s="9"/>
      <c r="AN48" s="9"/>
      <c r="AO48" s="76"/>
      <c r="AP48" s="83"/>
      <c r="AQ48" s="83"/>
      <c r="AR48" s="238"/>
      <c r="AS48" s="238"/>
      <c r="AT48" s="7"/>
      <c r="AU48" s="7"/>
      <c r="AV48" s="215"/>
      <c r="AW48" s="137"/>
      <c r="AX48" s="215"/>
      <c r="AY48" s="11"/>
      <c r="AZ48" s="149"/>
      <c r="BA48" s="149"/>
      <c r="BB48" s="149"/>
      <c r="BC48" s="217"/>
      <c r="BD48" s="231"/>
      <c r="BE48" s="215"/>
      <c r="BF48" s="215"/>
      <c r="BG48" s="215"/>
      <c r="BH48" s="232"/>
      <c r="BI48" s="232"/>
      <c r="BJ48" s="214"/>
      <c r="BK48" s="214"/>
      <c r="BL48" s="233"/>
      <c r="BM48" s="67"/>
    </row>
    <row r="49" spans="1:65" s="139" customFormat="1" ht="15.75">
      <c r="A49" s="221"/>
      <c r="B49" s="222"/>
      <c r="C49" s="216"/>
      <c r="D49" s="224"/>
      <c r="E49" s="25"/>
      <c r="F49" s="89"/>
      <c r="G49" s="83"/>
      <c r="H49" s="218"/>
      <c r="I49" s="218"/>
      <c r="J49" s="218"/>
      <c r="K49" s="218"/>
      <c r="L49" s="83"/>
      <c r="M49" s="217"/>
      <c r="N49" s="55"/>
      <c r="O49" s="218"/>
      <c r="P49" s="218"/>
      <c r="Q49" s="11"/>
      <c r="R49" s="218"/>
      <c r="S49" s="218"/>
      <c r="T49" s="56"/>
      <c r="U49" s="218"/>
      <c r="V49" s="218"/>
      <c r="W49" s="11"/>
      <c r="X49" s="218"/>
      <c r="Y49" s="218"/>
      <c r="Z49" s="56"/>
      <c r="AA49" s="218"/>
      <c r="AB49" s="218"/>
      <c r="AC49" s="218"/>
      <c r="AD49" s="218"/>
      <c r="AE49" s="218"/>
      <c r="AF49" s="9"/>
      <c r="AG49" s="9"/>
      <c r="AH49" s="9"/>
      <c r="AI49" s="9"/>
      <c r="AJ49" s="9"/>
      <c r="AK49" s="9"/>
      <c r="AL49" s="9"/>
      <c r="AM49" s="9"/>
      <c r="AN49" s="9"/>
      <c r="AO49" s="76"/>
      <c r="AP49" s="83"/>
      <c r="AQ49" s="83"/>
      <c r="AR49" s="238"/>
      <c r="AS49" s="238"/>
      <c r="AT49" s="7"/>
      <c r="AU49" s="7"/>
      <c r="AV49" s="215"/>
      <c r="AW49" s="137"/>
      <c r="AX49" s="215"/>
      <c r="AY49" s="11"/>
      <c r="AZ49" s="149"/>
      <c r="BA49" s="149"/>
      <c r="BB49" s="149"/>
      <c r="BC49" s="217"/>
      <c r="BD49" s="231"/>
      <c r="BE49" s="215"/>
      <c r="BF49" s="215"/>
      <c r="BG49" s="215"/>
      <c r="BH49" s="232"/>
      <c r="BI49" s="232"/>
      <c r="BJ49" s="214"/>
      <c r="BK49" s="214"/>
      <c r="BL49" s="233"/>
      <c r="BM49" s="67"/>
    </row>
    <row r="50" spans="1:65" s="139" customFormat="1" ht="16.5" thickBot="1">
      <c r="A50" s="162"/>
      <c r="B50" s="163"/>
      <c r="C50" s="164"/>
      <c r="D50" s="165"/>
      <c r="E50" s="203"/>
      <c r="F50" s="204"/>
      <c r="G50" s="205"/>
      <c r="H50" s="172"/>
      <c r="I50" s="172"/>
      <c r="J50" s="172"/>
      <c r="K50" s="172"/>
      <c r="L50" s="205"/>
      <c r="M50" s="169"/>
      <c r="N50" s="171"/>
      <c r="O50" s="172"/>
      <c r="P50" s="172"/>
      <c r="Q50" s="207"/>
      <c r="R50" s="172"/>
      <c r="S50" s="172"/>
      <c r="T50" s="206"/>
      <c r="U50" s="172"/>
      <c r="V50" s="172"/>
      <c r="W50" s="207"/>
      <c r="X50" s="172"/>
      <c r="Y50" s="172"/>
      <c r="Z50" s="206"/>
      <c r="AA50" s="172"/>
      <c r="AB50" s="172"/>
      <c r="AC50" s="172"/>
      <c r="AD50" s="172"/>
      <c r="AE50" s="172"/>
      <c r="AF50" s="189"/>
      <c r="AG50" s="189"/>
      <c r="AH50" s="189"/>
      <c r="AI50" s="189"/>
      <c r="AJ50" s="189"/>
      <c r="AK50" s="300"/>
      <c r="AL50" s="189"/>
      <c r="AM50" s="189"/>
      <c r="AN50" s="189"/>
      <c r="AO50" s="208"/>
      <c r="AP50" s="205"/>
      <c r="AQ50" s="205"/>
      <c r="AR50" s="240"/>
      <c r="AS50" s="301"/>
      <c r="AT50" s="241"/>
      <c r="AU50" s="241"/>
      <c r="AV50" s="174"/>
      <c r="AW50" s="242"/>
      <c r="AX50" s="161"/>
      <c r="AY50" s="58"/>
      <c r="AZ50" s="167"/>
      <c r="BA50" s="167"/>
      <c r="BB50" s="213"/>
      <c r="BC50" s="169"/>
      <c r="BD50" s="173"/>
      <c r="BE50" s="174"/>
      <c r="BF50" s="174"/>
      <c r="BG50" s="174"/>
      <c r="BH50" s="175"/>
      <c r="BI50" s="175"/>
      <c r="BJ50" s="176"/>
      <c r="BK50" s="176"/>
      <c r="BL50" s="177"/>
      <c r="BM50" s="212"/>
    </row>
    <row r="51" spans="1:65" s="139" customFormat="1" ht="15.75">
      <c r="A51" s="219"/>
      <c r="B51" s="220"/>
      <c r="C51" s="234"/>
      <c r="D51" s="223"/>
      <c r="E51" s="25"/>
      <c r="F51" s="99"/>
      <c r="G51" s="82"/>
      <c r="H51" s="236"/>
      <c r="I51" s="236"/>
      <c r="J51" s="236"/>
      <c r="K51" s="236"/>
      <c r="L51" s="82"/>
      <c r="M51" s="235"/>
      <c r="N51" s="65"/>
      <c r="O51" s="236"/>
      <c r="P51" s="236"/>
      <c r="Q51" s="71"/>
      <c r="R51" s="236"/>
      <c r="S51" s="236"/>
      <c r="T51" s="74"/>
      <c r="U51" s="236"/>
      <c r="V51" s="236"/>
      <c r="W51" s="71"/>
      <c r="X51" s="236"/>
      <c r="Y51" s="236"/>
      <c r="Z51" s="74"/>
      <c r="AA51" s="236"/>
      <c r="AB51" s="236"/>
      <c r="AC51" s="236"/>
      <c r="AD51" s="236"/>
      <c r="AE51" s="236"/>
      <c r="AF51" s="63"/>
      <c r="AG51" s="63"/>
      <c r="AH51" s="63"/>
      <c r="AI51" s="63"/>
      <c r="AJ51" s="63"/>
      <c r="AK51" s="63"/>
      <c r="AL51" s="63"/>
      <c r="AM51" s="63"/>
      <c r="AN51" s="63"/>
      <c r="AO51" s="75"/>
      <c r="AP51" s="82"/>
      <c r="AQ51" s="82"/>
      <c r="AR51" s="239"/>
      <c r="AS51" s="239"/>
      <c r="AT51" s="237"/>
      <c r="AU51" s="237"/>
      <c r="AV51" s="226"/>
      <c r="AW51" s="227"/>
      <c r="AX51" s="226"/>
      <c r="AY51" s="158"/>
      <c r="AZ51" s="148"/>
      <c r="BA51" s="148"/>
      <c r="BB51" s="133"/>
      <c r="BC51" s="235"/>
      <c r="BD51" s="225"/>
      <c r="BE51" s="226"/>
      <c r="BF51" s="226"/>
      <c r="BG51" s="226"/>
      <c r="BH51" s="228"/>
      <c r="BI51" s="228"/>
      <c r="BJ51" s="229"/>
      <c r="BK51" s="229"/>
      <c r="BL51" s="230"/>
      <c r="BM51" s="66"/>
    </row>
    <row r="52" spans="1:65" s="139" customFormat="1" ht="15.75">
      <c r="A52" s="221"/>
      <c r="B52" s="222"/>
      <c r="C52" s="216"/>
      <c r="D52" s="224"/>
      <c r="E52" s="25"/>
      <c r="F52" s="89"/>
      <c r="G52" s="83"/>
      <c r="H52" s="218"/>
      <c r="I52" s="218"/>
      <c r="J52" s="218"/>
      <c r="K52" s="218"/>
      <c r="L52" s="83"/>
      <c r="M52" s="217"/>
      <c r="N52" s="55"/>
      <c r="O52" s="218"/>
      <c r="P52" s="218"/>
      <c r="Q52" s="11"/>
      <c r="R52" s="218"/>
      <c r="S52" s="218"/>
      <c r="T52" s="56"/>
      <c r="U52" s="218"/>
      <c r="V52" s="218"/>
      <c r="W52" s="11"/>
      <c r="X52" s="218"/>
      <c r="Y52" s="218"/>
      <c r="Z52" s="56"/>
      <c r="AA52" s="218"/>
      <c r="AB52" s="218"/>
      <c r="AC52" s="218"/>
      <c r="AD52" s="218"/>
      <c r="AE52" s="218"/>
      <c r="AF52" s="9"/>
      <c r="AG52" s="9"/>
      <c r="AH52" s="9"/>
      <c r="AI52" s="9"/>
      <c r="AJ52" s="9"/>
      <c r="AK52" s="9"/>
      <c r="AL52" s="9"/>
      <c r="AM52" s="9"/>
      <c r="AN52" s="9"/>
      <c r="AO52" s="76"/>
      <c r="AP52" s="83"/>
      <c r="AQ52" s="83"/>
      <c r="AR52" s="238"/>
      <c r="AS52" s="238"/>
      <c r="AT52" s="7"/>
      <c r="AU52" s="7"/>
      <c r="AV52" s="215"/>
      <c r="AW52" s="137"/>
      <c r="AX52" s="215"/>
      <c r="AY52" s="11"/>
      <c r="AZ52" s="149"/>
      <c r="BA52" s="149"/>
      <c r="BB52" s="149"/>
      <c r="BC52" s="217"/>
      <c r="BD52" s="231"/>
      <c r="BE52" s="215"/>
      <c r="BF52" s="215"/>
      <c r="BG52" s="215"/>
      <c r="BH52" s="232"/>
      <c r="BI52" s="232"/>
      <c r="BJ52" s="214"/>
      <c r="BK52" s="214"/>
      <c r="BL52" s="233"/>
      <c r="BM52" s="67"/>
    </row>
    <row r="53" spans="1:65" s="139" customFormat="1" ht="15.75">
      <c r="A53" s="221"/>
      <c r="B53" s="222"/>
      <c r="C53" s="216"/>
      <c r="D53" s="224"/>
      <c r="E53" s="25"/>
      <c r="F53" s="89"/>
      <c r="G53" s="83"/>
      <c r="H53" s="218"/>
      <c r="I53" s="218"/>
      <c r="J53" s="218"/>
      <c r="K53" s="218"/>
      <c r="L53" s="83"/>
      <c r="M53" s="217"/>
      <c r="N53" s="55"/>
      <c r="O53" s="218"/>
      <c r="P53" s="218"/>
      <c r="Q53" s="11"/>
      <c r="R53" s="218"/>
      <c r="S53" s="218"/>
      <c r="T53" s="56"/>
      <c r="U53" s="218"/>
      <c r="V53" s="218"/>
      <c r="W53" s="11"/>
      <c r="X53" s="218"/>
      <c r="Y53" s="218"/>
      <c r="Z53" s="56"/>
      <c r="AA53" s="218"/>
      <c r="AB53" s="218"/>
      <c r="AC53" s="218"/>
      <c r="AD53" s="218"/>
      <c r="AE53" s="218"/>
      <c r="AF53" s="9"/>
      <c r="AG53" s="9"/>
      <c r="AH53" s="9"/>
      <c r="AI53" s="9"/>
      <c r="AJ53" s="9"/>
      <c r="AK53" s="9"/>
      <c r="AL53" s="9"/>
      <c r="AM53" s="9"/>
      <c r="AN53" s="9"/>
      <c r="AO53" s="76"/>
      <c r="AP53" s="83"/>
      <c r="AQ53" s="83"/>
      <c r="AR53" s="238"/>
      <c r="AS53" s="238"/>
      <c r="AT53" s="7"/>
      <c r="AU53" s="7"/>
      <c r="AV53" s="215"/>
      <c r="AW53" s="137"/>
      <c r="AX53" s="215"/>
      <c r="AY53" s="11"/>
      <c r="AZ53" s="149"/>
      <c r="BA53" s="149"/>
      <c r="BB53" s="149"/>
      <c r="BC53" s="217"/>
      <c r="BD53" s="231"/>
      <c r="BE53" s="215"/>
      <c r="BF53" s="215"/>
      <c r="BG53" s="215"/>
      <c r="BH53" s="232"/>
      <c r="BI53" s="232"/>
      <c r="BJ53" s="214"/>
      <c r="BK53" s="214"/>
      <c r="BL53" s="233"/>
      <c r="BM53" s="67"/>
    </row>
    <row r="54" spans="1:65" s="139" customFormat="1" ht="15.75">
      <c r="A54" s="221"/>
      <c r="B54" s="222"/>
      <c r="C54" s="216"/>
      <c r="D54" s="224"/>
      <c r="E54" s="25"/>
      <c r="F54" s="89"/>
      <c r="G54" s="83"/>
      <c r="H54" s="218"/>
      <c r="I54" s="218"/>
      <c r="J54" s="218"/>
      <c r="K54" s="218"/>
      <c r="L54" s="83"/>
      <c r="M54" s="217"/>
      <c r="N54" s="55"/>
      <c r="O54" s="218"/>
      <c r="P54" s="218"/>
      <c r="Q54" s="11"/>
      <c r="R54" s="218"/>
      <c r="S54" s="218"/>
      <c r="T54" s="56"/>
      <c r="U54" s="218"/>
      <c r="V54" s="218"/>
      <c r="W54" s="11"/>
      <c r="X54" s="218"/>
      <c r="Y54" s="218"/>
      <c r="Z54" s="56"/>
      <c r="AA54" s="218"/>
      <c r="AB54" s="218"/>
      <c r="AC54" s="218"/>
      <c r="AD54" s="218"/>
      <c r="AE54" s="218"/>
      <c r="AF54" s="9"/>
      <c r="AG54" s="9"/>
      <c r="AH54" s="9"/>
      <c r="AI54" s="9"/>
      <c r="AJ54" s="9"/>
      <c r="AK54" s="9"/>
      <c r="AL54" s="9"/>
      <c r="AM54" s="9"/>
      <c r="AN54" s="9"/>
      <c r="AO54" s="76"/>
      <c r="AP54" s="83"/>
      <c r="AQ54" s="83"/>
      <c r="AR54" s="238"/>
      <c r="AS54" s="238"/>
      <c r="AT54" s="7"/>
      <c r="AU54" s="7"/>
      <c r="AV54" s="215"/>
      <c r="AW54" s="137"/>
      <c r="AX54" s="215"/>
      <c r="AY54" s="11"/>
      <c r="AZ54" s="149"/>
      <c r="BA54" s="149"/>
      <c r="BB54" s="149"/>
      <c r="BC54" s="217"/>
      <c r="BD54" s="231"/>
      <c r="BE54" s="215"/>
      <c r="BF54" s="215"/>
      <c r="BG54" s="215"/>
      <c r="BH54" s="232"/>
      <c r="BI54" s="232"/>
      <c r="BJ54" s="214"/>
      <c r="BK54" s="214"/>
      <c r="BL54" s="233"/>
      <c r="BM54" s="67"/>
    </row>
    <row r="55" spans="1:65" s="139" customFormat="1" ht="15.75">
      <c r="A55" s="221"/>
      <c r="B55" s="222"/>
      <c r="C55" s="216"/>
      <c r="D55" s="224"/>
      <c r="E55" s="25"/>
      <c r="F55" s="89"/>
      <c r="G55" s="83"/>
      <c r="H55" s="218"/>
      <c r="I55" s="218"/>
      <c r="J55" s="218"/>
      <c r="K55" s="218"/>
      <c r="L55" s="83"/>
      <c r="M55" s="217"/>
      <c r="N55" s="55"/>
      <c r="O55" s="218"/>
      <c r="P55" s="218"/>
      <c r="Q55" s="11"/>
      <c r="R55" s="218"/>
      <c r="S55" s="218"/>
      <c r="T55" s="56"/>
      <c r="U55" s="218"/>
      <c r="V55" s="218"/>
      <c r="W55" s="11"/>
      <c r="X55" s="218"/>
      <c r="Y55" s="218"/>
      <c r="Z55" s="56"/>
      <c r="AA55" s="218"/>
      <c r="AB55" s="218"/>
      <c r="AC55" s="218"/>
      <c r="AD55" s="218"/>
      <c r="AE55" s="218"/>
      <c r="AF55" s="9"/>
      <c r="AG55" s="9"/>
      <c r="AH55" s="9"/>
      <c r="AI55" s="9"/>
      <c r="AJ55" s="9"/>
      <c r="AK55" s="9"/>
      <c r="AL55" s="9"/>
      <c r="AM55" s="9"/>
      <c r="AN55" s="9"/>
      <c r="AO55" s="76"/>
      <c r="AP55" s="83"/>
      <c r="AQ55" s="83"/>
      <c r="AR55" s="238"/>
      <c r="AS55" s="238"/>
      <c r="AT55" s="7"/>
      <c r="AU55" s="7"/>
      <c r="AV55" s="215"/>
      <c r="AW55" s="137"/>
      <c r="AX55" s="215"/>
      <c r="AY55" s="11"/>
      <c r="AZ55" s="149"/>
      <c r="BA55" s="149"/>
      <c r="BB55" s="149"/>
      <c r="BC55" s="217"/>
      <c r="BD55" s="231"/>
      <c r="BE55" s="215"/>
      <c r="BF55" s="215"/>
      <c r="BG55" s="215"/>
      <c r="BH55" s="232"/>
      <c r="BI55" s="232"/>
      <c r="BJ55" s="214"/>
      <c r="BK55" s="214"/>
      <c r="BL55" s="233"/>
      <c r="BM55" s="67"/>
    </row>
    <row r="56" spans="1:65" s="139" customFormat="1" ht="15.75">
      <c r="A56" s="221"/>
      <c r="B56" s="222"/>
      <c r="C56" s="216"/>
      <c r="D56" s="224"/>
      <c r="E56" s="25"/>
      <c r="F56" s="89"/>
      <c r="G56" s="83"/>
      <c r="H56" s="218"/>
      <c r="I56" s="218"/>
      <c r="J56" s="218"/>
      <c r="K56" s="218"/>
      <c r="L56" s="83"/>
      <c r="M56" s="217"/>
      <c r="N56" s="55"/>
      <c r="O56" s="218"/>
      <c r="P56" s="218"/>
      <c r="Q56" s="11"/>
      <c r="R56" s="218"/>
      <c r="S56" s="218"/>
      <c r="T56" s="56"/>
      <c r="U56" s="218"/>
      <c r="V56" s="218"/>
      <c r="W56" s="11"/>
      <c r="X56" s="218"/>
      <c r="Y56" s="218"/>
      <c r="Z56" s="56"/>
      <c r="AA56" s="218"/>
      <c r="AB56" s="218"/>
      <c r="AC56" s="218"/>
      <c r="AD56" s="218"/>
      <c r="AE56" s="218"/>
      <c r="AF56" s="9"/>
      <c r="AG56" s="9"/>
      <c r="AH56" s="9"/>
      <c r="AI56" s="9"/>
      <c r="AJ56" s="9"/>
      <c r="AK56" s="9"/>
      <c r="AL56" s="9"/>
      <c r="AM56" s="9"/>
      <c r="AN56" s="9"/>
      <c r="AO56" s="76"/>
      <c r="AP56" s="83"/>
      <c r="AQ56" s="83"/>
      <c r="AR56" s="238"/>
      <c r="AS56" s="238"/>
      <c r="AT56" s="7"/>
      <c r="AU56" s="7"/>
      <c r="AV56" s="215"/>
      <c r="AW56" s="137"/>
      <c r="AX56" s="215"/>
      <c r="AY56" s="11"/>
      <c r="AZ56" s="149"/>
      <c r="BA56" s="149"/>
      <c r="BB56" s="149"/>
      <c r="BC56" s="217"/>
      <c r="BD56" s="231"/>
      <c r="BE56" s="215"/>
      <c r="BF56" s="215"/>
      <c r="BG56" s="215"/>
      <c r="BH56" s="232"/>
      <c r="BI56" s="232"/>
      <c r="BJ56" s="214"/>
      <c r="BK56" s="214"/>
      <c r="BL56" s="233"/>
      <c r="BM56" s="67"/>
    </row>
    <row r="57" spans="1:65" s="139" customFormat="1" ht="15.75">
      <c r="A57" s="221"/>
      <c r="B57" s="222"/>
      <c r="C57" s="216"/>
      <c r="D57" s="224"/>
      <c r="E57" s="25"/>
      <c r="F57" s="89"/>
      <c r="G57" s="83"/>
      <c r="H57" s="218"/>
      <c r="I57" s="218"/>
      <c r="J57" s="218"/>
      <c r="K57" s="218"/>
      <c r="L57" s="83"/>
      <c r="M57" s="217"/>
      <c r="N57" s="55"/>
      <c r="O57" s="218"/>
      <c r="P57" s="218"/>
      <c r="Q57" s="11"/>
      <c r="R57" s="218"/>
      <c r="S57" s="218"/>
      <c r="T57" s="56"/>
      <c r="U57" s="218"/>
      <c r="V57" s="218"/>
      <c r="W57" s="11"/>
      <c r="X57" s="218"/>
      <c r="Y57" s="218"/>
      <c r="Z57" s="56"/>
      <c r="AA57" s="218"/>
      <c r="AB57" s="218"/>
      <c r="AC57" s="218"/>
      <c r="AD57" s="218"/>
      <c r="AE57" s="218"/>
      <c r="AF57" s="9"/>
      <c r="AG57" s="9"/>
      <c r="AH57" s="9"/>
      <c r="AI57" s="9"/>
      <c r="AJ57" s="9"/>
      <c r="AK57" s="9"/>
      <c r="AL57" s="9"/>
      <c r="AM57" s="9"/>
      <c r="AN57" s="9"/>
      <c r="AO57" s="76"/>
      <c r="AP57" s="83"/>
      <c r="AQ57" s="83"/>
      <c r="AR57" s="238"/>
      <c r="AS57" s="238"/>
      <c r="AT57" s="7"/>
      <c r="AU57" s="7"/>
      <c r="AV57" s="215"/>
      <c r="AW57" s="137"/>
      <c r="AX57" s="215"/>
      <c r="AY57" s="11"/>
      <c r="AZ57" s="149"/>
      <c r="BA57" s="149"/>
      <c r="BB57" s="149"/>
      <c r="BC57" s="217"/>
      <c r="BD57" s="231"/>
      <c r="BE57" s="215"/>
      <c r="BF57" s="215"/>
      <c r="BG57" s="215"/>
      <c r="BH57" s="232"/>
      <c r="BI57" s="232"/>
      <c r="BJ57" s="214"/>
      <c r="BK57" s="214"/>
      <c r="BL57" s="233"/>
      <c r="BM57" s="67"/>
    </row>
    <row r="58" spans="1:65" s="139" customFormat="1" ht="15.75">
      <c r="A58" s="221"/>
      <c r="B58" s="222"/>
      <c r="C58" s="216"/>
      <c r="D58" s="224"/>
      <c r="E58" s="25"/>
      <c r="F58" s="89"/>
      <c r="G58" s="83"/>
      <c r="H58" s="218"/>
      <c r="I58" s="218"/>
      <c r="J58" s="218"/>
      <c r="K58" s="218"/>
      <c r="L58" s="83"/>
      <c r="M58" s="217"/>
      <c r="N58" s="55"/>
      <c r="O58" s="218"/>
      <c r="P58" s="218"/>
      <c r="Q58" s="11"/>
      <c r="R58" s="218"/>
      <c r="S58" s="218"/>
      <c r="T58" s="56"/>
      <c r="U58" s="218"/>
      <c r="V58" s="218"/>
      <c r="W58" s="11"/>
      <c r="X58" s="218"/>
      <c r="Y58" s="218"/>
      <c r="Z58" s="56"/>
      <c r="AA58" s="218"/>
      <c r="AB58" s="218"/>
      <c r="AC58" s="218"/>
      <c r="AD58" s="218"/>
      <c r="AE58" s="218"/>
      <c r="AF58" s="9"/>
      <c r="AG58" s="9"/>
      <c r="AH58" s="9"/>
      <c r="AI58" s="9"/>
      <c r="AJ58" s="9"/>
      <c r="AK58" s="9"/>
      <c r="AL58" s="9"/>
      <c r="AM58" s="9"/>
      <c r="AN58" s="9"/>
      <c r="AO58" s="76"/>
      <c r="AP58" s="83"/>
      <c r="AQ58" s="83"/>
      <c r="AR58" s="238"/>
      <c r="AS58" s="238"/>
      <c r="AT58" s="7"/>
      <c r="AU58" s="7"/>
      <c r="AV58" s="215"/>
      <c r="AW58" s="137"/>
      <c r="AX58" s="215"/>
      <c r="AY58" s="11"/>
      <c r="AZ58" s="149"/>
      <c r="BA58" s="149"/>
      <c r="BB58" s="149"/>
      <c r="BC58" s="217"/>
      <c r="BD58" s="231"/>
      <c r="BE58" s="215"/>
      <c r="BF58" s="215"/>
      <c r="BG58" s="215"/>
      <c r="BH58" s="232"/>
      <c r="BI58" s="232"/>
      <c r="BJ58" s="214"/>
      <c r="BK58" s="214"/>
      <c r="BL58" s="233"/>
      <c r="BM58" s="67"/>
    </row>
    <row r="59" spans="1:65" s="139" customFormat="1" ht="15.75">
      <c r="A59" s="221"/>
      <c r="B59" s="222"/>
      <c r="C59" s="216"/>
      <c r="D59" s="224"/>
      <c r="E59" s="25"/>
      <c r="F59" s="89"/>
      <c r="G59" s="83"/>
      <c r="H59" s="218"/>
      <c r="I59" s="218"/>
      <c r="J59" s="218"/>
      <c r="K59" s="218"/>
      <c r="L59" s="83"/>
      <c r="M59" s="217"/>
      <c r="N59" s="55"/>
      <c r="O59" s="218"/>
      <c r="P59" s="218"/>
      <c r="Q59" s="11"/>
      <c r="R59" s="218"/>
      <c r="S59" s="218"/>
      <c r="T59" s="56"/>
      <c r="U59" s="218"/>
      <c r="V59" s="218"/>
      <c r="W59" s="11"/>
      <c r="X59" s="218"/>
      <c r="Y59" s="218"/>
      <c r="Z59" s="56"/>
      <c r="AA59" s="218"/>
      <c r="AB59" s="218"/>
      <c r="AC59" s="218"/>
      <c r="AD59" s="218"/>
      <c r="AE59" s="218"/>
      <c r="AF59" s="9"/>
      <c r="AG59" s="9"/>
      <c r="AH59" s="9"/>
      <c r="AI59" s="9"/>
      <c r="AJ59" s="9"/>
      <c r="AK59" s="9"/>
      <c r="AL59" s="9"/>
      <c r="AM59" s="9"/>
      <c r="AN59" s="9"/>
      <c r="AO59" s="76"/>
      <c r="AP59" s="83"/>
      <c r="AQ59" s="83"/>
      <c r="AR59" s="238"/>
      <c r="AS59" s="238"/>
      <c r="AT59" s="7"/>
      <c r="AU59" s="7"/>
      <c r="AV59" s="215"/>
      <c r="AW59" s="137"/>
      <c r="AX59" s="215"/>
      <c r="AY59" s="11"/>
      <c r="AZ59" s="149"/>
      <c r="BA59" s="149"/>
      <c r="BB59" s="149"/>
      <c r="BC59" s="217"/>
      <c r="BD59" s="231"/>
      <c r="BE59" s="215"/>
      <c r="BF59" s="215"/>
      <c r="BG59" s="215"/>
      <c r="BH59" s="232"/>
      <c r="BI59" s="232"/>
      <c r="BJ59" s="214"/>
      <c r="BK59" s="214"/>
      <c r="BL59" s="233"/>
      <c r="BM59" s="67"/>
    </row>
    <row r="60" spans="1:65" s="139" customFormat="1" ht="15.75">
      <c r="A60" s="221"/>
      <c r="B60" s="222"/>
      <c r="C60" s="216"/>
      <c r="D60" s="224"/>
      <c r="E60" s="25"/>
      <c r="F60" s="89"/>
      <c r="G60" s="83"/>
      <c r="H60" s="218"/>
      <c r="I60" s="218"/>
      <c r="J60" s="218"/>
      <c r="K60" s="218"/>
      <c r="L60" s="83"/>
      <c r="M60" s="217"/>
      <c r="N60" s="55"/>
      <c r="O60" s="218"/>
      <c r="P60" s="218"/>
      <c r="Q60" s="11"/>
      <c r="R60" s="218"/>
      <c r="S60" s="218"/>
      <c r="T60" s="56"/>
      <c r="U60" s="218"/>
      <c r="V60" s="218"/>
      <c r="W60" s="11"/>
      <c r="X60" s="218"/>
      <c r="Y60" s="218"/>
      <c r="Z60" s="56"/>
      <c r="AA60" s="218"/>
      <c r="AB60" s="218"/>
      <c r="AC60" s="218"/>
      <c r="AD60" s="218"/>
      <c r="AE60" s="218"/>
      <c r="AF60" s="9"/>
      <c r="AG60" s="9"/>
      <c r="AH60" s="9"/>
      <c r="AI60" s="9"/>
      <c r="AJ60" s="9"/>
      <c r="AK60" s="9"/>
      <c r="AL60" s="9"/>
      <c r="AM60" s="9"/>
      <c r="AN60" s="9"/>
      <c r="AO60" s="76"/>
      <c r="AP60" s="83"/>
      <c r="AQ60" s="83"/>
      <c r="AR60" s="238"/>
      <c r="AS60" s="238"/>
      <c r="AT60" s="7"/>
      <c r="AU60" s="7"/>
      <c r="AV60" s="215"/>
      <c r="AW60" s="137"/>
      <c r="AX60" s="215"/>
      <c r="AY60" s="11"/>
      <c r="AZ60" s="149"/>
      <c r="BA60" s="149"/>
      <c r="BB60" s="149"/>
      <c r="BC60" s="217"/>
      <c r="BD60" s="231"/>
      <c r="BE60" s="215"/>
      <c r="BF60" s="215"/>
      <c r="BG60" s="215"/>
      <c r="BH60" s="232"/>
      <c r="BI60" s="232"/>
      <c r="BJ60" s="214"/>
      <c r="BK60" s="214"/>
      <c r="BL60" s="233"/>
      <c r="BM60" s="67"/>
    </row>
    <row r="61" spans="1:65" s="139" customFormat="1" ht="15.75">
      <c r="A61" s="221"/>
      <c r="B61" s="222"/>
      <c r="C61" s="216"/>
      <c r="D61" s="224"/>
      <c r="E61" s="25"/>
      <c r="F61" s="89"/>
      <c r="G61" s="83"/>
      <c r="H61" s="218"/>
      <c r="I61" s="218"/>
      <c r="J61" s="218"/>
      <c r="K61" s="218"/>
      <c r="L61" s="83"/>
      <c r="M61" s="217"/>
      <c r="N61" s="55"/>
      <c r="O61" s="218"/>
      <c r="P61" s="218"/>
      <c r="Q61" s="11"/>
      <c r="R61" s="218"/>
      <c r="S61" s="218"/>
      <c r="T61" s="56"/>
      <c r="U61" s="218"/>
      <c r="V61" s="218"/>
      <c r="W61" s="11"/>
      <c r="X61" s="218"/>
      <c r="Y61" s="218"/>
      <c r="Z61" s="56"/>
      <c r="AA61" s="218"/>
      <c r="AB61" s="218"/>
      <c r="AC61" s="218"/>
      <c r="AD61" s="218"/>
      <c r="AE61" s="218"/>
      <c r="AF61" s="9"/>
      <c r="AG61" s="9"/>
      <c r="AH61" s="9"/>
      <c r="AI61" s="9"/>
      <c r="AJ61" s="9"/>
      <c r="AK61" s="9"/>
      <c r="AL61" s="9"/>
      <c r="AM61" s="9"/>
      <c r="AN61" s="9"/>
      <c r="AO61" s="76"/>
      <c r="AP61" s="83"/>
      <c r="AQ61" s="83"/>
      <c r="AR61" s="238"/>
      <c r="AS61" s="238"/>
      <c r="AT61" s="7"/>
      <c r="AU61" s="7"/>
      <c r="AV61" s="215"/>
      <c r="AW61" s="137"/>
      <c r="AX61" s="215"/>
      <c r="AY61" s="11"/>
      <c r="AZ61" s="149"/>
      <c r="BA61" s="149"/>
      <c r="BB61" s="149"/>
      <c r="BC61" s="217"/>
      <c r="BD61" s="231"/>
      <c r="BE61" s="215"/>
      <c r="BF61" s="215"/>
      <c r="BG61" s="215"/>
      <c r="BH61" s="232"/>
      <c r="BI61" s="232"/>
      <c r="BJ61" s="214"/>
      <c r="BK61" s="214"/>
      <c r="BL61" s="233"/>
      <c r="BM61" s="67"/>
    </row>
    <row r="62" spans="1:65" s="139" customFormat="1" ht="15.75">
      <c r="A62" s="221"/>
      <c r="B62" s="222"/>
      <c r="C62" s="216"/>
      <c r="D62" s="224"/>
      <c r="E62" s="25"/>
      <c r="F62" s="89"/>
      <c r="G62" s="83"/>
      <c r="H62" s="218"/>
      <c r="I62" s="218"/>
      <c r="J62" s="218"/>
      <c r="K62" s="218"/>
      <c r="L62" s="83"/>
      <c r="M62" s="217"/>
      <c r="N62" s="55"/>
      <c r="O62" s="218"/>
      <c r="P62" s="218"/>
      <c r="Q62" s="11"/>
      <c r="R62" s="218"/>
      <c r="S62" s="218"/>
      <c r="T62" s="56"/>
      <c r="U62" s="218"/>
      <c r="V62" s="218"/>
      <c r="W62" s="11"/>
      <c r="X62" s="218"/>
      <c r="Y62" s="218"/>
      <c r="Z62" s="56"/>
      <c r="AA62" s="218"/>
      <c r="AB62" s="218"/>
      <c r="AC62" s="218"/>
      <c r="AD62" s="218"/>
      <c r="AE62" s="218"/>
      <c r="AF62" s="9"/>
      <c r="AG62" s="9"/>
      <c r="AH62" s="9"/>
      <c r="AI62" s="9"/>
      <c r="AJ62" s="9"/>
      <c r="AK62" s="9"/>
      <c r="AL62" s="9"/>
      <c r="AM62" s="9"/>
      <c r="AN62" s="9"/>
      <c r="AO62" s="76"/>
      <c r="AP62" s="83"/>
      <c r="AQ62" s="83"/>
      <c r="AR62" s="238"/>
      <c r="AS62" s="238"/>
      <c r="AT62" s="7"/>
      <c r="AU62" s="7"/>
      <c r="AV62" s="215"/>
      <c r="AW62" s="137"/>
      <c r="AX62" s="215"/>
      <c r="AY62" s="11"/>
      <c r="AZ62" s="149"/>
      <c r="BA62" s="149"/>
      <c r="BB62" s="149"/>
      <c r="BC62" s="217"/>
      <c r="BD62" s="231"/>
      <c r="BE62" s="215"/>
      <c r="BF62" s="215"/>
      <c r="BG62" s="215"/>
      <c r="BH62" s="232"/>
      <c r="BI62" s="232"/>
      <c r="BJ62" s="214"/>
      <c r="BK62" s="214"/>
      <c r="BL62" s="233"/>
      <c r="BM62" s="67"/>
    </row>
    <row r="63" spans="1:65" s="139" customFormat="1" ht="15.75">
      <c r="A63" s="221"/>
      <c r="B63" s="222"/>
      <c r="C63" s="216"/>
      <c r="D63" s="224"/>
      <c r="E63" s="25"/>
      <c r="F63" s="89"/>
      <c r="G63" s="83"/>
      <c r="H63" s="218"/>
      <c r="I63" s="218"/>
      <c r="J63" s="218"/>
      <c r="K63" s="218"/>
      <c r="L63" s="83"/>
      <c r="M63" s="217"/>
      <c r="N63" s="55"/>
      <c r="O63" s="218"/>
      <c r="P63" s="218"/>
      <c r="Q63" s="11"/>
      <c r="R63" s="218"/>
      <c r="S63" s="218"/>
      <c r="T63" s="56"/>
      <c r="U63" s="218"/>
      <c r="V63" s="218"/>
      <c r="W63" s="11"/>
      <c r="X63" s="218"/>
      <c r="Y63" s="218"/>
      <c r="Z63" s="56"/>
      <c r="AA63" s="218"/>
      <c r="AB63" s="218"/>
      <c r="AC63" s="218"/>
      <c r="AD63" s="218"/>
      <c r="AE63" s="218"/>
      <c r="AF63" s="9"/>
      <c r="AG63" s="9"/>
      <c r="AH63" s="9"/>
      <c r="AI63" s="9"/>
      <c r="AJ63" s="9"/>
      <c r="AK63" s="9"/>
      <c r="AL63" s="9"/>
      <c r="AM63" s="9"/>
      <c r="AN63" s="9"/>
      <c r="AO63" s="76"/>
      <c r="AP63" s="83"/>
      <c r="AQ63" s="83"/>
      <c r="AR63" s="238"/>
      <c r="AS63" s="238"/>
      <c r="AT63" s="7"/>
      <c r="AU63" s="7"/>
      <c r="AV63" s="215"/>
      <c r="AW63" s="137"/>
      <c r="AX63" s="215"/>
      <c r="AY63" s="11"/>
      <c r="AZ63" s="149"/>
      <c r="BA63" s="149"/>
      <c r="BB63" s="149"/>
      <c r="BC63" s="217"/>
      <c r="BD63" s="231"/>
      <c r="BE63" s="215"/>
      <c r="BF63" s="215"/>
      <c r="BG63" s="215"/>
      <c r="BH63" s="232"/>
      <c r="BI63" s="232"/>
      <c r="BJ63" s="214"/>
      <c r="BK63" s="214"/>
      <c r="BL63" s="233"/>
      <c r="BM63" s="67"/>
    </row>
    <row r="64" spans="1:65" s="139" customFormat="1" ht="15.75">
      <c r="A64" s="221"/>
      <c r="B64" s="222"/>
      <c r="C64" s="216"/>
      <c r="D64" s="224"/>
      <c r="E64" s="25"/>
      <c r="F64" s="89"/>
      <c r="G64" s="83"/>
      <c r="H64" s="218"/>
      <c r="I64" s="218"/>
      <c r="J64" s="218"/>
      <c r="K64" s="218"/>
      <c r="L64" s="83"/>
      <c r="M64" s="217"/>
      <c r="N64" s="55"/>
      <c r="O64" s="218"/>
      <c r="P64" s="218"/>
      <c r="Q64" s="11"/>
      <c r="R64" s="218"/>
      <c r="S64" s="218"/>
      <c r="T64" s="56"/>
      <c r="U64" s="218"/>
      <c r="V64" s="218"/>
      <c r="W64" s="11"/>
      <c r="X64" s="218"/>
      <c r="Y64" s="218"/>
      <c r="Z64" s="56"/>
      <c r="AA64" s="218"/>
      <c r="AB64" s="218"/>
      <c r="AC64" s="218"/>
      <c r="AD64" s="218"/>
      <c r="AE64" s="218"/>
      <c r="AF64" s="9"/>
      <c r="AG64" s="9"/>
      <c r="AH64" s="9"/>
      <c r="AI64" s="9"/>
      <c r="AJ64" s="9"/>
      <c r="AK64" s="9"/>
      <c r="AL64" s="9"/>
      <c r="AM64" s="9"/>
      <c r="AN64" s="9"/>
      <c r="AO64" s="76"/>
      <c r="AP64" s="83"/>
      <c r="AQ64" s="83"/>
      <c r="AR64" s="238"/>
      <c r="AS64" s="238"/>
      <c r="AT64" s="7"/>
      <c r="AU64" s="7"/>
      <c r="AV64" s="215"/>
      <c r="AW64" s="137"/>
      <c r="AX64" s="215"/>
      <c r="AY64" s="11"/>
      <c r="AZ64" s="149"/>
      <c r="BA64" s="149"/>
      <c r="BB64" s="149"/>
      <c r="BC64" s="217"/>
      <c r="BD64" s="231"/>
      <c r="BE64" s="215"/>
      <c r="BF64" s="215"/>
      <c r="BG64" s="215"/>
      <c r="BH64" s="232"/>
      <c r="BI64" s="232"/>
      <c r="BJ64" s="214"/>
      <c r="BK64" s="214"/>
      <c r="BL64" s="233"/>
      <c r="BM64" s="67"/>
    </row>
    <row r="65" spans="1:65" s="139" customFormat="1" ht="15.75">
      <c r="A65" s="221"/>
      <c r="B65" s="222"/>
      <c r="C65" s="216"/>
      <c r="D65" s="224"/>
      <c r="E65" s="25"/>
      <c r="F65" s="89"/>
      <c r="G65" s="83"/>
      <c r="H65" s="218"/>
      <c r="I65" s="218"/>
      <c r="J65" s="218"/>
      <c r="K65" s="218"/>
      <c r="L65" s="83"/>
      <c r="M65" s="217"/>
      <c r="N65" s="55"/>
      <c r="O65" s="218"/>
      <c r="P65" s="218"/>
      <c r="Q65" s="11"/>
      <c r="R65" s="218"/>
      <c r="S65" s="218"/>
      <c r="T65" s="56"/>
      <c r="U65" s="218"/>
      <c r="V65" s="218"/>
      <c r="W65" s="11"/>
      <c r="X65" s="218"/>
      <c r="Y65" s="218"/>
      <c r="Z65" s="56"/>
      <c r="AA65" s="218"/>
      <c r="AB65" s="218"/>
      <c r="AC65" s="218"/>
      <c r="AD65" s="218"/>
      <c r="AE65" s="218"/>
      <c r="AF65" s="9"/>
      <c r="AG65" s="9"/>
      <c r="AH65" s="9"/>
      <c r="AI65" s="9"/>
      <c r="AJ65" s="9"/>
      <c r="AK65" s="9"/>
      <c r="AL65" s="9"/>
      <c r="AM65" s="9"/>
      <c r="AN65" s="9"/>
      <c r="AO65" s="76"/>
      <c r="AP65" s="83"/>
      <c r="AQ65" s="83"/>
      <c r="AR65" s="238"/>
      <c r="AS65" s="238"/>
      <c r="AT65" s="7"/>
      <c r="AU65" s="7"/>
      <c r="AV65" s="215"/>
      <c r="AW65" s="137"/>
      <c r="AX65" s="215"/>
      <c r="AY65" s="11"/>
      <c r="AZ65" s="149"/>
      <c r="BA65" s="149"/>
      <c r="BB65" s="149"/>
      <c r="BC65" s="217"/>
      <c r="BD65" s="231"/>
      <c r="BE65" s="215"/>
      <c r="BF65" s="215"/>
      <c r="BG65" s="215"/>
      <c r="BH65" s="232"/>
      <c r="BI65" s="232"/>
      <c r="BJ65" s="214"/>
      <c r="BK65" s="214"/>
      <c r="BL65" s="233"/>
      <c r="BM65" s="67"/>
    </row>
    <row r="66" spans="1:65" s="139" customFormat="1" ht="15.75">
      <c r="A66" s="221"/>
      <c r="B66" s="222"/>
      <c r="C66" s="216"/>
      <c r="D66" s="224"/>
      <c r="E66" s="25"/>
      <c r="F66" s="89"/>
      <c r="G66" s="83"/>
      <c r="H66" s="218"/>
      <c r="I66" s="218"/>
      <c r="J66" s="218"/>
      <c r="K66" s="218"/>
      <c r="L66" s="83"/>
      <c r="M66" s="217"/>
      <c r="N66" s="55"/>
      <c r="O66" s="218"/>
      <c r="P66" s="218"/>
      <c r="Q66" s="11"/>
      <c r="R66" s="218"/>
      <c r="S66" s="218"/>
      <c r="T66" s="56"/>
      <c r="U66" s="218"/>
      <c r="V66" s="218"/>
      <c r="W66" s="11"/>
      <c r="X66" s="218"/>
      <c r="Y66" s="218"/>
      <c r="Z66" s="56"/>
      <c r="AA66" s="218"/>
      <c r="AB66" s="218"/>
      <c r="AC66" s="218"/>
      <c r="AD66" s="218"/>
      <c r="AE66" s="218"/>
      <c r="AF66" s="9"/>
      <c r="AG66" s="9"/>
      <c r="AH66" s="9"/>
      <c r="AI66" s="9"/>
      <c r="AJ66" s="9"/>
      <c r="AK66" s="9"/>
      <c r="AL66" s="9"/>
      <c r="AM66" s="9"/>
      <c r="AN66" s="9"/>
      <c r="AO66" s="76"/>
      <c r="AP66" s="83"/>
      <c r="AQ66" s="83"/>
      <c r="AR66" s="238"/>
      <c r="AS66" s="238"/>
      <c r="AT66" s="7"/>
      <c r="AU66" s="7"/>
      <c r="AV66" s="215"/>
      <c r="AW66" s="137"/>
      <c r="AX66" s="215"/>
      <c r="AY66" s="11"/>
      <c r="AZ66" s="149"/>
      <c r="BA66" s="149"/>
      <c r="BB66" s="149"/>
      <c r="BC66" s="217"/>
      <c r="BD66" s="231"/>
      <c r="BE66" s="215"/>
      <c r="BF66" s="215"/>
      <c r="BG66" s="215"/>
      <c r="BH66" s="232"/>
      <c r="BI66" s="232"/>
      <c r="BJ66" s="214"/>
      <c r="BK66" s="214"/>
      <c r="BL66" s="233"/>
      <c r="BM66" s="67"/>
    </row>
    <row r="67" spans="1:65" s="139" customFormat="1" ht="15.75">
      <c r="A67" s="221"/>
      <c r="B67" s="222"/>
      <c r="C67" s="216"/>
      <c r="D67" s="224"/>
      <c r="E67" s="25"/>
      <c r="F67" s="89"/>
      <c r="G67" s="83"/>
      <c r="H67" s="218"/>
      <c r="I67" s="218"/>
      <c r="J67" s="218"/>
      <c r="K67" s="218"/>
      <c r="L67" s="83"/>
      <c r="M67" s="217"/>
      <c r="N67" s="55"/>
      <c r="O67" s="218"/>
      <c r="P67" s="218"/>
      <c r="Q67" s="11"/>
      <c r="R67" s="218"/>
      <c r="S67" s="218"/>
      <c r="T67" s="56"/>
      <c r="U67" s="218"/>
      <c r="V67" s="218"/>
      <c r="W67" s="11"/>
      <c r="X67" s="218"/>
      <c r="Y67" s="218"/>
      <c r="Z67" s="56"/>
      <c r="AA67" s="218"/>
      <c r="AB67" s="218"/>
      <c r="AC67" s="218"/>
      <c r="AD67" s="218"/>
      <c r="AE67" s="218"/>
      <c r="AF67" s="9"/>
      <c r="AG67" s="9"/>
      <c r="AH67" s="9"/>
      <c r="AI67" s="9"/>
      <c r="AJ67" s="9"/>
      <c r="AK67" s="9"/>
      <c r="AL67" s="9"/>
      <c r="AM67" s="9"/>
      <c r="AN67" s="9"/>
      <c r="AO67" s="76"/>
      <c r="AP67" s="83"/>
      <c r="AQ67" s="83"/>
      <c r="AR67" s="238"/>
      <c r="AS67" s="238"/>
      <c r="AT67" s="7"/>
      <c r="AU67" s="7"/>
      <c r="AV67" s="215"/>
      <c r="AW67" s="137"/>
      <c r="AX67" s="215"/>
      <c r="AY67" s="11"/>
      <c r="AZ67" s="149"/>
      <c r="BA67" s="149"/>
      <c r="BB67" s="149"/>
      <c r="BC67" s="217"/>
      <c r="BD67" s="231"/>
      <c r="BE67" s="215"/>
      <c r="BF67" s="215"/>
      <c r="BG67" s="215"/>
      <c r="BH67" s="232"/>
      <c r="BI67" s="232"/>
      <c r="BJ67" s="214"/>
      <c r="BK67" s="214"/>
      <c r="BL67" s="233"/>
      <c r="BM67" s="67"/>
    </row>
    <row r="68" spans="1:65" s="139" customFormat="1" ht="15.75">
      <c r="A68" s="221"/>
      <c r="B68" s="222"/>
      <c r="C68" s="216"/>
      <c r="D68" s="224"/>
      <c r="E68" s="25"/>
      <c r="F68" s="89"/>
      <c r="G68" s="83"/>
      <c r="H68" s="218"/>
      <c r="I68" s="218"/>
      <c r="J68" s="218"/>
      <c r="K68" s="218"/>
      <c r="L68" s="83"/>
      <c r="M68" s="217"/>
      <c r="N68" s="55"/>
      <c r="O68" s="218"/>
      <c r="P68" s="218"/>
      <c r="Q68" s="11"/>
      <c r="R68" s="218"/>
      <c r="S68" s="218"/>
      <c r="T68" s="56"/>
      <c r="U68" s="218"/>
      <c r="V68" s="218"/>
      <c r="W68" s="11"/>
      <c r="X68" s="218"/>
      <c r="Y68" s="218"/>
      <c r="Z68" s="56"/>
      <c r="AA68" s="218"/>
      <c r="AB68" s="218"/>
      <c r="AC68" s="218"/>
      <c r="AD68" s="218"/>
      <c r="AE68" s="218"/>
      <c r="AF68" s="9"/>
      <c r="AG68" s="9"/>
      <c r="AH68" s="9"/>
      <c r="AI68" s="9"/>
      <c r="AJ68" s="9"/>
      <c r="AK68" s="9"/>
      <c r="AL68" s="9"/>
      <c r="AM68" s="9"/>
      <c r="AN68" s="9"/>
      <c r="AO68" s="76"/>
      <c r="AP68" s="83"/>
      <c r="AQ68" s="83"/>
      <c r="AR68" s="238"/>
      <c r="AS68" s="238"/>
      <c r="AT68" s="7"/>
      <c r="AU68" s="7"/>
      <c r="AV68" s="215"/>
      <c r="AW68" s="137"/>
      <c r="AX68" s="215"/>
      <c r="AY68" s="11"/>
      <c r="AZ68" s="149"/>
      <c r="BA68" s="149"/>
      <c r="BB68" s="149"/>
      <c r="BC68" s="217"/>
      <c r="BD68" s="231"/>
      <c r="BE68" s="215"/>
      <c r="BF68" s="215"/>
      <c r="BG68" s="215"/>
      <c r="BH68" s="232"/>
      <c r="BI68" s="232"/>
      <c r="BJ68" s="214"/>
      <c r="BK68" s="214"/>
      <c r="BL68" s="233"/>
      <c r="BM68" s="67"/>
    </row>
    <row r="69" spans="1:65" s="139" customFormat="1" ht="15.75">
      <c r="A69" s="221"/>
      <c r="B69" s="222"/>
      <c r="C69" s="216"/>
      <c r="D69" s="224"/>
      <c r="E69" s="25"/>
      <c r="F69" s="89"/>
      <c r="G69" s="83"/>
      <c r="H69" s="218"/>
      <c r="I69" s="218"/>
      <c r="J69" s="218"/>
      <c r="K69" s="218"/>
      <c r="L69" s="83"/>
      <c r="M69" s="217"/>
      <c r="N69" s="55"/>
      <c r="O69" s="218"/>
      <c r="P69" s="218"/>
      <c r="Q69" s="11"/>
      <c r="R69" s="218"/>
      <c r="S69" s="218"/>
      <c r="T69" s="56"/>
      <c r="U69" s="218"/>
      <c r="V69" s="218"/>
      <c r="W69" s="11"/>
      <c r="X69" s="218"/>
      <c r="Y69" s="218"/>
      <c r="Z69" s="56"/>
      <c r="AA69" s="218"/>
      <c r="AB69" s="218"/>
      <c r="AC69" s="218"/>
      <c r="AD69" s="218"/>
      <c r="AE69" s="218"/>
      <c r="AF69" s="9"/>
      <c r="AG69" s="9"/>
      <c r="AH69" s="9"/>
      <c r="AI69" s="9"/>
      <c r="AJ69" s="9"/>
      <c r="AK69" s="9"/>
      <c r="AL69" s="9"/>
      <c r="AM69" s="9"/>
      <c r="AN69" s="9"/>
      <c r="AO69" s="76"/>
      <c r="AP69" s="83"/>
      <c r="AQ69" s="83"/>
      <c r="AR69" s="238"/>
      <c r="AS69" s="238"/>
      <c r="AT69" s="7"/>
      <c r="AU69" s="7"/>
      <c r="AV69" s="215"/>
      <c r="AW69" s="137"/>
      <c r="AX69" s="215"/>
      <c r="AY69" s="11"/>
      <c r="AZ69" s="149"/>
      <c r="BA69" s="149"/>
      <c r="BB69" s="149"/>
      <c r="BC69" s="217"/>
      <c r="BD69" s="231"/>
      <c r="BE69" s="215"/>
      <c r="BF69" s="215"/>
      <c r="BG69" s="215"/>
      <c r="BH69" s="232"/>
      <c r="BI69" s="232"/>
      <c r="BJ69" s="214"/>
      <c r="BK69" s="214"/>
      <c r="BL69" s="233"/>
      <c r="BM69" s="67"/>
    </row>
    <row r="70" spans="1:65" s="139" customFormat="1" ht="15.75">
      <c r="A70" s="221"/>
      <c r="B70" s="222"/>
      <c r="C70" s="216"/>
      <c r="D70" s="224"/>
      <c r="E70" s="25"/>
      <c r="F70" s="89"/>
      <c r="G70" s="83"/>
      <c r="H70" s="218"/>
      <c r="I70" s="218"/>
      <c r="J70" s="218"/>
      <c r="K70" s="218"/>
      <c r="L70" s="83"/>
      <c r="M70" s="217"/>
      <c r="N70" s="55"/>
      <c r="O70" s="218"/>
      <c r="P70" s="218"/>
      <c r="Q70" s="11"/>
      <c r="R70" s="218"/>
      <c r="S70" s="218"/>
      <c r="T70" s="56"/>
      <c r="U70" s="218"/>
      <c r="V70" s="218"/>
      <c r="W70" s="11"/>
      <c r="X70" s="218"/>
      <c r="Y70" s="218"/>
      <c r="Z70" s="56"/>
      <c r="AA70" s="218"/>
      <c r="AB70" s="218"/>
      <c r="AC70" s="218"/>
      <c r="AD70" s="218"/>
      <c r="AE70" s="218"/>
      <c r="AF70" s="9"/>
      <c r="AG70" s="9"/>
      <c r="AH70" s="9"/>
      <c r="AI70" s="9"/>
      <c r="AJ70" s="9"/>
      <c r="AK70" s="9"/>
      <c r="AL70" s="9"/>
      <c r="AM70" s="9"/>
      <c r="AN70" s="9"/>
      <c r="AO70" s="76"/>
      <c r="AP70" s="83"/>
      <c r="AQ70" s="83"/>
      <c r="AR70" s="238"/>
      <c r="AS70" s="238"/>
      <c r="AT70" s="7"/>
      <c r="AU70" s="7"/>
      <c r="AV70" s="215"/>
      <c r="AW70" s="137"/>
      <c r="AX70" s="215"/>
      <c r="AY70" s="11"/>
      <c r="AZ70" s="149"/>
      <c r="BA70" s="149"/>
      <c r="BB70" s="149"/>
      <c r="BC70" s="217"/>
      <c r="BD70" s="231"/>
      <c r="BE70" s="215"/>
      <c r="BF70" s="215"/>
      <c r="BG70" s="215"/>
      <c r="BH70" s="232"/>
      <c r="BI70" s="232"/>
      <c r="BJ70" s="214"/>
      <c r="BK70" s="214"/>
      <c r="BL70" s="233"/>
      <c r="BM70" s="67"/>
    </row>
    <row r="71" spans="1:65" s="139" customFormat="1" ht="15.75">
      <c r="A71" s="221"/>
      <c r="B71" s="222"/>
      <c r="C71" s="216"/>
      <c r="D71" s="224"/>
      <c r="E71" s="25"/>
      <c r="F71" s="89"/>
      <c r="G71" s="83"/>
      <c r="H71" s="218"/>
      <c r="I71" s="218"/>
      <c r="J71" s="218"/>
      <c r="K71" s="218"/>
      <c r="L71" s="83"/>
      <c r="M71" s="217"/>
      <c r="N71" s="55"/>
      <c r="O71" s="218"/>
      <c r="P71" s="218"/>
      <c r="Q71" s="11"/>
      <c r="R71" s="218"/>
      <c r="S71" s="218"/>
      <c r="T71" s="56"/>
      <c r="U71" s="218"/>
      <c r="V71" s="218"/>
      <c r="W71" s="11"/>
      <c r="X71" s="218"/>
      <c r="Y71" s="218"/>
      <c r="Z71" s="56"/>
      <c r="AA71" s="218"/>
      <c r="AB71" s="218"/>
      <c r="AC71" s="218"/>
      <c r="AD71" s="218"/>
      <c r="AE71" s="218"/>
      <c r="AF71" s="9"/>
      <c r="AG71" s="9"/>
      <c r="AH71" s="9"/>
      <c r="AI71" s="9"/>
      <c r="AJ71" s="9"/>
      <c r="AK71" s="9"/>
      <c r="AL71" s="9"/>
      <c r="AM71" s="9"/>
      <c r="AN71" s="9"/>
      <c r="AO71" s="76"/>
      <c r="AP71" s="83"/>
      <c r="AQ71" s="83"/>
      <c r="AR71" s="238"/>
      <c r="AS71" s="238"/>
      <c r="AT71" s="7"/>
      <c r="AU71" s="7"/>
      <c r="AV71" s="215"/>
      <c r="AW71" s="137"/>
      <c r="AX71" s="215"/>
      <c r="AY71" s="11"/>
      <c r="AZ71" s="149"/>
      <c r="BA71" s="149"/>
      <c r="BB71" s="149"/>
      <c r="BC71" s="217"/>
      <c r="BD71" s="231"/>
      <c r="BE71" s="215"/>
      <c r="BF71" s="215"/>
      <c r="BG71" s="215"/>
      <c r="BH71" s="232"/>
      <c r="BI71" s="232"/>
      <c r="BJ71" s="214"/>
      <c r="BK71" s="214"/>
      <c r="BL71" s="233"/>
      <c r="BM71" s="67"/>
    </row>
    <row r="72" spans="1:65" s="139" customFormat="1" ht="15.75">
      <c r="A72" s="221"/>
      <c r="B72" s="222"/>
      <c r="C72" s="216"/>
      <c r="D72" s="224"/>
      <c r="E72" s="25"/>
      <c r="F72" s="89"/>
      <c r="G72" s="83"/>
      <c r="H72" s="218"/>
      <c r="I72" s="218"/>
      <c r="J72" s="218"/>
      <c r="K72" s="218"/>
      <c r="L72" s="83"/>
      <c r="M72" s="217"/>
      <c r="N72" s="55"/>
      <c r="O72" s="218"/>
      <c r="P72" s="218"/>
      <c r="Q72" s="11"/>
      <c r="R72" s="218"/>
      <c r="S72" s="218"/>
      <c r="T72" s="56"/>
      <c r="U72" s="218"/>
      <c r="V72" s="218"/>
      <c r="W72" s="11"/>
      <c r="X72" s="218"/>
      <c r="Y72" s="218"/>
      <c r="Z72" s="56"/>
      <c r="AA72" s="218"/>
      <c r="AB72" s="218"/>
      <c r="AC72" s="218"/>
      <c r="AD72" s="218"/>
      <c r="AE72" s="218"/>
      <c r="AF72" s="9"/>
      <c r="AG72" s="9"/>
      <c r="AH72" s="9"/>
      <c r="AI72" s="9"/>
      <c r="AJ72" s="9"/>
      <c r="AK72" s="9"/>
      <c r="AL72" s="9"/>
      <c r="AM72" s="9"/>
      <c r="AN72" s="9"/>
      <c r="AO72" s="76"/>
      <c r="AP72" s="83"/>
      <c r="AQ72" s="83"/>
      <c r="AR72" s="238"/>
      <c r="AS72" s="238"/>
      <c r="AT72" s="7"/>
      <c r="AU72" s="7"/>
      <c r="AV72" s="215"/>
      <c r="AW72" s="137"/>
      <c r="AX72" s="215"/>
      <c r="AY72" s="11"/>
      <c r="AZ72" s="149"/>
      <c r="BA72" s="149"/>
      <c r="BB72" s="149"/>
      <c r="BC72" s="217"/>
      <c r="BD72" s="231"/>
      <c r="BE72" s="215"/>
      <c r="BF72" s="215"/>
      <c r="BG72" s="215"/>
      <c r="BH72" s="232"/>
      <c r="BI72" s="232"/>
      <c r="BJ72" s="214"/>
      <c r="BK72" s="214"/>
      <c r="BL72" s="233"/>
      <c r="BM72" s="67"/>
    </row>
    <row r="73" spans="1:65" s="139" customFormat="1" ht="15.75">
      <c r="A73" s="221"/>
      <c r="B73" s="222"/>
      <c r="C73" s="216"/>
      <c r="D73" s="224"/>
      <c r="E73" s="25"/>
      <c r="F73" s="89"/>
      <c r="G73" s="83"/>
      <c r="H73" s="218"/>
      <c r="I73" s="218"/>
      <c r="J73" s="218"/>
      <c r="K73" s="218"/>
      <c r="L73" s="83"/>
      <c r="M73" s="217"/>
      <c r="N73" s="55"/>
      <c r="O73" s="218"/>
      <c r="P73" s="218"/>
      <c r="Q73" s="11"/>
      <c r="R73" s="218"/>
      <c r="S73" s="218"/>
      <c r="T73" s="56"/>
      <c r="U73" s="218"/>
      <c r="V73" s="218"/>
      <c r="W73" s="11"/>
      <c r="X73" s="218"/>
      <c r="Y73" s="218"/>
      <c r="Z73" s="56"/>
      <c r="AA73" s="218"/>
      <c r="AB73" s="218"/>
      <c r="AC73" s="218"/>
      <c r="AD73" s="218"/>
      <c r="AE73" s="218"/>
      <c r="AF73" s="9"/>
      <c r="AG73" s="9"/>
      <c r="AH73" s="9"/>
      <c r="AI73" s="9"/>
      <c r="AJ73" s="9"/>
      <c r="AK73" s="9"/>
      <c r="AL73" s="9"/>
      <c r="AM73" s="9"/>
      <c r="AN73" s="9"/>
      <c r="AO73" s="76"/>
      <c r="AP73" s="83"/>
      <c r="AQ73" s="83"/>
      <c r="AR73" s="238"/>
      <c r="AS73" s="238"/>
      <c r="AT73" s="7"/>
      <c r="AU73" s="7"/>
      <c r="AV73" s="215"/>
      <c r="AW73" s="137"/>
      <c r="AX73" s="215"/>
      <c r="AY73" s="11"/>
      <c r="AZ73" s="149"/>
      <c r="BA73" s="149"/>
      <c r="BB73" s="149"/>
      <c r="BC73" s="217"/>
      <c r="BD73" s="231"/>
      <c r="BE73" s="215"/>
      <c r="BF73" s="215"/>
      <c r="BG73" s="215"/>
      <c r="BH73" s="232"/>
      <c r="BI73" s="232"/>
      <c r="BJ73" s="214"/>
      <c r="BK73" s="214"/>
      <c r="BL73" s="233"/>
      <c r="BM73" s="67"/>
    </row>
    <row r="74" spans="1:65" s="139" customFormat="1" ht="15.75">
      <c r="A74" s="221"/>
      <c r="B74" s="222"/>
      <c r="C74" s="216"/>
      <c r="D74" s="224"/>
      <c r="E74" s="25"/>
      <c r="F74" s="89"/>
      <c r="G74" s="83"/>
      <c r="H74" s="218"/>
      <c r="I74" s="218"/>
      <c r="J74" s="218"/>
      <c r="K74" s="218"/>
      <c r="L74" s="83"/>
      <c r="M74" s="217"/>
      <c r="N74" s="55"/>
      <c r="O74" s="218"/>
      <c r="P74" s="218"/>
      <c r="Q74" s="11"/>
      <c r="R74" s="218"/>
      <c r="S74" s="218"/>
      <c r="T74" s="56"/>
      <c r="U74" s="218"/>
      <c r="V74" s="218"/>
      <c r="W74" s="11"/>
      <c r="X74" s="218"/>
      <c r="Y74" s="218"/>
      <c r="Z74" s="56"/>
      <c r="AA74" s="218"/>
      <c r="AB74" s="218"/>
      <c r="AC74" s="218"/>
      <c r="AD74" s="218"/>
      <c r="AE74" s="218"/>
      <c r="AF74" s="9"/>
      <c r="AG74" s="9"/>
      <c r="AH74" s="9"/>
      <c r="AI74" s="9"/>
      <c r="AJ74" s="9"/>
      <c r="AK74" s="9"/>
      <c r="AL74" s="9"/>
      <c r="AM74" s="9"/>
      <c r="AN74" s="9"/>
      <c r="AO74" s="76"/>
      <c r="AP74" s="83"/>
      <c r="AQ74" s="83"/>
      <c r="AR74" s="238"/>
      <c r="AS74" s="238"/>
      <c r="AT74" s="7"/>
      <c r="AU74" s="7"/>
      <c r="AV74" s="215"/>
      <c r="AW74" s="137"/>
      <c r="AX74" s="215"/>
      <c r="AY74" s="11"/>
      <c r="AZ74" s="149"/>
      <c r="BA74" s="149"/>
      <c r="BB74" s="149"/>
      <c r="BC74" s="217"/>
      <c r="BD74" s="231"/>
      <c r="BE74" s="215"/>
      <c r="BF74" s="215"/>
      <c r="BG74" s="215"/>
      <c r="BH74" s="232"/>
      <c r="BI74" s="232"/>
      <c r="BJ74" s="214"/>
      <c r="BK74" s="214"/>
      <c r="BL74" s="233"/>
      <c r="BM74" s="67"/>
    </row>
    <row r="75" spans="1:65" s="139" customFormat="1" ht="15.75">
      <c r="A75" s="221"/>
      <c r="B75" s="222"/>
      <c r="C75" s="216"/>
      <c r="D75" s="224"/>
      <c r="E75" s="25"/>
      <c r="F75" s="89"/>
      <c r="G75" s="83"/>
      <c r="H75" s="218"/>
      <c r="I75" s="218"/>
      <c r="J75" s="218"/>
      <c r="K75" s="218"/>
      <c r="L75" s="83"/>
      <c r="M75" s="217"/>
      <c r="N75" s="55"/>
      <c r="O75" s="218"/>
      <c r="P75" s="218"/>
      <c r="Q75" s="11"/>
      <c r="R75" s="218"/>
      <c r="S75" s="218"/>
      <c r="T75" s="56"/>
      <c r="U75" s="218"/>
      <c r="V75" s="218"/>
      <c r="W75" s="11"/>
      <c r="X75" s="218"/>
      <c r="Y75" s="218"/>
      <c r="Z75" s="56"/>
      <c r="AA75" s="218"/>
      <c r="AB75" s="218"/>
      <c r="AC75" s="218"/>
      <c r="AD75" s="218"/>
      <c r="AE75" s="218"/>
      <c r="AF75" s="9"/>
      <c r="AG75" s="9"/>
      <c r="AH75" s="9"/>
      <c r="AI75" s="9"/>
      <c r="AJ75" s="9"/>
      <c r="AK75" s="9"/>
      <c r="AL75" s="9"/>
      <c r="AM75" s="9"/>
      <c r="AN75" s="9"/>
      <c r="AO75" s="76"/>
      <c r="AP75" s="83"/>
      <c r="AQ75" s="83"/>
      <c r="AR75" s="238"/>
      <c r="AS75" s="238"/>
      <c r="AT75" s="7"/>
      <c r="AU75" s="7"/>
      <c r="AV75" s="215"/>
      <c r="AW75" s="137"/>
      <c r="AX75" s="215"/>
      <c r="AY75" s="11"/>
      <c r="AZ75" s="149"/>
      <c r="BA75" s="149"/>
      <c r="BB75" s="149"/>
      <c r="BC75" s="217"/>
      <c r="BD75" s="231"/>
      <c r="BE75" s="215"/>
      <c r="BF75" s="215"/>
      <c r="BG75" s="215"/>
      <c r="BH75" s="232"/>
      <c r="BI75" s="232"/>
      <c r="BJ75" s="214"/>
      <c r="BK75" s="214"/>
      <c r="BL75" s="233"/>
      <c r="BM75" s="67"/>
    </row>
    <row r="76" spans="1:65" s="139" customFormat="1" ht="15.75">
      <c r="A76" s="221"/>
      <c r="B76" s="222"/>
      <c r="C76" s="216"/>
      <c r="D76" s="224"/>
      <c r="E76" s="25"/>
      <c r="F76" s="89"/>
      <c r="G76" s="83"/>
      <c r="H76" s="218"/>
      <c r="I76" s="218"/>
      <c r="J76" s="218"/>
      <c r="K76" s="218"/>
      <c r="L76" s="83"/>
      <c r="M76" s="217"/>
      <c r="N76" s="55"/>
      <c r="O76" s="218"/>
      <c r="P76" s="218"/>
      <c r="Q76" s="11"/>
      <c r="R76" s="218"/>
      <c r="S76" s="218"/>
      <c r="T76" s="56"/>
      <c r="U76" s="218"/>
      <c r="V76" s="218"/>
      <c r="W76" s="11"/>
      <c r="X76" s="218"/>
      <c r="Y76" s="218"/>
      <c r="Z76" s="56"/>
      <c r="AA76" s="218"/>
      <c r="AB76" s="218"/>
      <c r="AC76" s="218"/>
      <c r="AD76" s="218"/>
      <c r="AE76" s="218"/>
      <c r="AF76" s="9"/>
      <c r="AG76" s="9"/>
      <c r="AH76" s="9"/>
      <c r="AI76" s="9"/>
      <c r="AJ76" s="9"/>
      <c r="AK76" s="9"/>
      <c r="AL76" s="9"/>
      <c r="AM76" s="9"/>
      <c r="AN76" s="9"/>
      <c r="AO76" s="76"/>
      <c r="AP76" s="83"/>
      <c r="AQ76" s="83"/>
      <c r="AR76" s="238"/>
      <c r="AS76" s="238"/>
      <c r="AT76" s="7"/>
      <c r="AU76" s="7"/>
      <c r="AV76" s="215"/>
      <c r="AW76" s="137"/>
      <c r="AX76" s="215"/>
      <c r="AY76" s="11"/>
      <c r="AZ76" s="149"/>
      <c r="BA76" s="149"/>
      <c r="BB76" s="149"/>
      <c r="BC76" s="217"/>
      <c r="BD76" s="231"/>
      <c r="BE76" s="215"/>
      <c r="BF76" s="215"/>
      <c r="BG76" s="215"/>
      <c r="BH76" s="232"/>
      <c r="BI76" s="232"/>
      <c r="BJ76" s="214"/>
      <c r="BK76" s="214"/>
      <c r="BL76" s="233"/>
      <c r="BM76" s="67"/>
    </row>
    <row r="77" spans="1:65" s="139" customFormat="1" ht="15.75">
      <c r="A77" s="221"/>
      <c r="B77" s="222"/>
      <c r="C77" s="216"/>
      <c r="D77" s="224"/>
      <c r="E77" s="25"/>
      <c r="F77" s="89"/>
      <c r="G77" s="83"/>
      <c r="H77" s="218"/>
      <c r="I77" s="218"/>
      <c r="J77" s="218"/>
      <c r="K77" s="218"/>
      <c r="L77" s="83"/>
      <c r="M77" s="217"/>
      <c r="N77" s="55"/>
      <c r="O77" s="218"/>
      <c r="P77" s="218"/>
      <c r="Q77" s="11"/>
      <c r="R77" s="218"/>
      <c r="S77" s="218"/>
      <c r="T77" s="56"/>
      <c r="U77" s="218"/>
      <c r="V77" s="218"/>
      <c r="W77" s="11"/>
      <c r="X77" s="218"/>
      <c r="Y77" s="218"/>
      <c r="Z77" s="56"/>
      <c r="AA77" s="218"/>
      <c r="AB77" s="218"/>
      <c r="AC77" s="218"/>
      <c r="AD77" s="218"/>
      <c r="AE77" s="218"/>
      <c r="AF77" s="9"/>
      <c r="AG77" s="9"/>
      <c r="AH77" s="9"/>
      <c r="AI77" s="9"/>
      <c r="AJ77" s="9"/>
      <c r="AK77" s="9"/>
      <c r="AL77" s="9"/>
      <c r="AM77" s="9"/>
      <c r="AN77" s="9"/>
      <c r="AO77" s="76"/>
      <c r="AP77" s="83"/>
      <c r="AQ77" s="83"/>
      <c r="AR77" s="238"/>
      <c r="AS77" s="238"/>
      <c r="AT77" s="7"/>
      <c r="AU77" s="7"/>
      <c r="AV77" s="215"/>
      <c r="AW77" s="137"/>
      <c r="AX77" s="215"/>
      <c r="AY77" s="11"/>
      <c r="AZ77" s="149"/>
      <c r="BA77" s="149"/>
      <c r="BB77" s="149"/>
      <c r="BC77" s="217"/>
      <c r="BD77" s="231"/>
      <c r="BE77" s="215"/>
      <c r="BF77" s="215"/>
      <c r="BG77" s="215"/>
      <c r="BH77" s="232"/>
      <c r="BI77" s="232"/>
      <c r="BJ77" s="214"/>
      <c r="BK77" s="214"/>
      <c r="BL77" s="233"/>
      <c r="BM77" s="67"/>
    </row>
    <row r="78" spans="1:65" s="139" customFormat="1" ht="15.75">
      <c r="A78" s="221"/>
      <c r="B78" s="222"/>
      <c r="C78" s="216"/>
      <c r="D78" s="224"/>
      <c r="E78" s="25"/>
      <c r="F78" s="89"/>
      <c r="G78" s="83"/>
      <c r="H78" s="218"/>
      <c r="I78" s="218"/>
      <c r="J78" s="218"/>
      <c r="K78" s="218"/>
      <c r="L78" s="83"/>
      <c r="M78" s="217"/>
      <c r="N78" s="55"/>
      <c r="O78" s="218"/>
      <c r="P78" s="218"/>
      <c r="Q78" s="11"/>
      <c r="R78" s="218"/>
      <c r="S78" s="218"/>
      <c r="T78" s="56"/>
      <c r="U78" s="218"/>
      <c r="V78" s="218"/>
      <c r="W78" s="11"/>
      <c r="X78" s="218"/>
      <c r="Y78" s="218"/>
      <c r="Z78" s="56"/>
      <c r="AA78" s="218"/>
      <c r="AB78" s="218"/>
      <c r="AC78" s="218"/>
      <c r="AD78" s="218"/>
      <c r="AE78" s="218"/>
      <c r="AF78" s="9"/>
      <c r="AG78" s="9"/>
      <c r="AH78" s="9"/>
      <c r="AI78" s="9"/>
      <c r="AJ78" s="9"/>
      <c r="AK78" s="9"/>
      <c r="AL78" s="9"/>
      <c r="AM78" s="9"/>
      <c r="AN78" s="9"/>
      <c r="AO78" s="76"/>
      <c r="AP78" s="83"/>
      <c r="AQ78" s="83"/>
      <c r="AR78" s="238"/>
      <c r="AS78" s="238"/>
      <c r="AT78" s="7"/>
      <c r="AU78" s="7"/>
      <c r="AV78" s="215"/>
      <c r="AW78" s="137"/>
      <c r="AX78" s="215"/>
      <c r="AY78" s="11"/>
      <c r="AZ78" s="149"/>
      <c r="BA78" s="149"/>
      <c r="BB78" s="149"/>
      <c r="BC78" s="217"/>
      <c r="BD78" s="231"/>
      <c r="BE78" s="215"/>
      <c r="BF78" s="215"/>
      <c r="BG78" s="215"/>
      <c r="BH78" s="232"/>
      <c r="BI78" s="232"/>
      <c r="BJ78" s="214"/>
      <c r="BK78" s="214"/>
      <c r="BL78" s="233"/>
      <c r="BM78" s="67"/>
    </row>
    <row r="79" spans="1:65" s="139" customFormat="1" ht="15.75">
      <c r="A79" s="221"/>
      <c r="B79" s="222"/>
      <c r="C79" s="216"/>
      <c r="D79" s="224"/>
      <c r="E79" s="25"/>
      <c r="F79" s="89"/>
      <c r="G79" s="83"/>
      <c r="H79" s="218"/>
      <c r="I79" s="218"/>
      <c r="J79" s="218"/>
      <c r="K79" s="218"/>
      <c r="L79" s="83"/>
      <c r="M79" s="217"/>
      <c r="N79" s="55"/>
      <c r="O79" s="218"/>
      <c r="P79" s="218"/>
      <c r="Q79" s="11"/>
      <c r="R79" s="218"/>
      <c r="S79" s="218"/>
      <c r="T79" s="56"/>
      <c r="U79" s="218"/>
      <c r="V79" s="218"/>
      <c r="W79" s="11"/>
      <c r="X79" s="218"/>
      <c r="Y79" s="218"/>
      <c r="Z79" s="56"/>
      <c r="AA79" s="218"/>
      <c r="AB79" s="218"/>
      <c r="AC79" s="218"/>
      <c r="AD79" s="218"/>
      <c r="AE79" s="218"/>
      <c r="AF79" s="9"/>
      <c r="AG79" s="9"/>
      <c r="AH79" s="9"/>
      <c r="AI79" s="9"/>
      <c r="AJ79" s="9"/>
      <c r="AK79" s="9"/>
      <c r="AL79" s="9"/>
      <c r="AM79" s="9"/>
      <c r="AN79" s="9"/>
      <c r="AO79" s="76"/>
      <c r="AP79" s="83"/>
      <c r="AQ79" s="83"/>
      <c r="AR79" s="238"/>
      <c r="AS79" s="238"/>
      <c r="AT79" s="7"/>
      <c r="AU79" s="7"/>
      <c r="AV79" s="215"/>
      <c r="AW79" s="137"/>
      <c r="AX79" s="215"/>
      <c r="AY79" s="11"/>
      <c r="AZ79" s="149"/>
      <c r="BA79" s="149"/>
      <c r="BB79" s="149"/>
      <c r="BC79" s="217"/>
      <c r="BD79" s="231"/>
      <c r="BE79" s="215"/>
      <c r="BF79" s="215"/>
      <c r="BG79" s="215"/>
      <c r="BH79" s="232"/>
      <c r="BI79" s="232"/>
      <c r="BJ79" s="214"/>
      <c r="BK79" s="214"/>
      <c r="BL79" s="233"/>
      <c r="BM79" s="67"/>
    </row>
    <row r="80" spans="1:65" s="139" customFormat="1" ht="15.75">
      <c r="A80" s="221"/>
      <c r="B80" s="222"/>
      <c r="C80" s="216"/>
      <c r="D80" s="224"/>
      <c r="E80" s="25"/>
      <c r="F80" s="89"/>
      <c r="G80" s="83"/>
      <c r="H80" s="218"/>
      <c r="I80" s="218"/>
      <c r="J80" s="218"/>
      <c r="K80" s="218"/>
      <c r="L80" s="83"/>
      <c r="M80" s="217"/>
      <c r="N80" s="55"/>
      <c r="O80" s="218"/>
      <c r="P80" s="218"/>
      <c r="Q80" s="11"/>
      <c r="R80" s="218"/>
      <c r="S80" s="218"/>
      <c r="T80" s="56"/>
      <c r="U80" s="218"/>
      <c r="V80" s="218"/>
      <c r="W80" s="11"/>
      <c r="X80" s="218"/>
      <c r="Y80" s="218"/>
      <c r="Z80" s="56"/>
      <c r="AA80" s="218"/>
      <c r="AB80" s="218"/>
      <c r="AC80" s="218"/>
      <c r="AD80" s="218"/>
      <c r="AE80" s="218"/>
      <c r="AF80" s="9"/>
      <c r="AG80" s="9"/>
      <c r="AH80" s="9"/>
      <c r="AI80" s="9"/>
      <c r="AJ80" s="9"/>
      <c r="AK80" s="9"/>
      <c r="AL80" s="9"/>
      <c r="AM80" s="9"/>
      <c r="AN80" s="9"/>
      <c r="AO80" s="76"/>
      <c r="AP80" s="83"/>
      <c r="AQ80" s="83"/>
      <c r="AR80" s="238"/>
      <c r="AS80" s="238"/>
      <c r="AT80" s="7"/>
      <c r="AU80" s="7"/>
      <c r="AV80" s="215"/>
      <c r="AW80" s="137"/>
      <c r="AX80" s="215"/>
      <c r="AY80" s="11"/>
      <c r="AZ80" s="149"/>
      <c r="BA80" s="149"/>
      <c r="BB80" s="149"/>
      <c r="BC80" s="217"/>
      <c r="BD80" s="231"/>
      <c r="BE80" s="215"/>
      <c r="BF80" s="215"/>
      <c r="BG80" s="215"/>
      <c r="BH80" s="232"/>
      <c r="BI80" s="232"/>
      <c r="BJ80" s="214"/>
      <c r="BK80" s="214"/>
      <c r="BL80" s="233"/>
      <c r="BM80" s="67"/>
    </row>
    <row r="81" spans="1:65" s="139" customFormat="1" ht="15.75">
      <c r="A81" s="221"/>
      <c r="B81" s="222"/>
      <c r="C81" s="216"/>
      <c r="D81" s="224"/>
      <c r="E81" s="25"/>
      <c r="F81" s="89"/>
      <c r="G81" s="83"/>
      <c r="H81" s="218"/>
      <c r="I81" s="218"/>
      <c r="J81" s="218"/>
      <c r="K81" s="218"/>
      <c r="L81" s="83"/>
      <c r="M81" s="217"/>
      <c r="N81" s="55"/>
      <c r="O81" s="218"/>
      <c r="P81" s="218"/>
      <c r="Q81" s="11"/>
      <c r="R81" s="218"/>
      <c r="S81" s="218"/>
      <c r="T81" s="56"/>
      <c r="U81" s="218"/>
      <c r="V81" s="218"/>
      <c r="W81" s="11"/>
      <c r="X81" s="218"/>
      <c r="Y81" s="218"/>
      <c r="Z81" s="56"/>
      <c r="AA81" s="218"/>
      <c r="AB81" s="218"/>
      <c r="AC81" s="218"/>
      <c r="AD81" s="218"/>
      <c r="AE81" s="218"/>
      <c r="AF81" s="9"/>
      <c r="AG81" s="9"/>
      <c r="AH81" s="9"/>
      <c r="AI81" s="9"/>
      <c r="AJ81" s="9"/>
      <c r="AK81" s="9"/>
      <c r="AL81" s="9"/>
      <c r="AM81" s="9"/>
      <c r="AN81" s="9"/>
      <c r="AO81" s="76"/>
      <c r="AP81" s="83"/>
      <c r="AQ81" s="83"/>
      <c r="AR81" s="238"/>
      <c r="AS81" s="238"/>
      <c r="AT81" s="7"/>
      <c r="AU81" s="7"/>
      <c r="AV81" s="215"/>
      <c r="AW81" s="137"/>
      <c r="AX81" s="215"/>
      <c r="AY81" s="11"/>
      <c r="AZ81" s="149"/>
      <c r="BA81" s="149"/>
      <c r="BB81" s="149"/>
      <c r="BC81" s="217"/>
      <c r="BD81" s="231"/>
      <c r="BE81" s="215"/>
      <c r="BF81" s="215"/>
      <c r="BG81" s="215"/>
      <c r="BH81" s="232"/>
      <c r="BI81" s="232"/>
      <c r="BJ81" s="214"/>
      <c r="BK81" s="214"/>
      <c r="BL81" s="233"/>
      <c r="BM81" s="67"/>
    </row>
    <row r="82" spans="1:65" s="139" customFormat="1" ht="15.75">
      <c r="A82" s="221"/>
      <c r="B82" s="222"/>
      <c r="C82" s="216"/>
      <c r="D82" s="224"/>
      <c r="E82" s="25"/>
      <c r="F82" s="89"/>
      <c r="G82" s="83"/>
      <c r="H82" s="218"/>
      <c r="I82" s="218"/>
      <c r="J82" s="218"/>
      <c r="K82" s="218"/>
      <c r="L82" s="83"/>
      <c r="M82" s="217"/>
      <c r="N82" s="55"/>
      <c r="O82" s="218"/>
      <c r="P82" s="218"/>
      <c r="Q82" s="11"/>
      <c r="R82" s="218"/>
      <c r="S82" s="218"/>
      <c r="T82" s="56"/>
      <c r="U82" s="218"/>
      <c r="V82" s="218"/>
      <c r="W82" s="11"/>
      <c r="X82" s="218"/>
      <c r="Y82" s="218"/>
      <c r="Z82" s="56"/>
      <c r="AA82" s="218"/>
      <c r="AB82" s="218"/>
      <c r="AC82" s="218"/>
      <c r="AD82" s="218"/>
      <c r="AE82" s="218"/>
      <c r="AF82" s="9"/>
      <c r="AG82" s="9"/>
      <c r="AH82" s="9"/>
      <c r="AI82" s="9"/>
      <c r="AJ82" s="9"/>
      <c r="AK82" s="9"/>
      <c r="AL82" s="9"/>
      <c r="AM82" s="9"/>
      <c r="AN82" s="9"/>
      <c r="AO82" s="76"/>
      <c r="AP82" s="83"/>
      <c r="AQ82" s="83"/>
      <c r="AR82" s="238"/>
      <c r="AS82" s="238"/>
      <c r="AT82" s="7"/>
      <c r="AU82" s="7"/>
      <c r="AV82" s="215"/>
      <c r="AW82" s="137"/>
      <c r="AX82" s="215"/>
      <c r="AY82" s="11"/>
      <c r="AZ82" s="149"/>
      <c r="BA82" s="149"/>
      <c r="BB82" s="149"/>
      <c r="BC82" s="217"/>
      <c r="BD82" s="231"/>
      <c r="BE82" s="215"/>
      <c r="BF82" s="215"/>
      <c r="BG82" s="215"/>
      <c r="BH82" s="232"/>
      <c r="BI82" s="232"/>
      <c r="BJ82" s="214"/>
      <c r="BK82" s="214"/>
      <c r="BL82" s="233"/>
      <c r="BM82" s="67"/>
    </row>
    <row r="83" spans="1:65" s="139" customFormat="1" ht="15.75">
      <c r="A83" s="221"/>
      <c r="B83" s="222"/>
      <c r="C83" s="216"/>
      <c r="D83" s="224"/>
      <c r="E83" s="25"/>
      <c r="F83" s="89"/>
      <c r="G83" s="83"/>
      <c r="H83" s="218"/>
      <c r="I83" s="218"/>
      <c r="J83" s="218"/>
      <c r="K83" s="218"/>
      <c r="L83" s="83"/>
      <c r="M83" s="217"/>
      <c r="N83" s="55"/>
      <c r="O83" s="218"/>
      <c r="P83" s="218"/>
      <c r="Q83" s="11"/>
      <c r="R83" s="218"/>
      <c r="S83" s="218"/>
      <c r="T83" s="56"/>
      <c r="U83" s="218"/>
      <c r="V83" s="218"/>
      <c r="W83" s="11"/>
      <c r="X83" s="218"/>
      <c r="Y83" s="218"/>
      <c r="Z83" s="56"/>
      <c r="AA83" s="218"/>
      <c r="AB83" s="218"/>
      <c r="AC83" s="218"/>
      <c r="AD83" s="218"/>
      <c r="AE83" s="218"/>
      <c r="AF83" s="9"/>
      <c r="AG83" s="9"/>
      <c r="AH83" s="9"/>
      <c r="AI83" s="9"/>
      <c r="AJ83" s="9"/>
      <c r="AK83" s="9"/>
      <c r="AL83" s="9"/>
      <c r="AM83" s="9"/>
      <c r="AN83" s="9"/>
      <c r="AO83" s="76"/>
      <c r="AP83" s="83"/>
      <c r="AQ83" s="83"/>
      <c r="AR83" s="238"/>
      <c r="AS83" s="238"/>
      <c r="AT83" s="7"/>
      <c r="AU83" s="7"/>
      <c r="AV83" s="215"/>
      <c r="AW83" s="137"/>
      <c r="AX83" s="215"/>
      <c r="AY83" s="11"/>
      <c r="AZ83" s="149"/>
      <c r="BA83" s="149"/>
      <c r="BB83" s="149"/>
      <c r="BC83" s="217"/>
      <c r="BD83" s="231"/>
      <c r="BE83" s="215"/>
      <c r="BF83" s="215"/>
      <c r="BG83" s="215"/>
      <c r="BH83" s="232"/>
      <c r="BI83" s="232"/>
      <c r="BJ83" s="214"/>
      <c r="BK83" s="214"/>
      <c r="BL83" s="233"/>
      <c r="BM83" s="67"/>
    </row>
    <row r="84" spans="1:65" s="139" customFormat="1" ht="15.75">
      <c r="A84" s="221"/>
      <c r="B84" s="222"/>
      <c r="C84" s="216"/>
      <c r="D84" s="224"/>
      <c r="E84" s="25"/>
      <c r="F84" s="89"/>
      <c r="G84" s="83"/>
      <c r="H84" s="218"/>
      <c r="I84" s="218"/>
      <c r="J84" s="218"/>
      <c r="K84" s="218"/>
      <c r="L84" s="83"/>
      <c r="M84" s="217"/>
      <c r="N84" s="55"/>
      <c r="O84" s="218"/>
      <c r="P84" s="218"/>
      <c r="Q84" s="11"/>
      <c r="R84" s="218"/>
      <c r="S84" s="218"/>
      <c r="T84" s="56"/>
      <c r="U84" s="218"/>
      <c r="V84" s="218"/>
      <c r="W84" s="11"/>
      <c r="X84" s="218"/>
      <c r="Y84" s="218"/>
      <c r="Z84" s="56"/>
      <c r="AA84" s="218"/>
      <c r="AB84" s="218"/>
      <c r="AC84" s="218"/>
      <c r="AD84" s="218"/>
      <c r="AE84" s="218"/>
      <c r="AF84" s="9"/>
      <c r="AG84" s="9"/>
      <c r="AH84" s="9"/>
      <c r="AI84" s="9"/>
      <c r="AJ84" s="9"/>
      <c r="AK84" s="9"/>
      <c r="AL84" s="9"/>
      <c r="AM84" s="9"/>
      <c r="AN84" s="9"/>
      <c r="AO84" s="76"/>
      <c r="AP84" s="83"/>
      <c r="AQ84" s="83"/>
      <c r="AR84" s="238"/>
      <c r="AS84" s="238"/>
      <c r="AT84" s="7"/>
      <c r="AU84" s="7"/>
      <c r="AV84" s="215"/>
      <c r="AW84" s="137"/>
      <c r="AX84" s="215"/>
      <c r="AY84" s="11"/>
      <c r="AZ84" s="149"/>
      <c r="BA84" s="149"/>
      <c r="BB84" s="149"/>
      <c r="BC84" s="217"/>
      <c r="BD84" s="231"/>
      <c r="BE84" s="215"/>
      <c r="BF84" s="215"/>
      <c r="BG84" s="215"/>
      <c r="BH84" s="232"/>
      <c r="BI84" s="232"/>
      <c r="BJ84" s="214"/>
      <c r="BK84" s="214"/>
      <c r="BL84" s="233"/>
      <c r="BM84" s="67"/>
    </row>
    <row r="85" spans="1:65" s="139" customFormat="1" ht="15.75">
      <c r="A85" s="221"/>
      <c r="B85" s="222"/>
      <c r="C85" s="216"/>
      <c r="D85" s="224"/>
      <c r="E85" s="25"/>
      <c r="F85" s="89"/>
      <c r="G85" s="83"/>
      <c r="H85" s="218"/>
      <c r="I85" s="218"/>
      <c r="J85" s="218"/>
      <c r="K85" s="218"/>
      <c r="L85" s="83"/>
      <c r="M85" s="217"/>
      <c r="N85" s="55"/>
      <c r="O85" s="218"/>
      <c r="P85" s="218"/>
      <c r="Q85" s="11"/>
      <c r="R85" s="218"/>
      <c r="S85" s="218"/>
      <c r="T85" s="56"/>
      <c r="U85" s="218"/>
      <c r="V85" s="218"/>
      <c r="W85" s="11"/>
      <c r="X85" s="218"/>
      <c r="Y85" s="218"/>
      <c r="Z85" s="56"/>
      <c r="AA85" s="218"/>
      <c r="AB85" s="218"/>
      <c r="AC85" s="218"/>
      <c r="AD85" s="218"/>
      <c r="AE85" s="218"/>
      <c r="AF85" s="9"/>
      <c r="AG85" s="9"/>
      <c r="AH85" s="9"/>
      <c r="AI85" s="9"/>
      <c r="AJ85" s="9"/>
      <c r="AK85" s="9"/>
      <c r="AL85" s="9"/>
      <c r="AM85" s="9"/>
      <c r="AN85" s="9"/>
      <c r="AO85" s="76"/>
      <c r="AP85" s="83"/>
      <c r="AQ85" s="83"/>
      <c r="AR85" s="238"/>
      <c r="AS85" s="238"/>
      <c r="AT85" s="7"/>
      <c r="AU85" s="7"/>
      <c r="AV85" s="215"/>
      <c r="AW85" s="137"/>
      <c r="AX85" s="215"/>
      <c r="AY85" s="11"/>
      <c r="AZ85" s="149"/>
      <c r="BA85" s="149"/>
      <c r="BB85" s="149"/>
      <c r="BC85" s="217"/>
      <c r="BD85" s="231"/>
      <c r="BE85" s="215"/>
      <c r="BF85" s="215"/>
      <c r="BG85" s="215"/>
      <c r="BH85" s="232"/>
      <c r="BI85" s="232"/>
      <c r="BJ85" s="214"/>
      <c r="BK85" s="214"/>
      <c r="BL85" s="233"/>
      <c r="BM85" s="67"/>
    </row>
    <row r="86" spans="1:65" s="139" customFormat="1" ht="15.75">
      <c r="A86" s="221"/>
      <c r="B86" s="222"/>
      <c r="C86" s="216"/>
      <c r="D86" s="224"/>
      <c r="E86" s="25"/>
      <c r="F86" s="89"/>
      <c r="G86" s="83"/>
      <c r="H86" s="218"/>
      <c r="I86" s="218"/>
      <c r="J86" s="218"/>
      <c r="K86" s="218"/>
      <c r="L86" s="83"/>
      <c r="M86" s="217"/>
      <c r="N86" s="55"/>
      <c r="O86" s="218"/>
      <c r="P86" s="218"/>
      <c r="Q86" s="11"/>
      <c r="R86" s="218"/>
      <c r="S86" s="218"/>
      <c r="T86" s="56"/>
      <c r="U86" s="218"/>
      <c r="V86" s="218"/>
      <c r="W86" s="11"/>
      <c r="X86" s="218"/>
      <c r="Y86" s="218"/>
      <c r="Z86" s="56"/>
      <c r="AA86" s="218"/>
      <c r="AB86" s="218"/>
      <c r="AC86" s="218"/>
      <c r="AD86" s="218"/>
      <c r="AE86" s="218"/>
      <c r="AF86" s="9"/>
      <c r="AG86" s="9"/>
      <c r="AH86" s="9"/>
      <c r="AI86" s="9"/>
      <c r="AJ86" s="9"/>
      <c r="AK86" s="9"/>
      <c r="AL86" s="9"/>
      <c r="AM86" s="9"/>
      <c r="AN86" s="9"/>
      <c r="AO86" s="76"/>
      <c r="AP86" s="83"/>
      <c r="AQ86" s="83"/>
      <c r="AR86" s="238"/>
      <c r="AS86" s="238"/>
      <c r="AT86" s="7"/>
      <c r="AU86" s="7"/>
      <c r="AV86" s="215"/>
      <c r="AW86" s="137"/>
      <c r="AX86" s="215"/>
      <c r="AY86" s="11"/>
      <c r="AZ86" s="149"/>
      <c r="BA86" s="149"/>
      <c r="BB86" s="149"/>
      <c r="BC86" s="217"/>
      <c r="BD86" s="231"/>
      <c r="BE86" s="215"/>
      <c r="BF86" s="215"/>
      <c r="BG86" s="215"/>
      <c r="BH86" s="232"/>
      <c r="BI86" s="232"/>
      <c r="BJ86" s="214"/>
      <c r="BK86" s="214"/>
      <c r="BL86" s="233"/>
      <c r="BM86" s="67"/>
    </row>
    <row r="87" spans="1:65" s="139" customFormat="1" ht="15.75">
      <c r="A87" s="221"/>
      <c r="B87" s="222"/>
      <c r="C87" s="216"/>
      <c r="D87" s="224"/>
      <c r="E87" s="25"/>
      <c r="F87" s="89"/>
      <c r="G87" s="83"/>
      <c r="H87" s="218"/>
      <c r="I87" s="218"/>
      <c r="J87" s="218"/>
      <c r="K87" s="218"/>
      <c r="L87" s="83"/>
      <c r="M87" s="217"/>
      <c r="N87" s="55"/>
      <c r="O87" s="218"/>
      <c r="P87" s="218"/>
      <c r="Q87" s="11"/>
      <c r="R87" s="218"/>
      <c r="S87" s="218"/>
      <c r="T87" s="56"/>
      <c r="U87" s="218"/>
      <c r="V87" s="218"/>
      <c r="W87" s="11"/>
      <c r="X87" s="218"/>
      <c r="Y87" s="218"/>
      <c r="Z87" s="56"/>
      <c r="AA87" s="218"/>
      <c r="AB87" s="218"/>
      <c r="AC87" s="218"/>
      <c r="AD87" s="218"/>
      <c r="AE87" s="218"/>
      <c r="AF87" s="9"/>
      <c r="AG87" s="9"/>
      <c r="AH87" s="9"/>
      <c r="AI87" s="9"/>
      <c r="AJ87" s="9"/>
      <c r="AK87" s="9"/>
      <c r="AL87" s="9"/>
      <c r="AM87" s="9"/>
      <c r="AN87" s="9"/>
      <c r="AO87" s="76"/>
      <c r="AP87" s="83"/>
      <c r="AQ87" s="83"/>
      <c r="AR87" s="238"/>
      <c r="AS87" s="238"/>
      <c r="AT87" s="7"/>
      <c r="AU87" s="7"/>
      <c r="AV87" s="215"/>
      <c r="AW87" s="137"/>
      <c r="AX87" s="215"/>
      <c r="AY87" s="11"/>
      <c r="AZ87" s="149"/>
      <c r="BA87" s="149"/>
      <c r="BB87" s="149"/>
      <c r="BC87" s="217"/>
      <c r="BD87" s="231"/>
      <c r="BE87" s="215"/>
      <c r="BF87" s="215"/>
      <c r="BG87" s="215"/>
      <c r="BH87" s="232"/>
      <c r="BI87" s="232"/>
      <c r="BJ87" s="214"/>
      <c r="BK87" s="214"/>
      <c r="BL87" s="233"/>
      <c r="BM87" s="67"/>
    </row>
    <row r="88" spans="1:65" s="139" customFormat="1" ht="15.75">
      <c r="A88" s="221"/>
      <c r="B88" s="222"/>
      <c r="C88" s="216"/>
      <c r="D88" s="224"/>
      <c r="E88" s="25"/>
      <c r="F88" s="89"/>
      <c r="G88" s="83"/>
      <c r="H88" s="218"/>
      <c r="I88" s="218"/>
      <c r="J88" s="218"/>
      <c r="K88" s="218"/>
      <c r="L88" s="83"/>
      <c r="M88" s="217"/>
      <c r="N88" s="55"/>
      <c r="O88" s="218"/>
      <c r="P88" s="218"/>
      <c r="Q88" s="11"/>
      <c r="R88" s="218"/>
      <c r="S88" s="218"/>
      <c r="T88" s="56"/>
      <c r="U88" s="218"/>
      <c r="V88" s="218"/>
      <c r="W88" s="11"/>
      <c r="X88" s="218"/>
      <c r="Y88" s="218"/>
      <c r="Z88" s="56"/>
      <c r="AA88" s="218"/>
      <c r="AB88" s="218"/>
      <c r="AC88" s="218"/>
      <c r="AD88" s="218"/>
      <c r="AE88" s="218"/>
      <c r="AF88" s="9"/>
      <c r="AG88" s="9"/>
      <c r="AH88" s="9"/>
      <c r="AI88" s="9"/>
      <c r="AJ88" s="9"/>
      <c r="AK88" s="9"/>
      <c r="AL88" s="9"/>
      <c r="AM88" s="9"/>
      <c r="AN88" s="9"/>
      <c r="AO88" s="76"/>
      <c r="AP88" s="83"/>
      <c r="AQ88" s="83"/>
      <c r="AR88" s="238"/>
      <c r="AS88" s="238"/>
      <c r="AT88" s="7"/>
      <c r="AU88" s="7"/>
      <c r="AV88" s="215"/>
      <c r="AW88" s="137"/>
      <c r="AX88" s="215"/>
      <c r="AY88" s="11"/>
      <c r="AZ88" s="149"/>
      <c r="BA88" s="149"/>
      <c r="BB88" s="149"/>
      <c r="BC88" s="217"/>
      <c r="BD88" s="231"/>
      <c r="BE88" s="215"/>
      <c r="BF88" s="215"/>
      <c r="BG88" s="215"/>
      <c r="BH88" s="232"/>
      <c r="BI88" s="232"/>
      <c r="BJ88" s="214"/>
      <c r="BK88" s="214"/>
      <c r="BL88" s="233"/>
      <c r="BM88" s="67"/>
    </row>
    <row r="89" spans="1:65" s="139" customFormat="1" ht="15.75">
      <c r="A89" s="221"/>
      <c r="B89" s="222"/>
      <c r="C89" s="216"/>
      <c r="D89" s="224"/>
      <c r="E89" s="25"/>
      <c r="F89" s="89"/>
      <c r="G89" s="83"/>
      <c r="H89" s="218"/>
      <c r="I89" s="218"/>
      <c r="J89" s="218"/>
      <c r="K89" s="218"/>
      <c r="L89" s="83"/>
      <c r="M89" s="217"/>
      <c r="N89" s="55"/>
      <c r="O89" s="218"/>
      <c r="P89" s="218"/>
      <c r="Q89" s="11"/>
      <c r="R89" s="218"/>
      <c r="S89" s="218"/>
      <c r="T89" s="56"/>
      <c r="U89" s="218"/>
      <c r="V89" s="218"/>
      <c r="W89" s="11"/>
      <c r="X89" s="218"/>
      <c r="Y89" s="218"/>
      <c r="Z89" s="56"/>
      <c r="AA89" s="218"/>
      <c r="AB89" s="218"/>
      <c r="AC89" s="218"/>
      <c r="AD89" s="218"/>
      <c r="AE89" s="218"/>
      <c r="AF89" s="9"/>
      <c r="AG89" s="9"/>
      <c r="AH89" s="9"/>
      <c r="AI89" s="9"/>
      <c r="AJ89" s="9"/>
      <c r="AK89" s="9"/>
      <c r="AL89" s="9"/>
      <c r="AM89" s="9"/>
      <c r="AN89" s="9"/>
      <c r="AO89" s="76"/>
      <c r="AP89" s="83"/>
      <c r="AQ89" s="83"/>
      <c r="AR89" s="238"/>
      <c r="AS89" s="238"/>
      <c r="AT89" s="7"/>
      <c r="AU89" s="7"/>
      <c r="AV89" s="215"/>
      <c r="AW89" s="137"/>
      <c r="AX89" s="215"/>
      <c r="AY89" s="11"/>
      <c r="AZ89" s="149"/>
      <c r="BA89" s="149"/>
      <c r="BB89" s="149"/>
      <c r="BC89" s="217"/>
      <c r="BD89" s="231"/>
      <c r="BE89" s="215"/>
      <c r="BF89" s="215"/>
      <c r="BG89" s="215"/>
      <c r="BH89" s="232"/>
      <c r="BI89" s="232"/>
      <c r="BJ89" s="214"/>
      <c r="BK89" s="214"/>
      <c r="BL89" s="233"/>
      <c r="BM89" s="67"/>
    </row>
    <row r="90" spans="1:65" s="139" customFormat="1" ht="15.75">
      <c r="A90" s="221"/>
      <c r="B90" s="222"/>
      <c r="C90" s="216"/>
      <c r="D90" s="224"/>
      <c r="E90" s="25"/>
      <c r="F90" s="89"/>
      <c r="G90" s="83"/>
      <c r="H90" s="218"/>
      <c r="I90" s="218"/>
      <c r="J90" s="218"/>
      <c r="K90" s="218"/>
      <c r="L90" s="83"/>
      <c r="M90" s="217"/>
      <c r="N90" s="55"/>
      <c r="O90" s="218"/>
      <c r="P90" s="218"/>
      <c r="Q90" s="11"/>
      <c r="R90" s="218"/>
      <c r="S90" s="218"/>
      <c r="T90" s="56"/>
      <c r="U90" s="218"/>
      <c r="V90" s="218"/>
      <c r="W90" s="11"/>
      <c r="X90" s="218"/>
      <c r="Y90" s="218"/>
      <c r="Z90" s="56"/>
      <c r="AA90" s="218"/>
      <c r="AB90" s="218"/>
      <c r="AC90" s="218"/>
      <c r="AD90" s="218"/>
      <c r="AE90" s="218"/>
      <c r="AF90" s="9"/>
      <c r="AG90" s="9"/>
      <c r="AH90" s="9"/>
      <c r="AI90" s="9"/>
      <c r="AJ90" s="9"/>
      <c r="AK90" s="9"/>
      <c r="AL90" s="9"/>
      <c r="AM90" s="9"/>
      <c r="AN90" s="9"/>
      <c r="AO90" s="76"/>
      <c r="AP90" s="83"/>
      <c r="AQ90" s="83"/>
      <c r="AR90" s="238"/>
      <c r="AS90" s="238"/>
      <c r="AT90" s="7"/>
      <c r="AU90" s="7"/>
      <c r="AV90" s="215"/>
      <c r="AW90" s="137"/>
      <c r="AX90" s="215"/>
      <c r="AY90" s="11"/>
      <c r="AZ90" s="149"/>
      <c r="BA90" s="149"/>
      <c r="BB90" s="149"/>
      <c r="BC90" s="217"/>
      <c r="BD90" s="231"/>
      <c r="BE90" s="215"/>
      <c r="BF90" s="215"/>
      <c r="BG90" s="215"/>
      <c r="BH90" s="232"/>
      <c r="BI90" s="232"/>
      <c r="BJ90" s="214"/>
      <c r="BK90" s="214"/>
      <c r="BL90" s="233"/>
      <c r="BM90" s="67"/>
    </row>
    <row r="91" spans="1:65" s="139" customFormat="1" ht="15.75">
      <c r="A91" s="221"/>
      <c r="B91" s="222"/>
      <c r="C91" s="216"/>
      <c r="D91" s="224"/>
      <c r="E91" s="25"/>
      <c r="F91" s="89"/>
      <c r="G91" s="83"/>
      <c r="H91" s="218"/>
      <c r="I91" s="218"/>
      <c r="J91" s="218"/>
      <c r="K91" s="218"/>
      <c r="L91" s="83"/>
      <c r="M91" s="217"/>
      <c r="N91" s="55"/>
      <c r="O91" s="218"/>
      <c r="P91" s="218"/>
      <c r="Q91" s="11"/>
      <c r="R91" s="218"/>
      <c r="S91" s="218"/>
      <c r="T91" s="56"/>
      <c r="U91" s="218"/>
      <c r="V91" s="218"/>
      <c r="W91" s="11"/>
      <c r="X91" s="218"/>
      <c r="Y91" s="218"/>
      <c r="Z91" s="56"/>
      <c r="AA91" s="218"/>
      <c r="AB91" s="218"/>
      <c r="AC91" s="218"/>
      <c r="AD91" s="218"/>
      <c r="AE91" s="218"/>
      <c r="AF91" s="9"/>
      <c r="AG91" s="9"/>
      <c r="AH91" s="9"/>
      <c r="AI91" s="9"/>
      <c r="AJ91" s="9"/>
      <c r="AK91" s="9"/>
      <c r="AL91" s="9"/>
      <c r="AM91" s="9"/>
      <c r="AN91" s="9"/>
      <c r="AO91" s="76"/>
      <c r="AP91" s="83"/>
      <c r="AQ91" s="83"/>
      <c r="AR91" s="238"/>
      <c r="AS91" s="238"/>
      <c r="AT91" s="7"/>
      <c r="AU91" s="7"/>
      <c r="AV91" s="215"/>
      <c r="AW91" s="137"/>
      <c r="AX91" s="215"/>
      <c r="AY91" s="11"/>
      <c r="AZ91" s="149"/>
      <c r="BA91" s="149"/>
      <c r="BB91" s="149"/>
      <c r="BC91" s="217"/>
      <c r="BD91" s="231"/>
      <c r="BE91" s="215"/>
      <c r="BF91" s="215"/>
      <c r="BG91" s="215"/>
      <c r="BH91" s="232"/>
      <c r="BI91" s="232"/>
      <c r="BJ91" s="214"/>
      <c r="BK91" s="214"/>
      <c r="BL91" s="233"/>
      <c r="BM91" s="67"/>
    </row>
    <row r="92" spans="1:65" s="139" customFormat="1" ht="15.75">
      <c r="A92" s="221"/>
      <c r="B92" s="222"/>
      <c r="C92" s="216"/>
      <c r="D92" s="224"/>
      <c r="E92" s="25"/>
      <c r="F92" s="89"/>
      <c r="G92" s="83"/>
      <c r="H92" s="218"/>
      <c r="I92" s="218"/>
      <c r="J92" s="218"/>
      <c r="K92" s="218"/>
      <c r="L92" s="83"/>
      <c r="M92" s="217"/>
      <c r="N92" s="55"/>
      <c r="O92" s="218"/>
      <c r="P92" s="218"/>
      <c r="Q92" s="11"/>
      <c r="R92" s="218"/>
      <c r="S92" s="218"/>
      <c r="T92" s="56"/>
      <c r="U92" s="218"/>
      <c r="V92" s="218"/>
      <c r="W92" s="11"/>
      <c r="X92" s="218"/>
      <c r="Y92" s="218"/>
      <c r="Z92" s="56"/>
      <c r="AA92" s="218"/>
      <c r="AB92" s="218"/>
      <c r="AC92" s="218"/>
      <c r="AD92" s="218"/>
      <c r="AE92" s="218"/>
      <c r="AF92" s="9"/>
      <c r="AG92" s="9"/>
      <c r="AH92" s="9"/>
      <c r="AI92" s="9"/>
      <c r="AJ92" s="9"/>
      <c r="AK92" s="9"/>
      <c r="AL92" s="9"/>
      <c r="AM92" s="9"/>
      <c r="AN92" s="9"/>
      <c r="AO92" s="76"/>
      <c r="AP92" s="83"/>
      <c r="AQ92" s="83"/>
      <c r="AR92" s="238"/>
      <c r="AS92" s="238"/>
      <c r="AT92" s="7"/>
      <c r="AU92" s="7"/>
      <c r="AV92" s="215"/>
      <c r="AW92" s="137"/>
      <c r="AX92" s="215"/>
      <c r="AY92" s="11"/>
      <c r="AZ92" s="149"/>
      <c r="BA92" s="149"/>
      <c r="BB92" s="149"/>
      <c r="BC92" s="217"/>
      <c r="BD92" s="231"/>
      <c r="BE92" s="215"/>
      <c r="BF92" s="215"/>
      <c r="BG92" s="215"/>
      <c r="BH92" s="232"/>
      <c r="BI92" s="232"/>
      <c r="BJ92" s="214"/>
      <c r="BK92" s="214"/>
      <c r="BL92" s="233"/>
      <c r="BM92" s="67"/>
    </row>
    <row r="93" spans="1:65" s="139" customFormat="1" ht="15.75">
      <c r="A93" s="221"/>
      <c r="B93" s="222"/>
      <c r="C93" s="216"/>
      <c r="D93" s="224"/>
      <c r="E93" s="25"/>
      <c r="F93" s="89"/>
      <c r="G93" s="83"/>
      <c r="H93" s="218"/>
      <c r="I93" s="218"/>
      <c r="J93" s="218"/>
      <c r="K93" s="218"/>
      <c r="L93" s="83"/>
      <c r="M93" s="217"/>
      <c r="N93" s="55"/>
      <c r="O93" s="218"/>
      <c r="P93" s="218"/>
      <c r="Q93" s="11"/>
      <c r="R93" s="218"/>
      <c r="S93" s="218"/>
      <c r="T93" s="56"/>
      <c r="U93" s="218"/>
      <c r="V93" s="218"/>
      <c r="W93" s="11"/>
      <c r="X93" s="218"/>
      <c r="Y93" s="218"/>
      <c r="Z93" s="56"/>
      <c r="AA93" s="218"/>
      <c r="AB93" s="218"/>
      <c r="AC93" s="218"/>
      <c r="AD93" s="218"/>
      <c r="AE93" s="218"/>
      <c r="AF93" s="9"/>
      <c r="AG93" s="9"/>
      <c r="AH93" s="9"/>
      <c r="AI93" s="9"/>
      <c r="AJ93" s="9"/>
      <c r="AK93" s="9"/>
      <c r="AL93" s="9"/>
      <c r="AM93" s="9"/>
      <c r="AN93" s="9"/>
      <c r="AO93" s="76"/>
      <c r="AP93" s="83"/>
      <c r="AQ93" s="83"/>
      <c r="AR93" s="238"/>
      <c r="AS93" s="238"/>
      <c r="AT93" s="7"/>
      <c r="AU93" s="7"/>
      <c r="AV93" s="215"/>
      <c r="AW93" s="137"/>
      <c r="AX93" s="215"/>
      <c r="AY93" s="11"/>
      <c r="AZ93" s="149"/>
      <c r="BA93" s="149"/>
      <c r="BB93" s="149"/>
      <c r="BC93" s="217"/>
      <c r="BD93" s="231"/>
      <c r="BE93" s="215"/>
      <c r="BF93" s="215"/>
      <c r="BG93" s="215"/>
      <c r="BH93" s="232"/>
      <c r="BI93" s="232"/>
      <c r="BJ93" s="214"/>
      <c r="BK93" s="214"/>
      <c r="BL93" s="233"/>
      <c r="BM93" s="67"/>
    </row>
    <row r="94" spans="1:65" s="139" customFormat="1" ht="15.75">
      <c r="A94" s="221"/>
      <c r="B94" s="222"/>
      <c r="C94" s="216"/>
      <c r="D94" s="224"/>
      <c r="E94" s="25"/>
      <c r="F94" s="89"/>
      <c r="G94" s="83"/>
      <c r="H94" s="218"/>
      <c r="I94" s="218"/>
      <c r="J94" s="218"/>
      <c r="K94" s="218"/>
      <c r="L94" s="83"/>
      <c r="M94" s="217"/>
      <c r="N94" s="55"/>
      <c r="O94" s="218"/>
      <c r="P94" s="218"/>
      <c r="Q94" s="11"/>
      <c r="R94" s="218"/>
      <c r="S94" s="218"/>
      <c r="T94" s="56"/>
      <c r="U94" s="218"/>
      <c r="V94" s="218"/>
      <c r="W94" s="11"/>
      <c r="X94" s="218"/>
      <c r="Y94" s="218"/>
      <c r="Z94" s="56"/>
      <c r="AA94" s="218"/>
      <c r="AB94" s="218"/>
      <c r="AC94" s="218"/>
      <c r="AD94" s="218"/>
      <c r="AE94" s="218"/>
      <c r="AF94" s="9"/>
      <c r="AG94" s="9"/>
      <c r="AH94" s="9"/>
      <c r="AI94" s="9"/>
      <c r="AJ94" s="9"/>
      <c r="AK94" s="9"/>
      <c r="AL94" s="9"/>
      <c r="AM94" s="9"/>
      <c r="AN94" s="9"/>
      <c r="AO94" s="76"/>
      <c r="AP94" s="83"/>
      <c r="AQ94" s="83"/>
      <c r="AR94" s="238"/>
      <c r="AS94" s="238"/>
      <c r="AT94" s="7"/>
      <c r="AU94" s="7"/>
      <c r="AV94" s="215"/>
      <c r="AW94" s="137"/>
      <c r="AX94" s="215"/>
      <c r="AY94" s="11"/>
      <c r="AZ94" s="149"/>
      <c r="BA94" s="149"/>
      <c r="BB94" s="149"/>
      <c r="BC94" s="217"/>
      <c r="BD94" s="231"/>
      <c r="BE94" s="215"/>
      <c r="BF94" s="215"/>
      <c r="BG94" s="215"/>
      <c r="BH94" s="232"/>
      <c r="BI94" s="232"/>
      <c r="BJ94" s="214"/>
      <c r="BK94" s="214"/>
      <c r="BL94" s="233"/>
      <c r="BM94" s="67"/>
    </row>
    <row r="95" spans="1:65" s="139" customFormat="1" ht="15.75">
      <c r="A95" s="221"/>
      <c r="B95" s="222"/>
      <c r="C95" s="216"/>
      <c r="D95" s="224"/>
      <c r="E95" s="25"/>
      <c r="F95" s="89"/>
      <c r="G95" s="83"/>
      <c r="H95" s="218"/>
      <c r="I95" s="218"/>
      <c r="J95" s="218"/>
      <c r="K95" s="218"/>
      <c r="L95" s="83"/>
      <c r="M95" s="217"/>
      <c r="N95" s="55"/>
      <c r="O95" s="218"/>
      <c r="P95" s="218"/>
      <c r="Q95" s="11"/>
      <c r="R95" s="218"/>
      <c r="S95" s="218"/>
      <c r="T95" s="56"/>
      <c r="U95" s="218"/>
      <c r="V95" s="218"/>
      <c r="W95" s="11"/>
      <c r="X95" s="218"/>
      <c r="Y95" s="218"/>
      <c r="Z95" s="56"/>
      <c r="AA95" s="218"/>
      <c r="AB95" s="218"/>
      <c r="AC95" s="218"/>
      <c r="AD95" s="218"/>
      <c r="AE95" s="218"/>
      <c r="AF95" s="9"/>
      <c r="AG95" s="9"/>
      <c r="AH95" s="9"/>
      <c r="AI95" s="9"/>
      <c r="AJ95" s="9"/>
      <c r="AK95" s="9"/>
      <c r="AL95" s="9"/>
      <c r="AM95" s="9"/>
      <c r="AN95" s="9"/>
      <c r="AO95" s="76"/>
      <c r="AP95" s="83"/>
      <c r="AQ95" s="83"/>
      <c r="AR95" s="238"/>
      <c r="AS95" s="238"/>
      <c r="AT95" s="7"/>
      <c r="AU95" s="7"/>
      <c r="AV95" s="215"/>
      <c r="AW95" s="137"/>
      <c r="AX95" s="215"/>
      <c r="AY95" s="11"/>
      <c r="AZ95" s="149"/>
      <c r="BA95" s="149"/>
      <c r="BB95" s="149"/>
      <c r="BC95" s="217"/>
      <c r="BD95" s="231"/>
      <c r="BE95" s="215"/>
      <c r="BF95" s="215"/>
      <c r="BG95" s="215"/>
      <c r="BH95" s="232"/>
      <c r="BI95" s="232"/>
      <c r="BJ95" s="214"/>
      <c r="BK95" s="214"/>
      <c r="BL95" s="233"/>
      <c r="BM95" s="67"/>
    </row>
    <row r="96" spans="1:65" s="139" customFormat="1" ht="15.75">
      <c r="A96" s="221"/>
      <c r="B96" s="222"/>
      <c r="C96" s="216"/>
      <c r="D96" s="224"/>
      <c r="E96" s="25"/>
      <c r="F96" s="89"/>
      <c r="G96" s="83"/>
      <c r="H96" s="218"/>
      <c r="I96" s="218"/>
      <c r="J96" s="218"/>
      <c r="K96" s="218"/>
      <c r="L96" s="83"/>
      <c r="M96" s="217"/>
      <c r="N96" s="55"/>
      <c r="O96" s="218"/>
      <c r="P96" s="218"/>
      <c r="Q96" s="11"/>
      <c r="R96" s="218"/>
      <c r="S96" s="218"/>
      <c r="T96" s="56"/>
      <c r="U96" s="218"/>
      <c r="V96" s="218"/>
      <c r="W96" s="11"/>
      <c r="X96" s="218"/>
      <c r="Y96" s="218"/>
      <c r="Z96" s="56"/>
      <c r="AA96" s="218"/>
      <c r="AB96" s="218"/>
      <c r="AC96" s="218"/>
      <c r="AD96" s="218"/>
      <c r="AE96" s="218"/>
      <c r="AF96" s="9"/>
      <c r="AG96" s="9"/>
      <c r="AH96" s="9"/>
      <c r="AI96" s="9"/>
      <c r="AJ96" s="9"/>
      <c r="AK96" s="9"/>
      <c r="AL96" s="9"/>
      <c r="AM96" s="9"/>
      <c r="AN96" s="9"/>
      <c r="AO96" s="76"/>
      <c r="AP96" s="83"/>
      <c r="AQ96" s="83"/>
      <c r="AR96" s="238"/>
      <c r="AS96" s="238"/>
      <c r="AT96" s="7"/>
      <c r="AU96" s="7"/>
      <c r="AV96" s="215"/>
      <c r="AW96" s="137"/>
      <c r="AX96" s="215"/>
      <c r="AY96" s="11"/>
      <c r="AZ96" s="149"/>
      <c r="BA96" s="149"/>
      <c r="BB96" s="149"/>
      <c r="BC96" s="217"/>
      <c r="BD96" s="231"/>
      <c r="BE96" s="215"/>
      <c r="BF96" s="215"/>
      <c r="BG96" s="215"/>
      <c r="BH96" s="232"/>
      <c r="BI96" s="232"/>
      <c r="BJ96" s="214"/>
      <c r="BK96" s="214"/>
      <c r="BL96" s="233"/>
      <c r="BM96" s="67"/>
    </row>
    <row r="97" spans="1:65" s="139" customFormat="1" ht="15.75">
      <c r="A97" s="221"/>
      <c r="B97" s="222"/>
      <c r="C97" s="216"/>
      <c r="D97" s="224"/>
      <c r="E97" s="25"/>
      <c r="F97" s="89"/>
      <c r="G97" s="83"/>
      <c r="H97" s="218"/>
      <c r="I97" s="218"/>
      <c r="J97" s="218"/>
      <c r="K97" s="218"/>
      <c r="L97" s="83"/>
      <c r="M97" s="217"/>
      <c r="N97" s="55"/>
      <c r="O97" s="218"/>
      <c r="P97" s="218"/>
      <c r="Q97" s="11"/>
      <c r="R97" s="218"/>
      <c r="S97" s="218"/>
      <c r="T97" s="56"/>
      <c r="U97" s="218"/>
      <c r="V97" s="218"/>
      <c r="W97" s="11"/>
      <c r="X97" s="218"/>
      <c r="Y97" s="218"/>
      <c r="Z97" s="56"/>
      <c r="AA97" s="218"/>
      <c r="AB97" s="218"/>
      <c r="AC97" s="218"/>
      <c r="AD97" s="218"/>
      <c r="AE97" s="218"/>
      <c r="AF97" s="9"/>
      <c r="AG97" s="9"/>
      <c r="AH97" s="9"/>
      <c r="AI97" s="9"/>
      <c r="AJ97" s="9"/>
      <c r="AK97" s="9"/>
      <c r="AL97" s="9"/>
      <c r="AM97" s="9"/>
      <c r="AN97" s="9"/>
      <c r="AO97" s="76"/>
      <c r="AP97" s="83"/>
      <c r="AQ97" s="83"/>
      <c r="AR97" s="238"/>
      <c r="AS97" s="238"/>
      <c r="AT97" s="7"/>
      <c r="AU97" s="7"/>
      <c r="AV97" s="215"/>
      <c r="AW97" s="137"/>
      <c r="AX97" s="215"/>
      <c r="AY97" s="11"/>
      <c r="AZ97" s="149"/>
      <c r="BA97" s="149"/>
      <c r="BB97" s="149"/>
      <c r="BC97" s="217"/>
      <c r="BD97" s="231"/>
      <c r="BE97" s="215"/>
      <c r="BF97" s="215"/>
      <c r="BG97" s="215"/>
      <c r="BH97" s="232"/>
      <c r="BI97" s="232"/>
      <c r="BJ97" s="214"/>
      <c r="BK97" s="214"/>
      <c r="BL97" s="233"/>
      <c r="BM97" s="67"/>
    </row>
    <row r="98" spans="1:65" s="139" customFormat="1" ht="15.75">
      <c r="A98" s="221"/>
      <c r="B98" s="222"/>
      <c r="C98" s="216"/>
      <c r="D98" s="224"/>
      <c r="E98" s="25"/>
      <c r="F98" s="89"/>
      <c r="G98" s="83"/>
      <c r="H98" s="218"/>
      <c r="I98" s="218"/>
      <c r="J98" s="218"/>
      <c r="K98" s="218"/>
      <c r="L98" s="83"/>
      <c r="M98" s="217"/>
      <c r="N98" s="55"/>
      <c r="O98" s="218"/>
      <c r="P98" s="218"/>
      <c r="Q98" s="11"/>
      <c r="R98" s="218"/>
      <c r="S98" s="218"/>
      <c r="T98" s="56"/>
      <c r="U98" s="218"/>
      <c r="V98" s="218"/>
      <c r="W98" s="11"/>
      <c r="X98" s="218"/>
      <c r="Y98" s="218"/>
      <c r="Z98" s="56"/>
      <c r="AA98" s="218"/>
      <c r="AB98" s="218"/>
      <c r="AC98" s="218"/>
      <c r="AD98" s="218"/>
      <c r="AE98" s="218"/>
      <c r="AF98" s="9"/>
      <c r="AG98" s="9"/>
      <c r="AH98" s="9"/>
      <c r="AI98" s="9"/>
      <c r="AJ98" s="9"/>
      <c r="AK98" s="9"/>
      <c r="AL98" s="9"/>
      <c r="AM98" s="9"/>
      <c r="AN98" s="9"/>
      <c r="AO98" s="76"/>
      <c r="AP98" s="83"/>
      <c r="AQ98" s="83"/>
      <c r="AR98" s="238"/>
      <c r="AS98" s="238"/>
      <c r="AT98" s="7"/>
      <c r="AU98" s="7"/>
      <c r="AV98" s="215"/>
      <c r="AW98" s="137"/>
      <c r="AX98" s="215"/>
      <c r="AY98" s="11"/>
      <c r="AZ98" s="149"/>
      <c r="BA98" s="149"/>
      <c r="BB98" s="149"/>
      <c r="BC98" s="217"/>
      <c r="BD98" s="231"/>
      <c r="BE98" s="215"/>
      <c r="BF98" s="215"/>
      <c r="BG98" s="215"/>
      <c r="BH98" s="232"/>
      <c r="BI98" s="232"/>
      <c r="BJ98" s="214"/>
      <c r="BK98" s="214"/>
      <c r="BL98" s="233"/>
      <c r="BM98" s="67"/>
    </row>
    <row r="99" spans="1:65" s="139" customFormat="1" ht="16.5" thickBot="1">
      <c r="A99" s="162"/>
      <c r="B99" s="163"/>
      <c r="C99" s="164"/>
      <c r="D99" s="165"/>
      <c r="E99" s="203"/>
      <c r="F99" s="204"/>
      <c r="G99" s="205"/>
      <c r="H99" s="172"/>
      <c r="I99" s="172"/>
      <c r="J99" s="172"/>
      <c r="K99" s="172"/>
      <c r="L99" s="205"/>
      <c r="M99" s="169"/>
      <c r="N99" s="171"/>
      <c r="O99" s="172"/>
      <c r="P99" s="172"/>
      <c r="Q99" s="207"/>
      <c r="R99" s="172"/>
      <c r="S99" s="172"/>
      <c r="T99" s="206"/>
      <c r="U99" s="172"/>
      <c r="V99" s="172"/>
      <c r="W99" s="207"/>
      <c r="X99" s="172"/>
      <c r="Y99" s="172"/>
      <c r="Z99" s="206"/>
      <c r="AA99" s="172"/>
      <c r="AB99" s="172"/>
      <c r="AC99" s="172"/>
      <c r="AD99" s="172"/>
      <c r="AE99" s="172"/>
      <c r="AF99" s="189"/>
      <c r="AG99" s="189"/>
      <c r="AH99" s="189"/>
      <c r="AI99" s="189"/>
      <c r="AJ99" s="189"/>
      <c r="AK99" s="300"/>
      <c r="AL99" s="189"/>
      <c r="AM99" s="189"/>
      <c r="AN99" s="189"/>
      <c r="AO99" s="208"/>
      <c r="AP99" s="205"/>
      <c r="AQ99" s="205"/>
      <c r="AR99" s="240"/>
      <c r="AS99" s="301"/>
      <c r="AT99" s="241"/>
      <c r="AU99" s="241"/>
      <c r="AV99" s="174"/>
      <c r="AW99" s="242"/>
      <c r="AX99" s="161"/>
      <c r="AY99" s="58"/>
      <c r="AZ99" s="167"/>
      <c r="BA99" s="167"/>
      <c r="BB99" s="213"/>
      <c r="BC99" s="169"/>
      <c r="BD99" s="173"/>
      <c r="BE99" s="174"/>
      <c r="BF99" s="174"/>
      <c r="BG99" s="174"/>
      <c r="BH99" s="175"/>
      <c r="BI99" s="175"/>
      <c r="BJ99" s="176"/>
      <c r="BK99" s="176"/>
      <c r="BL99" s="177"/>
      <c r="BM99" s="212"/>
    </row>
    <row r="100" spans="1:65" s="139" customFormat="1" ht="15.75">
      <c r="A100" s="219"/>
      <c r="B100" s="220"/>
      <c r="C100" s="234"/>
      <c r="D100" s="223"/>
      <c r="E100" s="27"/>
      <c r="F100" s="99"/>
      <c r="G100" s="82"/>
      <c r="H100" s="236"/>
      <c r="I100" s="236"/>
      <c r="J100" s="236"/>
      <c r="K100" s="236"/>
      <c r="L100" s="82"/>
      <c r="M100" s="235"/>
      <c r="N100" s="65"/>
      <c r="O100" s="236"/>
      <c r="P100" s="236"/>
      <c r="Q100" s="71"/>
      <c r="R100" s="236"/>
      <c r="S100" s="236"/>
      <c r="T100" s="74"/>
      <c r="U100" s="236"/>
      <c r="V100" s="236"/>
      <c r="W100" s="71"/>
      <c r="X100" s="236"/>
      <c r="Y100" s="236"/>
      <c r="Z100" s="74"/>
      <c r="AA100" s="236"/>
      <c r="AB100" s="236"/>
      <c r="AC100" s="236"/>
      <c r="AD100" s="236"/>
      <c r="AE100" s="236"/>
      <c r="AF100" s="63"/>
      <c r="AG100" s="63"/>
      <c r="AH100" s="63"/>
      <c r="AI100" s="63"/>
      <c r="AJ100" s="63"/>
      <c r="AK100" s="63"/>
      <c r="AL100" s="63"/>
      <c r="AM100" s="63"/>
      <c r="AN100" s="63"/>
      <c r="AO100" s="75"/>
      <c r="AP100" s="82"/>
      <c r="AQ100" s="82"/>
      <c r="AR100" s="239"/>
      <c r="AS100" s="239"/>
      <c r="AT100" s="237"/>
      <c r="AU100" s="237"/>
      <c r="AV100" s="226"/>
      <c r="AW100" s="227"/>
      <c r="AX100" s="226"/>
      <c r="AY100" s="158"/>
      <c r="AZ100" s="148"/>
      <c r="BA100" s="148"/>
      <c r="BB100" s="133"/>
      <c r="BC100" s="235"/>
      <c r="BD100" s="225"/>
      <c r="BE100" s="226"/>
      <c r="BF100" s="226"/>
      <c r="BG100" s="226"/>
      <c r="BH100" s="228"/>
      <c r="BI100" s="228"/>
      <c r="BJ100" s="229"/>
      <c r="BK100" s="229"/>
      <c r="BL100" s="230"/>
      <c r="BM100" s="66"/>
    </row>
    <row r="101" spans="1:65" s="139" customFormat="1" ht="15.75">
      <c r="A101" s="221"/>
      <c r="B101" s="222"/>
      <c r="C101" s="216"/>
      <c r="D101" s="224"/>
      <c r="E101" s="25"/>
      <c r="F101" s="89"/>
      <c r="G101" s="83"/>
      <c r="H101" s="218"/>
      <c r="I101" s="218"/>
      <c r="J101" s="218"/>
      <c r="K101" s="218"/>
      <c r="L101" s="83"/>
      <c r="M101" s="217"/>
      <c r="N101" s="55"/>
      <c r="O101" s="218"/>
      <c r="P101" s="218"/>
      <c r="Q101" s="11"/>
      <c r="R101" s="218"/>
      <c r="S101" s="218"/>
      <c r="T101" s="56"/>
      <c r="U101" s="218"/>
      <c r="V101" s="218"/>
      <c r="W101" s="11"/>
      <c r="X101" s="218"/>
      <c r="Y101" s="218"/>
      <c r="Z101" s="56"/>
      <c r="AA101" s="218"/>
      <c r="AB101" s="218"/>
      <c r="AC101" s="218"/>
      <c r="AD101" s="218"/>
      <c r="AE101" s="218"/>
      <c r="AF101" s="9"/>
      <c r="AG101" s="9"/>
      <c r="AH101" s="9"/>
      <c r="AI101" s="9"/>
      <c r="AJ101" s="9"/>
      <c r="AK101" s="9"/>
      <c r="AL101" s="9"/>
      <c r="AM101" s="9"/>
      <c r="AN101" s="9"/>
      <c r="AO101" s="76"/>
      <c r="AP101" s="83"/>
      <c r="AQ101" s="83"/>
      <c r="AR101" s="238"/>
      <c r="AS101" s="238"/>
      <c r="AT101" s="7"/>
      <c r="AU101" s="7"/>
      <c r="AV101" s="215"/>
      <c r="AW101" s="137"/>
      <c r="AX101" s="215"/>
      <c r="AY101" s="11"/>
      <c r="AZ101" s="149"/>
      <c r="BA101" s="149"/>
      <c r="BB101" s="149"/>
      <c r="BC101" s="217"/>
      <c r="BD101" s="231"/>
      <c r="BE101" s="215"/>
      <c r="BF101" s="215"/>
      <c r="BG101" s="215"/>
      <c r="BH101" s="232"/>
      <c r="BI101" s="232"/>
      <c r="BJ101" s="214"/>
      <c r="BK101" s="214"/>
      <c r="BL101" s="233"/>
      <c r="BM101" s="67"/>
    </row>
    <row r="102" spans="1:65" s="139" customFormat="1" ht="15.75">
      <c r="A102" s="221"/>
      <c r="B102" s="222"/>
      <c r="C102" s="216"/>
      <c r="D102" s="224"/>
      <c r="E102" s="25"/>
      <c r="F102" s="89"/>
      <c r="G102" s="83"/>
      <c r="H102" s="218"/>
      <c r="I102" s="218"/>
      <c r="J102" s="218"/>
      <c r="K102" s="218"/>
      <c r="L102" s="83"/>
      <c r="M102" s="217"/>
      <c r="N102" s="55"/>
      <c r="O102" s="218"/>
      <c r="P102" s="218"/>
      <c r="Q102" s="11"/>
      <c r="R102" s="218"/>
      <c r="S102" s="218"/>
      <c r="T102" s="56"/>
      <c r="U102" s="218"/>
      <c r="V102" s="218"/>
      <c r="W102" s="11"/>
      <c r="X102" s="218"/>
      <c r="Y102" s="218"/>
      <c r="Z102" s="56"/>
      <c r="AA102" s="218"/>
      <c r="AB102" s="218"/>
      <c r="AC102" s="218"/>
      <c r="AD102" s="218"/>
      <c r="AE102" s="218"/>
      <c r="AF102" s="9"/>
      <c r="AG102" s="9"/>
      <c r="AH102" s="9"/>
      <c r="AI102" s="9"/>
      <c r="AJ102" s="9"/>
      <c r="AK102" s="9"/>
      <c r="AL102" s="9"/>
      <c r="AM102" s="9"/>
      <c r="AN102" s="9"/>
      <c r="AO102" s="76"/>
      <c r="AP102" s="83"/>
      <c r="AQ102" s="83"/>
      <c r="AR102" s="238"/>
      <c r="AS102" s="238"/>
      <c r="AT102" s="7"/>
      <c r="AU102" s="7"/>
      <c r="AV102" s="215"/>
      <c r="AW102" s="137"/>
      <c r="AX102" s="215"/>
      <c r="AY102" s="11"/>
      <c r="AZ102" s="149"/>
      <c r="BA102" s="149"/>
      <c r="BB102" s="149"/>
      <c r="BC102" s="217"/>
      <c r="BD102" s="231"/>
      <c r="BE102" s="215"/>
      <c r="BF102" s="215"/>
      <c r="BG102" s="215"/>
      <c r="BH102" s="232"/>
      <c r="BI102" s="232"/>
      <c r="BJ102" s="214"/>
      <c r="BK102" s="214"/>
      <c r="BL102" s="233"/>
      <c r="BM102" s="67"/>
    </row>
    <row r="103" spans="1:65" s="139" customFormat="1" ht="15.75">
      <c r="A103" s="221"/>
      <c r="B103" s="222"/>
      <c r="C103" s="216"/>
      <c r="D103" s="224"/>
      <c r="E103" s="25"/>
      <c r="F103" s="89"/>
      <c r="G103" s="83"/>
      <c r="H103" s="218"/>
      <c r="I103" s="218"/>
      <c r="J103" s="218"/>
      <c r="K103" s="218"/>
      <c r="L103" s="83"/>
      <c r="M103" s="217"/>
      <c r="N103" s="55"/>
      <c r="O103" s="218"/>
      <c r="P103" s="218"/>
      <c r="Q103" s="11"/>
      <c r="R103" s="218"/>
      <c r="S103" s="218"/>
      <c r="T103" s="56"/>
      <c r="U103" s="218"/>
      <c r="V103" s="218"/>
      <c r="W103" s="11"/>
      <c r="X103" s="218"/>
      <c r="Y103" s="218"/>
      <c r="Z103" s="56"/>
      <c r="AA103" s="218"/>
      <c r="AB103" s="218"/>
      <c r="AC103" s="218"/>
      <c r="AD103" s="218"/>
      <c r="AE103" s="218"/>
      <c r="AF103" s="9"/>
      <c r="AG103" s="9"/>
      <c r="AH103" s="9"/>
      <c r="AI103" s="9"/>
      <c r="AJ103" s="9"/>
      <c r="AK103" s="9"/>
      <c r="AL103" s="9"/>
      <c r="AM103" s="9"/>
      <c r="AN103" s="9"/>
      <c r="AO103" s="76"/>
      <c r="AP103" s="83"/>
      <c r="AQ103" s="83"/>
      <c r="AR103" s="238"/>
      <c r="AS103" s="238"/>
      <c r="AT103" s="7"/>
      <c r="AU103" s="7"/>
      <c r="AV103" s="215"/>
      <c r="AW103" s="137"/>
      <c r="AX103" s="215"/>
      <c r="AY103" s="11"/>
      <c r="AZ103" s="149"/>
      <c r="BA103" s="149"/>
      <c r="BB103" s="149"/>
      <c r="BC103" s="217"/>
      <c r="BD103" s="231"/>
      <c r="BE103" s="215"/>
      <c r="BF103" s="215"/>
      <c r="BG103" s="215"/>
      <c r="BH103" s="232"/>
      <c r="BI103" s="232"/>
      <c r="BJ103" s="214"/>
      <c r="BK103" s="214"/>
      <c r="BL103" s="233"/>
      <c r="BM103" s="67"/>
    </row>
    <row r="104" spans="1:65" s="139" customFormat="1" ht="15.75">
      <c r="A104" s="221"/>
      <c r="B104" s="222"/>
      <c r="C104" s="216"/>
      <c r="D104" s="224"/>
      <c r="E104" s="25"/>
      <c r="F104" s="89"/>
      <c r="G104" s="83"/>
      <c r="H104" s="218"/>
      <c r="I104" s="218"/>
      <c r="J104" s="218"/>
      <c r="K104" s="218"/>
      <c r="L104" s="83"/>
      <c r="M104" s="217"/>
      <c r="N104" s="55"/>
      <c r="O104" s="218"/>
      <c r="P104" s="218"/>
      <c r="Q104" s="11"/>
      <c r="R104" s="218"/>
      <c r="S104" s="218"/>
      <c r="T104" s="56"/>
      <c r="U104" s="218"/>
      <c r="V104" s="218"/>
      <c r="W104" s="11"/>
      <c r="X104" s="218"/>
      <c r="Y104" s="218"/>
      <c r="Z104" s="56"/>
      <c r="AA104" s="218"/>
      <c r="AB104" s="218"/>
      <c r="AC104" s="218"/>
      <c r="AD104" s="218"/>
      <c r="AE104" s="218"/>
      <c r="AF104" s="9"/>
      <c r="AG104" s="9"/>
      <c r="AH104" s="9"/>
      <c r="AI104" s="9"/>
      <c r="AJ104" s="9"/>
      <c r="AK104" s="9"/>
      <c r="AL104" s="9"/>
      <c r="AM104" s="9"/>
      <c r="AN104" s="9"/>
      <c r="AO104" s="76"/>
      <c r="AP104" s="83"/>
      <c r="AQ104" s="83"/>
      <c r="AR104" s="238"/>
      <c r="AS104" s="238"/>
      <c r="AT104" s="7"/>
      <c r="AU104" s="7"/>
      <c r="AV104" s="215"/>
      <c r="AW104" s="137"/>
      <c r="AX104" s="215"/>
      <c r="AY104" s="11"/>
      <c r="AZ104" s="149"/>
      <c r="BA104" s="149"/>
      <c r="BB104" s="149"/>
      <c r="BC104" s="217"/>
      <c r="BD104" s="231"/>
      <c r="BE104" s="215"/>
      <c r="BF104" s="215"/>
      <c r="BG104" s="215"/>
      <c r="BH104" s="232"/>
      <c r="BI104" s="232"/>
      <c r="BJ104" s="214"/>
      <c r="BK104" s="214"/>
      <c r="BL104" s="233"/>
      <c r="BM104" s="67"/>
    </row>
    <row r="105" spans="1:65" s="139" customFormat="1" ht="15.75">
      <c r="A105" s="221"/>
      <c r="B105" s="222"/>
      <c r="C105" s="216"/>
      <c r="D105" s="224"/>
      <c r="E105" s="25"/>
      <c r="F105" s="89"/>
      <c r="G105" s="83"/>
      <c r="H105" s="218"/>
      <c r="I105" s="218"/>
      <c r="J105" s="218"/>
      <c r="K105" s="218"/>
      <c r="L105" s="83"/>
      <c r="M105" s="217"/>
      <c r="N105" s="55"/>
      <c r="O105" s="218"/>
      <c r="P105" s="218"/>
      <c r="Q105" s="11"/>
      <c r="R105" s="218"/>
      <c r="S105" s="218"/>
      <c r="T105" s="56"/>
      <c r="U105" s="218"/>
      <c r="V105" s="218"/>
      <c r="W105" s="11"/>
      <c r="X105" s="218"/>
      <c r="Y105" s="218"/>
      <c r="Z105" s="56"/>
      <c r="AA105" s="218"/>
      <c r="AB105" s="218"/>
      <c r="AC105" s="218"/>
      <c r="AD105" s="218"/>
      <c r="AE105" s="218"/>
      <c r="AF105" s="9"/>
      <c r="AG105" s="9"/>
      <c r="AH105" s="9"/>
      <c r="AI105" s="9"/>
      <c r="AJ105" s="9"/>
      <c r="AK105" s="9"/>
      <c r="AL105" s="9"/>
      <c r="AM105" s="9"/>
      <c r="AN105" s="9"/>
      <c r="AO105" s="76"/>
      <c r="AP105" s="83"/>
      <c r="AQ105" s="83"/>
      <c r="AR105" s="238"/>
      <c r="AS105" s="238"/>
      <c r="AT105" s="7"/>
      <c r="AU105" s="7"/>
      <c r="AV105" s="215"/>
      <c r="AW105" s="137"/>
      <c r="AX105" s="215"/>
      <c r="AY105" s="11"/>
      <c r="AZ105" s="149"/>
      <c r="BA105" s="149"/>
      <c r="BB105" s="149"/>
      <c r="BC105" s="217"/>
      <c r="BD105" s="231"/>
      <c r="BE105" s="215"/>
      <c r="BF105" s="215"/>
      <c r="BG105" s="215"/>
      <c r="BH105" s="232"/>
      <c r="BI105" s="232"/>
      <c r="BJ105" s="214"/>
      <c r="BK105" s="214"/>
      <c r="BL105" s="233"/>
      <c r="BM105" s="67"/>
    </row>
    <row r="106" spans="1:65" s="139" customFormat="1" ht="15.75">
      <c r="A106" s="221"/>
      <c r="B106" s="222"/>
      <c r="C106" s="216"/>
      <c r="D106" s="224"/>
      <c r="E106" s="25"/>
      <c r="F106" s="89"/>
      <c r="G106" s="83"/>
      <c r="H106" s="218"/>
      <c r="I106" s="218"/>
      <c r="J106" s="218"/>
      <c r="K106" s="218"/>
      <c r="L106" s="83"/>
      <c r="M106" s="217"/>
      <c r="N106" s="55"/>
      <c r="O106" s="218"/>
      <c r="P106" s="218"/>
      <c r="Q106" s="11"/>
      <c r="R106" s="218"/>
      <c r="S106" s="218"/>
      <c r="T106" s="56"/>
      <c r="U106" s="218"/>
      <c r="V106" s="218"/>
      <c r="W106" s="11"/>
      <c r="X106" s="218"/>
      <c r="Y106" s="218"/>
      <c r="Z106" s="56"/>
      <c r="AA106" s="218"/>
      <c r="AB106" s="218"/>
      <c r="AC106" s="218"/>
      <c r="AD106" s="218"/>
      <c r="AE106" s="218"/>
      <c r="AF106" s="9"/>
      <c r="AG106" s="9"/>
      <c r="AH106" s="9"/>
      <c r="AI106" s="9"/>
      <c r="AJ106" s="9"/>
      <c r="AK106" s="9"/>
      <c r="AL106" s="9"/>
      <c r="AM106" s="9"/>
      <c r="AN106" s="9"/>
      <c r="AO106" s="76"/>
      <c r="AP106" s="83"/>
      <c r="AQ106" s="83"/>
      <c r="AR106" s="238"/>
      <c r="AS106" s="238"/>
      <c r="AT106" s="7"/>
      <c r="AU106" s="7"/>
      <c r="AV106" s="215"/>
      <c r="AW106" s="137"/>
      <c r="AX106" s="215"/>
      <c r="AY106" s="11"/>
      <c r="AZ106" s="149"/>
      <c r="BA106" s="149"/>
      <c r="BB106" s="149"/>
      <c r="BC106" s="217"/>
      <c r="BD106" s="231"/>
      <c r="BE106" s="215"/>
      <c r="BF106" s="215"/>
      <c r="BG106" s="215"/>
      <c r="BH106" s="232"/>
      <c r="BI106" s="232"/>
      <c r="BJ106" s="214"/>
      <c r="BK106" s="214"/>
      <c r="BL106" s="233"/>
      <c r="BM106" s="67"/>
    </row>
    <row r="107" spans="1:65" s="139" customFormat="1" ht="15.75">
      <c r="A107" s="221"/>
      <c r="B107" s="222"/>
      <c r="C107" s="216"/>
      <c r="D107" s="224"/>
      <c r="E107" s="25"/>
      <c r="F107" s="89"/>
      <c r="G107" s="83"/>
      <c r="H107" s="218"/>
      <c r="I107" s="218"/>
      <c r="J107" s="218"/>
      <c r="K107" s="218"/>
      <c r="L107" s="83"/>
      <c r="M107" s="217"/>
      <c r="N107" s="55"/>
      <c r="O107" s="218"/>
      <c r="P107" s="218"/>
      <c r="Q107" s="11"/>
      <c r="R107" s="218"/>
      <c r="S107" s="218"/>
      <c r="T107" s="56"/>
      <c r="U107" s="218"/>
      <c r="V107" s="218"/>
      <c r="W107" s="11"/>
      <c r="X107" s="218"/>
      <c r="Y107" s="218"/>
      <c r="Z107" s="56"/>
      <c r="AA107" s="218"/>
      <c r="AB107" s="218"/>
      <c r="AC107" s="218"/>
      <c r="AD107" s="218"/>
      <c r="AE107" s="218"/>
      <c r="AF107" s="9"/>
      <c r="AG107" s="9"/>
      <c r="AH107" s="9"/>
      <c r="AI107" s="9"/>
      <c r="AJ107" s="9"/>
      <c r="AK107" s="9"/>
      <c r="AL107" s="9"/>
      <c r="AM107" s="9"/>
      <c r="AN107" s="9"/>
      <c r="AO107" s="76"/>
      <c r="AP107" s="83"/>
      <c r="AQ107" s="83"/>
      <c r="AR107" s="238"/>
      <c r="AS107" s="238"/>
      <c r="AT107" s="7"/>
      <c r="AU107" s="7"/>
      <c r="AV107" s="215"/>
      <c r="AW107" s="137"/>
      <c r="AX107" s="215"/>
      <c r="AY107" s="11"/>
      <c r="AZ107" s="149"/>
      <c r="BA107" s="149"/>
      <c r="BB107" s="149"/>
      <c r="BC107" s="217"/>
      <c r="BD107" s="231"/>
      <c r="BE107" s="215"/>
      <c r="BF107" s="215"/>
      <c r="BG107" s="215"/>
      <c r="BH107" s="232"/>
      <c r="BI107" s="232"/>
      <c r="BJ107" s="214"/>
      <c r="BK107" s="214"/>
      <c r="BL107" s="233"/>
      <c r="BM107" s="67"/>
    </row>
    <row r="108" spans="1:65" s="139" customFormat="1" ht="15.75">
      <c r="A108" s="221"/>
      <c r="B108" s="222"/>
      <c r="C108" s="216"/>
      <c r="D108" s="224"/>
      <c r="E108" s="25"/>
      <c r="F108" s="89"/>
      <c r="G108" s="83"/>
      <c r="H108" s="218"/>
      <c r="I108" s="218"/>
      <c r="J108" s="218"/>
      <c r="K108" s="218"/>
      <c r="L108" s="83"/>
      <c r="M108" s="217"/>
      <c r="N108" s="55"/>
      <c r="O108" s="218"/>
      <c r="P108" s="218"/>
      <c r="Q108" s="11"/>
      <c r="R108" s="218"/>
      <c r="S108" s="218"/>
      <c r="T108" s="56"/>
      <c r="U108" s="218"/>
      <c r="V108" s="218"/>
      <c r="W108" s="11"/>
      <c r="X108" s="218"/>
      <c r="Y108" s="218"/>
      <c r="Z108" s="56"/>
      <c r="AA108" s="218"/>
      <c r="AB108" s="218"/>
      <c r="AC108" s="218"/>
      <c r="AD108" s="218"/>
      <c r="AE108" s="218"/>
      <c r="AF108" s="9"/>
      <c r="AG108" s="9"/>
      <c r="AH108" s="9"/>
      <c r="AI108" s="9"/>
      <c r="AJ108" s="9"/>
      <c r="AK108" s="9"/>
      <c r="AL108" s="9"/>
      <c r="AM108" s="9"/>
      <c r="AN108" s="9"/>
      <c r="AO108" s="76"/>
      <c r="AP108" s="83"/>
      <c r="AQ108" s="83"/>
      <c r="AR108" s="238"/>
      <c r="AS108" s="238"/>
      <c r="AT108" s="7"/>
      <c r="AU108" s="7"/>
      <c r="AV108" s="215"/>
      <c r="AW108" s="137"/>
      <c r="AX108" s="215"/>
      <c r="AY108" s="11"/>
      <c r="AZ108" s="149"/>
      <c r="BA108" s="149"/>
      <c r="BB108" s="149"/>
      <c r="BC108" s="217"/>
      <c r="BD108" s="231"/>
      <c r="BE108" s="215"/>
      <c r="BF108" s="215"/>
      <c r="BG108" s="215"/>
      <c r="BH108" s="232"/>
      <c r="BI108" s="232"/>
      <c r="BJ108" s="214"/>
      <c r="BK108" s="214"/>
      <c r="BL108" s="233"/>
      <c r="BM108" s="67"/>
    </row>
    <row r="109" spans="1:65" s="139" customFormat="1" ht="15.75">
      <c r="A109" s="221"/>
      <c r="B109" s="222"/>
      <c r="C109" s="216"/>
      <c r="D109" s="224"/>
      <c r="E109" s="25"/>
      <c r="F109" s="89"/>
      <c r="G109" s="83"/>
      <c r="H109" s="218"/>
      <c r="I109" s="218"/>
      <c r="J109" s="218"/>
      <c r="K109" s="218"/>
      <c r="L109" s="83"/>
      <c r="M109" s="217"/>
      <c r="N109" s="55"/>
      <c r="O109" s="218"/>
      <c r="P109" s="218"/>
      <c r="Q109" s="11"/>
      <c r="R109" s="218"/>
      <c r="S109" s="218"/>
      <c r="T109" s="56"/>
      <c r="U109" s="218"/>
      <c r="V109" s="218"/>
      <c r="W109" s="11"/>
      <c r="X109" s="218"/>
      <c r="Y109" s="218"/>
      <c r="Z109" s="56"/>
      <c r="AA109" s="218"/>
      <c r="AB109" s="218"/>
      <c r="AC109" s="218"/>
      <c r="AD109" s="218"/>
      <c r="AE109" s="218"/>
      <c r="AF109" s="9"/>
      <c r="AG109" s="9"/>
      <c r="AH109" s="9"/>
      <c r="AI109" s="9"/>
      <c r="AJ109" s="9"/>
      <c r="AK109" s="9"/>
      <c r="AL109" s="9"/>
      <c r="AM109" s="9"/>
      <c r="AN109" s="9"/>
      <c r="AO109" s="76"/>
      <c r="AP109" s="83"/>
      <c r="AQ109" s="83"/>
      <c r="AR109" s="238"/>
      <c r="AS109" s="238"/>
      <c r="AT109" s="7"/>
      <c r="AU109" s="7"/>
      <c r="AV109" s="215"/>
      <c r="AW109" s="137"/>
      <c r="AX109" s="215"/>
      <c r="AY109" s="11"/>
      <c r="AZ109" s="149"/>
      <c r="BA109" s="149"/>
      <c r="BB109" s="149"/>
      <c r="BC109" s="217"/>
      <c r="BD109" s="231"/>
      <c r="BE109" s="215"/>
      <c r="BF109" s="215"/>
      <c r="BG109" s="215"/>
      <c r="BH109" s="232"/>
      <c r="BI109" s="232"/>
      <c r="BJ109" s="214"/>
      <c r="BK109" s="214"/>
      <c r="BL109" s="233"/>
      <c r="BM109" s="67"/>
    </row>
    <row r="110" spans="1:65" s="139" customFormat="1" ht="15.75">
      <c r="A110" s="221"/>
      <c r="B110" s="222"/>
      <c r="C110" s="216"/>
      <c r="D110" s="224"/>
      <c r="E110" s="25"/>
      <c r="F110" s="89"/>
      <c r="G110" s="83"/>
      <c r="H110" s="218"/>
      <c r="I110" s="218"/>
      <c r="J110" s="218"/>
      <c r="K110" s="218"/>
      <c r="L110" s="83"/>
      <c r="M110" s="217"/>
      <c r="N110" s="55"/>
      <c r="O110" s="218"/>
      <c r="P110" s="218"/>
      <c r="Q110" s="11"/>
      <c r="R110" s="218"/>
      <c r="S110" s="218"/>
      <c r="T110" s="56"/>
      <c r="U110" s="218"/>
      <c r="V110" s="218"/>
      <c r="W110" s="11"/>
      <c r="X110" s="218"/>
      <c r="Y110" s="218"/>
      <c r="Z110" s="56"/>
      <c r="AA110" s="218"/>
      <c r="AB110" s="218"/>
      <c r="AC110" s="218"/>
      <c r="AD110" s="218"/>
      <c r="AE110" s="218"/>
      <c r="AF110" s="9"/>
      <c r="AG110" s="9"/>
      <c r="AH110" s="9"/>
      <c r="AI110" s="9"/>
      <c r="AJ110" s="9"/>
      <c r="AK110" s="9"/>
      <c r="AL110" s="9"/>
      <c r="AM110" s="9"/>
      <c r="AN110" s="9"/>
      <c r="AO110" s="76"/>
      <c r="AP110" s="83"/>
      <c r="AQ110" s="83"/>
      <c r="AR110" s="238"/>
      <c r="AS110" s="238"/>
      <c r="AT110" s="7"/>
      <c r="AU110" s="7"/>
      <c r="AV110" s="215"/>
      <c r="AW110" s="137"/>
      <c r="AX110" s="215"/>
      <c r="AY110" s="11"/>
      <c r="AZ110" s="149"/>
      <c r="BA110" s="149"/>
      <c r="BB110" s="149"/>
      <c r="BC110" s="217"/>
      <c r="BD110" s="231"/>
      <c r="BE110" s="215"/>
      <c r="BF110" s="215"/>
      <c r="BG110" s="215"/>
      <c r="BH110" s="232"/>
      <c r="BI110" s="232"/>
      <c r="BJ110" s="214"/>
      <c r="BK110" s="214"/>
      <c r="BL110" s="233"/>
      <c r="BM110" s="67"/>
    </row>
    <row r="111" spans="1:65" s="139" customFormat="1" ht="15.75">
      <c r="A111" s="221"/>
      <c r="B111" s="222"/>
      <c r="C111" s="216"/>
      <c r="D111" s="224"/>
      <c r="E111" s="25"/>
      <c r="F111" s="89"/>
      <c r="G111" s="83"/>
      <c r="H111" s="218"/>
      <c r="I111" s="218"/>
      <c r="J111" s="218"/>
      <c r="K111" s="218"/>
      <c r="L111" s="83"/>
      <c r="M111" s="217"/>
      <c r="N111" s="55"/>
      <c r="O111" s="218"/>
      <c r="P111" s="218"/>
      <c r="Q111" s="11"/>
      <c r="R111" s="218"/>
      <c r="S111" s="218"/>
      <c r="T111" s="56"/>
      <c r="U111" s="218"/>
      <c r="V111" s="218"/>
      <c r="W111" s="11"/>
      <c r="X111" s="218"/>
      <c r="Y111" s="218"/>
      <c r="Z111" s="56"/>
      <c r="AA111" s="218"/>
      <c r="AB111" s="218"/>
      <c r="AC111" s="218"/>
      <c r="AD111" s="218"/>
      <c r="AE111" s="218"/>
      <c r="AF111" s="9"/>
      <c r="AG111" s="9"/>
      <c r="AH111" s="9"/>
      <c r="AI111" s="9"/>
      <c r="AJ111" s="9"/>
      <c r="AK111" s="9"/>
      <c r="AL111" s="9"/>
      <c r="AM111" s="9"/>
      <c r="AN111" s="9"/>
      <c r="AO111" s="76"/>
      <c r="AP111" s="83"/>
      <c r="AQ111" s="83"/>
      <c r="AR111" s="238"/>
      <c r="AS111" s="238"/>
      <c r="AT111" s="7"/>
      <c r="AU111" s="7"/>
      <c r="AV111" s="215"/>
      <c r="AW111" s="137"/>
      <c r="AX111" s="215"/>
      <c r="AY111" s="11"/>
      <c r="AZ111" s="149"/>
      <c r="BA111" s="149"/>
      <c r="BB111" s="149"/>
      <c r="BC111" s="217"/>
      <c r="BD111" s="231"/>
      <c r="BE111" s="215"/>
      <c r="BF111" s="215"/>
      <c r="BG111" s="215"/>
      <c r="BH111" s="232"/>
      <c r="BI111" s="232"/>
      <c r="BJ111" s="214"/>
      <c r="BK111" s="214"/>
      <c r="BL111" s="233"/>
      <c r="BM111" s="67"/>
    </row>
    <row r="112" spans="1:65" s="139" customFormat="1" ht="15.75">
      <c r="A112" s="221"/>
      <c r="B112" s="222"/>
      <c r="C112" s="216"/>
      <c r="D112" s="224"/>
      <c r="E112" s="25"/>
      <c r="F112" s="89"/>
      <c r="G112" s="83"/>
      <c r="H112" s="218"/>
      <c r="I112" s="218"/>
      <c r="J112" s="218"/>
      <c r="K112" s="218"/>
      <c r="L112" s="83"/>
      <c r="M112" s="217"/>
      <c r="N112" s="55"/>
      <c r="O112" s="218"/>
      <c r="P112" s="218"/>
      <c r="Q112" s="11"/>
      <c r="R112" s="218"/>
      <c r="S112" s="218"/>
      <c r="T112" s="56"/>
      <c r="U112" s="218"/>
      <c r="V112" s="218"/>
      <c r="W112" s="11"/>
      <c r="X112" s="218"/>
      <c r="Y112" s="218"/>
      <c r="Z112" s="56"/>
      <c r="AA112" s="218"/>
      <c r="AB112" s="218"/>
      <c r="AC112" s="218"/>
      <c r="AD112" s="218"/>
      <c r="AE112" s="218"/>
      <c r="AF112" s="9"/>
      <c r="AG112" s="9"/>
      <c r="AH112" s="9"/>
      <c r="AI112" s="9"/>
      <c r="AJ112" s="9"/>
      <c r="AK112" s="9"/>
      <c r="AL112" s="9"/>
      <c r="AM112" s="9"/>
      <c r="AN112" s="9"/>
      <c r="AO112" s="76"/>
      <c r="AP112" s="83"/>
      <c r="AQ112" s="83"/>
      <c r="AR112" s="238"/>
      <c r="AS112" s="238"/>
      <c r="AT112" s="7"/>
      <c r="AU112" s="7"/>
      <c r="AV112" s="215"/>
      <c r="AW112" s="137"/>
      <c r="AX112" s="215"/>
      <c r="AY112" s="11"/>
      <c r="AZ112" s="149"/>
      <c r="BA112" s="149"/>
      <c r="BB112" s="149"/>
      <c r="BC112" s="217"/>
      <c r="BD112" s="231"/>
      <c r="BE112" s="215"/>
      <c r="BF112" s="215"/>
      <c r="BG112" s="215"/>
      <c r="BH112" s="232"/>
      <c r="BI112" s="232"/>
      <c r="BJ112" s="214"/>
      <c r="BK112" s="214"/>
      <c r="BL112" s="233"/>
      <c r="BM112" s="67"/>
    </row>
    <row r="113" spans="1:65" s="139" customFormat="1" ht="15.75">
      <c r="A113" s="221"/>
      <c r="B113" s="222"/>
      <c r="C113" s="216"/>
      <c r="D113" s="224"/>
      <c r="E113" s="25"/>
      <c r="F113" s="89"/>
      <c r="G113" s="83"/>
      <c r="H113" s="218"/>
      <c r="I113" s="218"/>
      <c r="J113" s="218"/>
      <c r="K113" s="218"/>
      <c r="L113" s="83"/>
      <c r="M113" s="217"/>
      <c r="N113" s="55"/>
      <c r="O113" s="218"/>
      <c r="P113" s="218"/>
      <c r="Q113" s="11"/>
      <c r="R113" s="218"/>
      <c r="S113" s="218"/>
      <c r="T113" s="56"/>
      <c r="U113" s="218"/>
      <c r="V113" s="218"/>
      <c r="W113" s="11"/>
      <c r="X113" s="218"/>
      <c r="Y113" s="218"/>
      <c r="Z113" s="56"/>
      <c r="AA113" s="218"/>
      <c r="AB113" s="218"/>
      <c r="AC113" s="218"/>
      <c r="AD113" s="218"/>
      <c r="AE113" s="218"/>
      <c r="AF113" s="9"/>
      <c r="AG113" s="9"/>
      <c r="AH113" s="9"/>
      <c r="AI113" s="9"/>
      <c r="AJ113" s="9"/>
      <c r="AK113" s="9"/>
      <c r="AL113" s="9"/>
      <c r="AM113" s="9"/>
      <c r="AN113" s="9"/>
      <c r="AO113" s="76"/>
      <c r="AP113" s="83"/>
      <c r="AQ113" s="83"/>
      <c r="AR113" s="238"/>
      <c r="AS113" s="238"/>
      <c r="AT113" s="7"/>
      <c r="AU113" s="7"/>
      <c r="AV113" s="215"/>
      <c r="AW113" s="137"/>
      <c r="AX113" s="215"/>
      <c r="AY113" s="11"/>
      <c r="AZ113" s="149"/>
      <c r="BA113" s="149"/>
      <c r="BB113" s="149"/>
      <c r="BC113" s="217"/>
      <c r="BD113" s="231"/>
      <c r="BE113" s="215"/>
      <c r="BF113" s="215"/>
      <c r="BG113" s="215"/>
      <c r="BH113" s="232"/>
      <c r="BI113" s="232"/>
      <c r="BJ113" s="214"/>
      <c r="BK113" s="214"/>
      <c r="BL113" s="233"/>
      <c r="BM113" s="67"/>
    </row>
    <row r="114" spans="1:65" s="139" customFormat="1" ht="15.75">
      <c r="A114" s="221"/>
      <c r="B114" s="222"/>
      <c r="C114" s="216"/>
      <c r="D114" s="224"/>
      <c r="E114" s="25"/>
      <c r="F114" s="89"/>
      <c r="G114" s="83"/>
      <c r="H114" s="218"/>
      <c r="I114" s="218"/>
      <c r="J114" s="218"/>
      <c r="K114" s="218"/>
      <c r="L114" s="83"/>
      <c r="M114" s="217"/>
      <c r="N114" s="55"/>
      <c r="O114" s="218"/>
      <c r="P114" s="218"/>
      <c r="Q114" s="11"/>
      <c r="R114" s="218"/>
      <c r="S114" s="218"/>
      <c r="T114" s="56"/>
      <c r="U114" s="218"/>
      <c r="V114" s="218"/>
      <c r="W114" s="11"/>
      <c r="X114" s="218"/>
      <c r="Y114" s="218"/>
      <c r="Z114" s="56"/>
      <c r="AA114" s="218"/>
      <c r="AB114" s="218"/>
      <c r="AC114" s="218"/>
      <c r="AD114" s="218"/>
      <c r="AE114" s="218"/>
      <c r="AF114" s="9"/>
      <c r="AG114" s="9"/>
      <c r="AH114" s="9"/>
      <c r="AI114" s="9"/>
      <c r="AJ114" s="9"/>
      <c r="AK114" s="9"/>
      <c r="AL114" s="9"/>
      <c r="AM114" s="9"/>
      <c r="AN114" s="9"/>
      <c r="AO114" s="76"/>
      <c r="AP114" s="83"/>
      <c r="AQ114" s="83"/>
      <c r="AR114" s="238"/>
      <c r="AS114" s="238"/>
      <c r="AT114" s="7"/>
      <c r="AU114" s="7"/>
      <c r="AV114" s="215"/>
      <c r="AW114" s="137"/>
      <c r="AX114" s="215"/>
      <c r="AY114" s="11"/>
      <c r="AZ114" s="149"/>
      <c r="BA114" s="149"/>
      <c r="BB114" s="149"/>
      <c r="BC114" s="217"/>
      <c r="BD114" s="231"/>
      <c r="BE114" s="215"/>
      <c r="BF114" s="215"/>
      <c r="BG114" s="215"/>
      <c r="BH114" s="232"/>
      <c r="BI114" s="232"/>
      <c r="BJ114" s="214"/>
      <c r="BK114" s="214"/>
      <c r="BL114" s="233"/>
      <c r="BM114" s="67"/>
    </row>
    <row r="115" spans="1:65" s="139" customFormat="1" ht="15.75">
      <c r="A115" s="221"/>
      <c r="B115" s="222"/>
      <c r="C115" s="216"/>
      <c r="D115" s="224"/>
      <c r="E115" s="25"/>
      <c r="F115" s="89"/>
      <c r="G115" s="83"/>
      <c r="H115" s="218"/>
      <c r="I115" s="218"/>
      <c r="J115" s="218"/>
      <c r="K115" s="218"/>
      <c r="L115" s="83"/>
      <c r="M115" s="217"/>
      <c r="N115" s="55"/>
      <c r="O115" s="218"/>
      <c r="P115" s="218"/>
      <c r="Q115" s="11"/>
      <c r="R115" s="218"/>
      <c r="S115" s="218"/>
      <c r="T115" s="56"/>
      <c r="U115" s="218"/>
      <c r="V115" s="218"/>
      <c r="W115" s="11"/>
      <c r="X115" s="218"/>
      <c r="Y115" s="218"/>
      <c r="Z115" s="56"/>
      <c r="AA115" s="218"/>
      <c r="AB115" s="218"/>
      <c r="AC115" s="218"/>
      <c r="AD115" s="218"/>
      <c r="AE115" s="218"/>
      <c r="AF115" s="9"/>
      <c r="AG115" s="9"/>
      <c r="AH115" s="9"/>
      <c r="AI115" s="9"/>
      <c r="AJ115" s="9"/>
      <c r="AK115" s="9"/>
      <c r="AL115" s="9"/>
      <c r="AM115" s="9"/>
      <c r="AN115" s="9"/>
      <c r="AO115" s="76"/>
      <c r="AP115" s="83"/>
      <c r="AQ115" s="83"/>
      <c r="AR115" s="238"/>
      <c r="AS115" s="238"/>
      <c r="AT115" s="7"/>
      <c r="AU115" s="7"/>
      <c r="AV115" s="215"/>
      <c r="AW115" s="137"/>
      <c r="AX115" s="215"/>
      <c r="AY115" s="11"/>
      <c r="AZ115" s="149"/>
      <c r="BA115" s="149"/>
      <c r="BB115" s="149"/>
      <c r="BC115" s="217"/>
      <c r="BD115" s="231"/>
      <c r="BE115" s="215"/>
      <c r="BF115" s="215"/>
      <c r="BG115" s="215"/>
      <c r="BH115" s="232"/>
      <c r="BI115" s="232"/>
      <c r="BJ115" s="214"/>
      <c r="BK115" s="214"/>
      <c r="BL115" s="233"/>
      <c r="BM115" s="67"/>
    </row>
    <row r="116" spans="1:65" s="139" customFormat="1" ht="15.75">
      <c r="A116" s="221"/>
      <c r="B116" s="222"/>
      <c r="C116" s="216"/>
      <c r="D116" s="224"/>
      <c r="E116" s="25"/>
      <c r="F116" s="89"/>
      <c r="G116" s="83"/>
      <c r="H116" s="218"/>
      <c r="I116" s="218"/>
      <c r="J116" s="218"/>
      <c r="K116" s="218"/>
      <c r="L116" s="83"/>
      <c r="M116" s="217"/>
      <c r="N116" s="55"/>
      <c r="O116" s="218"/>
      <c r="P116" s="218"/>
      <c r="Q116" s="11"/>
      <c r="R116" s="218"/>
      <c r="S116" s="218"/>
      <c r="T116" s="56"/>
      <c r="U116" s="218"/>
      <c r="V116" s="218"/>
      <c r="W116" s="11"/>
      <c r="X116" s="218"/>
      <c r="Y116" s="218"/>
      <c r="Z116" s="56"/>
      <c r="AA116" s="218"/>
      <c r="AB116" s="218"/>
      <c r="AC116" s="218"/>
      <c r="AD116" s="218"/>
      <c r="AE116" s="218"/>
      <c r="AF116" s="9"/>
      <c r="AG116" s="9"/>
      <c r="AH116" s="9"/>
      <c r="AI116" s="9"/>
      <c r="AJ116" s="9"/>
      <c r="AK116" s="9"/>
      <c r="AL116" s="9"/>
      <c r="AM116" s="9"/>
      <c r="AN116" s="9"/>
      <c r="AO116" s="76"/>
      <c r="AP116" s="83"/>
      <c r="AQ116" s="83"/>
      <c r="AR116" s="238"/>
      <c r="AS116" s="238"/>
      <c r="AT116" s="7"/>
      <c r="AU116" s="7"/>
      <c r="AV116" s="215"/>
      <c r="AW116" s="137"/>
      <c r="AX116" s="215"/>
      <c r="AY116" s="11"/>
      <c r="AZ116" s="149"/>
      <c r="BA116" s="149"/>
      <c r="BB116" s="149"/>
      <c r="BC116" s="217"/>
      <c r="BD116" s="231"/>
      <c r="BE116" s="215"/>
      <c r="BF116" s="215"/>
      <c r="BG116" s="215"/>
      <c r="BH116" s="232"/>
      <c r="BI116" s="232"/>
      <c r="BJ116" s="214"/>
      <c r="BK116" s="214"/>
      <c r="BL116" s="233"/>
      <c r="BM116" s="67"/>
    </row>
    <row r="117" spans="1:65" s="139" customFormat="1" ht="15.75">
      <c r="A117" s="221"/>
      <c r="B117" s="222"/>
      <c r="C117" s="216"/>
      <c r="D117" s="224"/>
      <c r="E117" s="25"/>
      <c r="F117" s="89"/>
      <c r="G117" s="83"/>
      <c r="H117" s="218"/>
      <c r="I117" s="218"/>
      <c r="J117" s="218"/>
      <c r="K117" s="218"/>
      <c r="L117" s="83"/>
      <c r="M117" s="217"/>
      <c r="N117" s="55"/>
      <c r="O117" s="218"/>
      <c r="P117" s="218"/>
      <c r="Q117" s="11"/>
      <c r="R117" s="218"/>
      <c r="S117" s="218"/>
      <c r="T117" s="56"/>
      <c r="U117" s="218"/>
      <c r="V117" s="218"/>
      <c r="W117" s="11"/>
      <c r="X117" s="218"/>
      <c r="Y117" s="218"/>
      <c r="Z117" s="56"/>
      <c r="AA117" s="218"/>
      <c r="AB117" s="218"/>
      <c r="AC117" s="218"/>
      <c r="AD117" s="218"/>
      <c r="AE117" s="218"/>
      <c r="AF117" s="9"/>
      <c r="AG117" s="9"/>
      <c r="AH117" s="9"/>
      <c r="AI117" s="9"/>
      <c r="AJ117" s="9"/>
      <c r="AK117" s="9"/>
      <c r="AL117" s="9"/>
      <c r="AM117" s="9"/>
      <c r="AN117" s="9"/>
      <c r="AO117" s="76"/>
      <c r="AP117" s="83"/>
      <c r="AQ117" s="83"/>
      <c r="AR117" s="238"/>
      <c r="AS117" s="238"/>
      <c r="AT117" s="7"/>
      <c r="AU117" s="7"/>
      <c r="AV117" s="215"/>
      <c r="AW117" s="137"/>
      <c r="AX117" s="215"/>
      <c r="AY117" s="11"/>
      <c r="AZ117" s="149"/>
      <c r="BA117" s="149"/>
      <c r="BB117" s="149"/>
      <c r="BC117" s="217"/>
      <c r="BD117" s="231"/>
      <c r="BE117" s="215"/>
      <c r="BF117" s="215"/>
      <c r="BG117" s="215"/>
      <c r="BH117" s="232"/>
      <c r="BI117" s="232"/>
      <c r="BJ117" s="214"/>
      <c r="BK117" s="214"/>
      <c r="BL117" s="233"/>
      <c r="BM117" s="67"/>
    </row>
    <row r="118" spans="1:65" s="139" customFormat="1" ht="15.75">
      <c r="A118" s="221"/>
      <c r="B118" s="222"/>
      <c r="C118" s="216"/>
      <c r="D118" s="224"/>
      <c r="E118" s="25"/>
      <c r="F118" s="89"/>
      <c r="G118" s="83"/>
      <c r="H118" s="218"/>
      <c r="I118" s="218"/>
      <c r="J118" s="218"/>
      <c r="K118" s="218"/>
      <c r="L118" s="83"/>
      <c r="M118" s="217"/>
      <c r="N118" s="55"/>
      <c r="O118" s="218"/>
      <c r="P118" s="218"/>
      <c r="Q118" s="11"/>
      <c r="R118" s="218"/>
      <c r="S118" s="218"/>
      <c r="T118" s="56"/>
      <c r="U118" s="218"/>
      <c r="V118" s="218"/>
      <c r="W118" s="11"/>
      <c r="X118" s="218"/>
      <c r="Y118" s="218"/>
      <c r="Z118" s="56"/>
      <c r="AA118" s="218"/>
      <c r="AB118" s="218"/>
      <c r="AC118" s="218"/>
      <c r="AD118" s="218"/>
      <c r="AE118" s="218"/>
      <c r="AF118" s="9"/>
      <c r="AG118" s="9"/>
      <c r="AH118" s="9"/>
      <c r="AI118" s="9"/>
      <c r="AJ118" s="9"/>
      <c r="AK118" s="9"/>
      <c r="AL118" s="9"/>
      <c r="AM118" s="9"/>
      <c r="AN118" s="9"/>
      <c r="AO118" s="76"/>
      <c r="AP118" s="83"/>
      <c r="AQ118" s="83"/>
      <c r="AR118" s="238"/>
      <c r="AS118" s="238"/>
      <c r="AT118" s="7"/>
      <c r="AU118" s="7"/>
      <c r="AV118" s="215"/>
      <c r="AW118" s="137"/>
      <c r="AX118" s="215"/>
      <c r="AY118" s="11"/>
      <c r="AZ118" s="149"/>
      <c r="BA118" s="149"/>
      <c r="BB118" s="149"/>
      <c r="BC118" s="217"/>
      <c r="BD118" s="231"/>
      <c r="BE118" s="215"/>
      <c r="BF118" s="215"/>
      <c r="BG118" s="215"/>
      <c r="BH118" s="232"/>
      <c r="BI118" s="232"/>
      <c r="BJ118" s="214"/>
      <c r="BK118" s="214"/>
      <c r="BL118" s="233"/>
      <c r="BM118" s="67"/>
    </row>
    <row r="119" spans="1:65" s="139" customFormat="1" ht="15.75">
      <c r="A119" s="221"/>
      <c r="B119" s="222"/>
      <c r="C119" s="216"/>
      <c r="D119" s="224"/>
      <c r="E119" s="25"/>
      <c r="F119" s="89"/>
      <c r="G119" s="83"/>
      <c r="H119" s="218"/>
      <c r="I119" s="218"/>
      <c r="J119" s="218"/>
      <c r="K119" s="218"/>
      <c r="L119" s="83"/>
      <c r="M119" s="217"/>
      <c r="N119" s="55"/>
      <c r="O119" s="218"/>
      <c r="P119" s="218"/>
      <c r="Q119" s="11"/>
      <c r="R119" s="218"/>
      <c r="S119" s="218"/>
      <c r="T119" s="56"/>
      <c r="U119" s="218"/>
      <c r="V119" s="218"/>
      <c r="W119" s="11"/>
      <c r="X119" s="218"/>
      <c r="Y119" s="218"/>
      <c r="Z119" s="56"/>
      <c r="AA119" s="218"/>
      <c r="AB119" s="218"/>
      <c r="AC119" s="218"/>
      <c r="AD119" s="218"/>
      <c r="AE119" s="218"/>
      <c r="AF119" s="9"/>
      <c r="AG119" s="9"/>
      <c r="AH119" s="9"/>
      <c r="AI119" s="9"/>
      <c r="AJ119" s="9"/>
      <c r="AK119" s="9"/>
      <c r="AL119" s="9"/>
      <c r="AM119" s="9"/>
      <c r="AN119" s="9"/>
      <c r="AO119" s="76"/>
      <c r="AP119" s="83"/>
      <c r="AQ119" s="83"/>
      <c r="AR119" s="238"/>
      <c r="AS119" s="238"/>
      <c r="AT119" s="7"/>
      <c r="AU119" s="7"/>
      <c r="AV119" s="215"/>
      <c r="AW119" s="137"/>
      <c r="AX119" s="215"/>
      <c r="AY119" s="11"/>
      <c r="AZ119" s="149"/>
      <c r="BA119" s="149"/>
      <c r="BB119" s="149"/>
      <c r="BC119" s="217"/>
      <c r="BD119" s="231"/>
      <c r="BE119" s="215"/>
      <c r="BF119" s="215"/>
      <c r="BG119" s="215"/>
      <c r="BH119" s="232"/>
      <c r="BI119" s="232"/>
      <c r="BJ119" s="214"/>
      <c r="BK119" s="214"/>
      <c r="BL119" s="233"/>
      <c r="BM119" s="67"/>
    </row>
    <row r="120" spans="1:65" s="139" customFormat="1" ht="15.75">
      <c r="A120" s="221"/>
      <c r="B120" s="222"/>
      <c r="C120" s="216"/>
      <c r="D120" s="224"/>
      <c r="E120" s="25"/>
      <c r="F120" s="89"/>
      <c r="G120" s="83"/>
      <c r="H120" s="218"/>
      <c r="I120" s="218"/>
      <c r="J120" s="218"/>
      <c r="K120" s="218"/>
      <c r="L120" s="83"/>
      <c r="M120" s="217"/>
      <c r="N120" s="55"/>
      <c r="O120" s="218"/>
      <c r="P120" s="218"/>
      <c r="Q120" s="11"/>
      <c r="R120" s="218"/>
      <c r="S120" s="218"/>
      <c r="T120" s="56"/>
      <c r="U120" s="218"/>
      <c r="V120" s="218"/>
      <c r="W120" s="11"/>
      <c r="X120" s="218"/>
      <c r="Y120" s="218"/>
      <c r="Z120" s="56"/>
      <c r="AA120" s="218"/>
      <c r="AB120" s="218"/>
      <c r="AC120" s="218"/>
      <c r="AD120" s="218"/>
      <c r="AE120" s="218"/>
      <c r="AF120" s="9"/>
      <c r="AG120" s="9"/>
      <c r="AH120" s="9"/>
      <c r="AI120" s="9"/>
      <c r="AJ120" s="9"/>
      <c r="AK120" s="9"/>
      <c r="AL120" s="9"/>
      <c r="AM120" s="9"/>
      <c r="AN120" s="9"/>
      <c r="AO120" s="76"/>
      <c r="AP120" s="83"/>
      <c r="AQ120" s="83"/>
      <c r="AR120" s="238"/>
      <c r="AS120" s="238"/>
      <c r="AT120" s="7"/>
      <c r="AU120" s="7"/>
      <c r="AV120" s="215"/>
      <c r="AW120" s="137"/>
      <c r="AX120" s="215"/>
      <c r="AY120" s="11"/>
      <c r="AZ120" s="149"/>
      <c r="BA120" s="149"/>
      <c r="BB120" s="149"/>
      <c r="BC120" s="217"/>
      <c r="BD120" s="231"/>
      <c r="BE120" s="215"/>
      <c r="BF120" s="215"/>
      <c r="BG120" s="215"/>
      <c r="BH120" s="232"/>
      <c r="BI120" s="232"/>
      <c r="BJ120" s="214"/>
      <c r="BK120" s="214"/>
      <c r="BL120" s="233"/>
      <c r="BM120" s="67"/>
    </row>
    <row r="121" spans="1:65" s="139" customFormat="1" ht="15.75">
      <c r="A121" s="221"/>
      <c r="B121" s="222"/>
      <c r="C121" s="216"/>
      <c r="D121" s="224"/>
      <c r="E121" s="25"/>
      <c r="F121" s="89"/>
      <c r="G121" s="83"/>
      <c r="H121" s="218"/>
      <c r="I121" s="218"/>
      <c r="J121" s="218"/>
      <c r="K121" s="218"/>
      <c r="L121" s="83"/>
      <c r="M121" s="217"/>
      <c r="N121" s="55"/>
      <c r="O121" s="218"/>
      <c r="P121" s="218"/>
      <c r="Q121" s="11"/>
      <c r="R121" s="218"/>
      <c r="S121" s="218"/>
      <c r="T121" s="56"/>
      <c r="U121" s="218"/>
      <c r="V121" s="218"/>
      <c r="W121" s="11"/>
      <c r="X121" s="218"/>
      <c r="Y121" s="218"/>
      <c r="Z121" s="56"/>
      <c r="AA121" s="218"/>
      <c r="AB121" s="218"/>
      <c r="AC121" s="218"/>
      <c r="AD121" s="218"/>
      <c r="AE121" s="218"/>
      <c r="AF121" s="9"/>
      <c r="AG121" s="9"/>
      <c r="AH121" s="9"/>
      <c r="AI121" s="9"/>
      <c r="AJ121" s="9"/>
      <c r="AK121" s="9"/>
      <c r="AL121" s="9"/>
      <c r="AM121" s="9"/>
      <c r="AN121" s="9"/>
      <c r="AO121" s="76"/>
      <c r="AP121" s="83"/>
      <c r="AQ121" s="83"/>
      <c r="AR121" s="238"/>
      <c r="AS121" s="238"/>
      <c r="AT121" s="7"/>
      <c r="AU121" s="7"/>
      <c r="AV121" s="215"/>
      <c r="AW121" s="137"/>
      <c r="AX121" s="215"/>
      <c r="AY121" s="11"/>
      <c r="AZ121" s="149"/>
      <c r="BA121" s="149"/>
      <c r="BB121" s="149"/>
      <c r="BC121" s="217"/>
      <c r="BD121" s="231"/>
      <c r="BE121" s="215"/>
      <c r="BF121" s="215"/>
      <c r="BG121" s="215"/>
      <c r="BH121" s="232"/>
      <c r="BI121" s="232"/>
      <c r="BJ121" s="214"/>
      <c r="BK121" s="214"/>
      <c r="BL121" s="233"/>
      <c r="BM121" s="67"/>
    </row>
    <row r="122" spans="1:65" s="139" customFormat="1" ht="15.75">
      <c r="A122" s="221"/>
      <c r="B122" s="222"/>
      <c r="C122" s="216"/>
      <c r="D122" s="224"/>
      <c r="E122" s="25"/>
      <c r="F122" s="89"/>
      <c r="G122" s="83"/>
      <c r="H122" s="218"/>
      <c r="I122" s="218"/>
      <c r="J122" s="218"/>
      <c r="K122" s="218"/>
      <c r="L122" s="83"/>
      <c r="M122" s="217"/>
      <c r="N122" s="55"/>
      <c r="O122" s="218"/>
      <c r="P122" s="218"/>
      <c r="Q122" s="11"/>
      <c r="R122" s="218"/>
      <c r="S122" s="218"/>
      <c r="T122" s="56"/>
      <c r="U122" s="218"/>
      <c r="V122" s="218"/>
      <c r="W122" s="11"/>
      <c r="X122" s="218"/>
      <c r="Y122" s="218"/>
      <c r="Z122" s="56"/>
      <c r="AA122" s="218"/>
      <c r="AB122" s="218"/>
      <c r="AC122" s="218"/>
      <c r="AD122" s="218"/>
      <c r="AE122" s="218"/>
      <c r="AF122" s="9"/>
      <c r="AG122" s="9"/>
      <c r="AH122" s="9"/>
      <c r="AI122" s="9"/>
      <c r="AJ122" s="9"/>
      <c r="AK122" s="9"/>
      <c r="AL122" s="9"/>
      <c r="AM122" s="9"/>
      <c r="AN122" s="9"/>
      <c r="AO122" s="76"/>
      <c r="AP122" s="83"/>
      <c r="AQ122" s="83"/>
      <c r="AR122" s="238"/>
      <c r="AS122" s="238"/>
      <c r="AT122" s="7"/>
      <c r="AU122" s="7"/>
      <c r="AV122" s="215"/>
      <c r="AW122" s="137"/>
      <c r="AX122" s="215"/>
      <c r="AY122" s="11"/>
      <c r="AZ122" s="149"/>
      <c r="BA122" s="149"/>
      <c r="BB122" s="149"/>
      <c r="BC122" s="217"/>
      <c r="BD122" s="231"/>
      <c r="BE122" s="215"/>
      <c r="BF122" s="215"/>
      <c r="BG122" s="215"/>
      <c r="BH122" s="232"/>
      <c r="BI122" s="232"/>
      <c r="BJ122" s="214"/>
      <c r="BK122" s="214"/>
      <c r="BL122" s="233"/>
      <c r="BM122" s="67"/>
    </row>
    <row r="123" spans="1:65" s="139" customFormat="1" ht="15.75">
      <c r="A123" s="221"/>
      <c r="B123" s="222"/>
      <c r="C123" s="216"/>
      <c r="D123" s="224"/>
      <c r="E123" s="25"/>
      <c r="F123" s="89"/>
      <c r="G123" s="83"/>
      <c r="H123" s="218"/>
      <c r="I123" s="218"/>
      <c r="J123" s="218"/>
      <c r="K123" s="218"/>
      <c r="L123" s="83"/>
      <c r="M123" s="217"/>
      <c r="N123" s="55"/>
      <c r="O123" s="218"/>
      <c r="P123" s="218"/>
      <c r="Q123" s="11"/>
      <c r="R123" s="218"/>
      <c r="S123" s="218"/>
      <c r="T123" s="56"/>
      <c r="U123" s="218"/>
      <c r="V123" s="218"/>
      <c r="W123" s="11"/>
      <c r="X123" s="218"/>
      <c r="Y123" s="218"/>
      <c r="Z123" s="56"/>
      <c r="AA123" s="218"/>
      <c r="AB123" s="218"/>
      <c r="AC123" s="218"/>
      <c r="AD123" s="218"/>
      <c r="AE123" s="218"/>
      <c r="AF123" s="9"/>
      <c r="AG123" s="9"/>
      <c r="AH123" s="9"/>
      <c r="AI123" s="9"/>
      <c r="AJ123" s="9"/>
      <c r="AK123" s="9"/>
      <c r="AL123" s="9"/>
      <c r="AM123" s="9"/>
      <c r="AN123" s="9"/>
      <c r="AO123" s="76"/>
      <c r="AP123" s="83"/>
      <c r="AQ123" s="83"/>
      <c r="AR123" s="238"/>
      <c r="AS123" s="238"/>
      <c r="AT123" s="7"/>
      <c r="AU123" s="7"/>
      <c r="AV123" s="215"/>
      <c r="AW123" s="137"/>
      <c r="AX123" s="215"/>
      <c r="AY123" s="11"/>
      <c r="AZ123" s="149"/>
      <c r="BA123" s="149"/>
      <c r="BB123" s="149"/>
      <c r="BC123" s="217"/>
      <c r="BD123" s="231"/>
      <c r="BE123" s="215"/>
      <c r="BF123" s="215"/>
      <c r="BG123" s="215"/>
      <c r="BH123" s="232"/>
      <c r="BI123" s="232"/>
      <c r="BJ123" s="214"/>
      <c r="BK123" s="214"/>
      <c r="BL123" s="233"/>
      <c r="BM123" s="67"/>
    </row>
    <row r="124" spans="1:65" s="139" customFormat="1" ht="15.75">
      <c r="A124" s="221"/>
      <c r="B124" s="222"/>
      <c r="C124" s="216"/>
      <c r="D124" s="224"/>
      <c r="E124" s="25"/>
      <c r="F124" s="89"/>
      <c r="G124" s="83"/>
      <c r="H124" s="218"/>
      <c r="I124" s="218"/>
      <c r="J124" s="218"/>
      <c r="K124" s="218"/>
      <c r="L124" s="83"/>
      <c r="M124" s="217"/>
      <c r="N124" s="55"/>
      <c r="O124" s="218"/>
      <c r="P124" s="218"/>
      <c r="Q124" s="11"/>
      <c r="R124" s="218"/>
      <c r="S124" s="218"/>
      <c r="T124" s="56"/>
      <c r="U124" s="218"/>
      <c r="V124" s="218"/>
      <c r="W124" s="11"/>
      <c r="X124" s="218"/>
      <c r="Y124" s="218"/>
      <c r="Z124" s="56"/>
      <c r="AA124" s="218"/>
      <c r="AB124" s="218"/>
      <c r="AC124" s="218"/>
      <c r="AD124" s="218"/>
      <c r="AE124" s="218"/>
      <c r="AF124" s="9"/>
      <c r="AG124" s="9"/>
      <c r="AH124" s="9"/>
      <c r="AI124" s="9"/>
      <c r="AJ124" s="9"/>
      <c r="AK124" s="9"/>
      <c r="AL124" s="9"/>
      <c r="AM124" s="9"/>
      <c r="AN124" s="9"/>
      <c r="AO124" s="76"/>
      <c r="AP124" s="83"/>
      <c r="AQ124" s="83"/>
      <c r="AR124" s="238"/>
      <c r="AS124" s="238"/>
      <c r="AT124" s="7"/>
      <c r="AU124" s="7"/>
      <c r="AV124" s="215"/>
      <c r="AW124" s="137"/>
      <c r="AX124" s="215"/>
      <c r="AY124" s="11"/>
      <c r="AZ124" s="149"/>
      <c r="BA124" s="149"/>
      <c r="BB124" s="149"/>
      <c r="BC124" s="217"/>
      <c r="BD124" s="231"/>
      <c r="BE124" s="215"/>
      <c r="BF124" s="215"/>
      <c r="BG124" s="215"/>
      <c r="BH124" s="232"/>
      <c r="BI124" s="232"/>
      <c r="BJ124" s="214"/>
      <c r="BK124" s="214"/>
      <c r="BL124" s="233"/>
      <c r="BM124" s="67"/>
    </row>
    <row r="125" spans="1:65" s="139" customFormat="1" ht="15.75">
      <c r="A125" s="221"/>
      <c r="B125" s="222"/>
      <c r="C125" s="216"/>
      <c r="D125" s="224"/>
      <c r="E125" s="25"/>
      <c r="F125" s="89"/>
      <c r="G125" s="83"/>
      <c r="H125" s="218"/>
      <c r="I125" s="218"/>
      <c r="J125" s="218"/>
      <c r="K125" s="218"/>
      <c r="L125" s="83"/>
      <c r="M125" s="217"/>
      <c r="N125" s="55"/>
      <c r="O125" s="218"/>
      <c r="P125" s="218"/>
      <c r="Q125" s="11"/>
      <c r="R125" s="218"/>
      <c r="S125" s="218"/>
      <c r="T125" s="56"/>
      <c r="U125" s="218"/>
      <c r="V125" s="218"/>
      <c r="W125" s="11"/>
      <c r="X125" s="218"/>
      <c r="Y125" s="218"/>
      <c r="Z125" s="56"/>
      <c r="AA125" s="218"/>
      <c r="AB125" s="218"/>
      <c r="AC125" s="218"/>
      <c r="AD125" s="218"/>
      <c r="AE125" s="218"/>
      <c r="AF125" s="9"/>
      <c r="AG125" s="9"/>
      <c r="AH125" s="9"/>
      <c r="AI125" s="9"/>
      <c r="AJ125" s="9"/>
      <c r="AK125" s="9"/>
      <c r="AL125" s="9"/>
      <c r="AM125" s="9"/>
      <c r="AN125" s="9"/>
      <c r="AO125" s="76"/>
      <c r="AP125" s="83"/>
      <c r="AQ125" s="83"/>
      <c r="AR125" s="238"/>
      <c r="AS125" s="238"/>
      <c r="AT125" s="7"/>
      <c r="AU125" s="7"/>
      <c r="AV125" s="215"/>
      <c r="AW125" s="137"/>
      <c r="AX125" s="215"/>
      <c r="AY125" s="11"/>
      <c r="AZ125" s="149"/>
      <c r="BA125" s="149"/>
      <c r="BB125" s="149"/>
      <c r="BC125" s="217"/>
      <c r="BD125" s="231"/>
      <c r="BE125" s="215"/>
      <c r="BF125" s="215"/>
      <c r="BG125" s="215"/>
      <c r="BH125" s="232"/>
      <c r="BI125" s="232"/>
      <c r="BJ125" s="214"/>
      <c r="BK125" s="214"/>
      <c r="BL125" s="233"/>
      <c r="BM125" s="67"/>
    </row>
    <row r="126" spans="1:65" s="139" customFormat="1" ht="15.75">
      <c r="A126" s="221"/>
      <c r="B126" s="222"/>
      <c r="C126" s="216"/>
      <c r="D126" s="224"/>
      <c r="E126" s="25"/>
      <c r="F126" s="89"/>
      <c r="G126" s="83"/>
      <c r="H126" s="218"/>
      <c r="I126" s="218"/>
      <c r="J126" s="218"/>
      <c r="K126" s="218"/>
      <c r="L126" s="83"/>
      <c r="M126" s="217"/>
      <c r="N126" s="55"/>
      <c r="O126" s="218"/>
      <c r="P126" s="218"/>
      <c r="Q126" s="11"/>
      <c r="R126" s="218"/>
      <c r="S126" s="218"/>
      <c r="T126" s="56"/>
      <c r="U126" s="218"/>
      <c r="V126" s="218"/>
      <c r="W126" s="11"/>
      <c r="X126" s="218"/>
      <c r="Y126" s="218"/>
      <c r="Z126" s="56"/>
      <c r="AA126" s="218"/>
      <c r="AB126" s="218"/>
      <c r="AC126" s="218"/>
      <c r="AD126" s="218"/>
      <c r="AE126" s="218"/>
      <c r="AF126" s="9"/>
      <c r="AG126" s="9"/>
      <c r="AH126" s="9"/>
      <c r="AI126" s="9"/>
      <c r="AJ126" s="9"/>
      <c r="AK126" s="9"/>
      <c r="AL126" s="9"/>
      <c r="AM126" s="9"/>
      <c r="AN126" s="9"/>
      <c r="AO126" s="76"/>
      <c r="AP126" s="83"/>
      <c r="AQ126" s="83"/>
      <c r="AR126" s="238"/>
      <c r="AS126" s="238"/>
      <c r="AT126" s="7"/>
      <c r="AU126" s="7"/>
      <c r="AV126" s="215"/>
      <c r="AW126" s="137"/>
      <c r="AX126" s="215"/>
      <c r="AY126" s="11"/>
      <c r="AZ126" s="149"/>
      <c r="BA126" s="149"/>
      <c r="BB126" s="149"/>
      <c r="BC126" s="217"/>
      <c r="BD126" s="231"/>
      <c r="BE126" s="215"/>
      <c r="BF126" s="215"/>
      <c r="BG126" s="215"/>
      <c r="BH126" s="232"/>
      <c r="BI126" s="232"/>
      <c r="BJ126" s="214"/>
      <c r="BK126" s="214"/>
      <c r="BL126" s="233"/>
      <c r="BM126" s="67"/>
    </row>
    <row r="127" spans="1:65" s="139" customFormat="1" ht="15.75">
      <c r="A127" s="221"/>
      <c r="B127" s="222"/>
      <c r="C127" s="216"/>
      <c r="D127" s="224"/>
      <c r="E127" s="25"/>
      <c r="F127" s="89"/>
      <c r="G127" s="83"/>
      <c r="H127" s="218"/>
      <c r="I127" s="218"/>
      <c r="J127" s="218"/>
      <c r="K127" s="218"/>
      <c r="L127" s="83"/>
      <c r="M127" s="217"/>
      <c r="N127" s="55"/>
      <c r="O127" s="218"/>
      <c r="P127" s="218"/>
      <c r="Q127" s="11"/>
      <c r="R127" s="218"/>
      <c r="S127" s="218"/>
      <c r="T127" s="56"/>
      <c r="U127" s="218"/>
      <c r="V127" s="218"/>
      <c r="W127" s="11"/>
      <c r="X127" s="218"/>
      <c r="Y127" s="218"/>
      <c r="Z127" s="56"/>
      <c r="AA127" s="218"/>
      <c r="AB127" s="218"/>
      <c r="AC127" s="218"/>
      <c r="AD127" s="218"/>
      <c r="AE127" s="218"/>
      <c r="AF127" s="9"/>
      <c r="AG127" s="9"/>
      <c r="AH127" s="9"/>
      <c r="AI127" s="9"/>
      <c r="AJ127" s="9"/>
      <c r="AK127" s="9"/>
      <c r="AL127" s="9"/>
      <c r="AM127" s="9"/>
      <c r="AN127" s="9"/>
      <c r="AO127" s="76"/>
      <c r="AP127" s="83"/>
      <c r="AQ127" s="83"/>
      <c r="AR127" s="238"/>
      <c r="AS127" s="238"/>
      <c r="AT127" s="7"/>
      <c r="AU127" s="7"/>
      <c r="AV127" s="215"/>
      <c r="AW127" s="137"/>
      <c r="AX127" s="215"/>
      <c r="AY127" s="11"/>
      <c r="AZ127" s="149"/>
      <c r="BA127" s="149"/>
      <c r="BB127" s="149"/>
      <c r="BC127" s="217"/>
      <c r="BD127" s="231"/>
      <c r="BE127" s="215"/>
      <c r="BF127" s="215"/>
      <c r="BG127" s="215"/>
      <c r="BH127" s="232"/>
      <c r="BI127" s="232"/>
      <c r="BJ127" s="214"/>
      <c r="BK127" s="214"/>
      <c r="BL127" s="233"/>
      <c r="BM127" s="67"/>
    </row>
    <row r="128" spans="1:65" s="139" customFormat="1" ht="15.75">
      <c r="A128" s="221"/>
      <c r="B128" s="222"/>
      <c r="C128" s="216"/>
      <c r="D128" s="224"/>
      <c r="E128" s="25"/>
      <c r="F128" s="89"/>
      <c r="G128" s="83"/>
      <c r="H128" s="218"/>
      <c r="I128" s="218"/>
      <c r="J128" s="218"/>
      <c r="K128" s="218"/>
      <c r="L128" s="83"/>
      <c r="M128" s="217"/>
      <c r="N128" s="55"/>
      <c r="O128" s="218"/>
      <c r="P128" s="218"/>
      <c r="Q128" s="11"/>
      <c r="R128" s="218"/>
      <c r="S128" s="218"/>
      <c r="T128" s="56"/>
      <c r="U128" s="218"/>
      <c r="V128" s="218"/>
      <c r="W128" s="11"/>
      <c r="X128" s="218"/>
      <c r="Y128" s="218"/>
      <c r="Z128" s="56"/>
      <c r="AA128" s="218"/>
      <c r="AB128" s="218"/>
      <c r="AC128" s="218"/>
      <c r="AD128" s="218"/>
      <c r="AE128" s="218"/>
      <c r="AF128" s="9"/>
      <c r="AG128" s="9"/>
      <c r="AH128" s="9"/>
      <c r="AI128" s="9"/>
      <c r="AJ128" s="9"/>
      <c r="AK128" s="9"/>
      <c r="AL128" s="9"/>
      <c r="AM128" s="9"/>
      <c r="AN128" s="9"/>
      <c r="AO128" s="76"/>
      <c r="AP128" s="83"/>
      <c r="AQ128" s="83"/>
      <c r="AR128" s="238"/>
      <c r="AS128" s="238"/>
      <c r="AT128" s="7"/>
      <c r="AU128" s="7"/>
      <c r="AV128" s="215"/>
      <c r="AW128" s="137"/>
      <c r="AX128" s="215"/>
      <c r="AY128" s="11"/>
      <c r="AZ128" s="149"/>
      <c r="BA128" s="149"/>
      <c r="BB128" s="149"/>
      <c r="BC128" s="217"/>
      <c r="BD128" s="231"/>
      <c r="BE128" s="215"/>
      <c r="BF128" s="215"/>
      <c r="BG128" s="215"/>
      <c r="BH128" s="232"/>
      <c r="BI128" s="232"/>
      <c r="BJ128" s="214"/>
      <c r="BK128" s="214"/>
      <c r="BL128" s="233"/>
      <c r="BM128" s="67"/>
    </row>
    <row r="129" spans="1:65" s="139" customFormat="1" ht="15.75">
      <c r="A129" s="221"/>
      <c r="B129" s="222"/>
      <c r="C129" s="216"/>
      <c r="D129" s="224"/>
      <c r="E129" s="25"/>
      <c r="F129" s="89"/>
      <c r="G129" s="83"/>
      <c r="H129" s="218"/>
      <c r="I129" s="218"/>
      <c r="J129" s="218"/>
      <c r="K129" s="218"/>
      <c r="L129" s="83"/>
      <c r="M129" s="217"/>
      <c r="N129" s="55"/>
      <c r="O129" s="218"/>
      <c r="P129" s="218"/>
      <c r="Q129" s="11"/>
      <c r="R129" s="218"/>
      <c r="S129" s="218"/>
      <c r="T129" s="56"/>
      <c r="U129" s="218"/>
      <c r="V129" s="218"/>
      <c r="W129" s="11"/>
      <c r="X129" s="218"/>
      <c r="Y129" s="218"/>
      <c r="Z129" s="56"/>
      <c r="AA129" s="218"/>
      <c r="AB129" s="218"/>
      <c r="AC129" s="218"/>
      <c r="AD129" s="218"/>
      <c r="AE129" s="218"/>
      <c r="AF129" s="9"/>
      <c r="AG129" s="9"/>
      <c r="AH129" s="9"/>
      <c r="AI129" s="9"/>
      <c r="AJ129" s="9"/>
      <c r="AK129" s="9"/>
      <c r="AL129" s="9"/>
      <c r="AM129" s="9"/>
      <c r="AN129" s="9"/>
      <c r="AO129" s="76"/>
      <c r="AP129" s="83"/>
      <c r="AQ129" s="83"/>
      <c r="AR129" s="238"/>
      <c r="AS129" s="238"/>
      <c r="AT129" s="7"/>
      <c r="AU129" s="7"/>
      <c r="AV129" s="215"/>
      <c r="AW129" s="137"/>
      <c r="AX129" s="215"/>
      <c r="AY129" s="11"/>
      <c r="AZ129" s="149"/>
      <c r="BA129" s="149"/>
      <c r="BB129" s="149"/>
      <c r="BC129" s="217"/>
      <c r="BD129" s="231"/>
      <c r="BE129" s="215"/>
      <c r="BF129" s="215"/>
      <c r="BG129" s="215"/>
      <c r="BH129" s="232"/>
      <c r="BI129" s="232"/>
      <c r="BJ129" s="214"/>
      <c r="BK129" s="214"/>
      <c r="BL129" s="233"/>
      <c r="BM129" s="67"/>
    </row>
    <row r="130" spans="1:65" s="139" customFormat="1" ht="15.75">
      <c r="A130" s="221"/>
      <c r="B130" s="222"/>
      <c r="C130" s="216"/>
      <c r="D130" s="224"/>
      <c r="E130" s="25"/>
      <c r="F130" s="89"/>
      <c r="G130" s="83"/>
      <c r="H130" s="218"/>
      <c r="I130" s="218"/>
      <c r="J130" s="218"/>
      <c r="K130" s="218"/>
      <c r="L130" s="83"/>
      <c r="M130" s="217"/>
      <c r="N130" s="55"/>
      <c r="O130" s="218"/>
      <c r="P130" s="218"/>
      <c r="Q130" s="11"/>
      <c r="R130" s="218"/>
      <c r="S130" s="218"/>
      <c r="T130" s="56"/>
      <c r="U130" s="218"/>
      <c r="V130" s="218"/>
      <c r="W130" s="11"/>
      <c r="X130" s="218"/>
      <c r="Y130" s="218"/>
      <c r="Z130" s="56"/>
      <c r="AA130" s="218"/>
      <c r="AB130" s="218"/>
      <c r="AC130" s="218"/>
      <c r="AD130" s="218"/>
      <c r="AE130" s="218"/>
      <c r="AF130" s="9"/>
      <c r="AG130" s="9"/>
      <c r="AH130" s="9"/>
      <c r="AI130" s="9"/>
      <c r="AJ130" s="9"/>
      <c r="AK130" s="9"/>
      <c r="AL130" s="9"/>
      <c r="AM130" s="9"/>
      <c r="AN130" s="9"/>
      <c r="AO130" s="76"/>
      <c r="AP130" s="83"/>
      <c r="AQ130" s="83"/>
      <c r="AR130" s="238"/>
      <c r="AS130" s="238"/>
      <c r="AT130" s="7"/>
      <c r="AU130" s="7"/>
      <c r="AV130" s="215"/>
      <c r="AW130" s="137"/>
      <c r="AX130" s="215"/>
      <c r="AY130" s="11"/>
      <c r="AZ130" s="149"/>
      <c r="BA130" s="149"/>
      <c r="BB130" s="149"/>
      <c r="BC130" s="217"/>
      <c r="BD130" s="231"/>
      <c r="BE130" s="215"/>
      <c r="BF130" s="215"/>
      <c r="BG130" s="215"/>
      <c r="BH130" s="232"/>
      <c r="BI130" s="232"/>
      <c r="BJ130" s="214"/>
      <c r="BK130" s="214"/>
      <c r="BL130" s="233"/>
      <c r="BM130" s="67"/>
    </row>
    <row r="131" spans="1:65" s="139" customFormat="1" ht="15.75">
      <c r="A131" s="221"/>
      <c r="B131" s="222"/>
      <c r="C131" s="216"/>
      <c r="D131" s="224"/>
      <c r="E131" s="25"/>
      <c r="F131" s="89"/>
      <c r="G131" s="83"/>
      <c r="H131" s="218"/>
      <c r="I131" s="218"/>
      <c r="J131" s="218"/>
      <c r="K131" s="218"/>
      <c r="L131" s="83"/>
      <c r="M131" s="217"/>
      <c r="N131" s="55"/>
      <c r="O131" s="218"/>
      <c r="P131" s="218"/>
      <c r="Q131" s="11"/>
      <c r="R131" s="218"/>
      <c r="S131" s="218"/>
      <c r="T131" s="56"/>
      <c r="U131" s="218"/>
      <c r="V131" s="218"/>
      <c r="W131" s="11"/>
      <c r="X131" s="218"/>
      <c r="Y131" s="218"/>
      <c r="Z131" s="56"/>
      <c r="AA131" s="218"/>
      <c r="AB131" s="218"/>
      <c r="AC131" s="218"/>
      <c r="AD131" s="218"/>
      <c r="AE131" s="218"/>
      <c r="AF131" s="9"/>
      <c r="AG131" s="9"/>
      <c r="AH131" s="9"/>
      <c r="AI131" s="9"/>
      <c r="AJ131" s="9"/>
      <c r="AK131" s="9"/>
      <c r="AL131" s="9"/>
      <c r="AM131" s="9"/>
      <c r="AN131" s="9"/>
      <c r="AO131" s="76"/>
      <c r="AP131" s="83"/>
      <c r="AQ131" s="83"/>
      <c r="AR131" s="238"/>
      <c r="AS131" s="238"/>
      <c r="AT131" s="7"/>
      <c r="AU131" s="7"/>
      <c r="AV131" s="215"/>
      <c r="AW131" s="137"/>
      <c r="AX131" s="215"/>
      <c r="AY131" s="11"/>
      <c r="AZ131" s="149"/>
      <c r="BA131" s="149"/>
      <c r="BB131" s="149"/>
      <c r="BC131" s="217"/>
      <c r="BD131" s="231"/>
      <c r="BE131" s="215"/>
      <c r="BF131" s="215"/>
      <c r="BG131" s="215"/>
      <c r="BH131" s="232"/>
      <c r="BI131" s="232"/>
      <c r="BJ131" s="214"/>
      <c r="BK131" s="214"/>
      <c r="BL131" s="233"/>
      <c r="BM131" s="67"/>
    </row>
    <row r="132" spans="1:65" s="139" customFormat="1" ht="15.75">
      <c r="A132" s="221"/>
      <c r="B132" s="222"/>
      <c r="C132" s="216"/>
      <c r="D132" s="224"/>
      <c r="E132" s="25"/>
      <c r="F132" s="89"/>
      <c r="G132" s="83"/>
      <c r="H132" s="218"/>
      <c r="I132" s="218"/>
      <c r="J132" s="218"/>
      <c r="K132" s="218"/>
      <c r="L132" s="83"/>
      <c r="M132" s="217"/>
      <c r="N132" s="55"/>
      <c r="O132" s="218"/>
      <c r="P132" s="218"/>
      <c r="Q132" s="11"/>
      <c r="R132" s="218"/>
      <c r="S132" s="218"/>
      <c r="T132" s="56"/>
      <c r="U132" s="218"/>
      <c r="V132" s="218"/>
      <c r="W132" s="11"/>
      <c r="X132" s="218"/>
      <c r="Y132" s="218"/>
      <c r="Z132" s="56"/>
      <c r="AA132" s="218"/>
      <c r="AB132" s="218"/>
      <c r="AC132" s="218"/>
      <c r="AD132" s="218"/>
      <c r="AE132" s="218"/>
      <c r="AF132" s="9"/>
      <c r="AG132" s="9"/>
      <c r="AH132" s="9"/>
      <c r="AI132" s="9"/>
      <c r="AJ132" s="9"/>
      <c r="AK132" s="9"/>
      <c r="AL132" s="9"/>
      <c r="AM132" s="9"/>
      <c r="AN132" s="9"/>
      <c r="AO132" s="76"/>
      <c r="AP132" s="83"/>
      <c r="AQ132" s="83"/>
      <c r="AR132" s="238"/>
      <c r="AS132" s="238"/>
      <c r="AT132" s="7"/>
      <c r="AU132" s="7"/>
      <c r="AV132" s="215"/>
      <c r="AW132" s="137"/>
      <c r="AX132" s="215"/>
      <c r="AY132" s="11"/>
      <c r="AZ132" s="149"/>
      <c r="BA132" s="149"/>
      <c r="BB132" s="149"/>
      <c r="BC132" s="217"/>
      <c r="BD132" s="231"/>
      <c r="BE132" s="215"/>
      <c r="BF132" s="215"/>
      <c r="BG132" s="215"/>
      <c r="BH132" s="232"/>
      <c r="BI132" s="232"/>
      <c r="BJ132" s="214"/>
      <c r="BK132" s="214"/>
      <c r="BL132" s="233"/>
      <c r="BM132" s="67"/>
    </row>
    <row r="133" spans="1:65" s="139" customFormat="1" ht="15.75">
      <c r="A133" s="221"/>
      <c r="B133" s="222"/>
      <c r="C133" s="216"/>
      <c r="D133" s="224"/>
      <c r="E133" s="25"/>
      <c r="F133" s="89"/>
      <c r="G133" s="83"/>
      <c r="H133" s="218"/>
      <c r="I133" s="218"/>
      <c r="J133" s="218"/>
      <c r="K133" s="218"/>
      <c r="L133" s="83"/>
      <c r="M133" s="217"/>
      <c r="N133" s="55"/>
      <c r="O133" s="218"/>
      <c r="P133" s="218"/>
      <c r="Q133" s="11"/>
      <c r="R133" s="218"/>
      <c r="S133" s="218"/>
      <c r="T133" s="56"/>
      <c r="U133" s="218"/>
      <c r="V133" s="218"/>
      <c r="W133" s="11"/>
      <c r="X133" s="218"/>
      <c r="Y133" s="218"/>
      <c r="Z133" s="56"/>
      <c r="AA133" s="218"/>
      <c r="AB133" s="218"/>
      <c r="AC133" s="218"/>
      <c r="AD133" s="218"/>
      <c r="AE133" s="218"/>
      <c r="AF133" s="9"/>
      <c r="AG133" s="9"/>
      <c r="AH133" s="9"/>
      <c r="AI133" s="9"/>
      <c r="AJ133" s="9"/>
      <c r="AK133" s="9"/>
      <c r="AL133" s="9"/>
      <c r="AM133" s="9"/>
      <c r="AN133" s="9"/>
      <c r="AO133" s="76"/>
      <c r="AP133" s="83"/>
      <c r="AQ133" s="83"/>
      <c r="AR133" s="238"/>
      <c r="AS133" s="238"/>
      <c r="AT133" s="7"/>
      <c r="AU133" s="7"/>
      <c r="AV133" s="215"/>
      <c r="AW133" s="137"/>
      <c r="AX133" s="215"/>
      <c r="AY133" s="11"/>
      <c r="AZ133" s="149"/>
      <c r="BA133" s="149"/>
      <c r="BB133" s="149"/>
      <c r="BC133" s="217"/>
      <c r="BD133" s="231"/>
      <c r="BE133" s="215"/>
      <c r="BF133" s="215"/>
      <c r="BG133" s="215"/>
      <c r="BH133" s="232"/>
      <c r="BI133" s="232"/>
      <c r="BJ133" s="214"/>
      <c r="BK133" s="214"/>
      <c r="BL133" s="233"/>
      <c r="BM133" s="67"/>
    </row>
    <row r="134" spans="1:65" s="139" customFormat="1" ht="15.75">
      <c r="A134" s="221"/>
      <c r="B134" s="222"/>
      <c r="C134" s="216"/>
      <c r="D134" s="224"/>
      <c r="E134" s="25"/>
      <c r="F134" s="89"/>
      <c r="G134" s="83"/>
      <c r="H134" s="218"/>
      <c r="I134" s="218"/>
      <c r="J134" s="218"/>
      <c r="K134" s="218"/>
      <c r="L134" s="83"/>
      <c r="M134" s="217"/>
      <c r="N134" s="55"/>
      <c r="O134" s="218"/>
      <c r="P134" s="218"/>
      <c r="Q134" s="11"/>
      <c r="R134" s="218"/>
      <c r="S134" s="218"/>
      <c r="T134" s="56"/>
      <c r="U134" s="218"/>
      <c r="V134" s="218"/>
      <c r="W134" s="11"/>
      <c r="X134" s="218"/>
      <c r="Y134" s="218"/>
      <c r="Z134" s="56"/>
      <c r="AA134" s="218"/>
      <c r="AB134" s="218"/>
      <c r="AC134" s="218"/>
      <c r="AD134" s="218"/>
      <c r="AE134" s="218"/>
      <c r="AF134" s="9"/>
      <c r="AG134" s="9"/>
      <c r="AH134" s="9"/>
      <c r="AI134" s="9"/>
      <c r="AJ134" s="9"/>
      <c r="AK134" s="9"/>
      <c r="AL134" s="9"/>
      <c r="AM134" s="9"/>
      <c r="AN134" s="9"/>
      <c r="AO134" s="76"/>
      <c r="AP134" s="83"/>
      <c r="AQ134" s="83"/>
      <c r="AR134" s="238"/>
      <c r="AS134" s="238"/>
      <c r="AT134" s="7"/>
      <c r="AU134" s="7"/>
      <c r="AV134" s="215"/>
      <c r="AW134" s="137"/>
      <c r="AX134" s="215"/>
      <c r="AY134" s="11"/>
      <c r="AZ134" s="149"/>
      <c r="BA134" s="149"/>
      <c r="BB134" s="149"/>
      <c r="BC134" s="217"/>
      <c r="BD134" s="231"/>
      <c r="BE134" s="215"/>
      <c r="BF134" s="215"/>
      <c r="BG134" s="215"/>
      <c r="BH134" s="232"/>
      <c r="BI134" s="232"/>
      <c r="BJ134" s="214"/>
      <c r="BK134" s="214"/>
      <c r="BL134" s="233"/>
      <c r="BM134" s="67"/>
    </row>
    <row r="135" spans="1:65" s="139" customFormat="1" ht="15.75">
      <c r="A135" s="221"/>
      <c r="B135" s="222"/>
      <c r="C135" s="216"/>
      <c r="D135" s="224"/>
      <c r="E135" s="25"/>
      <c r="F135" s="89"/>
      <c r="G135" s="83"/>
      <c r="H135" s="218"/>
      <c r="I135" s="218"/>
      <c r="J135" s="218"/>
      <c r="K135" s="218"/>
      <c r="L135" s="83"/>
      <c r="M135" s="217"/>
      <c r="N135" s="55"/>
      <c r="O135" s="218"/>
      <c r="P135" s="218"/>
      <c r="Q135" s="11"/>
      <c r="R135" s="218"/>
      <c r="S135" s="218"/>
      <c r="T135" s="56"/>
      <c r="U135" s="218"/>
      <c r="V135" s="218"/>
      <c r="W135" s="11"/>
      <c r="X135" s="218"/>
      <c r="Y135" s="218"/>
      <c r="Z135" s="56"/>
      <c r="AA135" s="218"/>
      <c r="AB135" s="218"/>
      <c r="AC135" s="218"/>
      <c r="AD135" s="218"/>
      <c r="AE135" s="218"/>
      <c r="AF135" s="9"/>
      <c r="AG135" s="9"/>
      <c r="AH135" s="9"/>
      <c r="AI135" s="9"/>
      <c r="AJ135" s="9"/>
      <c r="AK135" s="9"/>
      <c r="AL135" s="9"/>
      <c r="AM135" s="9"/>
      <c r="AN135" s="9"/>
      <c r="AO135" s="76"/>
      <c r="AP135" s="83"/>
      <c r="AQ135" s="83"/>
      <c r="AR135" s="238"/>
      <c r="AS135" s="238"/>
      <c r="AT135" s="7"/>
      <c r="AU135" s="7"/>
      <c r="AV135" s="215"/>
      <c r="AW135" s="137"/>
      <c r="AX135" s="215"/>
      <c r="AY135" s="11"/>
      <c r="AZ135" s="149"/>
      <c r="BA135" s="149"/>
      <c r="BB135" s="149"/>
      <c r="BC135" s="217"/>
      <c r="BD135" s="231"/>
      <c r="BE135" s="215"/>
      <c r="BF135" s="215"/>
      <c r="BG135" s="215"/>
      <c r="BH135" s="232"/>
      <c r="BI135" s="232"/>
      <c r="BJ135" s="214"/>
      <c r="BK135" s="214"/>
      <c r="BL135" s="233"/>
      <c r="BM135" s="67"/>
    </row>
    <row r="136" spans="1:65" s="139" customFormat="1" ht="15.75">
      <c r="A136" s="221"/>
      <c r="B136" s="222"/>
      <c r="C136" s="216"/>
      <c r="D136" s="224"/>
      <c r="E136" s="25"/>
      <c r="F136" s="89"/>
      <c r="G136" s="83"/>
      <c r="H136" s="218"/>
      <c r="I136" s="218"/>
      <c r="J136" s="218"/>
      <c r="K136" s="218"/>
      <c r="L136" s="83"/>
      <c r="M136" s="217"/>
      <c r="N136" s="55"/>
      <c r="O136" s="218"/>
      <c r="P136" s="218"/>
      <c r="Q136" s="11"/>
      <c r="R136" s="218"/>
      <c r="S136" s="218"/>
      <c r="T136" s="56"/>
      <c r="U136" s="218"/>
      <c r="V136" s="218"/>
      <c r="W136" s="11"/>
      <c r="X136" s="218"/>
      <c r="Y136" s="218"/>
      <c r="Z136" s="56"/>
      <c r="AA136" s="218"/>
      <c r="AB136" s="218"/>
      <c r="AC136" s="218"/>
      <c r="AD136" s="218"/>
      <c r="AE136" s="218"/>
      <c r="AF136" s="9"/>
      <c r="AG136" s="9"/>
      <c r="AH136" s="9"/>
      <c r="AI136" s="9"/>
      <c r="AJ136" s="9"/>
      <c r="AK136" s="9"/>
      <c r="AL136" s="9"/>
      <c r="AM136" s="9"/>
      <c r="AN136" s="9"/>
      <c r="AO136" s="76"/>
      <c r="AP136" s="83"/>
      <c r="AQ136" s="83"/>
      <c r="AR136" s="238"/>
      <c r="AS136" s="238"/>
      <c r="AT136" s="7"/>
      <c r="AU136" s="7"/>
      <c r="AV136" s="215"/>
      <c r="AW136" s="137"/>
      <c r="AX136" s="215"/>
      <c r="AY136" s="11"/>
      <c r="AZ136" s="149"/>
      <c r="BA136" s="149"/>
      <c r="BB136" s="149"/>
      <c r="BC136" s="217"/>
      <c r="BD136" s="231"/>
      <c r="BE136" s="215"/>
      <c r="BF136" s="215"/>
      <c r="BG136" s="215"/>
      <c r="BH136" s="232"/>
      <c r="BI136" s="232"/>
      <c r="BJ136" s="214"/>
      <c r="BK136" s="214"/>
      <c r="BL136" s="233"/>
      <c r="BM136" s="67"/>
    </row>
    <row r="137" spans="1:65" s="139" customFormat="1" ht="15.75">
      <c r="A137" s="221"/>
      <c r="B137" s="222"/>
      <c r="C137" s="216"/>
      <c r="D137" s="224"/>
      <c r="E137" s="25"/>
      <c r="F137" s="89"/>
      <c r="G137" s="83"/>
      <c r="H137" s="218"/>
      <c r="I137" s="218"/>
      <c r="J137" s="218"/>
      <c r="K137" s="218"/>
      <c r="L137" s="83"/>
      <c r="M137" s="217"/>
      <c r="N137" s="55"/>
      <c r="O137" s="218"/>
      <c r="P137" s="218"/>
      <c r="Q137" s="11"/>
      <c r="R137" s="218"/>
      <c r="S137" s="218"/>
      <c r="T137" s="56"/>
      <c r="U137" s="218"/>
      <c r="V137" s="218"/>
      <c r="W137" s="11"/>
      <c r="X137" s="218"/>
      <c r="Y137" s="218"/>
      <c r="Z137" s="56"/>
      <c r="AA137" s="218"/>
      <c r="AB137" s="218"/>
      <c r="AC137" s="218"/>
      <c r="AD137" s="218"/>
      <c r="AE137" s="218"/>
      <c r="AF137" s="9"/>
      <c r="AG137" s="9"/>
      <c r="AH137" s="9"/>
      <c r="AI137" s="9"/>
      <c r="AJ137" s="9"/>
      <c r="AK137" s="9"/>
      <c r="AL137" s="9"/>
      <c r="AM137" s="9"/>
      <c r="AN137" s="9"/>
      <c r="AO137" s="76"/>
      <c r="AP137" s="83"/>
      <c r="AQ137" s="83"/>
      <c r="AR137" s="238"/>
      <c r="AS137" s="238"/>
      <c r="AT137" s="7"/>
      <c r="AU137" s="7"/>
      <c r="AV137" s="215"/>
      <c r="AW137" s="137"/>
      <c r="AX137" s="215"/>
      <c r="AY137" s="11"/>
      <c r="AZ137" s="149"/>
      <c r="BA137" s="149"/>
      <c r="BB137" s="149"/>
      <c r="BC137" s="217"/>
      <c r="BD137" s="231"/>
      <c r="BE137" s="215"/>
      <c r="BF137" s="215"/>
      <c r="BG137" s="215"/>
      <c r="BH137" s="232"/>
      <c r="BI137" s="232"/>
      <c r="BJ137" s="214"/>
      <c r="BK137" s="214"/>
      <c r="BL137" s="233"/>
      <c r="BM137" s="67"/>
    </row>
    <row r="138" spans="1:65" s="139" customFormat="1" ht="15.75">
      <c r="A138" s="221"/>
      <c r="B138" s="222"/>
      <c r="C138" s="216"/>
      <c r="D138" s="224"/>
      <c r="E138" s="25"/>
      <c r="F138" s="89"/>
      <c r="G138" s="83"/>
      <c r="H138" s="218"/>
      <c r="I138" s="218"/>
      <c r="J138" s="218"/>
      <c r="K138" s="218"/>
      <c r="L138" s="83"/>
      <c r="M138" s="217"/>
      <c r="N138" s="55"/>
      <c r="O138" s="218"/>
      <c r="P138" s="218"/>
      <c r="Q138" s="11"/>
      <c r="R138" s="218"/>
      <c r="S138" s="218"/>
      <c r="T138" s="56"/>
      <c r="U138" s="218"/>
      <c r="V138" s="218"/>
      <c r="W138" s="11"/>
      <c r="X138" s="218"/>
      <c r="Y138" s="218"/>
      <c r="Z138" s="56"/>
      <c r="AA138" s="218"/>
      <c r="AB138" s="218"/>
      <c r="AC138" s="218"/>
      <c r="AD138" s="218"/>
      <c r="AE138" s="218"/>
      <c r="AF138" s="9"/>
      <c r="AG138" s="9"/>
      <c r="AH138" s="9"/>
      <c r="AI138" s="9"/>
      <c r="AJ138" s="9"/>
      <c r="AK138" s="9"/>
      <c r="AL138" s="9"/>
      <c r="AM138" s="9"/>
      <c r="AN138" s="9"/>
      <c r="AO138" s="76"/>
      <c r="AP138" s="83"/>
      <c r="AQ138" s="83"/>
      <c r="AR138" s="238"/>
      <c r="AS138" s="238"/>
      <c r="AT138" s="7"/>
      <c r="AU138" s="7"/>
      <c r="AV138" s="215"/>
      <c r="AW138" s="137"/>
      <c r="AX138" s="215"/>
      <c r="AY138" s="11"/>
      <c r="AZ138" s="149"/>
      <c r="BA138" s="149"/>
      <c r="BB138" s="149"/>
      <c r="BC138" s="217"/>
      <c r="BD138" s="231"/>
      <c r="BE138" s="215"/>
      <c r="BF138" s="215"/>
      <c r="BG138" s="215"/>
      <c r="BH138" s="232"/>
      <c r="BI138" s="232"/>
      <c r="BJ138" s="214"/>
      <c r="BK138" s="214"/>
      <c r="BL138" s="233"/>
      <c r="BM138" s="67"/>
    </row>
    <row r="139" spans="1:65" s="139" customFormat="1" ht="15.75">
      <c r="A139" s="221"/>
      <c r="B139" s="222"/>
      <c r="C139" s="216"/>
      <c r="D139" s="224"/>
      <c r="E139" s="25"/>
      <c r="F139" s="89"/>
      <c r="G139" s="83"/>
      <c r="H139" s="218"/>
      <c r="I139" s="218"/>
      <c r="J139" s="218"/>
      <c r="K139" s="218"/>
      <c r="L139" s="83"/>
      <c r="M139" s="217"/>
      <c r="N139" s="55"/>
      <c r="O139" s="218"/>
      <c r="P139" s="218"/>
      <c r="Q139" s="11"/>
      <c r="R139" s="218"/>
      <c r="S139" s="218"/>
      <c r="T139" s="56"/>
      <c r="U139" s="218"/>
      <c r="V139" s="218"/>
      <c r="W139" s="11"/>
      <c r="X139" s="218"/>
      <c r="Y139" s="218"/>
      <c r="Z139" s="56"/>
      <c r="AA139" s="218"/>
      <c r="AB139" s="218"/>
      <c r="AC139" s="218"/>
      <c r="AD139" s="218"/>
      <c r="AE139" s="218"/>
      <c r="AF139" s="9"/>
      <c r="AG139" s="9"/>
      <c r="AH139" s="9"/>
      <c r="AI139" s="9"/>
      <c r="AJ139" s="9"/>
      <c r="AK139" s="9"/>
      <c r="AL139" s="9"/>
      <c r="AM139" s="9"/>
      <c r="AN139" s="9"/>
      <c r="AO139" s="76"/>
      <c r="AP139" s="83"/>
      <c r="AQ139" s="83"/>
      <c r="AR139" s="238"/>
      <c r="AS139" s="238"/>
      <c r="AT139" s="7"/>
      <c r="AU139" s="7"/>
      <c r="AV139" s="215"/>
      <c r="AW139" s="137"/>
      <c r="AX139" s="215"/>
      <c r="AY139" s="11"/>
      <c r="AZ139" s="149"/>
      <c r="BA139" s="149"/>
      <c r="BB139" s="149"/>
      <c r="BC139" s="217"/>
      <c r="BD139" s="231"/>
      <c r="BE139" s="215"/>
      <c r="BF139" s="215"/>
      <c r="BG139" s="215"/>
      <c r="BH139" s="232"/>
      <c r="BI139" s="232"/>
      <c r="BJ139" s="214"/>
      <c r="BK139" s="214"/>
      <c r="BL139" s="233"/>
      <c r="BM139" s="67"/>
    </row>
    <row r="140" spans="1:65" s="139" customFormat="1" ht="15.75">
      <c r="A140" s="221"/>
      <c r="B140" s="222"/>
      <c r="C140" s="216"/>
      <c r="D140" s="224"/>
      <c r="E140" s="25"/>
      <c r="F140" s="89"/>
      <c r="G140" s="83"/>
      <c r="H140" s="218"/>
      <c r="I140" s="218"/>
      <c r="J140" s="218"/>
      <c r="K140" s="218"/>
      <c r="L140" s="83"/>
      <c r="M140" s="217"/>
      <c r="N140" s="55"/>
      <c r="O140" s="218"/>
      <c r="P140" s="218"/>
      <c r="Q140" s="11"/>
      <c r="R140" s="218"/>
      <c r="S140" s="218"/>
      <c r="T140" s="56"/>
      <c r="U140" s="218"/>
      <c r="V140" s="218"/>
      <c r="W140" s="11"/>
      <c r="X140" s="218"/>
      <c r="Y140" s="218"/>
      <c r="Z140" s="56"/>
      <c r="AA140" s="218"/>
      <c r="AB140" s="218"/>
      <c r="AC140" s="218"/>
      <c r="AD140" s="218"/>
      <c r="AE140" s="218"/>
      <c r="AF140" s="9"/>
      <c r="AG140" s="9"/>
      <c r="AH140" s="9"/>
      <c r="AI140" s="9"/>
      <c r="AJ140" s="9"/>
      <c r="AK140" s="9"/>
      <c r="AL140" s="9"/>
      <c r="AM140" s="9"/>
      <c r="AN140" s="9"/>
      <c r="AO140" s="76"/>
      <c r="AP140" s="83"/>
      <c r="AQ140" s="83"/>
      <c r="AR140" s="238"/>
      <c r="AS140" s="238"/>
      <c r="AT140" s="7"/>
      <c r="AU140" s="7"/>
      <c r="AV140" s="215"/>
      <c r="AW140" s="137"/>
      <c r="AX140" s="215"/>
      <c r="AY140" s="11"/>
      <c r="AZ140" s="149"/>
      <c r="BA140" s="149"/>
      <c r="BB140" s="149"/>
      <c r="BC140" s="217"/>
      <c r="BD140" s="231"/>
      <c r="BE140" s="215"/>
      <c r="BF140" s="215"/>
      <c r="BG140" s="215"/>
      <c r="BH140" s="232"/>
      <c r="BI140" s="232"/>
      <c r="BJ140" s="214"/>
      <c r="BK140" s="214"/>
      <c r="BL140" s="233"/>
      <c r="BM140" s="67"/>
    </row>
    <row r="141" spans="1:65" s="139" customFormat="1" ht="15.75">
      <c r="A141" s="221"/>
      <c r="B141" s="222"/>
      <c r="C141" s="216"/>
      <c r="D141" s="224"/>
      <c r="E141" s="25"/>
      <c r="F141" s="89"/>
      <c r="G141" s="83"/>
      <c r="H141" s="218"/>
      <c r="I141" s="218"/>
      <c r="J141" s="218"/>
      <c r="K141" s="218"/>
      <c r="L141" s="83"/>
      <c r="M141" s="217"/>
      <c r="N141" s="55"/>
      <c r="O141" s="218"/>
      <c r="P141" s="218"/>
      <c r="Q141" s="11"/>
      <c r="R141" s="218"/>
      <c r="S141" s="218"/>
      <c r="T141" s="56"/>
      <c r="U141" s="218"/>
      <c r="V141" s="218"/>
      <c r="W141" s="11"/>
      <c r="X141" s="218"/>
      <c r="Y141" s="218"/>
      <c r="Z141" s="56"/>
      <c r="AA141" s="218"/>
      <c r="AB141" s="218"/>
      <c r="AC141" s="218"/>
      <c r="AD141" s="218"/>
      <c r="AE141" s="218"/>
      <c r="AF141" s="9"/>
      <c r="AG141" s="9"/>
      <c r="AH141" s="9"/>
      <c r="AI141" s="9"/>
      <c r="AJ141" s="9"/>
      <c r="AK141" s="9"/>
      <c r="AL141" s="9"/>
      <c r="AM141" s="9"/>
      <c r="AN141" s="9"/>
      <c r="AO141" s="76"/>
      <c r="AP141" s="83"/>
      <c r="AQ141" s="83"/>
      <c r="AR141" s="238"/>
      <c r="AS141" s="238"/>
      <c r="AT141" s="7"/>
      <c r="AU141" s="7"/>
      <c r="AV141" s="215"/>
      <c r="AW141" s="137"/>
      <c r="AX141" s="215"/>
      <c r="AY141" s="11"/>
      <c r="AZ141" s="149"/>
      <c r="BA141" s="149"/>
      <c r="BB141" s="149"/>
      <c r="BC141" s="217"/>
      <c r="BD141" s="231"/>
      <c r="BE141" s="215"/>
      <c r="BF141" s="215"/>
      <c r="BG141" s="215"/>
      <c r="BH141" s="232"/>
      <c r="BI141" s="232"/>
      <c r="BJ141" s="214"/>
      <c r="BK141" s="214"/>
      <c r="BL141" s="233"/>
      <c r="BM141" s="67"/>
    </row>
    <row r="142" spans="1:65" s="139" customFormat="1" ht="15.75">
      <c r="A142" s="221"/>
      <c r="B142" s="222"/>
      <c r="C142" s="216"/>
      <c r="D142" s="224"/>
      <c r="E142" s="25"/>
      <c r="F142" s="89"/>
      <c r="G142" s="83"/>
      <c r="H142" s="218"/>
      <c r="I142" s="218"/>
      <c r="J142" s="218"/>
      <c r="K142" s="218"/>
      <c r="L142" s="83"/>
      <c r="M142" s="217"/>
      <c r="N142" s="55"/>
      <c r="O142" s="218"/>
      <c r="P142" s="218"/>
      <c r="Q142" s="11"/>
      <c r="R142" s="218"/>
      <c r="S142" s="218"/>
      <c r="T142" s="56"/>
      <c r="U142" s="218"/>
      <c r="V142" s="218"/>
      <c r="W142" s="11"/>
      <c r="X142" s="218"/>
      <c r="Y142" s="218"/>
      <c r="Z142" s="56"/>
      <c r="AA142" s="218"/>
      <c r="AB142" s="218"/>
      <c r="AC142" s="218"/>
      <c r="AD142" s="218"/>
      <c r="AE142" s="218"/>
      <c r="AF142" s="9"/>
      <c r="AG142" s="9"/>
      <c r="AH142" s="9"/>
      <c r="AI142" s="9"/>
      <c r="AJ142" s="9"/>
      <c r="AK142" s="9"/>
      <c r="AL142" s="9"/>
      <c r="AM142" s="9"/>
      <c r="AN142" s="9"/>
      <c r="AO142" s="76"/>
      <c r="AP142" s="83"/>
      <c r="AQ142" s="83"/>
      <c r="AR142" s="238"/>
      <c r="AS142" s="238"/>
      <c r="AT142" s="7"/>
      <c r="AU142" s="7"/>
      <c r="AV142" s="215"/>
      <c r="AW142" s="137"/>
      <c r="AX142" s="215"/>
      <c r="AY142" s="11"/>
      <c r="AZ142" s="149"/>
      <c r="BA142" s="149"/>
      <c r="BB142" s="149"/>
      <c r="BC142" s="217"/>
      <c r="BD142" s="231"/>
      <c r="BE142" s="215"/>
      <c r="BF142" s="215"/>
      <c r="BG142" s="215"/>
      <c r="BH142" s="232"/>
      <c r="BI142" s="232"/>
      <c r="BJ142" s="214"/>
      <c r="BK142" s="214"/>
      <c r="BL142" s="233"/>
      <c r="BM142" s="67"/>
    </row>
    <row r="143" spans="1:65" s="139" customFormat="1" ht="15.75">
      <c r="A143" s="221"/>
      <c r="B143" s="222"/>
      <c r="C143" s="216"/>
      <c r="D143" s="224"/>
      <c r="E143" s="25"/>
      <c r="F143" s="89"/>
      <c r="G143" s="83"/>
      <c r="H143" s="218"/>
      <c r="I143" s="218"/>
      <c r="J143" s="218"/>
      <c r="K143" s="218"/>
      <c r="L143" s="83"/>
      <c r="M143" s="217"/>
      <c r="N143" s="55"/>
      <c r="O143" s="218"/>
      <c r="P143" s="218"/>
      <c r="Q143" s="11"/>
      <c r="R143" s="218"/>
      <c r="S143" s="218"/>
      <c r="T143" s="56"/>
      <c r="U143" s="218"/>
      <c r="V143" s="218"/>
      <c r="W143" s="11"/>
      <c r="X143" s="218"/>
      <c r="Y143" s="218"/>
      <c r="Z143" s="56"/>
      <c r="AA143" s="218"/>
      <c r="AB143" s="218"/>
      <c r="AC143" s="218"/>
      <c r="AD143" s="218"/>
      <c r="AE143" s="218"/>
      <c r="AF143" s="9"/>
      <c r="AG143" s="9"/>
      <c r="AH143" s="9"/>
      <c r="AI143" s="9"/>
      <c r="AJ143" s="9"/>
      <c r="AK143" s="9"/>
      <c r="AL143" s="9"/>
      <c r="AM143" s="9"/>
      <c r="AN143" s="9"/>
      <c r="AO143" s="76"/>
      <c r="AP143" s="83"/>
      <c r="AQ143" s="83"/>
      <c r="AR143" s="238"/>
      <c r="AS143" s="238"/>
      <c r="AT143" s="7"/>
      <c r="AU143" s="7"/>
      <c r="AV143" s="215"/>
      <c r="AW143" s="137"/>
      <c r="AX143" s="215"/>
      <c r="AY143" s="11"/>
      <c r="AZ143" s="149"/>
      <c r="BA143" s="149"/>
      <c r="BB143" s="149"/>
      <c r="BC143" s="217"/>
      <c r="BD143" s="231"/>
      <c r="BE143" s="215"/>
      <c r="BF143" s="215"/>
      <c r="BG143" s="215"/>
      <c r="BH143" s="232"/>
      <c r="BI143" s="232"/>
      <c r="BJ143" s="214"/>
      <c r="BK143" s="214"/>
      <c r="BL143" s="233"/>
      <c r="BM143" s="67"/>
    </row>
    <row r="144" spans="1:65" s="139" customFormat="1" ht="15.75">
      <c r="A144" s="221"/>
      <c r="B144" s="222"/>
      <c r="C144" s="216"/>
      <c r="D144" s="224"/>
      <c r="E144" s="25"/>
      <c r="F144" s="89"/>
      <c r="G144" s="83"/>
      <c r="H144" s="218"/>
      <c r="I144" s="218"/>
      <c r="J144" s="218"/>
      <c r="K144" s="218"/>
      <c r="L144" s="83"/>
      <c r="M144" s="217"/>
      <c r="N144" s="55"/>
      <c r="O144" s="218"/>
      <c r="P144" s="218"/>
      <c r="Q144" s="11"/>
      <c r="R144" s="218"/>
      <c r="S144" s="218"/>
      <c r="T144" s="56"/>
      <c r="U144" s="218"/>
      <c r="V144" s="218"/>
      <c r="W144" s="11"/>
      <c r="X144" s="218"/>
      <c r="Y144" s="218"/>
      <c r="Z144" s="56"/>
      <c r="AA144" s="218"/>
      <c r="AB144" s="218"/>
      <c r="AC144" s="218"/>
      <c r="AD144" s="218"/>
      <c r="AE144" s="218"/>
      <c r="AF144" s="9"/>
      <c r="AG144" s="9"/>
      <c r="AH144" s="9"/>
      <c r="AI144" s="9"/>
      <c r="AJ144" s="9"/>
      <c r="AK144" s="9"/>
      <c r="AL144" s="9"/>
      <c r="AM144" s="9"/>
      <c r="AN144" s="9"/>
      <c r="AO144" s="76"/>
      <c r="AP144" s="83"/>
      <c r="AQ144" s="83"/>
      <c r="AR144" s="238"/>
      <c r="AS144" s="238"/>
      <c r="AT144" s="7"/>
      <c r="AU144" s="7"/>
      <c r="AV144" s="215"/>
      <c r="AW144" s="137"/>
      <c r="AX144" s="215"/>
      <c r="AY144" s="11"/>
      <c r="AZ144" s="149"/>
      <c r="BA144" s="149"/>
      <c r="BB144" s="149"/>
      <c r="BC144" s="217"/>
      <c r="BD144" s="231"/>
      <c r="BE144" s="215"/>
      <c r="BF144" s="215"/>
      <c r="BG144" s="215"/>
      <c r="BH144" s="232"/>
      <c r="BI144" s="232"/>
      <c r="BJ144" s="214"/>
      <c r="BK144" s="214"/>
      <c r="BL144" s="233"/>
      <c r="BM144" s="67"/>
    </row>
    <row r="145" spans="1:65" s="139" customFormat="1" ht="15.75">
      <c r="A145" s="221"/>
      <c r="B145" s="222"/>
      <c r="C145" s="216"/>
      <c r="D145" s="224"/>
      <c r="E145" s="25"/>
      <c r="F145" s="89"/>
      <c r="G145" s="83"/>
      <c r="H145" s="218"/>
      <c r="I145" s="218"/>
      <c r="J145" s="218"/>
      <c r="K145" s="218"/>
      <c r="L145" s="83"/>
      <c r="M145" s="217"/>
      <c r="N145" s="55"/>
      <c r="O145" s="218"/>
      <c r="P145" s="218"/>
      <c r="Q145" s="11"/>
      <c r="R145" s="218"/>
      <c r="S145" s="218"/>
      <c r="T145" s="56"/>
      <c r="U145" s="218"/>
      <c r="V145" s="218"/>
      <c r="W145" s="11"/>
      <c r="X145" s="218"/>
      <c r="Y145" s="218"/>
      <c r="Z145" s="56"/>
      <c r="AA145" s="218"/>
      <c r="AB145" s="218"/>
      <c r="AC145" s="218"/>
      <c r="AD145" s="218"/>
      <c r="AE145" s="218"/>
      <c r="AF145" s="9"/>
      <c r="AG145" s="9"/>
      <c r="AH145" s="9"/>
      <c r="AI145" s="9"/>
      <c r="AJ145" s="9"/>
      <c r="AK145" s="9"/>
      <c r="AL145" s="9"/>
      <c r="AM145" s="9"/>
      <c r="AN145" s="9"/>
      <c r="AO145" s="76"/>
      <c r="AP145" s="83"/>
      <c r="AQ145" s="83"/>
      <c r="AR145" s="238"/>
      <c r="AS145" s="238"/>
      <c r="AT145" s="7"/>
      <c r="AU145" s="7"/>
      <c r="AV145" s="215"/>
      <c r="AW145" s="137"/>
      <c r="AX145" s="215"/>
      <c r="AY145" s="11"/>
      <c r="AZ145" s="149"/>
      <c r="BA145" s="149"/>
      <c r="BB145" s="149"/>
      <c r="BC145" s="217"/>
      <c r="BD145" s="231"/>
      <c r="BE145" s="215"/>
      <c r="BF145" s="215"/>
      <c r="BG145" s="215"/>
      <c r="BH145" s="232"/>
      <c r="BI145" s="232"/>
      <c r="BJ145" s="214"/>
      <c r="BK145" s="214"/>
      <c r="BL145" s="233"/>
      <c r="BM145" s="67"/>
    </row>
    <row r="146" spans="1:65" s="139" customFormat="1" ht="15.75">
      <c r="A146" s="221"/>
      <c r="B146" s="222"/>
      <c r="C146" s="216"/>
      <c r="D146" s="224"/>
      <c r="E146" s="25"/>
      <c r="F146" s="89"/>
      <c r="G146" s="83"/>
      <c r="H146" s="218"/>
      <c r="I146" s="218"/>
      <c r="J146" s="218"/>
      <c r="K146" s="218"/>
      <c r="L146" s="83"/>
      <c r="M146" s="217"/>
      <c r="N146" s="55"/>
      <c r="O146" s="218"/>
      <c r="P146" s="218"/>
      <c r="Q146" s="11"/>
      <c r="R146" s="218"/>
      <c r="S146" s="218"/>
      <c r="T146" s="56"/>
      <c r="U146" s="218"/>
      <c r="V146" s="218"/>
      <c r="W146" s="11"/>
      <c r="X146" s="218"/>
      <c r="Y146" s="218"/>
      <c r="Z146" s="56"/>
      <c r="AA146" s="218"/>
      <c r="AB146" s="218"/>
      <c r="AC146" s="218"/>
      <c r="AD146" s="218"/>
      <c r="AE146" s="218"/>
      <c r="AF146" s="9"/>
      <c r="AG146" s="9"/>
      <c r="AH146" s="9"/>
      <c r="AI146" s="9"/>
      <c r="AJ146" s="9"/>
      <c r="AK146" s="9"/>
      <c r="AL146" s="9"/>
      <c r="AM146" s="9"/>
      <c r="AN146" s="9"/>
      <c r="AO146" s="76"/>
      <c r="AP146" s="83"/>
      <c r="AQ146" s="83"/>
      <c r="AR146" s="238"/>
      <c r="AS146" s="238"/>
      <c r="AT146" s="7"/>
      <c r="AU146" s="7"/>
      <c r="AV146" s="215"/>
      <c r="AW146" s="137"/>
      <c r="AX146" s="215"/>
      <c r="AY146" s="11"/>
      <c r="AZ146" s="149"/>
      <c r="BA146" s="149"/>
      <c r="BB146" s="149"/>
      <c r="BC146" s="217"/>
      <c r="BD146" s="231"/>
      <c r="BE146" s="215"/>
      <c r="BF146" s="215"/>
      <c r="BG146" s="215"/>
      <c r="BH146" s="232"/>
      <c r="BI146" s="232"/>
      <c r="BJ146" s="214"/>
      <c r="BK146" s="214"/>
      <c r="BL146" s="233"/>
      <c r="BM146" s="67"/>
    </row>
    <row r="147" spans="1:65" s="139" customFormat="1" ht="15.75">
      <c r="A147" s="221"/>
      <c r="B147" s="222"/>
      <c r="C147" s="216"/>
      <c r="D147" s="224"/>
      <c r="E147" s="25"/>
      <c r="F147" s="89"/>
      <c r="G147" s="83"/>
      <c r="H147" s="218"/>
      <c r="I147" s="218"/>
      <c r="J147" s="218"/>
      <c r="K147" s="218"/>
      <c r="L147" s="83"/>
      <c r="M147" s="217"/>
      <c r="N147" s="55"/>
      <c r="O147" s="218"/>
      <c r="P147" s="218"/>
      <c r="Q147" s="11"/>
      <c r="R147" s="218"/>
      <c r="S147" s="218"/>
      <c r="T147" s="56"/>
      <c r="U147" s="218"/>
      <c r="V147" s="218"/>
      <c r="W147" s="11"/>
      <c r="X147" s="218"/>
      <c r="Y147" s="218"/>
      <c r="Z147" s="56"/>
      <c r="AA147" s="218"/>
      <c r="AB147" s="218"/>
      <c r="AC147" s="218"/>
      <c r="AD147" s="218"/>
      <c r="AE147" s="218"/>
      <c r="AF147" s="9"/>
      <c r="AG147" s="9"/>
      <c r="AH147" s="9"/>
      <c r="AI147" s="9"/>
      <c r="AJ147" s="9"/>
      <c r="AK147" s="9"/>
      <c r="AL147" s="9"/>
      <c r="AM147" s="9"/>
      <c r="AN147" s="9"/>
      <c r="AO147" s="76"/>
      <c r="AP147" s="83"/>
      <c r="AQ147" s="83"/>
      <c r="AR147" s="238"/>
      <c r="AS147" s="238"/>
      <c r="AT147" s="7"/>
      <c r="AU147" s="7"/>
      <c r="AV147" s="215"/>
      <c r="AW147" s="137"/>
      <c r="AX147" s="215"/>
      <c r="AY147" s="11"/>
      <c r="AZ147" s="149"/>
      <c r="BA147" s="149"/>
      <c r="BB147" s="149"/>
      <c r="BC147" s="217"/>
      <c r="BD147" s="231"/>
      <c r="BE147" s="215"/>
      <c r="BF147" s="215"/>
      <c r="BG147" s="215"/>
      <c r="BH147" s="232"/>
      <c r="BI147" s="232"/>
      <c r="BJ147" s="214"/>
      <c r="BK147" s="214"/>
      <c r="BL147" s="233"/>
      <c r="BM147" s="67"/>
    </row>
    <row r="148" spans="1:65" s="139" customFormat="1" ht="16.5" thickBot="1">
      <c r="A148" s="162"/>
      <c r="B148" s="163"/>
      <c r="C148" s="164"/>
      <c r="D148" s="165"/>
      <c r="E148" s="203"/>
      <c r="F148" s="204"/>
      <c r="G148" s="205"/>
      <c r="H148" s="172"/>
      <c r="I148" s="172"/>
      <c r="J148" s="172"/>
      <c r="K148" s="172"/>
      <c r="L148" s="205"/>
      <c r="M148" s="169"/>
      <c r="N148" s="171"/>
      <c r="O148" s="172"/>
      <c r="P148" s="172"/>
      <c r="Q148" s="207"/>
      <c r="R148" s="172"/>
      <c r="S148" s="172"/>
      <c r="T148" s="206"/>
      <c r="U148" s="172"/>
      <c r="V148" s="172"/>
      <c r="W148" s="207"/>
      <c r="X148" s="172"/>
      <c r="Y148" s="172"/>
      <c r="Z148" s="206"/>
      <c r="AA148" s="172"/>
      <c r="AB148" s="172"/>
      <c r="AC148" s="172"/>
      <c r="AD148" s="172"/>
      <c r="AE148" s="172"/>
      <c r="AF148" s="189"/>
      <c r="AG148" s="189"/>
      <c r="AH148" s="189"/>
      <c r="AI148" s="189"/>
      <c r="AJ148" s="189"/>
      <c r="AK148" s="300"/>
      <c r="AL148" s="189"/>
      <c r="AM148" s="189"/>
      <c r="AN148" s="189"/>
      <c r="AO148" s="208"/>
      <c r="AP148" s="205"/>
      <c r="AQ148" s="205"/>
      <c r="AR148" s="240"/>
      <c r="AS148" s="301"/>
      <c r="AT148" s="241"/>
      <c r="AU148" s="241"/>
      <c r="AV148" s="174"/>
      <c r="AW148" s="242"/>
      <c r="AX148" s="161"/>
      <c r="AY148" s="58"/>
      <c r="AZ148" s="167"/>
      <c r="BA148" s="167"/>
      <c r="BB148" s="213"/>
      <c r="BC148" s="169"/>
      <c r="BD148" s="173"/>
      <c r="BE148" s="174"/>
      <c r="BF148" s="174"/>
      <c r="BG148" s="174"/>
      <c r="BH148" s="175"/>
      <c r="BI148" s="175"/>
      <c r="BJ148" s="176"/>
      <c r="BK148" s="176"/>
      <c r="BL148" s="177"/>
      <c r="BM148" s="212"/>
    </row>
    <row r="149" spans="1:65" s="139" customFormat="1" ht="15.75">
      <c r="A149" s="219"/>
      <c r="B149" s="220"/>
      <c r="C149" s="234"/>
      <c r="D149" s="223"/>
      <c r="E149" s="27"/>
      <c r="F149" s="99"/>
      <c r="G149" s="82"/>
      <c r="H149" s="236"/>
      <c r="I149" s="236"/>
      <c r="J149" s="236"/>
      <c r="K149" s="236"/>
      <c r="L149" s="82"/>
      <c r="M149" s="235"/>
      <c r="N149" s="65"/>
      <c r="O149" s="236"/>
      <c r="P149" s="236"/>
      <c r="Q149" s="71"/>
      <c r="R149" s="236"/>
      <c r="S149" s="236"/>
      <c r="T149" s="74"/>
      <c r="U149" s="236"/>
      <c r="V149" s="236"/>
      <c r="W149" s="71"/>
      <c r="X149" s="236"/>
      <c r="Y149" s="236"/>
      <c r="Z149" s="74"/>
      <c r="AA149" s="236"/>
      <c r="AB149" s="236"/>
      <c r="AC149" s="236"/>
      <c r="AD149" s="236"/>
      <c r="AE149" s="236"/>
      <c r="AF149" s="63"/>
      <c r="AG149" s="63"/>
      <c r="AH149" s="63"/>
      <c r="AI149" s="63"/>
      <c r="AJ149" s="63"/>
      <c r="AK149" s="63"/>
      <c r="AL149" s="63"/>
      <c r="AM149" s="63"/>
      <c r="AN149" s="63"/>
      <c r="AO149" s="75"/>
      <c r="AP149" s="82"/>
      <c r="AQ149" s="82"/>
      <c r="AR149" s="239"/>
      <c r="AS149" s="239"/>
      <c r="AT149" s="237"/>
      <c r="AU149" s="237"/>
      <c r="AV149" s="226"/>
      <c r="AW149" s="227"/>
      <c r="AX149" s="226"/>
      <c r="AY149" s="158"/>
      <c r="AZ149" s="148"/>
      <c r="BA149" s="148"/>
      <c r="BB149" s="133"/>
      <c r="BC149" s="235"/>
      <c r="BD149" s="225"/>
      <c r="BE149" s="226"/>
      <c r="BF149" s="226"/>
      <c r="BG149" s="226"/>
      <c r="BH149" s="228"/>
      <c r="BI149" s="228"/>
      <c r="BJ149" s="229"/>
      <c r="BK149" s="229"/>
      <c r="BL149" s="230"/>
      <c r="BM149" s="66"/>
    </row>
    <row r="150" spans="1:65" s="139" customFormat="1" ht="15.75">
      <c r="A150" s="221"/>
      <c r="B150" s="222"/>
      <c r="C150" s="216"/>
      <c r="D150" s="224"/>
      <c r="E150" s="25"/>
      <c r="F150" s="89"/>
      <c r="G150" s="83"/>
      <c r="H150" s="218"/>
      <c r="I150" s="218"/>
      <c r="J150" s="218"/>
      <c r="K150" s="218"/>
      <c r="L150" s="83"/>
      <c r="M150" s="217"/>
      <c r="N150" s="55"/>
      <c r="O150" s="218"/>
      <c r="P150" s="218"/>
      <c r="Q150" s="11"/>
      <c r="R150" s="218"/>
      <c r="S150" s="218"/>
      <c r="T150" s="56"/>
      <c r="U150" s="218"/>
      <c r="V150" s="218"/>
      <c r="W150" s="11"/>
      <c r="X150" s="218"/>
      <c r="Y150" s="218"/>
      <c r="Z150" s="56"/>
      <c r="AA150" s="218"/>
      <c r="AB150" s="218"/>
      <c r="AC150" s="218"/>
      <c r="AD150" s="218"/>
      <c r="AE150" s="218"/>
      <c r="AF150" s="9"/>
      <c r="AG150" s="9"/>
      <c r="AH150" s="9"/>
      <c r="AI150" s="9"/>
      <c r="AJ150" s="9"/>
      <c r="AK150" s="9"/>
      <c r="AL150" s="9"/>
      <c r="AM150" s="9"/>
      <c r="AN150" s="9"/>
      <c r="AO150" s="76"/>
      <c r="AP150" s="83"/>
      <c r="AQ150" s="83"/>
      <c r="AR150" s="238"/>
      <c r="AS150" s="238"/>
      <c r="AT150" s="7"/>
      <c r="AU150" s="7"/>
      <c r="AV150" s="215"/>
      <c r="AW150" s="137"/>
      <c r="AX150" s="215"/>
      <c r="AY150" s="11"/>
      <c r="AZ150" s="149"/>
      <c r="BA150" s="149"/>
      <c r="BB150" s="149"/>
      <c r="BC150" s="217"/>
      <c r="BD150" s="231"/>
      <c r="BE150" s="215"/>
      <c r="BF150" s="215"/>
      <c r="BG150" s="215"/>
      <c r="BH150" s="232"/>
      <c r="BI150" s="232"/>
      <c r="BJ150" s="214"/>
      <c r="BK150" s="214"/>
      <c r="BL150" s="233"/>
      <c r="BM150" s="67"/>
    </row>
    <row r="151" spans="1:65" s="139" customFormat="1" ht="15.75">
      <c r="A151" s="221"/>
      <c r="B151" s="222"/>
      <c r="C151" s="216"/>
      <c r="D151" s="224"/>
      <c r="E151" s="25"/>
      <c r="F151" s="89"/>
      <c r="G151" s="83"/>
      <c r="H151" s="218"/>
      <c r="I151" s="218"/>
      <c r="J151" s="218"/>
      <c r="K151" s="218"/>
      <c r="L151" s="83"/>
      <c r="M151" s="217"/>
      <c r="N151" s="55"/>
      <c r="O151" s="218"/>
      <c r="P151" s="218"/>
      <c r="Q151" s="11"/>
      <c r="R151" s="218"/>
      <c r="S151" s="218"/>
      <c r="T151" s="56"/>
      <c r="U151" s="218"/>
      <c r="V151" s="218"/>
      <c r="W151" s="11"/>
      <c r="X151" s="218"/>
      <c r="Y151" s="218"/>
      <c r="Z151" s="56"/>
      <c r="AA151" s="218"/>
      <c r="AB151" s="218"/>
      <c r="AC151" s="218"/>
      <c r="AD151" s="218"/>
      <c r="AE151" s="218"/>
      <c r="AF151" s="9"/>
      <c r="AG151" s="9"/>
      <c r="AH151" s="9"/>
      <c r="AI151" s="9"/>
      <c r="AJ151" s="9"/>
      <c r="AK151" s="9"/>
      <c r="AL151" s="9"/>
      <c r="AM151" s="9"/>
      <c r="AN151" s="9"/>
      <c r="AO151" s="76"/>
      <c r="AP151" s="83"/>
      <c r="AQ151" s="83"/>
      <c r="AR151" s="238"/>
      <c r="AS151" s="238"/>
      <c r="AT151" s="7"/>
      <c r="AU151" s="7"/>
      <c r="AV151" s="215"/>
      <c r="AW151" s="137"/>
      <c r="AX151" s="215"/>
      <c r="AY151" s="11"/>
      <c r="AZ151" s="149"/>
      <c r="BA151" s="149"/>
      <c r="BB151" s="149"/>
      <c r="BC151" s="217"/>
      <c r="BD151" s="231"/>
      <c r="BE151" s="215"/>
      <c r="BF151" s="215"/>
      <c r="BG151" s="215"/>
      <c r="BH151" s="232"/>
      <c r="BI151" s="232"/>
      <c r="BJ151" s="214"/>
      <c r="BK151" s="214"/>
      <c r="BL151" s="233"/>
      <c r="BM151" s="67"/>
    </row>
    <row r="152" spans="1:65" s="139" customFormat="1" ht="15.75">
      <c r="A152" s="221"/>
      <c r="B152" s="222"/>
      <c r="C152" s="216"/>
      <c r="D152" s="224"/>
      <c r="E152" s="25"/>
      <c r="F152" s="89"/>
      <c r="G152" s="83"/>
      <c r="H152" s="218"/>
      <c r="I152" s="218"/>
      <c r="J152" s="218"/>
      <c r="K152" s="218"/>
      <c r="L152" s="83"/>
      <c r="M152" s="217"/>
      <c r="N152" s="55"/>
      <c r="O152" s="218"/>
      <c r="P152" s="218"/>
      <c r="Q152" s="11"/>
      <c r="R152" s="218"/>
      <c r="S152" s="218"/>
      <c r="T152" s="56"/>
      <c r="U152" s="218"/>
      <c r="V152" s="218"/>
      <c r="W152" s="11"/>
      <c r="X152" s="218"/>
      <c r="Y152" s="218"/>
      <c r="Z152" s="56"/>
      <c r="AA152" s="218"/>
      <c r="AB152" s="218"/>
      <c r="AC152" s="218"/>
      <c r="AD152" s="218"/>
      <c r="AE152" s="218"/>
      <c r="AF152" s="9"/>
      <c r="AG152" s="9"/>
      <c r="AH152" s="9"/>
      <c r="AI152" s="9"/>
      <c r="AJ152" s="9"/>
      <c r="AK152" s="9"/>
      <c r="AL152" s="9"/>
      <c r="AM152" s="9"/>
      <c r="AN152" s="9"/>
      <c r="AO152" s="76"/>
      <c r="AP152" s="83"/>
      <c r="AQ152" s="83"/>
      <c r="AR152" s="238"/>
      <c r="AS152" s="238"/>
      <c r="AT152" s="7"/>
      <c r="AU152" s="7"/>
      <c r="AV152" s="215"/>
      <c r="AW152" s="137"/>
      <c r="AX152" s="215"/>
      <c r="AY152" s="11"/>
      <c r="AZ152" s="149"/>
      <c r="BA152" s="149"/>
      <c r="BB152" s="149"/>
      <c r="BC152" s="217"/>
      <c r="BD152" s="231"/>
      <c r="BE152" s="215"/>
      <c r="BF152" s="215"/>
      <c r="BG152" s="215"/>
      <c r="BH152" s="232"/>
      <c r="BI152" s="232"/>
      <c r="BJ152" s="214"/>
      <c r="BK152" s="214"/>
      <c r="BL152" s="233"/>
      <c r="BM152" s="67"/>
    </row>
    <row r="153" spans="1:65" s="139" customFormat="1" ht="15.75">
      <c r="A153" s="221"/>
      <c r="B153" s="222"/>
      <c r="C153" s="216"/>
      <c r="D153" s="224"/>
      <c r="E153" s="25"/>
      <c r="F153" s="89"/>
      <c r="G153" s="83"/>
      <c r="H153" s="218"/>
      <c r="I153" s="218"/>
      <c r="J153" s="218"/>
      <c r="K153" s="218"/>
      <c r="L153" s="83"/>
      <c r="M153" s="217"/>
      <c r="N153" s="55"/>
      <c r="O153" s="218"/>
      <c r="P153" s="218"/>
      <c r="Q153" s="11"/>
      <c r="R153" s="218"/>
      <c r="S153" s="218"/>
      <c r="T153" s="56"/>
      <c r="U153" s="218"/>
      <c r="V153" s="218"/>
      <c r="W153" s="11"/>
      <c r="X153" s="218"/>
      <c r="Y153" s="218"/>
      <c r="Z153" s="56"/>
      <c r="AA153" s="218"/>
      <c r="AB153" s="218"/>
      <c r="AC153" s="218"/>
      <c r="AD153" s="218"/>
      <c r="AE153" s="218"/>
      <c r="AF153" s="9"/>
      <c r="AG153" s="9"/>
      <c r="AH153" s="9"/>
      <c r="AI153" s="9"/>
      <c r="AJ153" s="9"/>
      <c r="AK153" s="9"/>
      <c r="AL153" s="9"/>
      <c r="AM153" s="9"/>
      <c r="AN153" s="9"/>
      <c r="AO153" s="76"/>
      <c r="AP153" s="83"/>
      <c r="AQ153" s="83"/>
      <c r="AR153" s="238"/>
      <c r="AS153" s="238"/>
      <c r="AT153" s="7"/>
      <c r="AU153" s="7"/>
      <c r="AV153" s="215"/>
      <c r="AW153" s="137"/>
      <c r="AX153" s="215"/>
      <c r="AY153" s="11"/>
      <c r="AZ153" s="149"/>
      <c r="BA153" s="149"/>
      <c r="BB153" s="149"/>
      <c r="BC153" s="217"/>
      <c r="BD153" s="231"/>
      <c r="BE153" s="215"/>
      <c r="BF153" s="215"/>
      <c r="BG153" s="215"/>
      <c r="BH153" s="232"/>
      <c r="BI153" s="232"/>
      <c r="BJ153" s="214"/>
      <c r="BK153" s="214"/>
      <c r="BL153" s="233"/>
      <c r="BM153" s="67"/>
    </row>
    <row r="154" spans="1:65" s="139" customFormat="1" ht="15.75">
      <c r="A154" s="221"/>
      <c r="B154" s="222"/>
      <c r="C154" s="216"/>
      <c r="D154" s="224"/>
      <c r="E154" s="25"/>
      <c r="F154" s="89"/>
      <c r="G154" s="83"/>
      <c r="H154" s="218"/>
      <c r="I154" s="218"/>
      <c r="J154" s="218"/>
      <c r="K154" s="218"/>
      <c r="L154" s="83"/>
      <c r="M154" s="217"/>
      <c r="N154" s="55"/>
      <c r="O154" s="218"/>
      <c r="P154" s="218"/>
      <c r="Q154" s="11"/>
      <c r="R154" s="218"/>
      <c r="S154" s="218"/>
      <c r="T154" s="56"/>
      <c r="U154" s="218"/>
      <c r="V154" s="218"/>
      <c r="W154" s="11"/>
      <c r="X154" s="218"/>
      <c r="Y154" s="218"/>
      <c r="Z154" s="56"/>
      <c r="AA154" s="218"/>
      <c r="AB154" s="218"/>
      <c r="AC154" s="218"/>
      <c r="AD154" s="218"/>
      <c r="AE154" s="218"/>
      <c r="AF154" s="9"/>
      <c r="AG154" s="9"/>
      <c r="AH154" s="9"/>
      <c r="AI154" s="9"/>
      <c r="AJ154" s="9"/>
      <c r="AK154" s="9"/>
      <c r="AL154" s="9"/>
      <c r="AM154" s="9"/>
      <c r="AN154" s="9"/>
      <c r="AO154" s="76"/>
      <c r="AP154" s="83"/>
      <c r="AQ154" s="83"/>
      <c r="AR154" s="238"/>
      <c r="AS154" s="238"/>
      <c r="AT154" s="7"/>
      <c r="AU154" s="7"/>
      <c r="AV154" s="215"/>
      <c r="AW154" s="137"/>
      <c r="AX154" s="215"/>
      <c r="AY154" s="11"/>
      <c r="AZ154" s="149"/>
      <c r="BA154" s="149"/>
      <c r="BB154" s="149"/>
      <c r="BC154" s="217"/>
      <c r="BD154" s="231"/>
      <c r="BE154" s="215"/>
      <c r="BF154" s="215"/>
      <c r="BG154" s="215"/>
      <c r="BH154" s="232"/>
      <c r="BI154" s="232"/>
      <c r="BJ154" s="214"/>
      <c r="BK154" s="214"/>
      <c r="BL154" s="233"/>
      <c r="BM154" s="67"/>
    </row>
    <row r="155" spans="1:65" s="139" customFormat="1" ht="15.75">
      <c r="A155" s="221"/>
      <c r="B155" s="222"/>
      <c r="C155" s="216"/>
      <c r="D155" s="224"/>
      <c r="E155" s="25"/>
      <c r="F155" s="89"/>
      <c r="G155" s="83"/>
      <c r="H155" s="218"/>
      <c r="I155" s="218"/>
      <c r="J155" s="218"/>
      <c r="K155" s="218"/>
      <c r="L155" s="83"/>
      <c r="M155" s="217"/>
      <c r="N155" s="55"/>
      <c r="O155" s="218"/>
      <c r="P155" s="218"/>
      <c r="Q155" s="11"/>
      <c r="R155" s="218"/>
      <c r="S155" s="218"/>
      <c r="T155" s="56"/>
      <c r="U155" s="218"/>
      <c r="V155" s="218"/>
      <c r="W155" s="11"/>
      <c r="X155" s="218"/>
      <c r="Y155" s="218"/>
      <c r="Z155" s="56"/>
      <c r="AA155" s="218"/>
      <c r="AB155" s="218"/>
      <c r="AC155" s="218"/>
      <c r="AD155" s="218"/>
      <c r="AE155" s="218"/>
      <c r="AF155" s="9"/>
      <c r="AG155" s="9"/>
      <c r="AH155" s="9"/>
      <c r="AI155" s="9"/>
      <c r="AJ155" s="9"/>
      <c r="AK155" s="9"/>
      <c r="AL155" s="9"/>
      <c r="AM155" s="9"/>
      <c r="AN155" s="9"/>
      <c r="AO155" s="76"/>
      <c r="AP155" s="83"/>
      <c r="AQ155" s="83"/>
      <c r="AR155" s="238"/>
      <c r="AS155" s="238"/>
      <c r="AT155" s="7"/>
      <c r="AU155" s="7"/>
      <c r="AV155" s="215"/>
      <c r="AW155" s="137"/>
      <c r="AX155" s="215"/>
      <c r="AY155" s="11"/>
      <c r="AZ155" s="149"/>
      <c r="BA155" s="149"/>
      <c r="BB155" s="149"/>
      <c r="BC155" s="217"/>
      <c r="BD155" s="231"/>
      <c r="BE155" s="215"/>
      <c r="BF155" s="215"/>
      <c r="BG155" s="215"/>
      <c r="BH155" s="232"/>
      <c r="BI155" s="232"/>
      <c r="BJ155" s="214"/>
      <c r="BK155" s="214"/>
      <c r="BL155" s="233"/>
      <c r="BM155" s="67"/>
    </row>
    <row r="156" spans="1:65" s="139" customFormat="1" ht="15.75">
      <c r="A156" s="221"/>
      <c r="B156" s="222"/>
      <c r="C156" s="216"/>
      <c r="D156" s="224"/>
      <c r="E156" s="25"/>
      <c r="F156" s="89"/>
      <c r="G156" s="83"/>
      <c r="H156" s="218"/>
      <c r="I156" s="218"/>
      <c r="J156" s="218"/>
      <c r="K156" s="218"/>
      <c r="L156" s="83"/>
      <c r="M156" s="217"/>
      <c r="N156" s="55"/>
      <c r="O156" s="218"/>
      <c r="P156" s="218"/>
      <c r="Q156" s="11"/>
      <c r="R156" s="218"/>
      <c r="S156" s="218"/>
      <c r="T156" s="56"/>
      <c r="U156" s="218"/>
      <c r="V156" s="218"/>
      <c r="W156" s="11"/>
      <c r="X156" s="218"/>
      <c r="Y156" s="218"/>
      <c r="Z156" s="56"/>
      <c r="AA156" s="218"/>
      <c r="AB156" s="218"/>
      <c r="AC156" s="218"/>
      <c r="AD156" s="218"/>
      <c r="AE156" s="218"/>
      <c r="AF156" s="9"/>
      <c r="AG156" s="9"/>
      <c r="AH156" s="9"/>
      <c r="AI156" s="9"/>
      <c r="AJ156" s="9"/>
      <c r="AK156" s="9"/>
      <c r="AL156" s="9"/>
      <c r="AM156" s="9"/>
      <c r="AN156" s="9"/>
      <c r="AO156" s="76"/>
      <c r="AP156" s="83"/>
      <c r="AQ156" s="83"/>
      <c r="AR156" s="238"/>
      <c r="AS156" s="238"/>
      <c r="AT156" s="7"/>
      <c r="AU156" s="7"/>
      <c r="AV156" s="215"/>
      <c r="AW156" s="137"/>
      <c r="AX156" s="215"/>
      <c r="AY156" s="11"/>
      <c r="AZ156" s="149"/>
      <c r="BA156" s="149"/>
      <c r="BB156" s="149"/>
      <c r="BC156" s="217"/>
      <c r="BD156" s="231"/>
      <c r="BE156" s="215"/>
      <c r="BF156" s="215"/>
      <c r="BG156" s="215"/>
      <c r="BH156" s="232"/>
      <c r="BI156" s="232"/>
      <c r="BJ156" s="214"/>
      <c r="BK156" s="214"/>
      <c r="BL156" s="233"/>
      <c r="BM156" s="67"/>
    </row>
    <row r="157" spans="1:65" s="139" customFormat="1" ht="15.75">
      <c r="A157" s="221"/>
      <c r="B157" s="222"/>
      <c r="C157" s="216"/>
      <c r="D157" s="224"/>
      <c r="E157" s="25"/>
      <c r="F157" s="89"/>
      <c r="G157" s="83"/>
      <c r="H157" s="218"/>
      <c r="I157" s="218"/>
      <c r="J157" s="218"/>
      <c r="K157" s="218"/>
      <c r="L157" s="83"/>
      <c r="M157" s="217"/>
      <c r="N157" s="55"/>
      <c r="O157" s="218"/>
      <c r="P157" s="218"/>
      <c r="Q157" s="11"/>
      <c r="R157" s="218"/>
      <c r="S157" s="218"/>
      <c r="T157" s="56"/>
      <c r="U157" s="218"/>
      <c r="V157" s="218"/>
      <c r="W157" s="11"/>
      <c r="X157" s="218"/>
      <c r="Y157" s="218"/>
      <c r="Z157" s="56"/>
      <c r="AA157" s="218"/>
      <c r="AB157" s="218"/>
      <c r="AC157" s="218"/>
      <c r="AD157" s="218"/>
      <c r="AE157" s="218"/>
      <c r="AF157" s="9"/>
      <c r="AG157" s="9"/>
      <c r="AH157" s="9"/>
      <c r="AI157" s="9"/>
      <c r="AJ157" s="9"/>
      <c r="AK157" s="9"/>
      <c r="AL157" s="9"/>
      <c r="AM157" s="9"/>
      <c r="AN157" s="9"/>
      <c r="AO157" s="76"/>
      <c r="AP157" s="83"/>
      <c r="AQ157" s="83"/>
      <c r="AR157" s="238"/>
      <c r="AS157" s="238"/>
      <c r="AT157" s="7"/>
      <c r="AU157" s="7"/>
      <c r="AV157" s="215"/>
      <c r="AW157" s="137"/>
      <c r="AX157" s="215"/>
      <c r="AY157" s="11"/>
      <c r="AZ157" s="149"/>
      <c r="BA157" s="149"/>
      <c r="BB157" s="149"/>
      <c r="BC157" s="217"/>
      <c r="BD157" s="231"/>
      <c r="BE157" s="215"/>
      <c r="BF157" s="215"/>
      <c r="BG157" s="215"/>
      <c r="BH157" s="232"/>
      <c r="BI157" s="232"/>
      <c r="BJ157" s="214"/>
      <c r="BK157" s="214"/>
      <c r="BL157" s="233"/>
      <c r="BM157" s="67"/>
    </row>
    <row r="158" spans="1:65" s="139" customFormat="1" ht="15.75">
      <c r="A158" s="221"/>
      <c r="B158" s="222"/>
      <c r="C158" s="216"/>
      <c r="D158" s="224"/>
      <c r="E158" s="25"/>
      <c r="F158" s="89"/>
      <c r="G158" s="83"/>
      <c r="H158" s="218"/>
      <c r="I158" s="218"/>
      <c r="J158" s="218"/>
      <c r="K158" s="218"/>
      <c r="L158" s="83"/>
      <c r="M158" s="217"/>
      <c r="N158" s="55"/>
      <c r="O158" s="218"/>
      <c r="P158" s="218"/>
      <c r="Q158" s="11"/>
      <c r="R158" s="218"/>
      <c r="S158" s="218"/>
      <c r="T158" s="56"/>
      <c r="U158" s="218"/>
      <c r="V158" s="218"/>
      <c r="W158" s="11"/>
      <c r="X158" s="218"/>
      <c r="Y158" s="218"/>
      <c r="Z158" s="56"/>
      <c r="AA158" s="218"/>
      <c r="AB158" s="218"/>
      <c r="AC158" s="218"/>
      <c r="AD158" s="218"/>
      <c r="AE158" s="218"/>
      <c r="AF158" s="9"/>
      <c r="AG158" s="9"/>
      <c r="AH158" s="9"/>
      <c r="AI158" s="9"/>
      <c r="AJ158" s="9"/>
      <c r="AK158" s="9"/>
      <c r="AL158" s="9"/>
      <c r="AM158" s="9"/>
      <c r="AN158" s="9"/>
      <c r="AO158" s="76"/>
      <c r="AP158" s="83"/>
      <c r="AQ158" s="83"/>
      <c r="AR158" s="238"/>
      <c r="AS158" s="238"/>
      <c r="AT158" s="7"/>
      <c r="AU158" s="7"/>
      <c r="AV158" s="215"/>
      <c r="AW158" s="137"/>
      <c r="AX158" s="215"/>
      <c r="AY158" s="11"/>
      <c r="AZ158" s="149"/>
      <c r="BA158" s="149"/>
      <c r="BB158" s="149"/>
      <c r="BC158" s="217"/>
      <c r="BD158" s="231"/>
      <c r="BE158" s="215"/>
      <c r="BF158" s="215"/>
      <c r="BG158" s="215"/>
      <c r="BH158" s="232"/>
      <c r="BI158" s="232"/>
      <c r="BJ158" s="214"/>
      <c r="BK158" s="214"/>
      <c r="BL158" s="233"/>
      <c r="BM158" s="67"/>
    </row>
    <row r="159" spans="1:65" s="139" customFormat="1" ht="15.75">
      <c r="A159" s="221"/>
      <c r="B159" s="222"/>
      <c r="C159" s="216"/>
      <c r="D159" s="224"/>
      <c r="E159" s="25"/>
      <c r="F159" s="89"/>
      <c r="G159" s="83"/>
      <c r="H159" s="218"/>
      <c r="I159" s="218"/>
      <c r="J159" s="218"/>
      <c r="K159" s="218"/>
      <c r="L159" s="83"/>
      <c r="M159" s="217"/>
      <c r="N159" s="55"/>
      <c r="O159" s="218"/>
      <c r="P159" s="218"/>
      <c r="Q159" s="11"/>
      <c r="R159" s="218"/>
      <c r="S159" s="218"/>
      <c r="T159" s="56"/>
      <c r="U159" s="218"/>
      <c r="V159" s="218"/>
      <c r="W159" s="11"/>
      <c r="X159" s="218"/>
      <c r="Y159" s="218"/>
      <c r="Z159" s="56"/>
      <c r="AA159" s="218"/>
      <c r="AB159" s="218"/>
      <c r="AC159" s="218"/>
      <c r="AD159" s="218"/>
      <c r="AE159" s="218"/>
      <c r="AF159" s="9"/>
      <c r="AG159" s="9"/>
      <c r="AH159" s="9"/>
      <c r="AI159" s="9"/>
      <c r="AJ159" s="9"/>
      <c r="AK159" s="9"/>
      <c r="AL159" s="9"/>
      <c r="AM159" s="9"/>
      <c r="AN159" s="9"/>
      <c r="AO159" s="76"/>
      <c r="AP159" s="83"/>
      <c r="AQ159" s="83"/>
      <c r="AR159" s="238"/>
      <c r="AS159" s="238"/>
      <c r="AT159" s="7"/>
      <c r="AU159" s="7"/>
      <c r="AV159" s="215"/>
      <c r="AW159" s="137"/>
      <c r="AX159" s="215"/>
      <c r="AY159" s="11"/>
      <c r="AZ159" s="149"/>
      <c r="BA159" s="149"/>
      <c r="BB159" s="149"/>
      <c r="BC159" s="217"/>
      <c r="BD159" s="231"/>
      <c r="BE159" s="215"/>
      <c r="BF159" s="215"/>
      <c r="BG159" s="215"/>
      <c r="BH159" s="232"/>
      <c r="BI159" s="232"/>
      <c r="BJ159" s="214"/>
      <c r="BK159" s="214"/>
      <c r="BL159" s="233"/>
      <c r="BM159" s="67"/>
    </row>
    <row r="160" spans="1:65" s="139" customFormat="1" ht="15.75">
      <c r="A160" s="221"/>
      <c r="B160" s="222"/>
      <c r="C160" s="216"/>
      <c r="D160" s="224"/>
      <c r="E160" s="25"/>
      <c r="F160" s="89"/>
      <c r="G160" s="83"/>
      <c r="H160" s="218"/>
      <c r="I160" s="218"/>
      <c r="J160" s="218"/>
      <c r="K160" s="218"/>
      <c r="L160" s="83"/>
      <c r="M160" s="217"/>
      <c r="N160" s="55"/>
      <c r="O160" s="218"/>
      <c r="P160" s="218"/>
      <c r="Q160" s="11"/>
      <c r="R160" s="218"/>
      <c r="S160" s="218"/>
      <c r="T160" s="56"/>
      <c r="U160" s="218"/>
      <c r="V160" s="218"/>
      <c r="W160" s="11"/>
      <c r="X160" s="218"/>
      <c r="Y160" s="218"/>
      <c r="Z160" s="56"/>
      <c r="AA160" s="218"/>
      <c r="AB160" s="218"/>
      <c r="AC160" s="218"/>
      <c r="AD160" s="218"/>
      <c r="AE160" s="218"/>
      <c r="AF160" s="9"/>
      <c r="AG160" s="9"/>
      <c r="AH160" s="9"/>
      <c r="AI160" s="9"/>
      <c r="AJ160" s="9"/>
      <c r="AK160" s="9"/>
      <c r="AL160" s="9"/>
      <c r="AM160" s="9"/>
      <c r="AN160" s="9"/>
      <c r="AO160" s="76"/>
      <c r="AP160" s="83"/>
      <c r="AQ160" s="83"/>
      <c r="AR160" s="238"/>
      <c r="AS160" s="238"/>
      <c r="AT160" s="7"/>
      <c r="AU160" s="7"/>
      <c r="AV160" s="215"/>
      <c r="AW160" s="137"/>
      <c r="AX160" s="215"/>
      <c r="AY160" s="11"/>
      <c r="AZ160" s="149"/>
      <c r="BA160" s="149"/>
      <c r="BB160" s="149"/>
      <c r="BC160" s="217"/>
      <c r="BD160" s="231"/>
      <c r="BE160" s="215"/>
      <c r="BF160" s="215"/>
      <c r="BG160" s="215"/>
      <c r="BH160" s="232"/>
      <c r="BI160" s="232"/>
      <c r="BJ160" s="214"/>
      <c r="BK160" s="214"/>
      <c r="BL160" s="233"/>
      <c r="BM160" s="67"/>
    </row>
    <row r="161" spans="1:65" s="139" customFormat="1" ht="15.75">
      <c r="A161" s="221"/>
      <c r="B161" s="222"/>
      <c r="C161" s="216"/>
      <c r="D161" s="224"/>
      <c r="E161" s="25"/>
      <c r="F161" s="89"/>
      <c r="G161" s="83"/>
      <c r="H161" s="218"/>
      <c r="I161" s="218"/>
      <c r="J161" s="218"/>
      <c r="K161" s="218"/>
      <c r="L161" s="83"/>
      <c r="M161" s="217"/>
      <c r="N161" s="55"/>
      <c r="O161" s="218"/>
      <c r="P161" s="218"/>
      <c r="Q161" s="11"/>
      <c r="R161" s="218"/>
      <c r="S161" s="218"/>
      <c r="T161" s="56"/>
      <c r="U161" s="218"/>
      <c r="V161" s="218"/>
      <c r="W161" s="11"/>
      <c r="X161" s="218"/>
      <c r="Y161" s="218"/>
      <c r="Z161" s="56"/>
      <c r="AA161" s="218"/>
      <c r="AB161" s="218"/>
      <c r="AC161" s="218"/>
      <c r="AD161" s="218"/>
      <c r="AE161" s="218"/>
      <c r="AF161" s="9"/>
      <c r="AG161" s="9"/>
      <c r="AH161" s="9"/>
      <c r="AI161" s="9"/>
      <c r="AJ161" s="9"/>
      <c r="AK161" s="9"/>
      <c r="AL161" s="9"/>
      <c r="AM161" s="9"/>
      <c r="AN161" s="9"/>
      <c r="AO161" s="76"/>
      <c r="AP161" s="83"/>
      <c r="AQ161" s="83"/>
      <c r="AR161" s="238"/>
      <c r="AS161" s="238"/>
      <c r="AT161" s="7"/>
      <c r="AU161" s="7"/>
      <c r="AV161" s="215"/>
      <c r="AW161" s="137"/>
      <c r="AX161" s="215"/>
      <c r="AY161" s="11"/>
      <c r="AZ161" s="149"/>
      <c r="BA161" s="149"/>
      <c r="BB161" s="149"/>
      <c r="BC161" s="217"/>
      <c r="BD161" s="231"/>
      <c r="BE161" s="215"/>
      <c r="BF161" s="215"/>
      <c r="BG161" s="215"/>
      <c r="BH161" s="232"/>
      <c r="BI161" s="232"/>
      <c r="BJ161" s="214"/>
      <c r="BK161" s="214"/>
      <c r="BL161" s="233"/>
      <c r="BM161" s="67"/>
    </row>
    <row r="162" spans="1:65" s="139" customFormat="1" ht="15.75">
      <c r="A162" s="221"/>
      <c r="B162" s="222"/>
      <c r="C162" s="216"/>
      <c r="D162" s="224"/>
      <c r="E162" s="25"/>
      <c r="F162" s="89"/>
      <c r="G162" s="83"/>
      <c r="H162" s="218"/>
      <c r="I162" s="218"/>
      <c r="J162" s="218"/>
      <c r="K162" s="218"/>
      <c r="L162" s="83"/>
      <c r="M162" s="217"/>
      <c r="N162" s="55"/>
      <c r="O162" s="218"/>
      <c r="P162" s="218"/>
      <c r="Q162" s="11"/>
      <c r="R162" s="218"/>
      <c r="S162" s="218"/>
      <c r="T162" s="56"/>
      <c r="U162" s="218"/>
      <c r="V162" s="218"/>
      <c r="W162" s="11"/>
      <c r="X162" s="218"/>
      <c r="Y162" s="218"/>
      <c r="Z162" s="56"/>
      <c r="AA162" s="218"/>
      <c r="AB162" s="218"/>
      <c r="AC162" s="218"/>
      <c r="AD162" s="218"/>
      <c r="AE162" s="218"/>
      <c r="AF162" s="9"/>
      <c r="AG162" s="9"/>
      <c r="AH162" s="9"/>
      <c r="AI162" s="9"/>
      <c r="AJ162" s="9"/>
      <c r="AK162" s="9"/>
      <c r="AL162" s="9"/>
      <c r="AM162" s="9"/>
      <c r="AN162" s="9"/>
      <c r="AO162" s="76"/>
      <c r="AP162" s="83"/>
      <c r="AQ162" s="83"/>
      <c r="AR162" s="238"/>
      <c r="AS162" s="238"/>
      <c r="AT162" s="7"/>
      <c r="AU162" s="7"/>
      <c r="AV162" s="215"/>
      <c r="AW162" s="137"/>
      <c r="AX162" s="215"/>
      <c r="AY162" s="11"/>
      <c r="AZ162" s="149"/>
      <c r="BA162" s="149"/>
      <c r="BB162" s="149"/>
      <c r="BC162" s="217"/>
      <c r="BD162" s="231"/>
      <c r="BE162" s="215"/>
      <c r="BF162" s="215"/>
      <c r="BG162" s="215"/>
      <c r="BH162" s="232"/>
      <c r="BI162" s="232"/>
      <c r="BJ162" s="214"/>
      <c r="BK162" s="214"/>
      <c r="BL162" s="233"/>
      <c r="BM162" s="67"/>
    </row>
    <row r="163" spans="1:65" s="139" customFormat="1" ht="15.75">
      <c r="A163" s="221"/>
      <c r="B163" s="222"/>
      <c r="C163" s="216"/>
      <c r="D163" s="224"/>
      <c r="E163" s="25"/>
      <c r="F163" s="89"/>
      <c r="G163" s="83"/>
      <c r="H163" s="218"/>
      <c r="I163" s="218"/>
      <c r="J163" s="218"/>
      <c r="K163" s="218"/>
      <c r="L163" s="83"/>
      <c r="M163" s="217"/>
      <c r="N163" s="55"/>
      <c r="O163" s="218"/>
      <c r="P163" s="218"/>
      <c r="Q163" s="11"/>
      <c r="R163" s="218"/>
      <c r="S163" s="218"/>
      <c r="T163" s="56"/>
      <c r="U163" s="218"/>
      <c r="V163" s="218"/>
      <c r="W163" s="11"/>
      <c r="X163" s="218"/>
      <c r="Y163" s="218"/>
      <c r="Z163" s="56"/>
      <c r="AA163" s="218"/>
      <c r="AB163" s="218"/>
      <c r="AC163" s="218"/>
      <c r="AD163" s="218"/>
      <c r="AE163" s="218"/>
      <c r="AF163" s="9"/>
      <c r="AG163" s="9"/>
      <c r="AH163" s="9"/>
      <c r="AI163" s="9"/>
      <c r="AJ163" s="9"/>
      <c r="AK163" s="9"/>
      <c r="AL163" s="9"/>
      <c r="AM163" s="9"/>
      <c r="AN163" s="9"/>
      <c r="AO163" s="76"/>
      <c r="AP163" s="83"/>
      <c r="AQ163" s="83"/>
      <c r="AR163" s="238"/>
      <c r="AS163" s="238"/>
      <c r="AT163" s="7"/>
      <c r="AU163" s="7"/>
      <c r="AV163" s="215"/>
      <c r="AW163" s="137"/>
      <c r="AX163" s="215"/>
      <c r="AY163" s="11"/>
      <c r="AZ163" s="149"/>
      <c r="BA163" s="149"/>
      <c r="BB163" s="149"/>
      <c r="BC163" s="217"/>
      <c r="BD163" s="231"/>
      <c r="BE163" s="215"/>
      <c r="BF163" s="215"/>
      <c r="BG163" s="215"/>
      <c r="BH163" s="232"/>
      <c r="BI163" s="232"/>
      <c r="BJ163" s="214"/>
      <c r="BK163" s="214"/>
      <c r="BL163" s="233"/>
      <c r="BM163" s="67"/>
    </row>
    <row r="164" spans="1:65" s="139" customFormat="1" ht="15.75">
      <c r="A164" s="221"/>
      <c r="B164" s="222"/>
      <c r="C164" s="216"/>
      <c r="D164" s="224"/>
      <c r="E164" s="25"/>
      <c r="F164" s="89"/>
      <c r="G164" s="83"/>
      <c r="H164" s="218"/>
      <c r="I164" s="218"/>
      <c r="J164" s="218"/>
      <c r="K164" s="218"/>
      <c r="L164" s="83"/>
      <c r="M164" s="217"/>
      <c r="N164" s="55"/>
      <c r="O164" s="218"/>
      <c r="P164" s="218"/>
      <c r="Q164" s="11"/>
      <c r="R164" s="218"/>
      <c r="S164" s="218"/>
      <c r="T164" s="56"/>
      <c r="U164" s="218"/>
      <c r="V164" s="218"/>
      <c r="W164" s="11"/>
      <c r="X164" s="218"/>
      <c r="Y164" s="218"/>
      <c r="Z164" s="56"/>
      <c r="AA164" s="218"/>
      <c r="AB164" s="218"/>
      <c r="AC164" s="218"/>
      <c r="AD164" s="218"/>
      <c r="AE164" s="218"/>
      <c r="AF164" s="9"/>
      <c r="AG164" s="9"/>
      <c r="AH164" s="9"/>
      <c r="AI164" s="9"/>
      <c r="AJ164" s="9"/>
      <c r="AK164" s="9"/>
      <c r="AL164" s="9"/>
      <c r="AM164" s="9"/>
      <c r="AN164" s="9"/>
      <c r="AO164" s="76"/>
      <c r="AP164" s="83"/>
      <c r="AQ164" s="83"/>
      <c r="AR164" s="238"/>
      <c r="AS164" s="238"/>
      <c r="AT164" s="7"/>
      <c r="AU164" s="7"/>
      <c r="AV164" s="215"/>
      <c r="AW164" s="137"/>
      <c r="AX164" s="215"/>
      <c r="AY164" s="11"/>
      <c r="AZ164" s="149"/>
      <c r="BA164" s="149"/>
      <c r="BB164" s="149"/>
      <c r="BC164" s="217"/>
      <c r="BD164" s="231"/>
      <c r="BE164" s="215"/>
      <c r="BF164" s="215"/>
      <c r="BG164" s="215"/>
      <c r="BH164" s="232"/>
      <c r="BI164" s="232"/>
      <c r="BJ164" s="214"/>
      <c r="BK164" s="214"/>
      <c r="BL164" s="233"/>
      <c r="BM164" s="67"/>
    </row>
    <row r="165" spans="1:65" s="139" customFormat="1" ht="15.75">
      <c r="A165" s="221"/>
      <c r="B165" s="222"/>
      <c r="C165" s="216"/>
      <c r="D165" s="224"/>
      <c r="E165" s="25"/>
      <c r="F165" s="89"/>
      <c r="G165" s="83"/>
      <c r="H165" s="218"/>
      <c r="I165" s="218"/>
      <c r="J165" s="218"/>
      <c r="K165" s="218"/>
      <c r="L165" s="83"/>
      <c r="M165" s="217"/>
      <c r="N165" s="55"/>
      <c r="O165" s="218"/>
      <c r="P165" s="218"/>
      <c r="Q165" s="11"/>
      <c r="R165" s="218"/>
      <c r="S165" s="218"/>
      <c r="T165" s="56"/>
      <c r="U165" s="218"/>
      <c r="V165" s="218"/>
      <c r="W165" s="11"/>
      <c r="X165" s="218"/>
      <c r="Y165" s="218"/>
      <c r="Z165" s="56"/>
      <c r="AA165" s="218"/>
      <c r="AB165" s="218"/>
      <c r="AC165" s="218"/>
      <c r="AD165" s="218"/>
      <c r="AE165" s="218"/>
      <c r="AF165" s="9"/>
      <c r="AG165" s="9"/>
      <c r="AH165" s="9"/>
      <c r="AI165" s="9"/>
      <c r="AJ165" s="9"/>
      <c r="AK165" s="9"/>
      <c r="AL165" s="9"/>
      <c r="AM165" s="9"/>
      <c r="AN165" s="9"/>
      <c r="AO165" s="76"/>
      <c r="AP165" s="83"/>
      <c r="AQ165" s="83"/>
      <c r="AR165" s="238"/>
      <c r="AS165" s="238"/>
      <c r="AT165" s="7"/>
      <c r="AU165" s="7"/>
      <c r="AV165" s="215"/>
      <c r="AW165" s="137"/>
      <c r="AX165" s="215"/>
      <c r="AY165" s="11"/>
      <c r="AZ165" s="149"/>
      <c r="BA165" s="149"/>
      <c r="BB165" s="149"/>
      <c r="BC165" s="217"/>
      <c r="BD165" s="231"/>
      <c r="BE165" s="215"/>
      <c r="BF165" s="215"/>
      <c r="BG165" s="215"/>
      <c r="BH165" s="232"/>
      <c r="BI165" s="232"/>
      <c r="BJ165" s="214"/>
      <c r="BK165" s="214"/>
      <c r="BL165" s="233"/>
      <c r="BM165" s="67"/>
    </row>
    <row r="166" spans="1:65" s="139" customFormat="1" ht="15.75">
      <c r="A166" s="221"/>
      <c r="B166" s="222"/>
      <c r="C166" s="216"/>
      <c r="D166" s="224"/>
      <c r="E166" s="25"/>
      <c r="F166" s="89"/>
      <c r="G166" s="83"/>
      <c r="H166" s="218"/>
      <c r="I166" s="218"/>
      <c r="J166" s="218"/>
      <c r="K166" s="218"/>
      <c r="L166" s="83"/>
      <c r="M166" s="217"/>
      <c r="N166" s="55"/>
      <c r="O166" s="218"/>
      <c r="P166" s="218"/>
      <c r="Q166" s="11"/>
      <c r="R166" s="218"/>
      <c r="S166" s="218"/>
      <c r="T166" s="56"/>
      <c r="U166" s="218"/>
      <c r="V166" s="218"/>
      <c r="W166" s="11"/>
      <c r="X166" s="218"/>
      <c r="Y166" s="218"/>
      <c r="Z166" s="56"/>
      <c r="AA166" s="218"/>
      <c r="AB166" s="218"/>
      <c r="AC166" s="218"/>
      <c r="AD166" s="218"/>
      <c r="AE166" s="218"/>
      <c r="AF166" s="9"/>
      <c r="AG166" s="9"/>
      <c r="AH166" s="9"/>
      <c r="AI166" s="9"/>
      <c r="AJ166" s="9"/>
      <c r="AK166" s="9"/>
      <c r="AL166" s="9"/>
      <c r="AM166" s="9"/>
      <c r="AN166" s="9"/>
      <c r="AO166" s="76"/>
      <c r="AP166" s="83"/>
      <c r="AQ166" s="83"/>
      <c r="AR166" s="238"/>
      <c r="AS166" s="238"/>
      <c r="AT166" s="7"/>
      <c r="AU166" s="7"/>
      <c r="AV166" s="215"/>
      <c r="AW166" s="137"/>
      <c r="AX166" s="215"/>
      <c r="AY166" s="11"/>
      <c r="AZ166" s="149"/>
      <c r="BA166" s="149"/>
      <c r="BB166" s="149"/>
      <c r="BC166" s="217"/>
      <c r="BD166" s="231"/>
      <c r="BE166" s="215"/>
      <c r="BF166" s="215"/>
      <c r="BG166" s="215"/>
      <c r="BH166" s="232"/>
      <c r="BI166" s="232"/>
      <c r="BJ166" s="214"/>
      <c r="BK166" s="214"/>
      <c r="BL166" s="233"/>
      <c r="BM166" s="67"/>
    </row>
    <row r="167" spans="1:65" s="139" customFormat="1" ht="15.75">
      <c r="A167" s="221"/>
      <c r="B167" s="222"/>
      <c r="C167" s="216"/>
      <c r="D167" s="224"/>
      <c r="E167" s="25"/>
      <c r="F167" s="89"/>
      <c r="G167" s="83"/>
      <c r="H167" s="218"/>
      <c r="I167" s="218"/>
      <c r="J167" s="218"/>
      <c r="K167" s="218"/>
      <c r="L167" s="83"/>
      <c r="M167" s="217"/>
      <c r="N167" s="55"/>
      <c r="O167" s="218"/>
      <c r="P167" s="218"/>
      <c r="Q167" s="11"/>
      <c r="R167" s="218"/>
      <c r="S167" s="218"/>
      <c r="T167" s="56"/>
      <c r="U167" s="218"/>
      <c r="V167" s="218"/>
      <c r="W167" s="11"/>
      <c r="X167" s="218"/>
      <c r="Y167" s="218"/>
      <c r="Z167" s="56"/>
      <c r="AA167" s="218"/>
      <c r="AB167" s="218"/>
      <c r="AC167" s="218"/>
      <c r="AD167" s="218"/>
      <c r="AE167" s="218"/>
      <c r="AF167" s="9"/>
      <c r="AG167" s="9"/>
      <c r="AH167" s="9"/>
      <c r="AI167" s="9"/>
      <c r="AJ167" s="9"/>
      <c r="AK167" s="9"/>
      <c r="AL167" s="9"/>
      <c r="AM167" s="9"/>
      <c r="AN167" s="9"/>
      <c r="AO167" s="76"/>
      <c r="AP167" s="83"/>
      <c r="AQ167" s="83"/>
      <c r="AR167" s="238"/>
      <c r="AS167" s="238"/>
      <c r="AT167" s="7"/>
      <c r="AU167" s="7"/>
      <c r="AV167" s="215"/>
      <c r="AW167" s="137"/>
      <c r="AX167" s="215"/>
      <c r="AY167" s="11"/>
      <c r="AZ167" s="149"/>
      <c r="BA167" s="149"/>
      <c r="BB167" s="149"/>
      <c r="BC167" s="217"/>
      <c r="BD167" s="231"/>
      <c r="BE167" s="215"/>
      <c r="BF167" s="215"/>
      <c r="BG167" s="215"/>
      <c r="BH167" s="232"/>
      <c r="BI167" s="232"/>
      <c r="BJ167" s="214"/>
      <c r="BK167" s="214"/>
      <c r="BL167" s="233"/>
      <c r="BM167" s="67"/>
    </row>
    <row r="168" spans="1:65" s="139" customFormat="1" ht="15.75">
      <c r="A168" s="221"/>
      <c r="B168" s="222"/>
      <c r="C168" s="216"/>
      <c r="D168" s="224"/>
      <c r="E168" s="25"/>
      <c r="F168" s="89"/>
      <c r="G168" s="83"/>
      <c r="H168" s="218"/>
      <c r="I168" s="218"/>
      <c r="J168" s="218"/>
      <c r="K168" s="218"/>
      <c r="L168" s="83"/>
      <c r="M168" s="217"/>
      <c r="N168" s="55"/>
      <c r="O168" s="218"/>
      <c r="P168" s="218"/>
      <c r="Q168" s="11"/>
      <c r="R168" s="218"/>
      <c r="S168" s="218"/>
      <c r="T168" s="56"/>
      <c r="U168" s="218"/>
      <c r="V168" s="218"/>
      <c r="W168" s="11"/>
      <c r="X168" s="218"/>
      <c r="Y168" s="218"/>
      <c r="Z168" s="56"/>
      <c r="AA168" s="218"/>
      <c r="AB168" s="218"/>
      <c r="AC168" s="218"/>
      <c r="AD168" s="218"/>
      <c r="AE168" s="218"/>
      <c r="AF168" s="9"/>
      <c r="AG168" s="9"/>
      <c r="AH168" s="9"/>
      <c r="AI168" s="9"/>
      <c r="AJ168" s="9"/>
      <c r="AK168" s="9"/>
      <c r="AL168" s="9"/>
      <c r="AM168" s="9"/>
      <c r="AN168" s="9"/>
      <c r="AO168" s="76"/>
      <c r="AP168" s="83"/>
      <c r="AQ168" s="83"/>
      <c r="AR168" s="238"/>
      <c r="AS168" s="238"/>
      <c r="AT168" s="7"/>
      <c r="AU168" s="7"/>
      <c r="AV168" s="215"/>
      <c r="AW168" s="137"/>
      <c r="AX168" s="215"/>
      <c r="AY168" s="11"/>
      <c r="AZ168" s="149"/>
      <c r="BA168" s="149"/>
      <c r="BB168" s="149"/>
      <c r="BC168" s="217"/>
      <c r="BD168" s="231"/>
      <c r="BE168" s="215"/>
      <c r="BF168" s="215"/>
      <c r="BG168" s="215"/>
      <c r="BH168" s="232"/>
      <c r="BI168" s="232"/>
      <c r="BJ168" s="214"/>
      <c r="BK168" s="214"/>
      <c r="BL168" s="233"/>
      <c r="BM168" s="67"/>
    </row>
    <row r="169" spans="1:65" s="139" customFormat="1" ht="15.75">
      <c r="A169" s="221"/>
      <c r="B169" s="222"/>
      <c r="C169" s="216"/>
      <c r="D169" s="224"/>
      <c r="E169" s="25"/>
      <c r="F169" s="89"/>
      <c r="G169" s="83"/>
      <c r="H169" s="218"/>
      <c r="I169" s="218"/>
      <c r="J169" s="218"/>
      <c r="K169" s="218"/>
      <c r="L169" s="83"/>
      <c r="M169" s="217"/>
      <c r="N169" s="55"/>
      <c r="O169" s="218"/>
      <c r="P169" s="218"/>
      <c r="Q169" s="11"/>
      <c r="R169" s="218"/>
      <c r="S169" s="218"/>
      <c r="T169" s="56"/>
      <c r="U169" s="218"/>
      <c r="V169" s="218"/>
      <c r="W169" s="11"/>
      <c r="X169" s="218"/>
      <c r="Y169" s="218"/>
      <c r="Z169" s="56"/>
      <c r="AA169" s="218"/>
      <c r="AB169" s="218"/>
      <c r="AC169" s="218"/>
      <c r="AD169" s="218"/>
      <c r="AE169" s="218"/>
      <c r="AF169" s="9"/>
      <c r="AG169" s="9"/>
      <c r="AH169" s="9"/>
      <c r="AI169" s="9"/>
      <c r="AJ169" s="9"/>
      <c r="AK169" s="9"/>
      <c r="AL169" s="9"/>
      <c r="AM169" s="9"/>
      <c r="AN169" s="9"/>
      <c r="AO169" s="76"/>
      <c r="AP169" s="83"/>
      <c r="AQ169" s="83"/>
      <c r="AR169" s="238"/>
      <c r="AS169" s="238"/>
      <c r="AT169" s="7"/>
      <c r="AU169" s="7"/>
      <c r="AV169" s="215"/>
      <c r="AW169" s="137"/>
      <c r="AX169" s="215"/>
      <c r="AY169" s="11"/>
      <c r="AZ169" s="149"/>
      <c r="BA169" s="149"/>
      <c r="BB169" s="149"/>
      <c r="BC169" s="217"/>
      <c r="BD169" s="231"/>
      <c r="BE169" s="215"/>
      <c r="BF169" s="215"/>
      <c r="BG169" s="215"/>
      <c r="BH169" s="232"/>
      <c r="BI169" s="232"/>
      <c r="BJ169" s="214"/>
      <c r="BK169" s="214"/>
      <c r="BL169" s="233"/>
      <c r="BM169" s="67"/>
    </row>
    <row r="170" spans="1:65" s="139" customFormat="1" ht="15.75">
      <c r="A170" s="221"/>
      <c r="B170" s="222"/>
      <c r="C170" s="216"/>
      <c r="D170" s="224"/>
      <c r="E170" s="25"/>
      <c r="F170" s="89"/>
      <c r="G170" s="83"/>
      <c r="H170" s="218"/>
      <c r="I170" s="218"/>
      <c r="J170" s="218"/>
      <c r="K170" s="218"/>
      <c r="L170" s="83"/>
      <c r="M170" s="217"/>
      <c r="N170" s="55"/>
      <c r="O170" s="218"/>
      <c r="P170" s="218"/>
      <c r="Q170" s="11"/>
      <c r="R170" s="218"/>
      <c r="S170" s="218"/>
      <c r="T170" s="56"/>
      <c r="U170" s="218"/>
      <c r="V170" s="218"/>
      <c r="W170" s="11"/>
      <c r="X170" s="218"/>
      <c r="Y170" s="218"/>
      <c r="Z170" s="56"/>
      <c r="AA170" s="218"/>
      <c r="AB170" s="218"/>
      <c r="AC170" s="218"/>
      <c r="AD170" s="218"/>
      <c r="AE170" s="218"/>
      <c r="AF170" s="9"/>
      <c r="AG170" s="9"/>
      <c r="AH170" s="9"/>
      <c r="AI170" s="9"/>
      <c r="AJ170" s="9"/>
      <c r="AK170" s="9"/>
      <c r="AL170" s="9"/>
      <c r="AM170" s="9"/>
      <c r="AN170" s="9"/>
      <c r="AO170" s="76"/>
      <c r="AP170" s="83"/>
      <c r="AQ170" s="83"/>
      <c r="AR170" s="238"/>
      <c r="AS170" s="238"/>
      <c r="AT170" s="7"/>
      <c r="AU170" s="7"/>
      <c r="AV170" s="215"/>
      <c r="AW170" s="137"/>
      <c r="AX170" s="215"/>
      <c r="AY170" s="11"/>
      <c r="AZ170" s="149"/>
      <c r="BA170" s="149"/>
      <c r="BB170" s="149"/>
      <c r="BC170" s="217"/>
      <c r="BD170" s="231"/>
      <c r="BE170" s="215"/>
      <c r="BF170" s="215"/>
      <c r="BG170" s="215"/>
      <c r="BH170" s="232"/>
      <c r="BI170" s="232"/>
      <c r="BJ170" s="214"/>
      <c r="BK170" s="214"/>
      <c r="BL170" s="233"/>
      <c r="BM170" s="67"/>
    </row>
    <row r="171" spans="1:65" s="139" customFormat="1" ht="15.75">
      <c r="A171" s="221"/>
      <c r="B171" s="222"/>
      <c r="C171" s="216"/>
      <c r="D171" s="224"/>
      <c r="E171" s="25"/>
      <c r="F171" s="89"/>
      <c r="G171" s="83"/>
      <c r="H171" s="218"/>
      <c r="I171" s="218"/>
      <c r="J171" s="218"/>
      <c r="K171" s="218"/>
      <c r="L171" s="83"/>
      <c r="M171" s="217"/>
      <c r="N171" s="55"/>
      <c r="O171" s="218"/>
      <c r="P171" s="218"/>
      <c r="Q171" s="11"/>
      <c r="R171" s="218"/>
      <c r="S171" s="218"/>
      <c r="T171" s="56"/>
      <c r="U171" s="218"/>
      <c r="V171" s="218"/>
      <c r="W171" s="11"/>
      <c r="X171" s="218"/>
      <c r="Y171" s="218"/>
      <c r="Z171" s="56"/>
      <c r="AA171" s="218"/>
      <c r="AB171" s="218"/>
      <c r="AC171" s="218"/>
      <c r="AD171" s="218"/>
      <c r="AE171" s="218"/>
      <c r="AF171" s="9"/>
      <c r="AG171" s="9"/>
      <c r="AH171" s="9"/>
      <c r="AI171" s="9"/>
      <c r="AJ171" s="9"/>
      <c r="AK171" s="9"/>
      <c r="AL171" s="9"/>
      <c r="AM171" s="9"/>
      <c r="AN171" s="9"/>
      <c r="AO171" s="76"/>
      <c r="AP171" s="83"/>
      <c r="AQ171" s="83"/>
      <c r="AR171" s="238"/>
      <c r="AS171" s="238"/>
      <c r="AT171" s="7"/>
      <c r="AU171" s="7"/>
      <c r="AV171" s="215"/>
      <c r="AW171" s="137"/>
      <c r="AX171" s="215"/>
      <c r="AY171" s="11"/>
      <c r="AZ171" s="149"/>
      <c r="BA171" s="149"/>
      <c r="BB171" s="149"/>
      <c r="BC171" s="217"/>
      <c r="BD171" s="231"/>
      <c r="BE171" s="215"/>
      <c r="BF171" s="215"/>
      <c r="BG171" s="215"/>
      <c r="BH171" s="232"/>
      <c r="BI171" s="232"/>
      <c r="BJ171" s="214"/>
      <c r="BK171" s="214"/>
      <c r="BL171" s="233"/>
      <c r="BM171" s="67"/>
    </row>
    <row r="172" spans="1:65" s="139" customFormat="1" ht="15.75">
      <c r="A172" s="221"/>
      <c r="B172" s="222"/>
      <c r="C172" s="216"/>
      <c r="D172" s="224"/>
      <c r="E172" s="25"/>
      <c r="F172" s="89"/>
      <c r="G172" s="83"/>
      <c r="H172" s="218"/>
      <c r="I172" s="218"/>
      <c r="J172" s="218"/>
      <c r="K172" s="218"/>
      <c r="L172" s="83"/>
      <c r="M172" s="217"/>
      <c r="N172" s="55"/>
      <c r="O172" s="218"/>
      <c r="P172" s="218"/>
      <c r="Q172" s="11"/>
      <c r="R172" s="218"/>
      <c r="S172" s="218"/>
      <c r="T172" s="56"/>
      <c r="U172" s="218"/>
      <c r="V172" s="218"/>
      <c r="W172" s="11"/>
      <c r="X172" s="218"/>
      <c r="Y172" s="218"/>
      <c r="Z172" s="56"/>
      <c r="AA172" s="218"/>
      <c r="AB172" s="218"/>
      <c r="AC172" s="218"/>
      <c r="AD172" s="218"/>
      <c r="AE172" s="218"/>
      <c r="AF172" s="9"/>
      <c r="AG172" s="9"/>
      <c r="AH172" s="9"/>
      <c r="AI172" s="9"/>
      <c r="AJ172" s="9"/>
      <c r="AK172" s="9"/>
      <c r="AL172" s="9"/>
      <c r="AM172" s="9"/>
      <c r="AN172" s="9"/>
      <c r="AO172" s="76"/>
      <c r="AP172" s="83"/>
      <c r="AQ172" s="83"/>
      <c r="AR172" s="238"/>
      <c r="AS172" s="238"/>
      <c r="AT172" s="7"/>
      <c r="AU172" s="7"/>
      <c r="AV172" s="215"/>
      <c r="AW172" s="137"/>
      <c r="AX172" s="215"/>
      <c r="AY172" s="11"/>
      <c r="AZ172" s="149"/>
      <c r="BA172" s="149"/>
      <c r="BB172" s="149"/>
      <c r="BC172" s="217"/>
      <c r="BD172" s="231"/>
      <c r="BE172" s="215"/>
      <c r="BF172" s="215"/>
      <c r="BG172" s="215"/>
      <c r="BH172" s="232"/>
      <c r="BI172" s="232"/>
      <c r="BJ172" s="214"/>
      <c r="BK172" s="214"/>
      <c r="BL172" s="233"/>
      <c r="BM172" s="67"/>
    </row>
    <row r="173" spans="1:65" s="139" customFormat="1" ht="15.75">
      <c r="A173" s="221"/>
      <c r="B173" s="222"/>
      <c r="C173" s="216"/>
      <c r="D173" s="224"/>
      <c r="E173" s="25"/>
      <c r="F173" s="89"/>
      <c r="G173" s="83"/>
      <c r="H173" s="218"/>
      <c r="I173" s="218"/>
      <c r="J173" s="218"/>
      <c r="K173" s="218"/>
      <c r="L173" s="83"/>
      <c r="M173" s="217"/>
      <c r="N173" s="55"/>
      <c r="O173" s="218"/>
      <c r="P173" s="218"/>
      <c r="Q173" s="11"/>
      <c r="R173" s="218"/>
      <c r="S173" s="218"/>
      <c r="T173" s="56"/>
      <c r="U173" s="218"/>
      <c r="V173" s="218"/>
      <c r="W173" s="11"/>
      <c r="X173" s="218"/>
      <c r="Y173" s="218"/>
      <c r="Z173" s="56"/>
      <c r="AA173" s="218"/>
      <c r="AB173" s="218"/>
      <c r="AC173" s="218"/>
      <c r="AD173" s="218"/>
      <c r="AE173" s="218"/>
      <c r="AF173" s="9"/>
      <c r="AG173" s="9"/>
      <c r="AH173" s="9"/>
      <c r="AI173" s="9"/>
      <c r="AJ173" s="9"/>
      <c r="AK173" s="9"/>
      <c r="AL173" s="9"/>
      <c r="AM173" s="9"/>
      <c r="AN173" s="9"/>
      <c r="AO173" s="76"/>
      <c r="AP173" s="83"/>
      <c r="AQ173" s="83"/>
      <c r="AR173" s="238"/>
      <c r="AS173" s="238"/>
      <c r="AT173" s="7"/>
      <c r="AU173" s="7"/>
      <c r="AV173" s="215"/>
      <c r="AW173" s="137"/>
      <c r="AX173" s="215"/>
      <c r="AY173" s="11"/>
      <c r="AZ173" s="149"/>
      <c r="BA173" s="149"/>
      <c r="BB173" s="149"/>
      <c r="BC173" s="217"/>
      <c r="BD173" s="231"/>
      <c r="BE173" s="215"/>
      <c r="BF173" s="215"/>
      <c r="BG173" s="215"/>
      <c r="BH173" s="232"/>
      <c r="BI173" s="232"/>
      <c r="BJ173" s="214"/>
      <c r="BK173" s="214"/>
      <c r="BL173" s="233"/>
      <c r="BM173" s="67"/>
    </row>
    <row r="174" spans="1:65" s="139" customFormat="1" ht="15.75">
      <c r="A174" s="221"/>
      <c r="B174" s="222"/>
      <c r="C174" s="216"/>
      <c r="D174" s="224"/>
      <c r="E174" s="25"/>
      <c r="F174" s="89"/>
      <c r="G174" s="83"/>
      <c r="H174" s="218"/>
      <c r="I174" s="218"/>
      <c r="J174" s="218"/>
      <c r="K174" s="218"/>
      <c r="L174" s="83"/>
      <c r="M174" s="217"/>
      <c r="N174" s="55"/>
      <c r="O174" s="218"/>
      <c r="P174" s="218"/>
      <c r="Q174" s="11"/>
      <c r="R174" s="218"/>
      <c r="S174" s="218"/>
      <c r="T174" s="56"/>
      <c r="U174" s="218"/>
      <c r="V174" s="218"/>
      <c r="W174" s="11"/>
      <c r="X174" s="218"/>
      <c r="Y174" s="218"/>
      <c r="Z174" s="56"/>
      <c r="AA174" s="218"/>
      <c r="AB174" s="218"/>
      <c r="AC174" s="218"/>
      <c r="AD174" s="218"/>
      <c r="AE174" s="218"/>
      <c r="AF174" s="9"/>
      <c r="AG174" s="9"/>
      <c r="AH174" s="9"/>
      <c r="AI174" s="9"/>
      <c r="AJ174" s="9"/>
      <c r="AK174" s="9"/>
      <c r="AL174" s="9"/>
      <c r="AM174" s="9"/>
      <c r="AN174" s="9"/>
      <c r="AO174" s="76"/>
      <c r="AP174" s="83"/>
      <c r="AQ174" s="83"/>
      <c r="AR174" s="238"/>
      <c r="AS174" s="238"/>
      <c r="AT174" s="7"/>
      <c r="AU174" s="7"/>
      <c r="AV174" s="215"/>
      <c r="AW174" s="137"/>
      <c r="AX174" s="215"/>
      <c r="AY174" s="11"/>
      <c r="AZ174" s="149"/>
      <c r="BA174" s="149"/>
      <c r="BB174" s="149"/>
      <c r="BC174" s="217"/>
      <c r="BD174" s="231"/>
      <c r="BE174" s="215"/>
      <c r="BF174" s="215"/>
      <c r="BG174" s="215"/>
      <c r="BH174" s="232"/>
      <c r="BI174" s="232"/>
      <c r="BJ174" s="214"/>
      <c r="BK174" s="214"/>
      <c r="BL174" s="233"/>
      <c r="BM174" s="67"/>
    </row>
    <row r="175" spans="1:65" s="139" customFormat="1" ht="15.75">
      <c r="A175" s="221"/>
      <c r="B175" s="222"/>
      <c r="C175" s="216"/>
      <c r="D175" s="224"/>
      <c r="E175" s="25"/>
      <c r="F175" s="89"/>
      <c r="G175" s="83"/>
      <c r="H175" s="218"/>
      <c r="I175" s="218"/>
      <c r="J175" s="218"/>
      <c r="K175" s="218"/>
      <c r="L175" s="83"/>
      <c r="M175" s="217"/>
      <c r="N175" s="55"/>
      <c r="O175" s="218"/>
      <c r="P175" s="218"/>
      <c r="Q175" s="11"/>
      <c r="R175" s="218"/>
      <c r="S175" s="218"/>
      <c r="T175" s="56"/>
      <c r="U175" s="218"/>
      <c r="V175" s="218"/>
      <c r="W175" s="11"/>
      <c r="X175" s="218"/>
      <c r="Y175" s="218"/>
      <c r="Z175" s="56"/>
      <c r="AA175" s="218"/>
      <c r="AB175" s="218"/>
      <c r="AC175" s="218"/>
      <c r="AD175" s="218"/>
      <c r="AE175" s="218"/>
      <c r="AF175" s="9"/>
      <c r="AG175" s="9"/>
      <c r="AH175" s="9"/>
      <c r="AI175" s="9"/>
      <c r="AJ175" s="9"/>
      <c r="AK175" s="9"/>
      <c r="AL175" s="9"/>
      <c r="AM175" s="9"/>
      <c r="AN175" s="9"/>
      <c r="AO175" s="76"/>
      <c r="AP175" s="83"/>
      <c r="AQ175" s="83"/>
      <c r="AR175" s="238"/>
      <c r="AS175" s="238"/>
      <c r="AT175" s="7"/>
      <c r="AU175" s="7"/>
      <c r="AV175" s="215"/>
      <c r="AW175" s="137"/>
      <c r="AX175" s="215"/>
      <c r="AY175" s="11"/>
      <c r="AZ175" s="149"/>
      <c r="BA175" s="149"/>
      <c r="BB175" s="149"/>
      <c r="BC175" s="217"/>
      <c r="BD175" s="231"/>
      <c r="BE175" s="215"/>
      <c r="BF175" s="215"/>
      <c r="BG175" s="215"/>
      <c r="BH175" s="232"/>
      <c r="BI175" s="232"/>
      <c r="BJ175" s="214"/>
      <c r="BK175" s="214"/>
      <c r="BL175" s="233"/>
      <c r="BM175" s="67"/>
    </row>
    <row r="176" spans="1:65" s="139" customFormat="1" ht="15.75">
      <c r="A176" s="221"/>
      <c r="B176" s="222"/>
      <c r="C176" s="216"/>
      <c r="D176" s="224"/>
      <c r="E176" s="25"/>
      <c r="F176" s="89"/>
      <c r="G176" s="83"/>
      <c r="H176" s="218"/>
      <c r="I176" s="218"/>
      <c r="J176" s="218"/>
      <c r="K176" s="218"/>
      <c r="L176" s="83"/>
      <c r="M176" s="217"/>
      <c r="N176" s="55"/>
      <c r="O176" s="218"/>
      <c r="P176" s="218"/>
      <c r="Q176" s="11"/>
      <c r="R176" s="218"/>
      <c r="S176" s="218"/>
      <c r="T176" s="56"/>
      <c r="U176" s="218"/>
      <c r="V176" s="218"/>
      <c r="W176" s="11"/>
      <c r="X176" s="218"/>
      <c r="Y176" s="218"/>
      <c r="Z176" s="56"/>
      <c r="AA176" s="218"/>
      <c r="AB176" s="218"/>
      <c r="AC176" s="218"/>
      <c r="AD176" s="218"/>
      <c r="AE176" s="218"/>
      <c r="AF176" s="9"/>
      <c r="AG176" s="9"/>
      <c r="AH176" s="9"/>
      <c r="AI176" s="9"/>
      <c r="AJ176" s="9"/>
      <c r="AK176" s="9"/>
      <c r="AL176" s="9"/>
      <c r="AM176" s="9"/>
      <c r="AN176" s="9"/>
      <c r="AO176" s="76"/>
      <c r="AP176" s="83"/>
      <c r="AQ176" s="83"/>
      <c r="AR176" s="238"/>
      <c r="AS176" s="238"/>
      <c r="AT176" s="7"/>
      <c r="AU176" s="7"/>
      <c r="AV176" s="215"/>
      <c r="AW176" s="137"/>
      <c r="AX176" s="215"/>
      <c r="AY176" s="11"/>
      <c r="AZ176" s="149"/>
      <c r="BA176" s="149"/>
      <c r="BB176" s="149"/>
      <c r="BC176" s="217"/>
      <c r="BD176" s="231"/>
      <c r="BE176" s="215"/>
      <c r="BF176" s="215"/>
      <c r="BG176" s="215"/>
      <c r="BH176" s="232"/>
      <c r="BI176" s="232"/>
      <c r="BJ176" s="214"/>
      <c r="BK176" s="214"/>
      <c r="BL176" s="233"/>
      <c r="BM176" s="67"/>
    </row>
    <row r="177" spans="1:65" s="139" customFormat="1" ht="15.75">
      <c r="A177" s="221"/>
      <c r="B177" s="222"/>
      <c r="C177" s="216"/>
      <c r="D177" s="224"/>
      <c r="E177" s="25"/>
      <c r="F177" s="89"/>
      <c r="G177" s="83"/>
      <c r="H177" s="218"/>
      <c r="I177" s="218"/>
      <c r="J177" s="218"/>
      <c r="K177" s="218"/>
      <c r="L177" s="83"/>
      <c r="M177" s="217"/>
      <c r="N177" s="55"/>
      <c r="O177" s="218"/>
      <c r="P177" s="218"/>
      <c r="Q177" s="11"/>
      <c r="R177" s="218"/>
      <c r="S177" s="218"/>
      <c r="T177" s="56"/>
      <c r="U177" s="218"/>
      <c r="V177" s="218"/>
      <c r="W177" s="11"/>
      <c r="X177" s="218"/>
      <c r="Y177" s="218"/>
      <c r="Z177" s="56"/>
      <c r="AA177" s="218"/>
      <c r="AB177" s="218"/>
      <c r="AC177" s="218"/>
      <c r="AD177" s="218"/>
      <c r="AE177" s="218"/>
      <c r="AF177" s="9"/>
      <c r="AG177" s="9"/>
      <c r="AH177" s="9"/>
      <c r="AI177" s="9"/>
      <c r="AJ177" s="9"/>
      <c r="AK177" s="9"/>
      <c r="AL177" s="9"/>
      <c r="AM177" s="9"/>
      <c r="AN177" s="9"/>
      <c r="AO177" s="76"/>
      <c r="AP177" s="83"/>
      <c r="AQ177" s="83"/>
      <c r="AR177" s="238"/>
      <c r="AS177" s="238"/>
      <c r="AT177" s="7"/>
      <c r="AU177" s="7"/>
      <c r="AV177" s="215"/>
      <c r="AW177" s="137"/>
      <c r="AX177" s="215"/>
      <c r="AY177" s="11"/>
      <c r="AZ177" s="149"/>
      <c r="BA177" s="149"/>
      <c r="BB177" s="149"/>
      <c r="BC177" s="217"/>
      <c r="BD177" s="231"/>
      <c r="BE177" s="215"/>
      <c r="BF177" s="215"/>
      <c r="BG177" s="215"/>
      <c r="BH177" s="232"/>
      <c r="BI177" s="232"/>
      <c r="BJ177" s="214"/>
      <c r="BK177" s="214"/>
      <c r="BL177" s="233"/>
      <c r="BM177" s="67"/>
    </row>
    <row r="178" spans="1:65" s="139" customFormat="1" ht="15.75">
      <c r="A178" s="221"/>
      <c r="B178" s="222"/>
      <c r="C178" s="216"/>
      <c r="D178" s="224"/>
      <c r="E178" s="25"/>
      <c r="F178" s="89"/>
      <c r="G178" s="83"/>
      <c r="H178" s="218"/>
      <c r="I178" s="218"/>
      <c r="J178" s="218"/>
      <c r="K178" s="218"/>
      <c r="L178" s="83"/>
      <c r="M178" s="217"/>
      <c r="N178" s="55"/>
      <c r="O178" s="218"/>
      <c r="P178" s="218"/>
      <c r="Q178" s="11"/>
      <c r="R178" s="218"/>
      <c r="S178" s="218"/>
      <c r="T178" s="56"/>
      <c r="U178" s="218"/>
      <c r="V178" s="218"/>
      <c r="W178" s="11"/>
      <c r="X178" s="218"/>
      <c r="Y178" s="218"/>
      <c r="Z178" s="56"/>
      <c r="AA178" s="218"/>
      <c r="AB178" s="218"/>
      <c r="AC178" s="218"/>
      <c r="AD178" s="218"/>
      <c r="AE178" s="218"/>
      <c r="AF178" s="9"/>
      <c r="AG178" s="9"/>
      <c r="AH178" s="9"/>
      <c r="AI178" s="9"/>
      <c r="AJ178" s="9"/>
      <c r="AK178" s="9"/>
      <c r="AL178" s="9"/>
      <c r="AM178" s="9"/>
      <c r="AN178" s="9"/>
      <c r="AO178" s="76"/>
      <c r="AP178" s="83"/>
      <c r="AQ178" s="83"/>
      <c r="AR178" s="238"/>
      <c r="AS178" s="238"/>
      <c r="AT178" s="7"/>
      <c r="AU178" s="7"/>
      <c r="AV178" s="215"/>
      <c r="AW178" s="137"/>
      <c r="AX178" s="215"/>
      <c r="AY178" s="11"/>
      <c r="AZ178" s="149"/>
      <c r="BA178" s="149"/>
      <c r="BB178" s="149"/>
      <c r="BC178" s="217"/>
      <c r="BD178" s="231"/>
      <c r="BE178" s="215"/>
      <c r="BF178" s="215"/>
      <c r="BG178" s="215"/>
      <c r="BH178" s="232"/>
      <c r="BI178" s="232"/>
      <c r="BJ178" s="214"/>
      <c r="BK178" s="214"/>
      <c r="BL178" s="233"/>
      <c r="BM178" s="67"/>
    </row>
    <row r="179" spans="1:65" s="139" customFormat="1" ht="15.75">
      <c r="A179" s="221"/>
      <c r="B179" s="222"/>
      <c r="C179" s="216"/>
      <c r="D179" s="224"/>
      <c r="E179" s="25"/>
      <c r="F179" s="89"/>
      <c r="G179" s="83"/>
      <c r="H179" s="218"/>
      <c r="I179" s="218"/>
      <c r="J179" s="218"/>
      <c r="K179" s="218"/>
      <c r="L179" s="83"/>
      <c r="M179" s="217"/>
      <c r="N179" s="55"/>
      <c r="O179" s="218"/>
      <c r="P179" s="218"/>
      <c r="Q179" s="11"/>
      <c r="R179" s="218"/>
      <c r="S179" s="218"/>
      <c r="T179" s="56"/>
      <c r="U179" s="218"/>
      <c r="V179" s="218"/>
      <c r="W179" s="11"/>
      <c r="X179" s="218"/>
      <c r="Y179" s="218"/>
      <c r="Z179" s="56"/>
      <c r="AA179" s="218"/>
      <c r="AB179" s="218"/>
      <c r="AC179" s="218"/>
      <c r="AD179" s="218"/>
      <c r="AE179" s="218"/>
      <c r="AF179" s="9"/>
      <c r="AG179" s="9"/>
      <c r="AH179" s="9"/>
      <c r="AI179" s="9"/>
      <c r="AJ179" s="9"/>
      <c r="AK179" s="9"/>
      <c r="AL179" s="9"/>
      <c r="AM179" s="9"/>
      <c r="AN179" s="9"/>
      <c r="AO179" s="76"/>
      <c r="AP179" s="83"/>
      <c r="AQ179" s="83"/>
      <c r="AR179" s="238"/>
      <c r="AS179" s="238"/>
      <c r="AT179" s="7"/>
      <c r="AU179" s="7"/>
      <c r="AV179" s="215"/>
      <c r="AW179" s="137"/>
      <c r="AX179" s="215"/>
      <c r="AY179" s="11"/>
      <c r="AZ179" s="149"/>
      <c r="BA179" s="149"/>
      <c r="BB179" s="149"/>
      <c r="BC179" s="217"/>
      <c r="BD179" s="231"/>
      <c r="BE179" s="215"/>
      <c r="BF179" s="215"/>
      <c r="BG179" s="215"/>
      <c r="BH179" s="232"/>
      <c r="BI179" s="232"/>
      <c r="BJ179" s="214"/>
      <c r="BK179" s="214"/>
      <c r="BL179" s="233"/>
      <c r="BM179" s="67"/>
    </row>
    <row r="180" spans="1:65" s="139" customFormat="1" ht="15.75">
      <c r="A180" s="221"/>
      <c r="B180" s="222"/>
      <c r="C180" s="216"/>
      <c r="D180" s="224"/>
      <c r="E180" s="25"/>
      <c r="F180" s="89"/>
      <c r="G180" s="83"/>
      <c r="H180" s="218"/>
      <c r="I180" s="218"/>
      <c r="J180" s="218"/>
      <c r="K180" s="218"/>
      <c r="L180" s="83"/>
      <c r="M180" s="217"/>
      <c r="N180" s="55"/>
      <c r="O180" s="218"/>
      <c r="P180" s="218"/>
      <c r="Q180" s="11"/>
      <c r="R180" s="218"/>
      <c r="S180" s="218"/>
      <c r="T180" s="56"/>
      <c r="U180" s="218"/>
      <c r="V180" s="218"/>
      <c r="W180" s="11"/>
      <c r="X180" s="218"/>
      <c r="Y180" s="218"/>
      <c r="Z180" s="56"/>
      <c r="AA180" s="218"/>
      <c r="AB180" s="218"/>
      <c r="AC180" s="218"/>
      <c r="AD180" s="218"/>
      <c r="AE180" s="218"/>
      <c r="AF180" s="9"/>
      <c r="AG180" s="9"/>
      <c r="AH180" s="9"/>
      <c r="AI180" s="9"/>
      <c r="AJ180" s="9"/>
      <c r="AK180" s="9"/>
      <c r="AL180" s="9"/>
      <c r="AM180" s="9"/>
      <c r="AN180" s="9"/>
      <c r="AO180" s="76"/>
      <c r="AP180" s="83"/>
      <c r="AQ180" s="83"/>
      <c r="AR180" s="238"/>
      <c r="AS180" s="238"/>
      <c r="AT180" s="7"/>
      <c r="AU180" s="7"/>
      <c r="AV180" s="215"/>
      <c r="AW180" s="137"/>
      <c r="AX180" s="215"/>
      <c r="AY180" s="11"/>
      <c r="AZ180" s="149"/>
      <c r="BA180" s="149"/>
      <c r="BB180" s="149"/>
      <c r="BC180" s="217"/>
      <c r="BD180" s="231"/>
      <c r="BE180" s="215"/>
      <c r="BF180" s="215"/>
      <c r="BG180" s="215"/>
      <c r="BH180" s="232"/>
      <c r="BI180" s="232"/>
      <c r="BJ180" s="214"/>
      <c r="BK180" s="214"/>
      <c r="BL180" s="233"/>
      <c r="BM180" s="67"/>
    </row>
    <row r="181" spans="1:65" s="139" customFormat="1" ht="15.75">
      <c r="A181" s="221"/>
      <c r="B181" s="222"/>
      <c r="C181" s="216"/>
      <c r="D181" s="224"/>
      <c r="E181" s="25"/>
      <c r="F181" s="89"/>
      <c r="G181" s="83"/>
      <c r="H181" s="218"/>
      <c r="I181" s="218"/>
      <c r="J181" s="218"/>
      <c r="K181" s="218"/>
      <c r="L181" s="83"/>
      <c r="M181" s="217"/>
      <c r="N181" s="55"/>
      <c r="O181" s="218"/>
      <c r="P181" s="218"/>
      <c r="Q181" s="11"/>
      <c r="R181" s="218"/>
      <c r="S181" s="218"/>
      <c r="T181" s="56"/>
      <c r="U181" s="218"/>
      <c r="V181" s="218"/>
      <c r="W181" s="11"/>
      <c r="X181" s="218"/>
      <c r="Y181" s="218"/>
      <c r="Z181" s="56"/>
      <c r="AA181" s="218"/>
      <c r="AB181" s="218"/>
      <c r="AC181" s="218"/>
      <c r="AD181" s="218"/>
      <c r="AE181" s="218"/>
      <c r="AF181" s="9"/>
      <c r="AG181" s="9"/>
      <c r="AH181" s="9"/>
      <c r="AI181" s="9"/>
      <c r="AJ181" s="9"/>
      <c r="AK181" s="9"/>
      <c r="AL181" s="9"/>
      <c r="AM181" s="9"/>
      <c r="AN181" s="9"/>
      <c r="AO181" s="76"/>
      <c r="AP181" s="83"/>
      <c r="AQ181" s="83"/>
      <c r="AR181" s="238"/>
      <c r="AS181" s="238"/>
      <c r="AT181" s="7"/>
      <c r="AU181" s="7"/>
      <c r="AV181" s="215"/>
      <c r="AW181" s="137"/>
      <c r="AX181" s="215"/>
      <c r="AY181" s="11"/>
      <c r="AZ181" s="149"/>
      <c r="BA181" s="149"/>
      <c r="BB181" s="149"/>
      <c r="BC181" s="217"/>
      <c r="BD181" s="231"/>
      <c r="BE181" s="215"/>
      <c r="BF181" s="215"/>
      <c r="BG181" s="215"/>
      <c r="BH181" s="232"/>
      <c r="BI181" s="232"/>
      <c r="BJ181" s="214"/>
      <c r="BK181" s="214"/>
      <c r="BL181" s="233"/>
      <c r="BM181" s="67"/>
    </row>
    <row r="182" spans="1:65" s="139" customFormat="1" ht="15.75">
      <c r="A182" s="221"/>
      <c r="B182" s="222"/>
      <c r="C182" s="216"/>
      <c r="D182" s="224"/>
      <c r="E182" s="25"/>
      <c r="F182" s="89"/>
      <c r="G182" s="83"/>
      <c r="H182" s="218"/>
      <c r="I182" s="218"/>
      <c r="J182" s="218"/>
      <c r="K182" s="218"/>
      <c r="L182" s="83"/>
      <c r="M182" s="217"/>
      <c r="N182" s="55"/>
      <c r="O182" s="218"/>
      <c r="P182" s="218"/>
      <c r="Q182" s="11"/>
      <c r="R182" s="218"/>
      <c r="S182" s="218"/>
      <c r="T182" s="56"/>
      <c r="U182" s="218"/>
      <c r="V182" s="218"/>
      <c r="W182" s="11"/>
      <c r="X182" s="218"/>
      <c r="Y182" s="218"/>
      <c r="Z182" s="56"/>
      <c r="AA182" s="218"/>
      <c r="AB182" s="218"/>
      <c r="AC182" s="218"/>
      <c r="AD182" s="218"/>
      <c r="AE182" s="218"/>
      <c r="AF182" s="9"/>
      <c r="AG182" s="9"/>
      <c r="AH182" s="9"/>
      <c r="AI182" s="9"/>
      <c r="AJ182" s="9"/>
      <c r="AK182" s="9"/>
      <c r="AL182" s="9"/>
      <c r="AM182" s="9"/>
      <c r="AN182" s="9"/>
      <c r="AO182" s="76"/>
      <c r="AP182" s="83"/>
      <c r="AQ182" s="83"/>
      <c r="AR182" s="238"/>
      <c r="AS182" s="238"/>
      <c r="AT182" s="7"/>
      <c r="AU182" s="7"/>
      <c r="AV182" s="215"/>
      <c r="AW182" s="137"/>
      <c r="AX182" s="215"/>
      <c r="AY182" s="11"/>
      <c r="AZ182" s="149"/>
      <c r="BA182" s="149"/>
      <c r="BB182" s="149"/>
      <c r="BC182" s="217"/>
      <c r="BD182" s="231"/>
      <c r="BE182" s="215"/>
      <c r="BF182" s="215"/>
      <c r="BG182" s="215"/>
      <c r="BH182" s="232"/>
      <c r="BI182" s="232"/>
      <c r="BJ182" s="214"/>
      <c r="BK182" s="214"/>
      <c r="BL182" s="233"/>
      <c r="BM182" s="67"/>
    </row>
    <row r="183" spans="1:65" s="139" customFormat="1" ht="15.75">
      <c r="A183" s="221"/>
      <c r="B183" s="222"/>
      <c r="C183" s="216"/>
      <c r="D183" s="224"/>
      <c r="E183" s="25"/>
      <c r="F183" s="89"/>
      <c r="G183" s="83"/>
      <c r="H183" s="218"/>
      <c r="I183" s="218"/>
      <c r="J183" s="218"/>
      <c r="K183" s="218"/>
      <c r="L183" s="83"/>
      <c r="M183" s="217"/>
      <c r="N183" s="55"/>
      <c r="O183" s="218"/>
      <c r="P183" s="218"/>
      <c r="Q183" s="11"/>
      <c r="R183" s="218"/>
      <c r="S183" s="218"/>
      <c r="T183" s="56"/>
      <c r="U183" s="218"/>
      <c r="V183" s="218"/>
      <c r="W183" s="11"/>
      <c r="X183" s="218"/>
      <c r="Y183" s="218"/>
      <c r="Z183" s="56"/>
      <c r="AA183" s="218"/>
      <c r="AB183" s="218"/>
      <c r="AC183" s="218"/>
      <c r="AD183" s="218"/>
      <c r="AE183" s="218"/>
      <c r="AF183" s="9"/>
      <c r="AG183" s="9"/>
      <c r="AH183" s="9"/>
      <c r="AI183" s="9"/>
      <c r="AJ183" s="9"/>
      <c r="AK183" s="9"/>
      <c r="AL183" s="9"/>
      <c r="AM183" s="9"/>
      <c r="AN183" s="9"/>
      <c r="AO183" s="76"/>
      <c r="AP183" s="83"/>
      <c r="AQ183" s="83"/>
      <c r="AR183" s="238"/>
      <c r="AS183" s="238"/>
      <c r="AT183" s="7"/>
      <c r="AU183" s="7"/>
      <c r="AV183" s="215"/>
      <c r="AW183" s="137"/>
      <c r="AX183" s="215"/>
      <c r="AY183" s="11"/>
      <c r="AZ183" s="149"/>
      <c r="BA183" s="149"/>
      <c r="BB183" s="149"/>
      <c r="BC183" s="217"/>
      <c r="BD183" s="231"/>
      <c r="BE183" s="215"/>
      <c r="BF183" s="215"/>
      <c r="BG183" s="215"/>
      <c r="BH183" s="232"/>
      <c r="BI183" s="232"/>
      <c r="BJ183" s="214"/>
      <c r="BK183" s="214"/>
      <c r="BL183" s="233"/>
      <c r="BM183" s="67"/>
    </row>
    <row r="184" spans="1:65" s="139" customFormat="1" ht="15.75">
      <c r="A184" s="221"/>
      <c r="B184" s="222"/>
      <c r="C184" s="216"/>
      <c r="D184" s="224"/>
      <c r="E184" s="25"/>
      <c r="F184" s="89"/>
      <c r="G184" s="83"/>
      <c r="H184" s="218"/>
      <c r="I184" s="218"/>
      <c r="J184" s="218"/>
      <c r="K184" s="218"/>
      <c r="L184" s="83"/>
      <c r="M184" s="217"/>
      <c r="N184" s="55"/>
      <c r="O184" s="218"/>
      <c r="P184" s="218"/>
      <c r="Q184" s="11"/>
      <c r="R184" s="218"/>
      <c r="S184" s="218"/>
      <c r="T184" s="56"/>
      <c r="U184" s="218"/>
      <c r="V184" s="218"/>
      <c r="W184" s="11"/>
      <c r="X184" s="218"/>
      <c r="Y184" s="218"/>
      <c r="Z184" s="56"/>
      <c r="AA184" s="218"/>
      <c r="AB184" s="218"/>
      <c r="AC184" s="218"/>
      <c r="AD184" s="218"/>
      <c r="AE184" s="218"/>
      <c r="AF184" s="9"/>
      <c r="AG184" s="9"/>
      <c r="AH184" s="9"/>
      <c r="AI184" s="9"/>
      <c r="AJ184" s="9"/>
      <c r="AK184" s="9"/>
      <c r="AL184" s="9"/>
      <c r="AM184" s="9"/>
      <c r="AN184" s="9"/>
      <c r="AO184" s="76"/>
      <c r="AP184" s="83"/>
      <c r="AQ184" s="83"/>
      <c r="AR184" s="238"/>
      <c r="AS184" s="238"/>
      <c r="AT184" s="7"/>
      <c r="AU184" s="7"/>
      <c r="AV184" s="215"/>
      <c r="AW184" s="137"/>
      <c r="AX184" s="215"/>
      <c r="AY184" s="11"/>
      <c r="AZ184" s="149"/>
      <c r="BA184" s="149"/>
      <c r="BB184" s="149"/>
      <c r="BC184" s="217"/>
      <c r="BD184" s="231"/>
      <c r="BE184" s="215"/>
      <c r="BF184" s="215"/>
      <c r="BG184" s="215"/>
      <c r="BH184" s="232"/>
      <c r="BI184" s="232"/>
      <c r="BJ184" s="214"/>
      <c r="BK184" s="214"/>
      <c r="BL184" s="233"/>
      <c r="BM184" s="67"/>
    </row>
    <row r="185" spans="1:65" s="139" customFormat="1" ht="15.75">
      <c r="A185" s="221"/>
      <c r="B185" s="222"/>
      <c r="C185" s="216"/>
      <c r="D185" s="224"/>
      <c r="E185" s="25"/>
      <c r="F185" s="89"/>
      <c r="G185" s="83"/>
      <c r="H185" s="218"/>
      <c r="I185" s="218"/>
      <c r="J185" s="218"/>
      <c r="K185" s="218"/>
      <c r="L185" s="83"/>
      <c r="M185" s="217"/>
      <c r="N185" s="55"/>
      <c r="O185" s="218"/>
      <c r="P185" s="218"/>
      <c r="Q185" s="11"/>
      <c r="R185" s="218"/>
      <c r="S185" s="218"/>
      <c r="T185" s="56"/>
      <c r="U185" s="218"/>
      <c r="V185" s="218"/>
      <c r="W185" s="11"/>
      <c r="X185" s="218"/>
      <c r="Y185" s="218"/>
      <c r="Z185" s="56"/>
      <c r="AA185" s="218"/>
      <c r="AB185" s="218"/>
      <c r="AC185" s="218"/>
      <c r="AD185" s="218"/>
      <c r="AE185" s="218"/>
      <c r="AF185" s="9"/>
      <c r="AG185" s="9"/>
      <c r="AH185" s="9"/>
      <c r="AI185" s="9"/>
      <c r="AJ185" s="9"/>
      <c r="AK185" s="9"/>
      <c r="AL185" s="9"/>
      <c r="AM185" s="9"/>
      <c r="AN185" s="9"/>
      <c r="AO185" s="76"/>
      <c r="AP185" s="83"/>
      <c r="AQ185" s="83"/>
      <c r="AR185" s="238"/>
      <c r="AS185" s="238"/>
      <c r="AT185" s="7"/>
      <c r="AU185" s="7"/>
      <c r="AV185" s="215"/>
      <c r="AW185" s="137"/>
      <c r="AX185" s="215"/>
      <c r="AY185" s="11"/>
      <c r="AZ185" s="149"/>
      <c r="BA185" s="149"/>
      <c r="BB185" s="149"/>
      <c r="BC185" s="217"/>
      <c r="BD185" s="231"/>
      <c r="BE185" s="215"/>
      <c r="BF185" s="215"/>
      <c r="BG185" s="215"/>
      <c r="BH185" s="232"/>
      <c r="BI185" s="232"/>
      <c r="BJ185" s="214"/>
      <c r="BK185" s="214"/>
      <c r="BL185" s="233"/>
      <c r="BM185" s="67"/>
    </row>
    <row r="186" spans="1:65" s="139" customFormat="1" ht="15.75">
      <c r="A186" s="221"/>
      <c r="B186" s="222"/>
      <c r="C186" s="216"/>
      <c r="D186" s="224"/>
      <c r="E186" s="25"/>
      <c r="F186" s="89"/>
      <c r="G186" s="83"/>
      <c r="H186" s="218"/>
      <c r="I186" s="218"/>
      <c r="J186" s="218"/>
      <c r="K186" s="218"/>
      <c r="L186" s="83"/>
      <c r="M186" s="217"/>
      <c r="N186" s="55"/>
      <c r="O186" s="218"/>
      <c r="P186" s="218"/>
      <c r="Q186" s="11"/>
      <c r="R186" s="218"/>
      <c r="S186" s="218"/>
      <c r="T186" s="56"/>
      <c r="U186" s="218"/>
      <c r="V186" s="218"/>
      <c r="W186" s="11"/>
      <c r="X186" s="218"/>
      <c r="Y186" s="218"/>
      <c r="Z186" s="56"/>
      <c r="AA186" s="218"/>
      <c r="AB186" s="218"/>
      <c r="AC186" s="218"/>
      <c r="AD186" s="218"/>
      <c r="AE186" s="218"/>
      <c r="AF186" s="9"/>
      <c r="AG186" s="9"/>
      <c r="AH186" s="9"/>
      <c r="AI186" s="9"/>
      <c r="AJ186" s="9"/>
      <c r="AK186" s="9"/>
      <c r="AL186" s="9"/>
      <c r="AM186" s="9"/>
      <c r="AN186" s="9"/>
      <c r="AO186" s="76"/>
      <c r="AP186" s="83"/>
      <c r="AQ186" s="83"/>
      <c r="AR186" s="238"/>
      <c r="AS186" s="238"/>
      <c r="AT186" s="7"/>
      <c r="AU186" s="7"/>
      <c r="AV186" s="215"/>
      <c r="AW186" s="137"/>
      <c r="AX186" s="215"/>
      <c r="AY186" s="11"/>
      <c r="AZ186" s="149"/>
      <c r="BA186" s="149"/>
      <c r="BB186" s="149"/>
      <c r="BC186" s="217"/>
      <c r="BD186" s="231"/>
      <c r="BE186" s="215"/>
      <c r="BF186" s="215"/>
      <c r="BG186" s="215"/>
      <c r="BH186" s="232"/>
      <c r="BI186" s="232"/>
      <c r="BJ186" s="214"/>
      <c r="BK186" s="214"/>
      <c r="BL186" s="233"/>
      <c r="BM186" s="67"/>
    </row>
    <row r="187" spans="1:65" s="139" customFormat="1" ht="15.75">
      <c r="A187" s="221"/>
      <c r="B187" s="222"/>
      <c r="C187" s="216"/>
      <c r="D187" s="224"/>
      <c r="E187" s="25"/>
      <c r="F187" s="89"/>
      <c r="G187" s="83"/>
      <c r="H187" s="218"/>
      <c r="I187" s="218"/>
      <c r="J187" s="218"/>
      <c r="K187" s="218"/>
      <c r="L187" s="83"/>
      <c r="M187" s="217"/>
      <c r="N187" s="55"/>
      <c r="O187" s="218"/>
      <c r="P187" s="218"/>
      <c r="Q187" s="11"/>
      <c r="R187" s="218"/>
      <c r="S187" s="218"/>
      <c r="T187" s="56"/>
      <c r="U187" s="218"/>
      <c r="V187" s="218"/>
      <c r="W187" s="11"/>
      <c r="X187" s="218"/>
      <c r="Y187" s="218"/>
      <c r="Z187" s="56"/>
      <c r="AA187" s="218"/>
      <c r="AB187" s="218"/>
      <c r="AC187" s="218"/>
      <c r="AD187" s="218"/>
      <c r="AE187" s="218"/>
      <c r="AF187" s="9"/>
      <c r="AG187" s="9"/>
      <c r="AH187" s="9"/>
      <c r="AI187" s="9"/>
      <c r="AJ187" s="9"/>
      <c r="AK187" s="9"/>
      <c r="AL187" s="9"/>
      <c r="AM187" s="9"/>
      <c r="AN187" s="9"/>
      <c r="AO187" s="76"/>
      <c r="AP187" s="83"/>
      <c r="AQ187" s="83"/>
      <c r="AR187" s="238"/>
      <c r="AS187" s="238"/>
      <c r="AT187" s="7"/>
      <c r="AU187" s="7"/>
      <c r="AV187" s="215"/>
      <c r="AW187" s="137"/>
      <c r="AX187" s="215"/>
      <c r="AY187" s="11"/>
      <c r="AZ187" s="149"/>
      <c r="BA187" s="149"/>
      <c r="BB187" s="149"/>
      <c r="BC187" s="217"/>
      <c r="BD187" s="231"/>
      <c r="BE187" s="215"/>
      <c r="BF187" s="215"/>
      <c r="BG187" s="215"/>
      <c r="BH187" s="232"/>
      <c r="BI187" s="232"/>
      <c r="BJ187" s="214"/>
      <c r="BK187" s="214"/>
      <c r="BL187" s="233"/>
      <c r="BM187" s="67"/>
    </row>
    <row r="188" spans="1:65" s="139" customFormat="1" ht="15.75">
      <c r="A188" s="221"/>
      <c r="B188" s="222"/>
      <c r="C188" s="216"/>
      <c r="D188" s="224"/>
      <c r="E188" s="25"/>
      <c r="F188" s="89"/>
      <c r="G188" s="83"/>
      <c r="H188" s="218"/>
      <c r="I188" s="218"/>
      <c r="J188" s="218"/>
      <c r="K188" s="218"/>
      <c r="L188" s="83"/>
      <c r="M188" s="217"/>
      <c r="N188" s="55"/>
      <c r="O188" s="218"/>
      <c r="P188" s="218"/>
      <c r="Q188" s="11"/>
      <c r="R188" s="218"/>
      <c r="S188" s="218"/>
      <c r="T188" s="56"/>
      <c r="U188" s="218"/>
      <c r="V188" s="218"/>
      <c r="W188" s="11"/>
      <c r="X188" s="218"/>
      <c r="Y188" s="218"/>
      <c r="Z188" s="56"/>
      <c r="AA188" s="218"/>
      <c r="AB188" s="218"/>
      <c r="AC188" s="218"/>
      <c r="AD188" s="218"/>
      <c r="AE188" s="218"/>
      <c r="AF188" s="9"/>
      <c r="AG188" s="9"/>
      <c r="AH188" s="9"/>
      <c r="AI188" s="9"/>
      <c r="AJ188" s="9"/>
      <c r="AK188" s="9"/>
      <c r="AL188" s="9"/>
      <c r="AM188" s="9"/>
      <c r="AN188" s="9"/>
      <c r="AO188" s="76"/>
      <c r="AP188" s="83"/>
      <c r="AQ188" s="83"/>
      <c r="AR188" s="238"/>
      <c r="AS188" s="238"/>
      <c r="AT188" s="7"/>
      <c r="AU188" s="7"/>
      <c r="AV188" s="215"/>
      <c r="AW188" s="137"/>
      <c r="AX188" s="215"/>
      <c r="AY188" s="11"/>
      <c r="AZ188" s="149"/>
      <c r="BA188" s="149"/>
      <c r="BB188" s="149"/>
      <c r="BC188" s="217"/>
      <c r="BD188" s="231"/>
      <c r="BE188" s="215"/>
      <c r="BF188" s="215"/>
      <c r="BG188" s="215"/>
      <c r="BH188" s="232"/>
      <c r="BI188" s="232"/>
      <c r="BJ188" s="214"/>
      <c r="BK188" s="214"/>
      <c r="BL188" s="233"/>
      <c r="BM188" s="67"/>
    </row>
    <row r="189" spans="1:65" s="139" customFormat="1" ht="15.75">
      <c r="A189" s="221"/>
      <c r="B189" s="222"/>
      <c r="C189" s="216"/>
      <c r="D189" s="224"/>
      <c r="E189" s="25"/>
      <c r="F189" s="89"/>
      <c r="G189" s="83"/>
      <c r="H189" s="218"/>
      <c r="I189" s="218"/>
      <c r="J189" s="218"/>
      <c r="K189" s="218"/>
      <c r="L189" s="83"/>
      <c r="M189" s="217"/>
      <c r="N189" s="55"/>
      <c r="O189" s="218"/>
      <c r="P189" s="218"/>
      <c r="Q189" s="11"/>
      <c r="R189" s="218"/>
      <c r="S189" s="218"/>
      <c r="T189" s="56"/>
      <c r="U189" s="218"/>
      <c r="V189" s="218"/>
      <c r="W189" s="11"/>
      <c r="X189" s="218"/>
      <c r="Y189" s="218"/>
      <c r="Z189" s="56"/>
      <c r="AA189" s="218"/>
      <c r="AB189" s="218"/>
      <c r="AC189" s="218"/>
      <c r="AD189" s="218"/>
      <c r="AE189" s="218"/>
      <c r="AF189" s="9"/>
      <c r="AG189" s="9"/>
      <c r="AH189" s="9"/>
      <c r="AI189" s="9"/>
      <c r="AJ189" s="9"/>
      <c r="AK189" s="9"/>
      <c r="AL189" s="9"/>
      <c r="AM189" s="9"/>
      <c r="AN189" s="9"/>
      <c r="AO189" s="76"/>
      <c r="AP189" s="83"/>
      <c r="AQ189" s="83"/>
      <c r="AR189" s="238"/>
      <c r="AS189" s="238"/>
      <c r="AT189" s="7"/>
      <c r="AU189" s="7"/>
      <c r="AV189" s="215"/>
      <c r="AW189" s="137"/>
      <c r="AX189" s="215"/>
      <c r="AY189" s="11"/>
      <c r="AZ189" s="149"/>
      <c r="BA189" s="149"/>
      <c r="BB189" s="149"/>
      <c r="BC189" s="217"/>
      <c r="BD189" s="231"/>
      <c r="BE189" s="215"/>
      <c r="BF189" s="215"/>
      <c r="BG189" s="215"/>
      <c r="BH189" s="232"/>
      <c r="BI189" s="232"/>
      <c r="BJ189" s="214"/>
      <c r="BK189" s="214"/>
      <c r="BL189" s="233"/>
      <c r="BM189" s="67"/>
    </row>
    <row r="190" spans="1:65" s="139" customFormat="1" ht="15.75">
      <c r="A190" s="221"/>
      <c r="B190" s="222"/>
      <c r="C190" s="216"/>
      <c r="D190" s="224"/>
      <c r="E190" s="25"/>
      <c r="F190" s="89"/>
      <c r="G190" s="83"/>
      <c r="H190" s="218"/>
      <c r="I190" s="218"/>
      <c r="J190" s="218"/>
      <c r="K190" s="218"/>
      <c r="L190" s="83"/>
      <c r="M190" s="217"/>
      <c r="N190" s="55"/>
      <c r="O190" s="218"/>
      <c r="P190" s="218"/>
      <c r="Q190" s="11"/>
      <c r="R190" s="218"/>
      <c r="S190" s="218"/>
      <c r="T190" s="56"/>
      <c r="U190" s="218"/>
      <c r="V190" s="218"/>
      <c r="W190" s="11"/>
      <c r="X190" s="218"/>
      <c r="Y190" s="218"/>
      <c r="Z190" s="56"/>
      <c r="AA190" s="218"/>
      <c r="AB190" s="218"/>
      <c r="AC190" s="218"/>
      <c r="AD190" s="218"/>
      <c r="AE190" s="218"/>
      <c r="AF190" s="9"/>
      <c r="AG190" s="9"/>
      <c r="AH190" s="9"/>
      <c r="AI190" s="9"/>
      <c r="AJ190" s="9"/>
      <c r="AK190" s="9"/>
      <c r="AL190" s="9"/>
      <c r="AM190" s="9"/>
      <c r="AN190" s="9"/>
      <c r="AO190" s="76"/>
      <c r="AP190" s="83"/>
      <c r="AQ190" s="83"/>
      <c r="AR190" s="238"/>
      <c r="AS190" s="238"/>
      <c r="AT190" s="7"/>
      <c r="AU190" s="7"/>
      <c r="AV190" s="215"/>
      <c r="AW190" s="137"/>
      <c r="AX190" s="215"/>
      <c r="AY190" s="11"/>
      <c r="AZ190" s="149"/>
      <c r="BA190" s="149"/>
      <c r="BB190" s="149"/>
      <c r="BC190" s="217"/>
      <c r="BD190" s="231"/>
      <c r="BE190" s="215"/>
      <c r="BF190" s="215"/>
      <c r="BG190" s="215"/>
      <c r="BH190" s="232"/>
      <c r="BI190" s="232"/>
      <c r="BJ190" s="214"/>
      <c r="BK190" s="214"/>
      <c r="BL190" s="233"/>
      <c r="BM190" s="67"/>
    </row>
    <row r="191" spans="1:65" s="139" customFormat="1" ht="15.75">
      <c r="A191" s="221"/>
      <c r="B191" s="222"/>
      <c r="C191" s="216"/>
      <c r="D191" s="224"/>
      <c r="E191" s="25"/>
      <c r="F191" s="89"/>
      <c r="G191" s="83"/>
      <c r="H191" s="218"/>
      <c r="I191" s="218"/>
      <c r="J191" s="218"/>
      <c r="K191" s="218"/>
      <c r="L191" s="83"/>
      <c r="M191" s="217"/>
      <c r="N191" s="55"/>
      <c r="O191" s="218"/>
      <c r="P191" s="218"/>
      <c r="Q191" s="11"/>
      <c r="R191" s="218"/>
      <c r="S191" s="218"/>
      <c r="T191" s="56"/>
      <c r="U191" s="218"/>
      <c r="V191" s="218"/>
      <c r="W191" s="11"/>
      <c r="X191" s="218"/>
      <c r="Y191" s="218"/>
      <c r="Z191" s="56"/>
      <c r="AA191" s="218"/>
      <c r="AB191" s="218"/>
      <c r="AC191" s="218"/>
      <c r="AD191" s="218"/>
      <c r="AE191" s="218"/>
      <c r="AF191" s="9"/>
      <c r="AG191" s="9"/>
      <c r="AH191" s="9"/>
      <c r="AI191" s="9"/>
      <c r="AJ191" s="9"/>
      <c r="AK191" s="9"/>
      <c r="AL191" s="9"/>
      <c r="AM191" s="9"/>
      <c r="AN191" s="9"/>
      <c r="AO191" s="76"/>
      <c r="AP191" s="83"/>
      <c r="AQ191" s="83"/>
      <c r="AR191" s="238"/>
      <c r="AS191" s="238"/>
      <c r="AT191" s="7"/>
      <c r="AU191" s="7"/>
      <c r="AV191" s="215"/>
      <c r="AW191" s="137"/>
      <c r="AX191" s="215"/>
      <c r="AY191" s="11"/>
      <c r="AZ191" s="149"/>
      <c r="BA191" s="149"/>
      <c r="BB191" s="149"/>
      <c r="BC191" s="217"/>
      <c r="BD191" s="231"/>
      <c r="BE191" s="215"/>
      <c r="BF191" s="215"/>
      <c r="BG191" s="215"/>
      <c r="BH191" s="232"/>
      <c r="BI191" s="232"/>
      <c r="BJ191" s="214"/>
      <c r="BK191" s="214"/>
      <c r="BL191" s="233"/>
      <c r="BM191" s="67"/>
    </row>
    <row r="192" spans="1:65" s="139" customFormat="1" ht="15.75">
      <c r="A192" s="221"/>
      <c r="B192" s="222"/>
      <c r="C192" s="216"/>
      <c r="D192" s="224"/>
      <c r="E192" s="25"/>
      <c r="F192" s="89"/>
      <c r="G192" s="83"/>
      <c r="H192" s="218"/>
      <c r="I192" s="218"/>
      <c r="J192" s="218"/>
      <c r="K192" s="218"/>
      <c r="L192" s="83"/>
      <c r="M192" s="217"/>
      <c r="N192" s="55"/>
      <c r="O192" s="218"/>
      <c r="P192" s="218"/>
      <c r="Q192" s="11"/>
      <c r="R192" s="218"/>
      <c r="S192" s="218"/>
      <c r="T192" s="56"/>
      <c r="U192" s="218"/>
      <c r="V192" s="218"/>
      <c r="W192" s="11"/>
      <c r="X192" s="218"/>
      <c r="Y192" s="218"/>
      <c r="Z192" s="56"/>
      <c r="AA192" s="218"/>
      <c r="AB192" s="218"/>
      <c r="AC192" s="218"/>
      <c r="AD192" s="218"/>
      <c r="AE192" s="218"/>
      <c r="AF192" s="9"/>
      <c r="AG192" s="9"/>
      <c r="AH192" s="9"/>
      <c r="AI192" s="9"/>
      <c r="AJ192" s="9"/>
      <c r="AK192" s="9"/>
      <c r="AL192" s="9"/>
      <c r="AM192" s="9"/>
      <c r="AN192" s="9"/>
      <c r="AO192" s="76"/>
      <c r="AP192" s="83"/>
      <c r="AQ192" s="83"/>
      <c r="AR192" s="238"/>
      <c r="AS192" s="238"/>
      <c r="AT192" s="7"/>
      <c r="AU192" s="7"/>
      <c r="AV192" s="215"/>
      <c r="AW192" s="137"/>
      <c r="AX192" s="215"/>
      <c r="AY192" s="11"/>
      <c r="AZ192" s="149"/>
      <c r="BA192" s="149"/>
      <c r="BB192" s="149"/>
      <c r="BC192" s="217"/>
      <c r="BD192" s="231"/>
      <c r="BE192" s="215"/>
      <c r="BF192" s="215"/>
      <c r="BG192" s="215"/>
      <c r="BH192" s="232"/>
      <c r="BI192" s="232"/>
      <c r="BJ192" s="214"/>
      <c r="BK192" s="214"/>
      <c r="BL192" s="233"/>
      <c r="BM192" s="67"/>
    </row>
    <row r="193" spans="1:65" s="139" customFormat="1" ht="15.75">
      <c r="A193" s="221"/>
      <c r="B193" s="222"/>
      <c r="C193" s="216"/>
      <c r="D193" s="224"/>
      <c r="E193" s="25"/>
      <c r="F193" s="89"/>
      <c r="G193" s="83"/>
      <c r="H193" s="218"/>
      <c r="I193" s="218"/>
      <c r="J193" s="218"/>
      <c r="K193" s="218"/>
      <c r="L193" s="83"/>
      <c r="M193" s="217"/>
      <c r="N193" s="55"/>
      <c r="O193" s="218"/>
      <c r="P193" s="218"/>
      <c r="Q193" s="11"/>
      <c r="R193" s="218"/>
      <c r="S193" s="218"/>
      <c r="T193" s="56"/>
      <c r="U193" s="218"/>
      <c r="V193" s="218"/>
      <c r="W193" s="11"/>
      <c r="X193" s="218"/>
      <c r="Y193" s="218"/>
      <c r="Z193" s="56"/>
      <c r="AA193" s="218"/>
      <c r="AB193" s="218"/>
      <c r="AC193" s="218"/>
      <c r="AD193" s="218"/>
      <c r="AE193" s="218"/>
      <c r="AF193" s="9"/>
      <c r="AG193" s="9"/>
      <c r="AH193" s="9"/>
      <c r="AI193" s="9"/>
      <c r="AJ193" s="9"/>
      <c r="AK193" s="9"/>
      <c r="AL193" s="9"/>
      <c r="AM193" s="9"/>
      <c r="AN193" s="9"/>
      <c r="AO193" s="76"/>
      <c r="AP193" s="83"/>
      <c r="AQ193" s="83"/>
      <c r="AR193" s="238"/>
      <c r="AS193" s="238"/>
      <c r="AT193" s="7"/>
      <c r="AU193" s="7"/>
      <c r="AV193" s="215"/>
      <c r="AW193" s="137"/>
      <c r="AX193" s="215"/>
      <c r="AY193" s="11"/>
      <c r="AZ193" s="149"/>
      <c r="BA193" s="149"/>
      <c r="BB193" s="149"/>
      <c r="BC193" s="217"/>
      <c r="BD193" s="231"/>
      <c r="BE193" s="215"/>
      <c r="BF193" s="215"/>
      <c r="BG193" s="215"/>
      <c r="BH193" s="232"/>
      <c r="BI193" s="232"/>
      <c r="BJ193" s="214"/>
      <c r="BK193" s="214"/>
      <c r="BL193" s="233"/>
      <c r="BM193" s="67"/>
    </row>
    <row r="194" spans="1:65" s="139" customFormat="1" ht="15.75">
      <c r="A194" s="221"/>
      <c r="B194" s="222"/>
      <c r="C194" s="216"/>
      <c r="D194" s="224"/>
      <c r="E194" s="25"/>
      <c r="F194" s="89"/>
      <c r="G194" s="83"/>
      <c r="H194" s="218"/>
      <c r="I194" s="218"/>
      <c r="J194" s="218"/>
      <c r="K194" s="218"/>
      <c r="L194" s="83"/>
      <c r="M194" s="217"/>
      <c r="N194" s="55"/>
      <c r="O194" s="218"/>
      <c r="P194" s="218"/>
      <c r="Q194" s="11"/>
      <c r="R194" s="218"/>
      <c r="S194" s="218"/>
      <c r="T194" s="56"/>
      <c r="U194" s="218"/>
      <c r="V194" s="218"/>
      <c r="W194" s="11"/>
      <c r="X194" s="218"/>
      <c r="Y194" s="218"/>
      <c r="Z194" s="56"/>
      <c r="AA194" s="218"/>
      <c r="AB194" s="218"/>
      <c r="AC194" s="218"/>
      <c r="AD194" s="218"/>
      <c r="AE194" s="218"/>
      <c r="AF194" s="9"/>
      <c r="AG194" s="9"/>
      <c r="AH194" s="9"/>
      <c r="AI194" s="9"/>
      <c r="AJ194" s="9"/>
      <c r="AK194" s="9"/>
      <c r="AL194" s="9"/>
      <c r="AM194" s="9"/>
      <c r="AN194" s="9"/>
      <c r="AO194" s="76"/>
      <c r="AP194" s="83"/>
      <c r="AQ194" s="83"/>
      <c r="AR194" s="238"/>
      <c r="AS194" s="238"/>
      <c r="AT194" s="7"/>
      <c r="AU194" s="7"/>
      <c r="AV194" s="215"/>
      <c r="AW194" s="137"/>
      <c r="AX194" s="215"/>
      <c r="AY194" s="11"/>
      <c r="AZ194" s="149"/>
      <c r="BA194" s="149"/>
      <c r="BB194" s="149"/>
      <c r="BC194" s="217"/>
      <c r="BD194" s="231"/>
      <c r="BE194" s="215"/>
      <c r="BF194" s="215"/>
      <c r="BG194" s="215"/>
      <c r="BH194" s="232"/>
      <c r="BI194" s="232"/>
      <c r="BJ194" s="214"/>
      <c r="BK194" s="214"/>
      <c r="BL194" s="233"/>
      <c r="BM194" s="67"/>
    </row>
    <row r="195" spans="1:65" s="139" customFormat="1" ht="15.75">
      <c r="A195" s="221"/>
      <c r="B195" s="222"/>
      <c r="C195" s="216"/>
      <c r="D195" s="224"/>
      <c r="E195" s="25"/>
      <c r="F195" s="89"/>
      <c r="G195" s="83"/>
      <c r="H195" s="218"/>
      <c r="I195" s="218"/>
      <c r="J195" s="218"/>
      <c r="K195" s="218"/>
      <c r="L195" s="83"/>
      <c r="M195" s="217"/>
      <c r="N195" s="55"/>
      <c r="O195" s="218"/>
      <c r="P195" s="218"/>
      <c r="Q195" s="11"/>
      <c r="R195" s="218"/>
      <c r="S195" s="218"/>
      <c r="T195" s="56"/>
      <c r="U195" s="218"/>
      <c r="V195" s="218"/>
      <c r="W195" s="11"/>
      <c r="X195" s="218"/>
      <c r="Y195" s="218"/>
      <c r="Z195" s="56"/>
      <c r="AA195" s="218"/>
      <c r="AB195" s="218"/>
      <c r="AC195" s="218"/>
      <c r="AD195" s="218"/>
      <c r="AE195" s="218"/>
      <c r="AF195" s="9"/>
      <c r="AG195" s="9"/>
      <c r="AH195" s="9"/>
      <c r="AI195" s="9"/>
      <c r="AJ195" s="9"/>
      <c r="AK195" s="9"/>
      <c r="AL195" s="9"/>
      <c r="AM195" s="9"/>
      <c r="AN195" s="9"/>
      <c r="AO195" s="76"/>
      <c r="AP195" s="83"/>
      <c r="AQ195" s="83"/>
      <c r="AR195" s="238"/>
      <c r="AS195" s="238"/>
      <c r="AT195" s="7"/>
      <c r="AU195" s="7"/>
      <c r="AV195" s="215"/>
      <c r="AW195" s="137"/>
      <c r="AX195" s="215"/>
      <c r="AY195" s="11"/>
      <c r="AZ195" s="149"/>
      <c r="BA195" s="149"/>
      <c r="BB195" s="149"/>
      <c r="BC195" s="217"/>
      <c r="BD195" s="231"/>
      <c r="BE195" s="215"/>
      <c r="BF195" s="215"/>
      <c r="BG195" s="215"/>
      <c r="BH195" s="232"/>
      <c r="BI195" s="232"/>
      <c r="BJ195" s="214"/>
      <c r="BK195" s="214"/>
      <c r="BL195" s="233"/>
      <c r="BM195" s="67"/>
    </row>
    <row r="196" spans="1:65" s="139" customFormat="1" ht="15.75">
      <c r="A196" s="221"/>
      <c r="B196" s="222"/>
      <c r="C196" s="216"/>
      <c r="D196" s="224"/>
      <c r="E196" s="25"/>
      <c r="F196" s="89"/>
      <c r="G196" s="83"/>
      <c r="H196" s="218"/>
      <c r="I196" s="218"/>
      <c r="J196" s="218"/>
      <c r="K196" s="218"/>
      <c r="L196" s="83"/>
      <c r="M196" s="217"/>
      <c r="N196" s="55"/>
      <c r="O196" s="218"/>
      <c r="P196" s="218"/>
      <c r="Q196" s="11"/>
      <c r="R196" s="218"/>
      <c r="S196" s="218"/>
      <c r="T196" s="56"/>
      <c r="U196" s="218"/>
      <c r="V196" s="218"/>
      <c r="W196" s="11"/>
      <c r="X196" s="218"/>
      <c r="Y196" s="218"/>
      <c r="Z196" s="56"/>
      <c r="AA196" s="218"/>
      <c r="AB196" s="218"/>
      <c r="AC196" s="218"/>
      <c r="AD196" s="218"/>
      <c r="AE196" s="218"/>
      <c r="AF196" s="9"/>
      <c r="AG196" s="9"/>
      <c r="AH196" s="9"/>
      <c r="AI196" s="9"/>
      <c r="AJ196" s="9"/>
      <c r="AK196" s="9"/>
      <c r="AL196" s="9"/>
      <c r="AM196" s="9"/>
      <c r="AN196" s="9"/>
      <c r="AO196" s="76"/>
      <c r="AP196" s="83"/>
      <c r="AQ196" s="83"/>
      <c r="AR196" s="238"/>
      <c r="AS196" s="238"/>
      <c r="AT196" s="7"/>
      <c r="AU196" s="7"/>
      <c r="AV196" s="215"/>
      <c r="AW196" s="137"/>
      <c r="AX196" s="215"/>
      <c r="AY196" s="11"/>
      <c r="AZ196" s="149"/>
      <c r="BA196" s="149"/>
      <c r="BB196" s="149"/>
      <c r="BC196" s="217"/>
      <c r="BD196" s="231"/>
      <c r="BE196" s="215"/>
      <c r="BF196" s="215"/>
      <c r="BG196" s="215"/>
      <c r="BH196" s="232"/>
      <c r="BI196" s="232"/>
      <c r="BJ196" s="214"/>
      <c r="BK196" s="214"/>
      <c r="BL196" s="233"/>
      <c r="BM196" s="67"/>
    </row>
    <row r="197" spans="1:65" s="139" customFormat="1" ht="16.5" thickBot="1">
      <c r="A197" s="162"/>
      <c r="B197" s="163"/>
      <c r="C197" s="164"/>
      <c r="D197" s="165"/>
      <c r="E197" s="203"/>
      <c r="F197" s="204"/>
      <c r="G197" s="205"/>
      <c r="H197" s="172"/>
      <c r="I197" s="172"/>
      <c r="J197" s="172"/>
      <c r="K197" s="172"/>
      <c r="L197" s="205"/>
      <c r="M197" s="169"/>
      <c r="N197" s="171"/>
      <c r="O197" s="172"/>
      <c r="P197" s="172"/>
      <c r="Q197" s="207"/>
      <c r="R197" s="172"/>
      <c r="S197" s="172"/>
      <c r="T197" s="206"/>
      <c r="U197" s="172"/>
      <c r="V197" s="172"/>
      <c r="W197" s="207"/>
      <c r="X197" s="172"/>
      <c r="Y197" s="172"/>
      <c r="Z197" s="206"/>
      <c r="AA197" s="172"/>
      <c r="AB197" s="172"/>
      <c r="AC197" s="172"/>
      <c r="AD197" s="172"/>
      <c r="AE197" s="172"/>
      <c r="AF197" s="189"/>
      <c r="AG197" s="189"/>
      <c r="AH197" s="189"/>
      <c r="AI197" s="189"/>
      <c r="AJ197" s="189"/>
      <c r="AK197" s="300"/>
      <c r="AL197" s="189"/>
      <c r="AM197" s="189"/>
      <c r="AN197" s="189"/>
      <c r="AO197" s="208"/>
      <c r="AP197" s="205"/>
      <c r="AQ197" s="205"/>
      <c r="AR197" s="240"/>
      <c r="AS197" s="301"/>
      <c r="AT197" s="241"/>
      <c r="AU197" s="241"/>
      <c r="AV197" s="174"/>
      <c r="AW197" s="242"/>
      <c r="AX197" s="161"/>
      <c r="AY197" s="58"/>
      <c r="AZ197" s="167"/>
      <c r="BA197" s="167"/>
      <c r="BB197" s="213"/>
      <c r="BC197" s="169"/>
      <c r="BD197" s="173"/>
      <c r="BE197" s="174"/>
      <c r="BF197" s="174"/>
      <c r="BG197" s="174"/>
      <c r="BH197" s="175"/>
      <c r="BI197" s="175"/>
      <c r="BJ197" s="176"/>
      <c r="BK197" s="176"/>
      <c r="BL197" s="177"/>
      <c r="BM197" s="212"/>
    </row>
  </sheetData>
  <sortState ref="A2:BM197">
    <sortCondition ref="BI2:BI197" customList="VODAFONE,MOVISTAR,ORANGE,YOIGO"/>
    <sortCondition ref="E2:E197"/>
  </sortState>
  <pageMargins left="0.7" right="0.7" top="0.75" bottom="0.75" header="0.3" footer="0.3"/>
  <pageSetup paperSize="9"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Hoja16">
    <tabColor rgb="FFFFFF00"/>
    <pageSetUpPr fitToPage="1"/>
  </sheetPr>
  <dimension ref="A1:BP197"/>
  <sheetViews>
    <sheetView showGridLines="0" topLeftCell="AD1" zoomScale="70" zoomScaleNormal="70" workbookViewId="0">
      <selection activeCell="AZ200" sqref="AZ200"/>
    </sheetView>
  </sheetViews>
  <sheetFormatPr baseColWidth="10" defaultColWidth="9.140625" defaultRowHeight="14.25"/>
  <cols>
    <col min="1" max="1" width="29.5703125" style="140" bestFit="1" customWidth="1"/>
    <col min="2" max="2" width="11.85546875" style="78" bestFit="1" customWidth="1"/>
    <col min="3" max="3" width="8.7109375" style="4" bestFit="1" customWidth="1"/>
    <col min="4" max="4" width="17.42578125" style="140" bestFit="1" customWidth="1"/>
    <col min="5" max="5" width="32.8554687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39" bestFit="1" customWidth="1"/>
    <col min="31" max="31" width="8.7109375" style="10" bestFit="1" customWidth="1"/>
    <col min="32" max="36" width="8.7109375" style="139" bestFit="1" customWidth="1"/>
    <col min="37" max="37" width="8.7109375" style="139" customWidth="1"/>
    <col min="38" max="39" width="8.7109375" style="139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49" bestFit="1" customWidth="1"/>
    <col min="53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139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39"/>
      <c r="BO1" s="139"/>
      <c r="BP1" s="139"/>
    </row>
    <row r="2" spans="1:68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239"/>
      <c r="AS2" s="239"/>
      <c r="AT2" s="237"/>
      <c r="AU2" s="237"/>
      <c r="AV2" s="226"/>
      <c r="AW2" s="227"/>
      <c r="AX2" s="225"/>
      <c r="AY2" s="158"/>
      <c r="AZ2" s="148"/>
      <c r="BA2" s="148"/>
      <c r="BB2" s="133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139"/>
      <c r="BO2" s="139"/>
      <c r="BP2" s="139"/>
    </row>
    <row r="3" spans="1:68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238"/>
      <c r="AS3" s="238"/>
      <c r="AT3" s="7"/>
      <c r="AU3" s="7"/>
      <c r="AV3" s="215"/>
      <c r="AW3" s="137"/>
      <c r="AX3" s="231"/>
      <c r="AY3" s="11"/>
      <c r="BA3" s="149"/>
      <c r="BB3" s="149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139"/>
      <c r="BO3" s="139"/>
      <c r="BP3" s="139"/>
    </row>
    <row r="4" spans="1:68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238"/>
      <c r="AS4" s="238"/>
      <c r="AT4" s="7"/>
      <c r="AU4" s="7"/>
      <c r="AV4" s="215"/>
      <c r="AW4" s="137"/>
      <c r="AX4" s="231"/>
      <c r="AY4" s="11"/>
      <c r="BA4" s="149"/>
      <c r="BB4" s="149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  <c r="BN4" s="139"/>
      <c r="BO4" s="139"/>
      <c r="BP4" s="139"/>
    </row>
    <row r="5" spans="1:68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5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9"/>
      <c r="AG5" s="9"/>
      <c r="AH5" s="9"/>
      <c r="AI5" s="9"/>
      <c r="AJ5" s="9"/>
      <c r="AK5" s="9"/>
      <c r="AL5" s="9"/>
      <c r="AM5" s="9"/>
      <c r="AN5" s="9"/>
      <c r="AO5" s="76"/>
      <c r="AP5" s="83"/>
      <c r="AQ5" s="83"/>
      <c r="AR5" s="238"/>
      <c r="AS5" s="238"/>
      <c r="AT5" s="7"/>
      <c r="AU5" s="7"/>
      <c r="AV5" s="215"/>
      <c r="AW5" s="137"/>
      <c r="AX5" s="231"/>
      <c r="AY5" s="11"/>
      <c r="BA5" s="149"/>
      <c r="BB5" s="149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  <c r="BN5" s="139"/>
      <c r="BO5" s="139"/>
      <c r="BP5" s="139"/>
    </row>
    <row r="6" spans="1:68" ht="15.75">
      <c r="A6" s="221"/>
      <c r="B6" s="222"/>
      <c r="C6" s="216"/>
      <c r="D6" s="224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83"/>
      <c r="AQ6" s="83"/>
      <c r="AR6" s="238"/>
      <c r="AS6" s="238"/>
      <c r="AT6" s="7"/>
      <c r="AU6" s="7"/>
      <c r="AV6" s="215"/>
      <c r="AW6" s="137"/>
      <c r="AX6" s="231"/>
      <c r="AY6" s="11"/>
      <c r="BA6" s="149"/>
      <c r="BB6" s="149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  <c r="BN6" s="139"/>
      <c r="BO6" s="139"/>
      <c r="BP6" s="139"/>
    </row>
    <row r="7" spans="1:68" ht="15.75">
      <c r="A7" s="221"/>
      <c r="B7" s="222"/>
      <c r="C7" s="216"/>
      <c r="D7" s="224"/>
      <c r="E7" s="25"/>
      <c r="F7" s="89"/>
      <c r="G7" s="83"/>
      <c r="H7" s="218"/>
      <c r="I7" s="218"/>
      <c r="J7" s="218"/>
      <c r="K7" s="218"/>
      <c r="L7" s="83"/>
      <c r="M7" s="217"/>
      <c r="N7" s="55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9"/>
      <c r="AG7" s="9"/>
      <c r="AH7" s="9"/>
      <c r="AI7" s="9"/>
      <c r="AJ7" s="9"/>
      <c r="AK7" s="9"/>
      <c r="AL7" s="9"/>
      <c r="AM7" s="9"/>
      <c r="AN7" s="9"/>
      <c r="AO7" s="76"/>
      <c r="AP7" s="83"/>
      <c r="AQ7" s="83"/>
      <c r="AR7" s="238"/>
      <c r="AS7" s="238"/>
      <c r="AT7" s="7"/>
      <c r="AU7" s="7"/>
      <c r="AV7" s="215"/>
      <c r="AW7" s="137"/>
      <c r="AX7" s="231"/>
      <c r="AY7" s="11"/>
      <c r="BA7" s="149"/>
      <c r="BB7" s="149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  <c r="BN7" s="139"/>
      <c r="BO7" s="139"/>
      <c r="BP7" s="139"/>
    </row>
    <row r="8" spans="1:68" ht="15.75">
      <c r="A8" s="221"/>
      <c r="B8" s="222"/>
      <c r="C8" s="216"/>
      <c r="D8" s="224"/>
      <c r="E8" s="25"/>
      <c r="F8" s="89"/>
      <c r="G8" s="83"/>
      <c r="H8" s="218"/>
      <c r="I8" s="218"/>
      <c r="J8" s="218"/>
      <c r="K8" s="218"/>
      <c r="L8" s="83"/>
      <c r="M8" s="217"/>
      <c r="N8" s="55"/>
      <c r="O8" s="218"/>
      <c r="P8" s="218"/>
      <c r="Q8" s="11"/>
      <c r="R8" s="218"/>
      <c r="S8" s="218"/>
      <c r="T8" s="56"/>
      <c r="U8" s="218"/>
      <c r="V8" s="218"/>
      <c r="W8" s="11"/>
      <c r="X8" s="218"/>
      <c r="Y8" s="218"/>
      <c r="Z8" s="56"/>
      <c r="AA8" s="218"/>
      <c r="AB8" s="218"/>
      <c r="AC8" s="218"/>
      <c r="AD8" s="218"/>
      <c r="AE8" s="218"/>
      <c r="AF8" s="9"/>
      <c r="AG8" s="9"/>
      <c r="AH8" s="9"/>
      <c r="AI8" s="9"/>
      <c r="AJ8" s="9"/>
      <c r="AK8" s="9"/>
      <c r="AL8" s="9"/>
      <c r="AM8" s="9"/>
      <c r="AN8" s="9"/>
      <c r="AO8" s="76"/>
      <c r="AP8" s="83"/>
      <c r="AQ8" s="83"/>
      <c r="AR8" s="238"/>
      <c r="AS8" s="238"/>
      <c r="AT8" s="7"/>
      <c r="AU8" s="7"/>
      <c r="AV8" s="215"/>
      <c r="AW8" s="137"/>
      <c r="AX8" s="231"/>
      <c r="AY8" s="11"/>
      <c r="BA8" s="149"/>
      <c r="BB8" s="149"/>
      <c r="BC8" s="217"/>
      <c r="BD8" s="231"/>
      <c r="BE8" s="215"/>
      <c r="BF8" s="215"/>
      <c r="BG8" s="215"/>
      <c r="BH8" s="232"/>
      <c r="BI8" s="232"/>
      <c r="BJ8" s="214"/>
      <c r="BK8" s="214"/>
      <c r="BL8" s="233"/>
      <c r="BM8" s="67"/>
      <c r="BN8" s="139"/>
      <c r="BO8" s="139"/>
      <c r="BP8" s="139"/>
    </row>
    <row r="9" spans="1:68" ht="15.75">
      <c r="A9" s="221"/>
      <c r="B9" s="222"/>
      <c r="C9" s="216"/>
      <c r="D9" s="224"/>
      <c r="E9" s="25"/>
      <c r="F9" s="89"/>
      <c r="G9" s="83"/>
      <c r="H9" s="218"/>
      <c r="I9" s="218"/>
      <c r="J9" s="218"/>
      <c r="K9" s="218"/>
      <c r="L9" s="83"/>
      <c r="M9" s="217"/>
      <c r="N9" s="55"/>
      <c r="O9" s="218"/>
      <c r="P9" s="218"/>
      <c r="Q9" s="11"/>
      <c r="R9" s="218"/>
      <c r="S9" s="218"/>
      <c r="T9" s="56"/>
      <c r="U9" s="218"/>
      <c r="V9" s="218"/>
      <c r="W9" s="11"/>
      <c r="X9" s="218"/>
      <c r="Y9" s="218"/>
      <c r="Z9" s="56"/>
      <c r="AA9" s="218"/>
      <c r="AB9" s="218"/>
      <c r="AC9" s="218"/>
      <c r="AD9" s="218"/>
      <c r="AE9" s="218"/>
      <c r="AF9" s="9"/>
      <c r="AG9" s="9"/>
      <c r="AH9" s="9"/>
      <c r="AI9" s="9"/>
      <c r="AJ9" s="9"/>
      <c r="AK9" s="9"/>
      <c r="AL9" s="9"/>
      <c r="AM9" s="9"/>
      <c r="AN9" s="9"/>
      <c r="AO9" s="76"/>
      <c r="AP9" s="83"/>
      <c r="AQ9" s="83"/>
      <c r="AR9" s="238"/>
      <c r="AS9" s="238"/>
      <c r="AT9" s="7"/>
      <c r="AU9" s="7"/>
      <c r="AV9" s="215"/>
      <c r="AW9" s="137"/>
      <c r="AX9" s="231"/>
      <c r="AY9" s="11"/>
      <c r="BA9" s="149"/>
      <c r="BB9" s="149"/>
      <c r="BC9" s="217"/>
      <c r="BD9" s="231"/>
      <c r="BE9" s="215"/>
      <c r="BF9" s="215"/>
      <c r="BG9" s="215"/>
      <c r="BH9" s="232"/>
      <c r="BI9" s="232"/>
      <c r="BJ9" s="214"/>
      <c r="BK9" s="214"/>
      <c r="BL9" s="233"/>
      <c r="BM9" s="67"/>
      <c r="BN9" s="139"/>
      <c r="BO9" s="139"/>
      <c r="BP9" s="139"/>
    </row>
    <row r="10" spans="1:68" ht="15.75">
      <c r="A10" s="221"/>
      <c r="B10" s="222"/>
      <c r="C10" s="216"/>
      <c r="D10" s="224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83"/>
      <c r="AQ10" s="83"/>
      <c r="AR10" s="238"/>
      <c r="AS10" s="238"/>
      <c r="AT10" s="7"/>
      <c r="AU10" s="7"/>
      <c r="AV10" s="215"/>
      <c r="AW10" s="137"/>
      <c r="AX10" s="231"/>
      <c r="AY10" s="11"/>
      <c r="BA10" s="149"/>
      <c r="BB10" s="149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  <c r="BN10" s="139"/>
      <c r="BO10" s="139"/>
      <c r="BP10" s="139"/>
    </row>
    <row r="11" spans="1:68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83"/>
      <c r="AQ11" s="83"/>
      <c r="AR11" s="238"/>
      <c r="AS11" s="238"/>
      <c r="AT11" s="7"/>
      <c r="AU11" s="7"/>
      <c r="AV11" s="215"/>
      <c r="AW11" s="137"/>
      <c r="AX11" s="231"/>
      <c r="AY11" s="11"/>
      <c r="BA11" s="149"/>
      <c r="BB11" s="149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  <c r="BN11" s="139"/>
      <c r="BO11" s="139"/>
      <c r="BP11" s="139"/>
    </row>
    <row r="12" spans="1:68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5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9"/>
      <c r="AG12" s="9"/>
      <c r="AH12" s="9"/>
      <c r="AI12" s="9"/>
      <c r="AJ12" s="9"/>
      <c r="AK12" s="9"/>
      <c r="AL12" s="9"/>
      <c r="AM12" s="9"/>
      <c r="AN12" s="9"/>
      <c r="AO12" s="76"/>
      <c r="AP12" s="83"/>
      <c r="AQ12" s="83"/>
      <c r="AR12" s="238"/>
      <c r="AS12" s="238"/>
      <c r="AT12" s="7"/>
      <c r="AU12" s="7"/>
      <c r="AV12" s="215"/>
      <c r="AW12" s="137"/>
      <c r="AX12" s="231"/>
      <c r="AY12" s="11"/>
      <c r="BA12" s="149"/>
      <c r="BB12" s="149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  <c r="BN12" s="139"/>
      <c r="BO12" s="139"/>
      <c r="BP12" s="139"/>
    </row>
    <row r="13" spans="1:68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5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9"/>
      <c r="AG13" s="9"/>
      <c r="AH13" s="9"/>
      <c r="AI13" s="9"/>
      <c r="AJ13" s="9"/>
      <c r="AK13" s="9"/>
      <c r="AL13" s="9"/>
      <c r="AM13" s="9"/>
      <c r="AN13" s="9"/>
      <c r="AO13" s="76"/>
      <c r="AP13" s="83"/>
      <c r="AQ13" s="83"/>
      <c r="AR13" s="238"/>
      <c r="AS13" s="238"/>
      <c r="AT13" s="7"/>
      <c r="AU13" s="7"/>
      <c r="AV13" s="215"/>
      <c r="AW13" s="137"/>
      <c r="AX13" s="231"/>
      <c r="AY13" s="11"/>
      <c r="BA13" s="149"/>
      <c r="BB13" s="149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  <c r="BN13" s="139"/>
      <c r="BO13" s="139"/>
      <c r="BP13" s="139"/>
    </row>
    <row r="14" spans="1:68" ht="15.75">
      <c r="A14" s="221"/>
      <c r="B14" s="222"/>
      <c r="C14" s="216"/>
      <c r="D14" s="224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83"/>
      <c r="AQ14" s="83"/>
      <c r="AR14" s="238"/>
      <c r="AS14" s="238"/>
      <c r="AT14" s="7"/>
      <c r="AU14" s="7"/>
      <c r="AV14" s="215"/>
      <c r="AW14" s="137"/>
      <c r="AX14" s="231"/>
      <c r="AY14" s="11"/>
      <c r="BA14" s="149"/>
      <c r="BB14" s="149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  <c r="BN14" s="139"/>
      <c r="BO14" s="139"/>
      <c r="BP14" s="139"/>
    </row>
    <row r="15" spans="1:68" ht="15.75">
      <c r="A15" s="221"/>
      <c r="B15" s="222"/>
      <c r="C15" s="216"/>
      <c r="D15" s="224"/>
      <c r="E15" s="25"/>
      <c r="F15" s="89"/>
      <c r="G15" s="83"/>
      <c r="H15" s="218"/>
      <c r="I15" s="218"/>
      <c r="J15" s="218"/>
      <c r="K15" s="218"/>
      <c r="L15" s="83"/>
      <c r="M15" s="217"/>
      <c r="N15" s="55"/>
      <c r="O15" s="218"/>
      <c r="P15" s="218"/>
      <c r="Q15" s="11"/>
      <c r="R15" s="218"/>
      <c r="S15" s="218"/>
      <c r="T15" s="56"/>
      <c r="U15" s="218"/>
      <c r="V15" s="218"/>
      <c r="W15" s="11"/>
      <c r="X15" s="218"/>
      <c r="Y15" s="218"/>
      <c r="Z15" s="56"/>
      <c r="AA15" s="218"/>
      <c r="AB15" s="218"/>
      <c r="AC15" s="218"/>
      <c r="AD15" s="218"/>
      <c r="AE15" s="218"/>
      <c r="AF15" s="9"/>
      <c r="AG15" s="9"/>
      <c r="AH15" s="9"/>
      <c r="AI15" s="9"/>
      <c r="AJ15" s="9"/>
      <c r="AK15" s="9"/>
      <c r="AL15" s="9"/>
      <c r="AM15" s="9"/>
      <c r="AN15" s="9"/>
      <c r="AO15" s="76"/>
      <c r="AP15" s="83"/>
      <c r="AQ15" s="83"/>
      <c r="AR15" s="238"/>
      <c r="AS15" s="238"/>
      <c r="AT15" s="7"/>
      <c r="AU15" s="7"/>
      <c r="AV15" s="215"/>
      <c r="AW15" s="137"/>
      <c r="AX15" s="231"/>
      <c r="AY15" s="11"/>
      <c r="BA15" s="149"/>
      <c r="BB15" s="149"/>
      <c r="BC15" s="217"/>
      <c r="BD15" s="231"/>
      <c r="BE15" s="215"/>
      <c r="BF15" s="215"/>
      <c r="BG15" s="215"/>
      <c r="BH15" s="232"/>
      <c r="BI15" s="232"/>
      <c r="BJ15" s="214"/>
      <c r="BK15" s="214"/>
      <c r="BL15" s="233"/>
      <c r="BM15" s="67"/>
      <c r="BN15" s="139"/>
      <c r="BO15" s="139"/>
      <c r="BP15" s="139"/>
    </row>
    <row r="16" spans="1:68" ht="15.75">
      <c r="A16" s="221"/>
      <c r="B16" s="222"/>
      <c r="C16" s="216"/>
      <c r="D16" s="224"/>
      <c r="E16" s="25"/>
      <c r="F16" s="89"/>
      <c r="G16" s="83"/>
      <c r="H16" s="218"/>
      <c r="I16" s="218"/>
      <c r="J16" s="218"/>
      <c r="K16" s="218"/>
      <c r="L16" s="83"/>
      <c r="M16" s="217"/>
      <c r="N16" s="55"/>
      <c r="O16" s="218"/>
      <c r="P16" s="218"/>
      <c r="Q16" s="11"/>
      <c r="R16" s="218"/>
      <c r="S16" s="218"/>
      <c r="T16" s="56"/>
      <c r="U16" s="218"/>
      <c r="V16" s="218"/>
      <c r="W16" s="11"/>
      <c r="X16" s="218"/>
      <c r="Y16" s="218"/>
      <c r="Z16" s="56"/>
      <c r="AA16" s="218"/>
      <c r="AB16" s="218"/>
      <c r="AC16" s="218"/>
      <c r="AD16" s="218"/>
      <c r="AE16" s="218"/>
      <c r="AF16" s="9"/>
      <c r="AG16" s="9"/>
      <c r="AH16" s="9"/>
      <c r="AI16" s="9"/>
      <c r="AJ16" s="9"/>
      <c r="AK16" s="9"/>
      <c r="AL16" s="9"/>
      <c r="AM16" s="9"/>
      <c r="AN16" s="9"/>
      <c r="AO16" s="76"/>
      <c r="AP16" s="83"/>
      <c r="AQ16" s="83"/>
      <c r="AR16" s="238"/>
      <c r="AS16" s="238"/>
      <c r="AT16" s="7"/>
      <c r="AU16" s="7"/>
      <c r="AV16" s="215"/>
      <c r="AW16" s="137"/>
      <c r="AX16" s="231"/>
      <c r="AY16" s="11"/>
      <c r="BA16" s="149"/>
      <c r="BB16" s="149"/>
      <c r="BC16" s="217"/>
      <c r="BD16" s="231"/>
      <c r="BE16" s="215"/>
      <c r="BF16" s="215"/>
      <c r="BG16" s="215"/>
      <c r="BH16" s="232"/>
      <c r="BI16" s="232"/>
      <c r="BJ16" s="214"/>
      <c r="BK16" s="214"/>
      <c r="BL16" s="233"/>
      <c r="BM16" s="67"/>
      <c r="BN16" s="139"/>
      <c r="BO16" s="139"/>
      <c r="BP16" s="139"/>
    </row>
    <row r="17" spans="1:68" ht="15.75">
      <c r="A17" s="221"/>
      <c r="B17" s="222"/>
      <c r="C17" s="216"/>
      <c r="D17" s="224"/>
      <c r="E17" s="25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83"/>
      <c r="AQ17" s="83"/>
      <c r="AR17" s="238"/>
      <c r="AS17" s="238"/>
      <c r="AT17" s="7"/>
      <c r="AU17" s="7"/>
      <c r="AV17" s="215"/>
      <c r="AW17" s="137"/>
      <c r="AX17" s="231"/>
      <c r="AY17" s="11"/>
      <c r="BA17" s="149"/>
      <c r="BB17" s="149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  <c r="BN17" s="139"/>
      <c r="BO17" s="139"/>
      <c r="BP17" s="139"/>
    </row>
    <row r="18" spans="1:68" ht="15.75">
      <c r="A18" s="221"/>
      <c r="B18" s="222"/>
      <c r="C18" s="216"/>
      <c r="D18" s="224"/>
      <c r="E18" s="25"/>
      <c r="F18" s="89"/>
      <c r="G18" s="83"/>
      <c r="H18" s="218"/>
      <c r="I18" s="218"/>
      <c r="J18" s="218"/>
      <c r="K18" s="218"/>
      <c r="L18" s="83"/>
      <c r="M18" s="217"/>
      <c r="N18" s="55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83"/>
      <c r="AQ18" s="83"/>
      <c r="AR18" s="238"/>
      <c r="AS18" s="238"/>
      <c r="AT18" s="7"/>
      <c r="AU18" s="7"/>
      <c r="AV18" s="215"/>
      <c r="AW18" s="137"/>
      <c r="AX18" s="231"/>
      <c r="AY18" s="11"/>
      <c r="BA18" s="149"/>
      <c r="BB18" s="149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  <c r="BN18" s="139"/>
      <c r="BO18" s="139"/>
      <c r="BP18" s="139"/>
    </row>
    <row r="19" spans="1:68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83"/>
      <c r="AQ19" s="83"/>
      <c r="AR19" s="238"/>
      <c r="AS19" s="238"/>
      <c r="AT19" s="7"/>
      <c r="AU19" s="7"/>
      <c r="AV19" s="215"/>
      <c r="AW19" s="137"/>
      <c r="AX19" s="231"/>
      <c r="AY19" s="11"/>
      <c r="BA19" s="149"/>
      <c r="BB19" s="149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  <c r="BN19" s="139"/>
      <c r="BO19" s="139"/>
      <c r="BP19" s="139"/>
    </row>
    <row r="20" spans="1:68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83"/>
      <c r="AQ20" s="83"/>
      <c r="AR20" s="238"/>
      <c r="AS20" s="238"/>
      <c r="AT20" s="7"/>
      <c r="AU20" s="7"/>
      <c r="AV20" s="215"/>
      <c r="AW20" s="137"/>
      <c r="AX20" s="231"/>
      <c r="AY20" s="11"/>
      <c r="BA20" s="149"/>
      <c r="BB20" s="149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  <c r="BN20" s="139"/>
      <c r="BO20" s="139"/>
      <c r="BP20" s="139"/>
    </row>
    <row r="21" spans="1:68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5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9"/>
      <c r="AG21" s="9"/>
      <c r="AH21" s="9"/>
      <c r="AI21" s="9"/>
      <c r="AJ21" s="9"/>
      <c r="AK21" s="9"/>
      <c r="AL21" s="9"/>
      <c r="AM21" s="9"/>
      <c r="AN21" s="9"/>
      <c r="AO21" s="76"/>
      <c r="AP21" s="83"/>
      <c r="AQ21" s="83"/>
      <c r="AR21" s="238"/>
      <c r="AS21" s="238"/>
      <c r="AT21" s="7"/>
      <c r="AU21" s="7"/>
      <c r="AV21" s="215"/>
      <c r="AW21" s="137"/>
      <c r="AX21" s="231"/>
      <c r="AY21" s="11"/>
      <c r="BA21" s="149"/>
      <c r="BB21" s="149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  <c r="BN21" s="139"/>
      <c r="BO21" s="139"/>
      <c r="BP21" s="139"/>
    </row>
    <row r="22" spans="1:68" ht="15.75">
      <c r="A22" s="221"/>
      <c r="B22" s="222"/>
      <c r="C22" s="216"/>
      <c r="D22" s="224"/>
      <c r="E22" s="25"/>
      <c r="F22" s="89"/>
      <c r="G22" s="83"/>
      <c r="H22" s="218"/>
      <c r="I22" s="218"/>
      <c r="J22" s="218"/>
      <c r="K22" s="218"/>
      <c r="L22" s="83"/>
      <c r="M22" s="217"/>
      <c r="N22" s="55"/>
      <c r="O22" s="218"/>
      <c r="P22" s="218"/>
      <c r="Q22" s="11"/>
      <c r="R22" s="218"/>
      <c r="S22" s="218"/>
      <c r="T22" s="56"/>
      <c r="U22" s="218"/>
      <c r="V22" s="218"/>
      <c r="W22" s="11"/>
      <c r="X22" s="218"/>
      <c r="Y22" s="218"/>
      <c r="Z22" s="56"/>
      <c r="AA22" s="218"/>
      <c r="AB22" s="218"/>
      <c r="AC22" s="218"/>
      <c r="AD22" s="218"/>
      <c r="AE22" s="218"/>
      <c r="AF22" s="9"/>
      <c r="AG22" s="9"/>
      <c r="AH22" s="9"/>
      <c r="AI22" s="9"/>
      <c r="AJ22" s="9"/>
      <c r="AK22" s="9"/>
      <c r="AL22" s="9"/>
      <c r="AM22" s="9"/>
      <c r="AN22" s="9"/>
      <c r="AO22" s="76"/>
      <c r="AP22" s="83"/>
      <c r="AQ22" s="83"/>
      <c r="AR22" s="238"/>
      <c r="AS22" s="238"/>
      <c r="AT22" s="7"/>
      <c r="AU22" s="7"/>
      <c r="AV22" s="215"/>
      <c r="AW22" s="137"/>
      <c r="AX22" s="231"/>
      <c r="AY22" s="11"/>
      <c r="BA22" s="149"/>
      <c r="BB22" s="149"/>
      <c r="BC22" s="217"/>
      <c r="BD22" s="231"/>
      <c r="BE22" s="215"/>
      <c r="BF22" s="215"/>
      <c r="BG22" s="215"/>
      <c r="BH22" s="232"/>
      <c r="BI22" s="232"/>
      <c r="BJ22" s="214"/>
      <c r="BK22" s="214"/>
      <c r="BL22" s="233"/>
      <c r="BM22" s="67"/>
      <c r="BN22" s="139"/>
      <c r="BO22" s="139"/>
      <c r="BP22" s="139"/>
    </row>
    <row r="23" spans="1:68" ht="15.75">
      <c r="A23" s="221"/>
      <c r="B23" s="222"/>
      <c r="C23" s="216"/>
      <c r="D23" s="224"/>
      <c r="E23" s="25"/>
      <c r="F23" s="89"/>
      <c r="G23" s="83"/>
      <c r="H23" s="218"/>
      <c r="I23" s="218"/>
      <c r="J23" s="218"/>
      <c r="K23" s="218"/>
      <c r="L23" s="83"/>
      <c r="M23" s="217"/>
      <c r="N23" s="55"/>
      <c r="O23" s="218"/>
      <c r="P23" s="218"/>
      <c r="Q23" s="11"/>
      <c r="R23" s="218"/>
      <c r="S23" s="218"/>
      <c r="T23" s="56"/>
      <c r="U23" s="218"/>
      <c r="V23" s="218"/>
      <c r="W23" s="11"/>
      <c r="X23" s="218"/>
      <c r="Y23" s="218"/>
      <c r="Z23" s="56"/>
      <c r="AA23" s="218"/>
      <c r="AB23" s="218"/>
      <c r="AC23" s="218"/>
      <c r="AD23" s="218"/>
      <c r="AE23" s="218"/>
      <c r="AF23" s="9"/>
      <c r="AG23" s="9"/>
      <c r="AH23" s="9"/>
      <c r="AI23" s="9"/>
      <c r="AJ23" s="9"/>
      <c r="AK23" s="9"/>
      <c r="AL23" s="9"/>
      <c r="AM23" s="9"/>
      <c r="AN23" s="9"/>
      <c r="AO23" s="76"/>
      <c r="AP23" s="83"/>
      <c r="AQ23" s="83"/>
      <c r="AR23" s="238"/>
      <c r="AS23" s="238"/>
      <c r="AT23" s="7"/>
      <c r="AU23" s="7"/>
      <c r="AV23" s="215"/>
      <c r="AW23" s="137"/>
      <c r="AX23" s="231"/>
      <c r="AY23" s="11"/>
      <c r="BA23" s="149"/>
      <c r="BB23" s="149"/>
      <c r="BC23" s="217"/>
      <c r="BD23" s="231"/>
      <c r="BE23" s="215"/>
      <c r="BF23" s="215"/>
      <c r="BG23" s="215"/>
      <c r="BH23" s="232"/>
      <c r="BI23" s="232"/>
      <c r="BJ23" s="214"/>
      <c r="BK23" s="214"/>
      <c r="BL23" s="233"/>
      <c r="BM23" s="67"/>
      <c r="BN23" s="139"/>
      <c r="BO23" s="139"/>
      <c r="BP23" s="139"/>
    </row>
    <row r="24" spans="1:68" ht="15.75">
      <c r="A24" s="221"/>
      <c r="B24" s="222"/>
      <c r="C24" s="216"/>
      <c r="D24" s="224"/>
      <c r="E24" s="25"/>
      <c r="F24" s="89"/>
      <c r="G24" s="83"/>
      <c r="H24" s="218"/>
      <c r="I24" s="218"/>
      <c r="J24" s="218"/>
      <c r="K24" s="218"/>
      <c r="L24" s="83"/>
      <c r="M24" s="217"/>
      <c r="N24" s="55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9"/>
      <c r="AG24" s="9"/>
      <c r="AH24" s="9"/>
      <c r="AI24" s="9"/>
      <c r="AJ24" s="9"/>
      <c r="AK24" s="9"/>
      <c r="AL24" s="9"/>
      <c r="AM24" s="9"/>
      <c r="AN24" s="9"/>
      <c r="AO24" s="76"/>
      <c r="AP24" s="83"/>
      <c r="AQ24" s="83"/>
      <c r="AR24" s="238"/>
      <c r="AS24" s="238"/>
      <c r="AT24" s="7"/>
      <c r="AU24" s="7"/>
      <c r="AV24" s="215"/>
      <c r="AW24" s="137"/>
      <c r="AX24" s="231"/>
      <c r="AY24" s="11"/>
      <c r="BA24" s="149"/>
      <c r="BB24" s="149"/>
      <c r="BC24" s="217"/>
      <c r="BD24" s="231"/>
      <c r="BE24" s="215"/>
      <c r="BF24" s="215"/>
      <c r="BG24" s="215"/>
      <c r="BH24" s="232"/>
      <c r="BI24" s="232"/>
      <c r="BJ24" s="214"/>
      <c r="BK24" s="214"/>
      <c r="BL24" s="233"/>
      <c r="BM24" s="67"/>
      <c r="BN24" s="139"/>
      <c r="BO24" s="139"/>
      <c r="BP24" s="139"/>
    </row>
    <row r="25" spans="1:68" ht="15.75">
      <c r="A25" s="221"/>
      <c r="B25" s="222"/>
      <c r="C25" s="216"/>
      <c r="D25" s="224"/>
      <c r="E25" s="25"/>
      <c r="F25" s="89"/>
      <c r="G25" s="83"/>
      <c r="H25" s="218"/>
      <c r="I25" s="218"/>
      <c r="J25" s="218"/>
      <c r="K25" s="218"/>
      <c r="L25" s="83"/>
      <c r="M25" s="217"/>
      <c r="N25" s="55"/>
      <c r="O25" s="218"/>
      <c r="P25" s="218"/>
      <c r="Q25" s="11"/>
      <c r="R25" s="218"/>
      <c r="S25" s="218"/>
      <c r="T25" s="56"/>
      <c r="U25" s="218"/>
      <c r="V25" s="218"/>
      <c r="W25" s="11"/>
      <c r="X25" s="218"/>
      <c r="Y25" s="218"/>
      <c r="Z25" s="56"/>
      <c r="AA25" s="218"/>
      <c r="AB25" s="218"/>
      <c r="AC25" s="218"/>
      <c r="AD25" s="218"/>
      <c r="AE25" s="218"/>
      <c r="AF25" s="9"/>
      <c r="AG25" s="9"/>
      <c r="AH25" s="9"/>
      <c r="AI25" s="9"/>
      <c r="AJ25" s="9"/>
      <c r="AK25" s="9"/>
      <c r="AL25" s="9"/>
      <c r="AM25" s="9"/>
      <c r="AN25" s="9"/>
      <c r="AO25" s="76"/>
      <c r="AP25" s="83"/>
      <c r="AQ25" s="83"/>
      <c r="AR25" s="238"/>
      <c r="AS25" s="238"/>
      <c r="AT25" s="7"/>
      <c r="AU25" s="7"/>
      <c r="AV25" s="215"/>
      <c r="AW25" s="137"/>
      <c r="AX25" s="231"/>
      <c r="AY25" s="11"/>
      <c r="BA25" s="149"/>
      <c r="BB25" s="149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  <c r="BN25" s="139"/>
      <c r="BO25" s="139"/>
      <c r="BP25" s="139"/>
    </row>
    <row r="26" spans="1:68" ht="15.75">
      <c r="A26" s="221"/>
      <c r="B26" s="222"/>
      <c r="C26" s="216"/>
      <c r="D26" s="224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83"/>
      <c r="AQ26" s="83"/>
      <c r="AR26" s="238"/>
      <c r="AS26" s="238"/>
      <c r="AT26" s="7"/>
      <c r="AU26" s="7"/>
      <c r="AV26" s="215"/>
      <c r="AW26" s="137"/>
      <c r="AX26" s="231"/>
      <c r="AY26" s="11"/>
      <c r="BA26" s="149"/>
      <c r="BB26" s="149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  <c r="BN26" s="139"/>
      <c r="BO26" s="139"/>
      <c r="BP26" s="139"/>
    </row>
    <row r="27" spans="1:68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238"/>
      <c r="AS27" s="238"/>
      <c r="AT27" s="7"/>
      <c r="AU27" s="7"/>
      <c r="AV27" s="215"/>
      <c r="AW27" s="137"/>
      <c r="AX27" s="231"/>
      <c r="AY27" s="11"/>
      <c r="BA27" s="149"/>
      <c r="BB27" s="149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  <c r="BN27" s="139"/>
      <c r="BO27" s="139"/>
      <c r="BP27" s="139"/>
    </row>
    <row r="28" spans="1:68" ht="15.75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83"/>
      <c r="AQ28" s="83"/>
      <c r="AR28" s="238"/>
      <c r="AS28" s="238"/>
      <c r="AT28" s="7"/>
      <c r="AU28" s="7"/>
      <c r="AV28" s="215"/>
      <c r="AW28" s="137"/>
      <c r="AX28" s="231"/>
      <c r="AY28" s="11"/>
      <c r="BA28" s="149"/>
      <c r="BB28" s="149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  <c r="BN28" s="139"/>
      <c r="BO28" s="139"/>
      <c r="BP28" s="139"/>
    </row>
    <row r="29" spans="1:68" ht="15.75">
      <c r="A29" s="221"/>
      <c r="B29" s="222"/>
      <c r="C29" s="216"/>
      <c r="D29" s="224"/>
      <c r="E29" s="25"/>
      <c r="F29" s="89"/>
      <c r="G29" s="83"/>
      <c r="H29" s="218"/>
      <c r="I29" s="218"/>
      <c r="J29" s="218"/>
      <c r="K29" s="218"/>
      <c r="L29" s="83"/>
      <c r="M29" s="217"/>
      <c r="N29" s="55"/>
      <c r="O29" s="218"/>
      <c r="P29" s="218"/>
      <c r="Q29" s="11"/>
      <c r="R29" s="218"/>
      <c r="S29" s="218"/>
      <c r="T29" s="56"/>
      <c r="U29" s="218"/>
      <c r="V29" s="218"/>
      <c r="W29" s="11"/>
      <c r="X29" s="218"/>
      <c r="Y29" s="218"/>
      <c r="Z29" s="56"/>
      <c r="AA29" s="218"/>
      <c r="AB29" s="218"/>
      <c r="AC29" s="218"/>
      <c r="AD29" s="218"/>
      <c r="AE29" s="218"/>
      <c r="AF29" s="9"/>
      <c r="AG29" s="9"/>
      <c r="AH29" s="9"/>
      <c r="AI29" s="9"/>
      <c r="AJ29" s="9"/>
      <c r="AK29" s="9"/>
      <c r="AL29" s="9"/>
      <c r="AM29" s="9"/>
      <c r="AN29" s="9"/>
      <c r="AO29" s="76"/>
      <c r="AP29" s="83"/>
      <c r="AQ29" s="83"/>
      <c r="AR29" s="238"/>
      <c r="AS29" s="238"/>
      <c r="AT29" s="7"/>
      <c r="AU29" s="7"/>
      <c r="AV29" s="215"/>
      <c r="AW29" s="137"/>
      <c r="AX29" s="231"/>
      <c r="AY29" s="11"/>
      <c r="BA29" s="149"/>
      <c r="BB29" s="149"/>
      <c r="BC29" s="217"/>
      <c r="BD29" s="231"/>
      <c r="BE29" s="215"/>
      <c r="BF29" s="215"/>
      <c r="BG29" s="215"/>
      <c r="BH29" s="232"/>
      <c r="BI29" s="232"/>
      <c r="BJ29" s="214"/>
      <c r="BK29" s="214"/>
      <c r="BL29" s="233"/>
      <c r="BM29" s="67"/>
      <c r="BN29" s="139"/>
      <c r="BO29" s="139"/>
      <c r="BP29" s="139"/>
    </row>
    <row r="30" spans="1:68" ht="15.75">
      <c r="A30" s="221"/>
      <c r="B30" s="222"/>
      <c r="C30" s="216"/>
      <c r="D30" s="224"/>
      <c r="E30" s="25"/>
      <c r="F30" s="89"/>
      <c r="G30" s="83"/>
      <c r="H30" s="218"/>
      <c r="I30" s="218"/>
      <c r="J30" s="218"/>
      <c r="K30" s="218"/>
      <c r="L30" s="83"/>
      <c r="M30" s="217"/>
      <c r="N30" s="55"/>
      <c r="O30" s="218"/>
      <c r="P30" s="218"/>
      <c r="Q30" s="11"/>
      <c r="R30" s="218"/>
      <c r="S30" s="218"/>
      <c r="T30" s="56"/>
      <c r="U30" s="218"/>
      <c r="V30" s="218"/>
      <c r="W30" s="11"/>
      <c r="X30" s="218"/>
      <c r="Y30" s="218"/>
      <c r="Z30" s="56"/>
      <c r="AA30" s="218"/>
      <c r="AB30" s="218"/>
      <c r="AC30" s="218"/>
      <c r="AD30" s="218"/>
      <c r="AE30" s="218"/>
      <c r="AF30" s="9"/>
      <c r="AG30" s="9"/>
      <c r="AH30" s="9"/>
      <c r="AI30" s="9"/>
      <c r="AJ30" s="9"/>
      <c r="AK30" s="9"/>
      <c r="AL30" s="9"/>
      <c r="AM30" s="9"/>
      <c r="AN30" s="9"/>
      <c r="AO30" s="76"/>
      <c r="AP30" s="83"/>
      <c r="AQ30" s="83"/>
      <c r="AR30" s="238"/>
      <c r="AS30" s="238"/>
      <c r="AT30" s="7"/>
      <c r="AU30" s="7"/>
      <c r="AV30" s="215"/>
      <c r="AW30" s="137"/>
      <c r="AX30" s="231"/>
      <c r="AY30" s="11"/>
      <c r="BA30" s="149"/>
      <c r="BB30" s="149"/>
      <c r="BC30" s="217"/>
      <c r="BD30" s="231"/>
      <c r="BE30" s="215"/>
      <c r="BF30" s="215"/>
      <c r="BG30" s="215"/>
      <c r="BH30" s="232"/>
      <c r="BI30" s="232"/>
      <c r="BJ30" s="214"/>
      <c r="BK30" s="214"/>
      <c r="BL30" s="233"/>
      <c r="BM30" s="67"/>
      <c r="BN30" s="139"/>
      <c r="BO30" s="139"/>
      <c r="BP30" s="139"/>
    </row>
    <row r="31" spans="1:68" ht="15.75">
      <c r="A31" s="221"/>
      <c r="B31" s="222"/>
      <c r="C31" s="216"/>
      <c r="D31" s="224"/>
      <c r="E31" s="25"/>
      <c r="F31" s="89"/>
      <c r="G31" s="83"/>
      <c r="H31" s="218"/>
      <c r="I31" s="218"/>
      <c r="J31" s="218"/>
      <c r="K31" s="218"/>
      <c r="L31" s="83"/>
      <c r="M31" s="217"/>
      <c r="N31" s="55"/>
      <c r="O31" s="218"/>
      <c r="P31" s="218"/>
      <c r="Q31" s="11"/>
      <c r="R31" s="218"/>
      <c r="S31" s="218"/>
      <c r="T31" s="56"/>
      <c r="U31" s="218"/>
      <c r="V31" s="218"/>
      <c r="W31" s="11"/>
      <c r="X31" s="218"/>
      <c r="Y31" s="218"/>
      <c r="Z31" s="56"/>
      <c r="AA31" s="218"/>
      <c r="AB31" s="218"/>
      <c r="AC31" s="218"/>
      <c r="AD31" s="218"/>
      <c r="AE31" s="218"/>
      <c r="AF31" s="9"/>
      <c r="AG31" s="9"/>
      <c r="AH31" s="9"/>
      <c r="AI31" s="9"/>
      <c r="AJ31" s="9"/>
      <c r="AK31" s="9"/>
      <c r="AL31" s="9"/>
      <c r="AM31" s="9"/>
      <c r="AN31" s="9"/>
      <c r="AO31" s="76"/>
      <c r="AP31" s="83"/>
      <c r="AQ31" s="83"/>
      <c r="AR31" s="238"/>
      <c r="AS31" s="238"/>
      <c r="AT31" s="7"/>
      <c r="AU31" s="7"/>
      <c r="AV31" s="215"/>
      <c r="AW31" s="137"/>
      <c r="AX31" s="231"/>
      <c r="AY31" s="11"/>
      <c r="BA31" s="149"/>
      <c r="BB31" s="149"/>
      <c r="BC31" s="217"/>
      <c r="BD31" s="231"/>
      <c r="BE31" s="215"/>
      <c r="BF31" s="215"/>
      <c r="BG31" s="215"/>
      <c r="BH31" s="232"/>
      <c r="BI31" s="232"/>
      <c r="BJ31" s="214"/>
      <c r="BK31" s="214"/>
      <c r="BL31" s="233"/>
      <c r="BM31" s="67"/>
      <c r="BN31" s="139"/>
      <c r="BO31" s="139"/>
      <c r="BP31" s="139"/>
    </row>
    <row r="32" spans="1:68" ht="15.75">
      <c r="A32" s="221"/>
      <c r="B32" s="222"/>
      <c r="C32" s="216"/>
      <c r="D32" s="224"/>
      <c r="E32" s="25"/>
      <c r="F32" s="89"/>
      <c r="G32" s="83"/>
      <c r="H32" s="218"/>
      <c r="I32" s="218"/>
      <c r="J32" s="218"/>
      <c r="K32" s="218"/>
      <c r="L32" s="83"/>
      <c r="M32" s="217"/>
      <c r="N32" s="55"/>
      <c r="O32" s="218"/>
      <c r="P32" s="218"/>
      <c r="Q32" s="11"/>
      <c r="R32" s="218"/>
      <c r="S32" s="218"/>
      <c r="T32" s="56"/>
      <c r="U32" s="218"/>
      <c r="V32" s="218"/>
      <c r="W32" s="11"/>
      <c r="X32" s="218"/>
      <c r="Y32" s="218"/>
      <c r="Z32" s="56"/>
      <c r="AA32" s="218"/>
      <c r="AB32" s="218"/>
      <c r="AC32" s="218"/>
      <c r="AD32" s="218"/>
      <c r="AE32" s="218"/>
      <c r="AF32" s="9"/>
      <c r="AG32" s="9"/>
      <c r="AH32" s="9"/>
      <c r="AI32" s="9"/>
      <c r="AJ32" s="9"/>
      <c r="AK32" s="9"/>
      <c r="AL32" s="9"/>
      <c r="AM32" s="9"/>
      <c r="AN32" s="9"/>
      <c r="AO32" s="76"/>
      <c r="AP32" s="83"/>
      <c r="AQ32" s="83"/>
      <c r="AR32" s="238"/>
      <c r="AS32" s="238"/>
      <c r="AT32" s="7"/>
      <c r="AU32" s="7"/>
      <c r="AV32" s="215"/>
      <c r="AW32" s="137"/>
      <c r="AX32" s="231"/>
      <c r="AY32" s="11"/>
      <c r="BA32" s="149"/>
      <c r="BB32" s="149"/>
      <c r="BC32" s="217"/>
      <c r="BD32" s="231"/>
      <c r="BE32" s="215"/>
      <c r="BF32" s="215"/>
      <c r="BG32" s="215"/>
      <c r="BH32" s="232"/>
      <c r="BI32" s="232"/>
      <c r="BJ32" s="214"/>
      <c r="BK32" s="214"/>
      <c r="BL32" s="233"/>
      <c r="BM32" s="67"/>
      <c r="BN32" s="139"/>
      <c r="BO32" s="139"/>
      <c r="BP32" s="139"/>
    </row>
    <row r="33" spans="1:68" ht="15.75">
      <c r="A33" s="221"/>
      <c r="B33" s="222"/>
      <c r="C33" s="216"/>
      <c r="D33" s="224"/>
      <c r="E33" s="25"/>
      <c r="F33" s="89"/>
      <c r="G33" s="83"/>
      <c r="H33" s="218"/>
      <c r="I33" s="218"/>
      <c r="J33" s="218"/>
      <c r="K33" s="218"/>
      <c r="L33" s="83"/>
      <c r="M33" s="217"/>
      <c r="N33" s="55"/>
      <c r="O33" s="218"/>
      <c r="P33" s="218"/>
      <c r="Q33" s="11"/>
      <c r="R33" s="218"/>
      <c r="S33" s="218"/>
      <c r="T33" s="56"/>
      <c r="U33" s="218"/>
      <c r="V33" s="218"/>
      <c r="W33" s="11"/>
      <c r="X33" s="218"/>
      <c r="Y33" s="218"/>
      <c r="Z33" s="56"/>
      <c r="AA33" s="218"/>
      <c r="AB33" s="218"/>
      <c r="AC33" s="218"/>
      <c r="AD33" s="218"/>
      <c r="AE33" s="218"/>
      <c r="AF33" s="9"/>
      <c r="AG33" s="9"/>
      <c r="AH33" s="9"/>
      <c r="AI33" s="9"/>
      <c r="AJ33" s="9"/>
      <c r="AK33" s="9"/>
      <c r="AL33" s="9"/>
      <c r="AM33" s="9"/>
      <c r="AN33" s="9"/>
      <c r="AO33" s="76"/>
      <c r="AP33" s="83"/>
      <c r="AQ33" s="83"/>
      <c r="AR33" s="238"/>
      <c r="AS33" s="238"/>
      <c r="AT33" s="7"/>
      <c r="AU33" s="7"/>
      <c r="AV33" s="215"/>
      <c r="AW33" s="137"/>
      <c r="AX33" s="231"/>
      <c r="AY33" s="11"/>
      <c r="BA33" s="149"/>
      <c r="BB33" s="149"/>
      <c r="BC33" s="217"/>
      <c r="BD33" s="231"/>
      <c r="BE33" s="215"/>
      <c r="BF33" s="215"/>
      <c r="BG33" s="215"/>
      <c r="BH33" s="232"/>
      <c r="BI33" s="232"/>
      <c r="BJ33" s="214"/>
      <c r="BK33" s="214"/>
      <c r="BL33" s="233"/>
      <c r="BM33" s="67"/>
      <c r="BN33" s="139"/>
      <c r="BO33" s="139"/>
      <c r="BP33" s="139"/>
    </row>
    <row r="34" spans="1:68" ht="15.75">
      <c r="A34" s="221"/>
      <c r="B34" s="222"/>
      <c r="C34" s="216"/>
      <c r="D34" s="224"/>
      <c r="E34" s="25"/>
      <c r="F34" s="89"/>
      <c r="G34" s="83"/>
      <c r="H34" s="218"/>
      <c r="I34" s="218"/>
      <c r="J34" s="218"/>
      <c r="K34" s="218"/>
      <c r="L34" s="83"/>
      <c r="M34" s="217"/>
      <c r="N34" s="55"/>
      <c r="O34" s="218"/>
      <c r="P34" s="218"/>
      <c r="Q34" s="11"/>
      <c r="R34" s="218"/>
      <c r="S34" s="218"/>
      <c r="T34" s="56"/>
      <c r="U34" s="218"/>
      <c r="V34" s="218"/>
      <c r="W34" s="11"/>
      <c r="X34" s="218"/>
      <c r="Y34" s="218"/>
      <c r="Z34" s="56"/>
      <c r="AA34" s="218"/>
      <c r="AB34" s="218"/>
      <c r="AC34" s="218"/>
      <c r="AD34" s="218"/>
      <c r="AE34" s="218"/>
      <c r="AF34" s="9"/>
      <c r="AG34" s="9"/>
      <c r="AH34" s="9"/>
      <c r="AI34" s="9"/>
      <c r="AJ34" s="9"/>
      <c r="AK34" s="9"/>
      <c r="AL34" s="9"/>
      <c r="AM34" s="9"/>
      <c r="AN34" s="9"/>
      <c r="AO34" s="76"/>
      <c r="AP34" s="83"/>
      <c r="AQ34" s="83"/>
      <c r="AR34" s="238"/>
      <c r="AS34" s="238"/>
      <c r="AT34" s="7"/>
      <c r="AU34" s="7"/>
      <c r="AV34" s="215"/>
      <c r="AW34" s="137"/>
      <c r="AX34" s="231"/>
      <c r="AY34" s="11"/>
      <c r="BA34" s="149"/>
      <c r="BB34" s="149"/>
      <c r="BC34" s="217"/>
      <c r="BD34" s="231"/>
      <c r="BE34" s="215"/>
      <c r="BF34" s="215"/>
      <c r="BG34" s="215"/>
      <c r="BH34" s="232"/>
      <c r="BI34" s="232"/>
      <c r="BJ34" s="214"/>
      <c r="BK34" s="214"/>
      <c r="BL34" s="233"/>
      <c r="BM34" s="67"/>
      <c r="BN34" s="139"/>
      <c r="BO34" s="139"/>
      <c r="BP34" s="139"/>
    </row>
    <row r="35" spans="1:68" ht="15.75">
      <c r="A35" s="221"/>
      <c r="B35" s="222"/>
      <c r="C35" s="216"/>
      <c r="D35" s="224"/>
      <c r="E35" s="25"/>
      <c r="F35" s="89"/>
      <c r="G35" s="83"/>
      <c r="H35" s="218"/>
      <c r="I35" s="218"/>
      <c r="J35" s="218"/>
      <c r="K35" s="218"/>
      <c r="L35" s="83"/>
      <c r="M35" s="217"/>
      <c r="N35" s="55"/>
      <c r="O35" s="218"/>
      <c r="P35" s="218"/>
      <c r="Q35" s="11"/>
      <c r="R35" s="218"/>
      <c r="S35" s="218"/>
      <c r="T35" s="56"/>
      <c r="U35" s="218"/>
      <c r="V35" s="218"/>
      <c r="W35" s="11"/>
      <c r="X35" s="218"/>
      <c r="Y35" s="218"/>
      <c r="Z35" s="56"/>
      <c r="AA35" s="218"/>
      <c r="AB35" s="218"/>
      <c r="AC35" s="218"/>
      <c r="AD35" s="218"/>
      <c r="AE35" s="218"/>
      <c r="AF35" s="9"/>
      <c r="AG35" s="9"/>
      <c r="AH35" s="9"/>
      <c r="AI35" s="9"/>
      <c r="AJ35" s="9"/>
      <c r="AK35" s="9"/>
      <c r="AL35" s="9"/>
      <c r="AM35" s="9"/>
      <c r="AN35" s="9"/>
      <c r="AO35" s="76"/>
      <c r="AP35" s="83"/>
      <c r="AQ35" s="83"/>
      <c r="AR35" s="238"/>
      <c r="AS35" s="238"/>
      <c r="AT35" s="7"/>
      <c r="AU35" s="7"/>
      <c r="AV35" s="215"/>
      <c r="AW35" s="137"/>
      <c r="AX35" s="231"/>
      <c r="AY35" s="11"/>
      <c r="BA35" s="149"/>
      <c r="BB35" s="149"/>
      <c r="BC35" s="217"/>
      <c r="BD35" s="231"/>
      <c r="BE35" s="215"/>
      <c r="BF35" s="215"/>
      <c r="BG35" s="215"/>
      <c r="BH35" s="232"/>
      <c r="BI35" s="232"/>
      <c r="BJ35" s="214"/>
      <c r="BK35" s="214"/>
      <c r="BL35" s="233"/>
      <c r="BM35" s="67"/>
      <c r="BN35" s="139"/>
      <c r="BO35" s="139"/>
      <c r="BP35" s="139"/>
    </row>
    <row r="36" spans="1:68" ht="15.75">
      <c r="A36" s="221"/>
      <c r="B36" s="222"/>
      <c r="C36" s="216"/>
      <c r="D36" s="224"/>
      <c r="E36" s="25"/>
      <c r="F36" s="89"/>
      <c r="G36" s="83"/>
      <c r="H36" s="218"/>
      <c r="I36" s="218"/>
      <c r="J36" s="218"/>
      <c r="K36" s="218"/>
      <c r="L36" s="83"/>
      <c r="M36" s="217"/>
      <c r="N36" s="55"/>
      <c r="O36" s="218"/>
      <c r="P36" s="218"/>
      <c r="Q36" s="11"/>
      <c r="R36" s="218"/>
      <c r="S36" s="218"/>
      <c r="T36" s="56"/>
      <c r="U36" s="218"/>
      <c r="V36" s="218"/>
      <c r="W36" s="11"/>
      <c r="X36" s="218"/>
      <c r="Y36" s="218"/>
      <c r="Z36" s="56"/>
      <c r="AA36" s="218"/>
      <c r="AB36" s="218"/>
      <c r="AC36" s="218"/>
      <c r="AD36" s="218"/>
      <c r="AE36" s="218"/>
      <c r="AF36" s="9"/>
      <c r="AG36" s="9"/>
      <c r="AH36" s="9"/>
      <c r="AI36" s="9"/>
      <c r="AJ36" s="9"/>
      <c r="AK36" s="9"/>
      <c r="AL36" s="9"/>
      <c r="AM36" s="9"/>
      <c r="AN36" s="9"/>
      <c r="AO36" s="76"/>
      <c r="AP36" s="83"/>
      <c r="AQ36" s="83"/>
      <c r="AR36" s="238"/>
      <c r="AS36" s="238"/>
      <c r="AT36" s="7"/>
      <c r="AU36" s="7"/>
      <c r="AV36" s="215"/>
      <c r="AW36" s="137"/>
      <c r="AX36" s="231"/>
      <c r="AY36" s="11"/>
      <c r="BA36" s="149"/>
      <c r="BB36" s="149"/>
      <c r="BC36" s="217"/>
      <c r="BD36" s="231"/>
      <c r="BE36" s="215"/>
      <c r="BF36" s="215"/>
      <c r="BG36" s="215"/>
      <c r="BH36" s="232"/>
      <c r="BI36" s="232"/>
      <c r="BJ36" s="214"/>
      <c r="BK36" s="214"/>
      <c r="BL36" s="233"/>
      <c r="BM36" s="67"/>
      <c r="BN36" s="139"/>
      <c r="BO36" s="139"/>
      <c r="BP36" s="139"/>
    </row>
    <row r="37" spans="1:68" ht="15.75">
      <c r="A37" s="221"/>
      <c r="B37" s="222"/>
      <c r="C37" s="216"/>
      <c r="D37" s="224"/>
      <c r="E37" s="25"/>
      <c r="F37" s="89"/>
      <c r="G37" s="83"/>
      <c r="H37" s="218"/>
      <c r="I37" s="218"/>
      <c r="J37" s="218"/>
      <c r="K37" s="218"/>
      <c r="L37" s="83"/>
      <c r="M37" s="217"/>
      <c r="N37" s="55"/>
      <c r="O37" s="218"/>
      <c r="P37" s="218"/>
      <c r="Q37" s="11"/>
      <c r="R37" s="218"/>
      <c r="S37" s="218"/>
      <c r="T37" s="56"/>
      <c r="U37" s="218"/>
      <c r="V37" s="218"/>
      <c r="W37" s="11"/>
      <c r="X37" s="218"/>
      <c r="Y37" s="218"/>
      <c r="Z37" s="56"/>
      <c r="AA37" s="218"/>
      <c r="AB37" s="218"/>
      <c r="AC37" s="218"/>
      <c r="AD37" s="218"/>
      <c r="AE37" s="218"/>
      <c r="AF37" s="9"/>
      <c r="AG37" s="9"/>
      <c r="AH37" s="9"/>
      <c r="AI37" s="9"/>
      <c r="AJ37" s="9"/>
      <c r="AK37" s="9"/>
      <c r="AL37" s="9"/>
      <c r="AM37" s="9"/>
      <c r="AN37" s="9"/>
      <c r="AO37" s="76"/>
      <c r="AP37" s="83"/>
      <c r="AQ37" s="83"/>
      <c r="AR37" s="238"/>
      <c r="AS37" s="238"/>
      <c r="AT37" s="7"/>
      <c r="AU37" s="7"/>
      <c r="AV37" s="215"/>
      <c r="AW37" s="137"/>
      <c r="AX37" s="231"/>
      <c r="AY37" s="11"/>
      <c r="BA37" s="149"/>
      <c r="BB37" s="149"/>
      <c r="BC37" s="217"/>
      <c r="BD37" s="231"/>
      <c r="BE37" s="215"/>
      <c r="BF37" s="215"/>
      <c r="BG37" s="215"/>
      <c r="BH37" s="232"/>
      <c r="BI37" s="232"/>
      <c r="BJ37" s="214"/>
      <c r="BK37" s="214"/>
      <c r="BL37" s="233"/>
      <c r="BM37" s="67"/>
      <c r="BN37" s="139"/>
      <c r="BO37" s="139"/>
      <c r="BP37" s="139"/>
    </row>
    <row r="38" spans="1:68" ht="15.75">
      <c r="A38" s="221"/>
      <c r="B38" s="222"/>
      <c r="C38" s="216"/>
      <c r="D38" s="224"/>
      <c r="E38" s="25"/>
      <c r="F38" s="89"/>
      <c r="G38" s="83"/>
      <c r="H38" s="218"/>
      <c r="I38" s="218"/>
      <c r="J38" s="218"/>
      <c r="K38" s="218"/>
      <c r="L38" s="83"/>
      <c r="M38" s="217"/>
      <c r="N38" s="55"/>
      <c r="O38" s="218"/>
      <c r="P38" s="218"/>
      <c r="Q38" s="11"/>
      <c r="R38" s="218"/>
      <c r="S38" s="218"/>
      <c r="T38" s="56"/>
      <c r="U38" s="218"/>
      <c r="V38" s="218"/>
      <c r="W38" s="11"/>
      <c r="X38" s="218"/>
      <c r="Y38" s="218"/>
      <c r="Z38" s="56"/>
      <c r="AA38" s="218"/>
      <c r="AB38" s="218"/>
      <c r="AC38" s="218"/>
      <c r="AD38" s="218"/>
      <c r="AE38" s="218"/>
      <c r="AF38" s="9"/>
      <c r="AG38" s="9"/>
      <c r="AH38" s="9"/>
      <c r="AI38" s="9"/>
      <c r="AJ38" s="9"/>
      <c r="AK38" s="9"/>
      <c r="AL38" s="9"/>
      <c r="AM38" s="9"/>
      <c r="AN38" s="9"/>
      <c r="AO38" s="76"/>
      <c r="AP38" s="83"/>
      <c r="AQ38" s="83"/>
      <c r="AR38" s="238"/>
      <c r="AS38" s="238"/>
      <c r="AT38" s="7"/>
      <c r="AU38" s="7"/>
      <c r="AV38" s="215"/>
      <c r="AW38" s="137"/>
      <c r="AX38" s="231"/>
      <c r="AY38" s="11"/>
      <c r="BA38" s="149"/>
      <c r="BB38" s="149"/>
      <c r="BC38" s="217"/>
      <c r="BD38" s="231"/>
      <c r="BE38" s="215"/>
      <c r="BF38" s="215"/>
      <c r="BG38" s="215"/>
      <c r="BH38" s="232"/>
      <c r="BI38" s="232"/>
      <c r="BJ38" s="214"/>
      <c r="BK38" s="214"/>
      <c r="BL38" s="233"/>
      <c r="BM38" s="67"/>
      <c r="BN38" s="139"/>
      <c r="BO38" s="139"/>
      <c r="BP38" s="139"/>
    </row>
    <row r="39" spans="1:68" ht="15.75">
      <c r="A39" s="221"/>
      <c r="B39" s="222"/>
      <c r="C39" s="216"/>
      <c r="D39" s="224"/>
      <c r="E39" s="25"/>
      <c r="F39" s="89"/>
      <c r="G39" s="83"/>
      <c r="H39" s="218"/>
      <c r="I39" s="218"/>
      <c r="J39" s="218"/>
      <c r="K39" s="218"/>
      <c r="L39" s="83"/>
      <c r="M39" s="217"/>
      <c r="N39" s="55"/>
      <c r="O39" s="218"/>
      <c r="P39" s="218"/>
      <c r="Q39" s="11"/>
      <c r="R39" s="218"/>
      <c r="S39" s="218"/>
      <c r="T39" s="56"/>
      <c r="U39" s="218"/>
      <c r="V39" s="218"/>
      <c r="W39" s="11"/>
      <c r="X39" s="218"/>
      <c r="Y39" s="218"/>
      <c r="Z39" s="56"/>
      <c r="AA39" s="218"/>
      <c r="AB39" s="218"/>
      <c r="AC39" s="218"/>
      <c r="AD39" s="218"/>
      <c r="AE39" s="218"/>
      <c r="AF39" s="9"/>
      <c r="AG39" s="9"/>
      <c r="AH39" s="9"/>
      <c r="AI39" s="9"/>
      <c r="AJ39" s="9"/>
      <c r="AK39" s="9"/>
      <c r="AL39" s="9"/>
      <c r="AM39" s="9"/>
      <c r="AN39" s="9"/>
      <c r="AO39" s="76"/>
      <c r="AP39" s="83"/>
      <c r="AQ39" s="83"/>
      <c r="AR39" s="238"/>
      <c r="AS39" s="238"/>
      <c r="AT39" s="7"/>
      <c r="AU39" s="7"/>
      <c r="AV39" s="215"/>
      <c r="AW39" s="137"/>
      <c r="AX39" s="231"/>
      <c r="AY39" s="11"/>
      <c r="BA39" s="149"/>
      <c r="BB39" s="149"/>
      <c r="BC39" s="217"/>
      <c r="BD39" s="231"/>
      <c r="BE39" s="215"/>
      <c r="BF39" s="215"/>
      <c r="BG39" s="215"/>
      <c r="BH39" s="232"/>
      <c r="BI39" s="232"/>
      <c r="BJ39" s="214"/>
      <c r="BK39" s="214"/>
      <c r="BL39" s="233"/>
      <c r="BM39" s="67"/>
      <c r="BN39" s="139"/>
      <c r="BO39" s="139"/>
      <c r="BP39" s="139"/>
    </row>
    <row r="40" spans="1:68" ht="15.75">
      <c r="A40" s="221"/>
      <c r="B40" s="222"/>
      <c r="C40" s="216"/>
      <c r="D40" s="224"/>
      <c r="E40" s="25"/>
      <c r="F40" s="89"/>
      <c r="G40" s="83"/>
      <c r="H40" s="218"/>
      <c r="I40" s="218"/>
      <c r="J40" s="218"/>
      <c r="K40" s="218"/>
      <c r="L40" s="83"/>
      <c r="M40" s="217"/>
      <c r="N40" s="55"/>
      <c r="O40" s="218"/>
      <c r="P40" s="218"/>
      <c r="Q40" s="11"/>
      <c r="R40" s="218"/>
      <c r="S40" s="218"/>
      <c r="T40" s="56"/>
      <c r="U40" s="218"/>
      <c r="V40" s="218"/>
      <c r="W40" s="11"/>
      <c r="X40" s="218"/>
      <c r="Y40" s="218"/>
      <c r="Z40" s="56"/>
      <c r="AA40" s="218"/>
      <c r="AB40" s="218"/>
      <c r="AC40" s="218"/>
      <c r="AD40" s="218"/>
      <c r="AE40" s="218"/>
      <c r="AF40" s="9"/>
      <c r="AG40" s="9"/>
      <c r="AH40" s="9"/>
      <c r="AI40" s="9"/>
      <c r="AJ40" s="9"/>
      <c r="AK40" s="9"/>
      <c r="AL40" s="9"/>
      <c r="AM40" s="9"/>
      <c r="AN40" s="9"/>
      <c r="AO40" s="76"/>
      <c r="AP40" s="83"/>
      <c r="AQ40" s="83"/>
      <c r="AR40" s="238"/>
      <c r="AS40" s="238"/>
      <c r="AT40" s="7"/>
      <c r="AU40" s="7"/>
      <c r="AV40" s="215"/>
      <c r="AW40" s="137"/>
      <c r="AX40" s="231"/>
      <c r="AY40" s="11"/>
      <c r="BA40" s="149"/>
      <c r="BB40" s="149"/>
      <c r="BC40" s="217"/>
      <c r="BD40" s="231"/>
      <c r="BE40" s="215"/>
      <c r="BF40" s="215"/>
      <c r="BG40" s="215"/>
      <c r="BH40" s="232"/>
      <c r="BI40" s="232"/>
      <c r="BJ40" s="214"/>
      <c r="BK40" s="214"/>
      <c r="BL40" s="233"/>
      <c r="BM40" s="67"/>
      <c r="BN40" s="139"/>
      <c r="BO40" s="139"/>
      <c r="BP40" s="139"/>
    </row>
    <row r="41" spans="1:68" ht="15.75">
      <c r="A41" s="221"/>
      <c r="B41" s="222"/>
      <c r="C41" s="216"/>
      <c r="D41" s="224"/>
      <c r="E41" s="25"/>
      <c r="F41" s="89"/>
      <c r="G41" s="83"/>
      <c r="H41" s="218"/>
      <c r="I41" s="218"/>
      <c r="J41" s="218"/>
      <c r="K41" s="218"/>
      <c r="L41" s="83"/>
      <c r="M41" s="217"/>
      <c r="N41" s="55"/>
      <c r="O41" s="218"/>
      <c r="P41" s="218"/>
      <c r="Q41" s="11"/>
      <c r="R41" s="218"/>
      <c r="S41" s="218"/>
      <c r="T41" s="56"/>
      <c r="U41" s="218"/>
      <c r="V41" s="218"/>
      <c r="W41" s="11"/>
      <c r="X41" s="218"/>
      <c r="Y41" s="218"/>
      <c r="Z41" s="56"/>
      <c r="AA41" s="218"/>
      <c r="AB41" s="218"/>
      <c r="AC41" s="218"/>
      <c r="AD41" s="218"/>
      <c r="AE41" s="218"/>
      <c r="AF41" s="9"/>
      <c r="AG41" s="9"/>
      <c r="AH41" s="9"/>
      <c r="AI41" s="9"/>
      <c r="AJ41" s="9"/>
      <c r="AK41" s="9"/>
      <c r="AL41" s="9"/>
      <c r="AM41" s="9"/>
      <c r="AN41" s="9"/>
      <c r="AO41" s="76"/>
      <c r="AP41" s="83"/>
      <c r="AQ41" s="83"/>
      <c r="AR41" s="238"/>
      <c r="AS41" s="238"/>
      <c r="AT41" s="7"/>
      <c r="AU41" s="7"/>
      <c r="AV41" s="215"/>
      <c r="AW41" s="137"/>
      <c r="AX41" s="231"/>
      <c r="AY41" s="11"/>
      <c r="BA41" s="149"/>
      <c r="BB41" s="149"/>
      <c r="BC41" s="217"/>
      <c r="BD41" s="231"/>
      <c r="BE41" s="215"/>
      <c r="BF41" s="215"/>
      <c r="BG41" s="215"/>
      <c r="BH41" s="232"/>
      <c r="BI41" s="232"/>
      <c r="BJ41" s="214"/>
      <c r="BK41" s="214"/>
      <c r="BL41" s="233"/>
      <c r="BM41" s="67"/>
      <c r="BN41" s="139"/>
      <c r="BO41" s="139"/>
      <c r="BP41" s="139"/>
    </row>
    <row r="42" spans="1:68" ht="15.75">
      <c r="A42" s="221"/>
      <c r="B42" s="222"/>
      <c r="C42" s="216"/>
      <c r="D42" s="224"/>
      <c r="E42" s="25"/>
      <c r="F42" s="89"/>
      <c r="G42" s="83"/>
      <c r="H42" s="218"/>
      <c r="I42" s="218"/>
      <c r="J42" s="218"/>
      <c r="K42" s="218"/>
      <c r="L42" s="83"/>
      <c r="M42" s="217"/>
      <c r="N42" s="55"/>
      <c r="O42" s="218"/>
      <c r="P42" s="218"/>
      <c r="Q42" s="11"/>
      <c r="R42" s="218"/>
      <c r="S42" s="218"/>
      <c r="T42" s="56"/>
      <c r="U42" s="218"/>
      <c r="V42" s="218"/>
      <c r="W42" s="11"/>
      <c r="X42" s="218"/>
      <c r="Y42" s="218"/>
      <c r="Z42" s="56"/>
      <c r="AA42" s="218"/>
      <c r="AB42" s="218"/>
      <c r="AC42" s="218"/>
      <c r="AD42" s="218"/>
      <c r="AE42" s="218"/>
      <c r="AF42" s="9"/>
      <c r="AG42" s="9"/>
      <c r="AH42" s="9"/>
      <c r="AI42" s="9"/>
      <c r="AJ42" s="9"/>
      <c r="AK42" s="9"/>
      <c r="AL42" s="9"/>
      <c r="AM42" s="9"/>
      <c r="AN42" s="9"/>
      <c r="AO42" s="76"/>
      <c r="AP42" s="83"/>
      <c r="AQ42" s="83"/>
      <c r="AR42" s="238"/>
      <c r="AS42" s="238"/>
      <c r="AT42" s="7"/>
      <c r="AU42" s="7"/>
      <c r="AV42" s="215"/>
      <c r="AW42" s="137"/>
      <c r="AX42" s="231"/>
      <c r="AY42" s="11"/>
      <c r="BA42" s="149"/>
      <c r="BB42" s="149"/>
      <c r="BC42" s="217"/>
      <c r="BD42" s="231"/>
      <c r="BE42" s="215"/>
      <c r="BF42" s="215"/>
      <c r="BG42" s="215"/>
      <c r="BH42" s="232"/>
      <c r="BI42" s="232"/>
      <c r="BJ42" s="214"/>
      <c r="BK42" s="214"/>
      <c r="BL42" s="233"/>
      <c r="BM42" s="67"/>
      <c r="BN42" s="139"/>
      <c r="BO42" s="139"/>
      <c r="BP42" s="139"/>
    </row>
    <row r="43" spans="1:68" ht="15.75">
      <c r="A43" s="221"/>
      <c r="B43" s="222"/>
      <c r="C43" s="216"/>
      <c r="D43" s="224"/>
      <c r="E43" s="25"/>
      <c r="F43" s="89"/>
      <c r="G43" s="83"/>
      <c r="H43" s="218"/>
      <c r="I43" s="218"/>
      <c r="J43" s="218"/>
      <c r="K43" s="218"/>
      <c r="L43" s="83"/>
      <c r="M43" s="217"/>
      <c r="N43" s="55"/>
      <c r="O43" s="218"/>
      <c r="P43" s="218"/>
      <c r="Q43" s="11"/>
      <c r="R43" s="218"/>
      <c r="S43" s="218"/>
      <c r="T43" s="56"/>
      <c r="U43" s="218"/>
      <c r="V43" s="218"/>
      <c r="W43" s="11"/>
      <c r="X43" s="218"/>
      <c r="Y43" s="218"/>
      <c r="Z43" s="56"/>
      <c r="AA43" s="218"/>
      <c r="AB43" s="218"/>
      <c r="AC43" s="218"/>
      <c r="AD43" s="218"/>
      <c r="AE43" s="218"/>
      <c r="AF43" s="9"/>
      <c r="AG43" s="9"/>
      <c r="AH43" s="9"/>
      <c r="AI43" s="9"/>
      <c r="AJ43" s="9"/>
      <c r="AK43" s="9"/>
      <c r="AL43" s="9"/>
      <c r="AM43" s="9"/>
      <c r="AN43" s="9"/>
      <c r="AO43" s="76"/>
      <c r="AP43" s="83"/>
      <c r="AQ43" s="83"/>
      <c r="AR43" s="238"/>
      <c r="AS43" s="238"/>
      <c r="AT43" s="7"/>
      <c r="AU43" s="7"/>
      <c r="AV43" s="215"/>
      <c r="AW43" s="137"/>
      <c r="AX43" s="231"/>
      <c r="AY43" s="11"/>
      <c r="BA43" s="149"/>
      <c r="BB43" s="149"/>
      <c r="BC43" s="217"/>
      <c r="BD43" s="231"/>
      <c r="BE43" s="215"/>
      <c r="BF43" s="215"/>
      <c r="BG43" s="215"/>
      <c r="BH43" s="232"/>
      <c r="BI43" s="232"/>
      <c r="BJ43" s="214"/>
      <c r="BK43" s="214"/>
      <c r="BL43" s="233"/>
      <c r="BM43" s="67"/>
      <c r="BN43" s="139"/>
      <c r="BO43" s="139"/>
      <c r="BP43" s="139"/>
    </row>
    <row r="44" spans="1:68" ht="15.75">
      <c r="A44" s="221"/>
      <c r="B44" s="222"/>
      <c r="C44" s="216"/>
      <c r="D44" s="224"/>
      <c r="E44" s="25"/>
      <c r="F44" s="89"/>
      <c r="G44" s="83"/>
      <c r="H44" s="218"/>
      <c r="I44" s="218"/>
      <c r="J44" s="218"/>
      <c r="K44" s="218"/>
      <c r="L44" s="83"/>
      <c r="M44" s="217"/>
      <c r="N44" s="55"/>
      <c r="O44" s="218"/>
      <c r="P44" s="218"/>
      <c r="Q44" s="11"/>
      <c r="R44" s="218"/>
      <c r="S44" s="218"/>
      <c r="T44" s="56"/>
      <c r="U44" s="218"/>
      <c r="V44" s="218"/>
      <c r="W44" s="11"/>
      <c r="X44" s="218"/>
      <c r="Y44" s="218"/>
      <c r="Z44" s="56"/>
      <c r="AA44" s="218"/>
      <c r="AB44" s="218"/>
      <c r="AC44" s="218"/>
      <c r="AD44" s="218"/>
      <c r="AE44" s="218"/>
      <c r="AF44" s="9"/>
      <c r="AG44" s="9"/>
      <c r="AH44" s="9"/>
      <c r="AI44" s="9"/>
      <c r="AJ44" s="9"/>
      <c r="AK44" s="9"/>
      <c r="AL44" s="9"/>
      <c r="AM44" s="9"/>
      <c r="AN44" s="9"/>
      <c r="AO44" s="76"/>
      <c r="AP44" s="83"/>
      <c r="AQ44" s="83"/>
      <c r="AR44" s="238"/>
      <c r="AS44" s="238"/>
      <c r="AT44" s="7"/>
      <c r="AU44" s="7"/>
      <c r="AV44" s="215"/>
      <c r="AW44" s="137"/>
      <c r="AX44" s="231"/>
      <c r="AY44" s="11"/>
      <c r="BA44" s="149"/>
      <c r="BB44" s="149"/>
      <c r="BC44" s="217"/>
      <c r="BD44" s="231"/>
      <c r="BE44" s="215"/>
      <c r="BF44" s="215"/>
      <c r="BG44" s="215"/>
      <c r="BH44" s="232"/>
      <c r="BI44" s="232"/>
      <c r="BJ44" s="214"/>
      <c r="BK44" s="214"/>
      <c r="BL44" s="233"/>
      <c r="BM44" s="67"/>
      <c r="BN44" s="139"/>
      <c r="BO44" s="139"/>
      <c r="BP44" s="139"/>
    </row>
    <row r="45" spans="1:68" ht="15.75">
      <c r="A45" s="221"/>
      <c r="B45" s="222"/>
      <c r="C45" s="216"/>
      <c r="D45" s="224"/>
      <c r="E45" s="25"/>
      <c r="F45" s="89"/>
      <c r="G45" s="83"/>
      <c r="H45" s="218"/>
      <c r="I45" s="218"/>
      <c r="J45" s="218"/>
      <c r="K45" s="218"/>
      <c r="L45" s="83"/>
      <c r="M45" s="217"/>
      <c r="N45" s="55"/>
      <c r="O45" s="218"/>
      <c r="P45" s="218"/>
      <c r="Q45" s="11"/>
      <c r="R45" s="218"/>
      <c r="S45" s="218"/>
      <c r="T45" s="56"/>
      <c r="U45" s="218"/>
      <c r="V45" s="218"/>
      <c r="W45" s="11"/>
      <c r="X45" s="218"/>
      <c r="Y45" s="218"/>
      <c r="Z45" s="56"/>
      <c r="AA45" s="218"/>
      <c r="AB45" s="218"/>
      <c r="AC45" s="218"/>
      <c r="AD45" s="218"/>
      <c r="AE45" s="218"/>
      <c r="AF45" s="9"/>
      <c r="AG45" s="9"/>
      <c r="AH45" s="9"/>
      <c r="AI45" s="9"/>
      <c r="AJ45" s="9"/>
      <c r="AK45" s="9"/>
      <c r="AL45" s="9"/>
      <c r="AM45" s="9"/>
      <c r="AN45" s="9"/>
      <c r="AO45" s="76"/>
      <c r="AP45" s="83"/>
      <c r="AQ45" s="83"/>
      <c r="AR45" s="238"/>
      <c r="AS45" s="238"/>
      <c r="AT45" s="7"/>
      <c r="AU45" s="7"/>
      <c r="AV45" s="215"/>
      <c r="AW45" s="137"/>
      <c r="AX45" s="231"/>
      <c r="AY45" s="11"/>
      <c r="BA45" s="149"/>
      <c r="BB45" s="149"/>
      <c r="BC45" s="217"/>
      <c r="BD45" s="231"/>
      <c r="BE45" s="215"/>
      <c r="BF45" s="215"/>
      <c r="BG45" s="215"/>
      <c r="BH45" s="232"/>
      <c r="BI45" s="232"/>
      <c r="BJ45" s="214"/>
      <c r="BK45" s="214"/>
      <c r="BL45" s="233"/>
      <c r="BM45" s="67"/>
      <c r="BN45" s="139"/>
      <c r="BO45" s="139"/>
      <c r="BP45" s="139"/>
    </row>
    <row r="46" spans="1:68" ht="15.75">
      <c r="A46" s="221"/>
      <c r="B46" s="222"/>
      <c r="C46" s="216"/>
      <c r="D46" s="224"/>
      <c r="E46" s="25"/>
      <c r="F46" s="89"/>
      <c r="G46" s="83"/>
      <c r="H46" s="218"/>
      <c r="I46" s="218"/>
      <c r="J46" s="218"/>
      <c r="K46" s="218"/>
      <c r="L46" s="83"/>
      <c r="M46" s="217"/>
      <c r="N46" s="55"/>
      <c r="O46" s="218"/>
      <c r="P46" s="218"/>
      <c r="Q46" s="11"/>
      <c r="R46" s="218"/>
      <c r="S46" s="218"/>
      <c r="T46" s="56"/>
      <c r="U46" s="218"/>
      <c r="V46" s="218"/>
      <c r="W46" s="11"/>
      <c r="X46" s="218"/>
      <c r="Y46" s="218"/>
      <c r="Z46" s="56"/>
      <c r="AA46" s="218"/>
      <c r="AB46" s="218"/>
      <c r="AC46" s="218"/>
      <c r="AD46" s="218"/>
      <c r="AE46" s="218"/>
      <c r="AF46" s="9"/>
      <c r="AG46" s="9"/>
      <c r="AH46" s="9"/>
      <c r="AI46" s="9"/>
      <c r="AJ46" s="9"/>
      <c r="AK46" s="9"/>
      <c r="AL46" s="9"/>
      <c r="AM46" s="9"/>
      <c r="AN46" s="9"/>
      <c r="AO46" s="76"/>
      <c r="AP46" s="83"/>
      <c r="AQ46" s="83"/>
      <c r="AR46" s="238"/>
      <c r="AS46" s="238"/>
      <c r="AT46" s="7"/>
      <c r="AU46" s="7"/>
      <c r="AV46" s="215"/>
      <c r="AW46" s="137"/>
      <c r="AX46" s="231"/>
      <c r="AY46" s="11"/>
      <c r="BA46" s="149"/>
      <c r="BB46" s="149"/>
      <c r="BC46" s="217"/>
      <c r="BD46" s="231"/>
      <c r="BE46" s="215"/>
      <c r="BF46" s="215"/>
      <c r="BG46" s="215"/>
      <c r="BH46" s="232"/>
      <c r="BI46" s="232"/>
      <c r="BJ46" s="214"/>
      <c r="BK46" s="214"/>
      <c r="BL46" s="233"/>
      <c r="BM46" s="67"/>
      <c r="BN46" s="139"/>
      <c r="BO46" s="139"/>
      <c r="BP46" s="139"/>
    </row>
    <row r="47" spans="1:68" ht="15.75">
      <c r="A47" s="221"/>
      <c r="B47" s="222"/>
      <c r="C47" s="216"/>
      <c r="D47" s="224"/>
      <c r="E47" s="25"/>
      <c r="F47" s="89"/>
      <c r="G47" s="83"/>
      <c r="H47" s="218"/>
      <c r="I47" s="218"/>
      <c r="J47" s="218"/>
      <c r="K47" s="218"/>
      <c r="L47" s="83"/>
      <c r="M47" s="217"/>
      <c r="N47" s="55"/>
      <c r="O47" s="218"/>
      <c r="P47" s="218"/>
      <c r="Q47" s="11"/>
      <c r="R47" s="218"/>
      <c r="S47" s="218"/>
      <c r="T47" s="56"/>
      <c r="U47" s="218"/>
      <c r="V47" s="218"/>
      <c r="W47" s="11"/>
      <c r="X47" s="218"/>
      <c r="Y47" s="218"/>
      <c r="Z47" s="56"/>
      <c r="AA47" s="218"/>
      <c r="AB47" s="218"/>
      <c r="AC47" s="218"/>
      <c r="AD47" s="218"/>
      <c r="AE47" s="218"/>
      <c r="AF47" s="9"/>
      <c r="AG47" s="9"/>
      <c r="AH47" s="9"/>
      <c r="AI47" s="9"/>
      <c r="AJ47" s="9"/>
      <c r="AK47" s="9"/>
      <c r="AL47" s="9"/>
      <c r="AM47" s="9"/>
      <c r="AN47" s="9"/>
      <c r="AO47" s="76"/>
      <c r="AP47" s="83"/>
      <c r="AQ47" s="83"/>
      <c r="AR47" s="238"/>
      <c r="AS47" s="238"/>
      <c r="AT47" s="7"/>
      <c r="AU47" s="7"/>
      <c r="AV47" s="215"/>
      <c r="AW47" s="137"/>
      <c r="AX47" s="231"/>
      <c r="AY47" s="11"/>
      <c r="BA47" s="149"/>
      <c r="BB47" s="149"/>
      <c r="BC47" s="217"/>
      <c r="BD47" s="231"/>
      <c r="BE47" s="215"/>
      <c r="BF47" s="215"/>
      <c r="BG47" s="215"/>
      <c r="BH47" s="232"/>
      <c r="BI47" s="232"/>
      <c r="BJ47" s="214"/>
      <c r="BK47" s="214"/>
      <c r="BL47" s="233"/>
      <c r="BM47" s="67"/>
      <c r="BN47" s="139"/>
      <c r="BO47" s="139"/>
      <c r="BP47" s="139"/>
    </row>
    <row r="48" spans="1:68" ht="15.75">
      <c r="A48" s="221"/>
      <c r="B48" s="222"/>
      <c r="C48" s="216"/>
      <c r="D48" s="224"/>
      <c r="E48" s="25"/>
      <c r="F48" s="89"/>
      <c r="G48" s="83"/>
      <c r="H48" s="218"/>
      <c r="I48" s="218"/>
      <c r="J48" s="218"/>
      <c r="K48" s="218"/>
      <c r="L48" s="83"/>
      <c r="M48" s="217"/>
      <c r="N48" s="55"/>
      <c r="O48" s="218"/>
      <c r="P48" s="218"/>
      <c r="Q48" s="11"/>
      <c r="R48" s="218"/>
      <c r="S48" s="218"/>
      <c r="T48" s="56"/>
      <c r="U48" s="218"/>
      <c r="V48" s="218"/>
      <c r="W48" s="11"/>
      <c r="X48" s="218"/>
      <c r="Y48" s="218"/>
      <c r="Z48" s="56"/>
      <c r="AA48" s="218"/>
      <c r="AB48" s="218"/>
      <c r="AC48" s="218"/>
      <c r="AD48" s="218"/>
      <c r="AE48" s="218"/>
      <c r="AF48" s="9"/>
      <c r="AG48" s="9"/>
      <c r="AH48" s="9"/>
      <c r="AI48" s="9"/>
      <c r="AJ48" s="9"/>
      <c r="AK48" s="9"/>
      <c r="AL48" s="9"/>
      <c r="AM48" s="9"/>
      <c r="AN48" s="9"/>
      <c r="AO48" s="76"/>
      <c r="AP48" s="83"/>
      <c r="AQ48" s="83"/>
      <c r="AR48" s="238"/>
      <c r="AS48" s="238"/>
      <c r="AT48" s="7"/>
      <c r="AU48" s="7"/>
      <c r="AV48" s="215"/>
      <c r="AW48" s="137"/>
      <c r="AX48" s="231"/>
      <c r="AY48" s="11"/>
      <c r="BA48" s="149"/>
      <c r="BB48" s="149"/>
      <c r="BC48" s="217"/>
      <c r="BD48" s="231"/>
      <c r="BE48" s="215"/>
      <c r="BF48" s="215"/>
      <c r="BG48" s="215"/>
      <c r="BH48" s="232"/>
      <c r="BI48" s="232"/>
      <c r="BJ48" s="214"/>
      <c r="BK48" s="214"/>
      <c r="BL48" s="233"/>
      <c r="BM48" s="67"/>
      <c r="BN48" s="139"/>
      <c r="BO48" s="139"/>
      <c r="BP48" s="139"/>
    </row>
    <row r="49" spans="1:68" ht="15.75">
      <c r="A49" s="221"/>
      <c r="B49" s="222"/>
      <c r="C49" s="216"/>
      <c r="D49" s="224"/>
      <c r="E49" s="25"/>
      <c r="F49" s="89"/>
      <c r="G49" s="83"/>
      <c r="H49" s="218"/>
      <c r="I49" s="218"/>
      <c r="J49" s="218"/>
      <c r="K49" s="218"/>
      <c r="L49" s="83"/>
      <c r="M49" s="217"/>
      <c r="N49" s="55"/>
      <c r="O49" s="218"/>
      <c r="P49" s="218"/>
      <c r="Q49" s="11"/>
      <c r="R49" s="218"/>
      <c r="S49" s="218"/>
      <c r="T49" s="56"/>
      <c r="U49" s="218"/>
      <c r="V49" s="218"/>
      <c r="W49" s="11"/>
      <c r="X49" s="218"/>
      <c r="Y49" s="218"/>
      <c r="Z49" s="56"/>
      <c r="AA49" s="218"/>
      <c r="AB49" s="218"/>
      <c r="AC49" s="218"/>
      <c r="AD49" s="218"/>
      <c r="AE49" s="218"/>
      <c r="AF49" s="9"/>
      <c r="AG49" s="9"/>
      <c r="AH49" s="9"/>
      <c r="AI49" s="9"/>
      <c r="AJ49" s="9"/>
      <c r="AK49" s="9"/>
      <c r="AL49" s="9"/>
      <c r="AM49" s="9"/>
      <c r="AN49" s="9"/>
      <c r="AO49" s="76"/>
      <c r="AP49" s="83"/>
      <c r="AQ49" s="83"/>
      <c r="AR49" s="238"/>
      <c r="AS49" s="238"/>
      <c r="AT49" s="7"/>
      <c r="AU49" s="7"/>
      <c r="AV49" s="215"/>
      <c r="AW49" s="137"/>
      <c r="AX49" s="231"/>
      <c r="AY49" s="11"/>
      <c r="BA49" s="149"/>
      <c r="BB49" s="132"/>
      <c r="BC49" s="217"/>
      <c r="BD49" s="231"/>
      <c r="BE49" s="215"/>
      <c r="BF49" s="215"/>
      <c r="BG49" s="215"/>
      <c r="BH49" s="232"/>
      <c r="BI49" s="232"/>
      <c r="BJ49" s="214"/>
      <c r="BK49" s="214"/>
      <c r="BL49" s="233"/>
      <c r="BM49" s="67"/>
      <c r="BN49" s="139"/>
      <c r="BO49" s="139"/>
      <c r="BP49" s="139"/>
    </row>
    <row r="50" spans="1:68" ht="16.5" thickBot="1">
      <c r="A50" s="162"/>
      <c r="B50" s="163"/>
      <c r="C50" s="164"/>
      <c r="D50" s="165"/>
      <c r="E50" s="203"/>
      <c r="F50" s="204"/>
      <c r="G50" s="205"/>
      <c r="H50" s="172"/>
      <c r="I50" s="172"/>
      <c r="J50" s="172"/>
      <c r="K50" s="172"/>
      <c r="L50" s="205"/>
      <c r="M50" s="169"/>
      <c r="N50" s="171"/>
      <c r="O50" s="172"/>
      <c r="P50" s="172"/>
      <c r="Q50" s="207"/>
      <c r="R50" s="172"/>
      <c r="S50" s="172"/>
      <c r="T50" s="206"/>
      <c r="U50" s="172"/>
      <c r="V50" s="172"/>
      <c r="W50" s="207"/>
      <c r="X50" s="172"/>
      <c r="Y50" s="172"/>
      <c r="Z50" s="206"/>
      <c r="AA50" s="172"/>
      <c r="AB50" s="172"/>
      <c r="AC50" s="172"/>
      <c r="AD50" s="172"/>
      <c r="AE50" s="172"/>
      <c r="AF50" s="189"/>
      <c r="AG50" s="189"/>
      <c r="AH50" s="189"/>
      <c r="AI50" s="189"/>
      <c r="AJ50" s="189"/>
      <c r="AK50" s="189"/>
      <c r="AL50" s="189"/>
      <c r="AM50" s="189"/>
      <c r="AN50" s="189"/>
      <c r="AO50" s="208"/>
      <c r="AP50" s="205"/>
      <c r="AQ50" s="205"/>
      <c r="AR50" s="240"/>
      <c r="AS50" s="240"/>
      <c r="AT50" s="241"/>
      <c r="AU50" s="241"/>
      <c r="AV50" s="174"/>
      <c r="AW50" s="242"/>
      <c r="AX50" s="146"/>
      <c r="AY50" s="247"/>
      <c r="AZ50" s="167"/>
      <c r="BA50" s="167"/>
      <c r="BB50" s="213"/>
      <c r="BC50" s="169"/>
      <c r="BD50" s="173"/>
      <c r="BE50" s="174"/>
      <c r="BF50" s="174"/>
      <c r="BG50" s="174"/>
      <c r="BH50" s="175"/>
      <c r="BI50" s="175"/>
      <c r="BJ50" s="176"/>
      <c r="BK50" s="176"/>
      <c r="BL50" s="177"/>
      <c r="BM50" s="212"/>
      <c r="BN50" s="139"/>
      <c r="BO50" s="139"/>
      <c r="BP50" s="139"/>
    </row>
    <row r="51" spans="1:68" ht="15.75">
      <c r="A51" s="221"/>
      <c r="B51" s="222"/>
      <c r="C51" s="216"/>
      <c r="D51" s="224"/>
      <c r="E51" s="25"/>
      <c r="F51" s="89"/>
      <c r="G51" s="83"/>
      <c r="H51" s="218"/>
      <c r="I51" s="218"/>
      <c r="J51" s="218"/>
      <c r="K51" s="218"/>
      <c r="L51" s="83"/>
      <c r="M51" s="217"/>
      <c r="N51" s="55"/>
      <c r="O51" s="218"/>
      <c r="P51" s="218"/>
      <c r="Q51" s="11"/>
      <c r="R51" s="218"/>
      <c r="S51" s="218"/>
      <c r="T51" s="56"/>
      <c r="U51" s="218"/>
      <c r="V51" s="218"/>
      <c r="W51" s="11"/>
      <c r="X51" s="218"/>
      <c r="Y51" s="218"/>
      <c r="Z51" s="56"/>
      <c r="AA51" s="218"/>
      <c r="AB51" s="218"/>
      <c r="AC51" s="218"/>
      <c r="AD51" s="218"/>
      <c r="AE51" s="218"/>
      <c r="AF51" s="9"/>
      <c r="AG51" s="9"/>
      <c r="AH51" s="9"/>
      <c r="AI51" s="9"/>
      <c r="AJ51" s="9"/>
      <c r="AK51" s="9"/>
      <c r="AL51" s="9"/>
      <c r="AM51" s="9"/>
      <c r="AN51" s="9"/>
      <c r="AO51" s="76"/>
      <c r="AP51" s="83"/>
      <c r="AQ51" s="83"/>
      <c r="AR51" s="238"/>
      <c r="AS51" s="238"/>
      <c r="AT51" s="7"/>
      <c r="AU51" s="7"/>
      <c r="AV51" s="215"/>
      <c r="AW51" s="137"/>
      <c r="AX51" s="231"/>
      <c r="AY51" s="11"/>
      <c r="BA51" s="149"/>
      <c r="BB51" s="149"/>
      <c r="BC51" s="217"/>
      <c r="BD51" s="231"/>
      <c r="BE51" s="215"/>
      <c r="BF51" s="215"/>
      <c r="BG51" s="215"/>
      <c r="BH51" s="232"/>
      <c r="BI51" s="232"/>
      <c r="BJ51" s="214"/>
      <c r="BK51" s="214"/>
      <c r="BL51" s="233"/>
      <c r="BM51" s="67"/>
      <c r="BN51" s="139"/>
      <c r="BO51" s="139"/>
      <c r="BP51" s="139"/>
    </row>
    <row r="52" spans="1:68" ht="15.75">
      <c r="A52" s="221"/>
      <c r="B52" s="222"/>
      <c r="C52" s="216"/>
      <c r="D52" s="224"/>
      <c r="E52" s="25"/>
      <c r="F52" s="89"/>
      <c r="G52" s="83"/>
      <c r="H52" s="218"/>
      <c r="I52" s="218"/>
      <c r="J52" s="218"/>
      <c r="K52" s="218"/>
      <c r="L52" s="83"/>
      <c r="M52" s="217"/>
      <c r="N52" s="55"/>
      <c r="O52" s="218"/>
      <c r="P52" s="218"/>
      <c r="Q52" s="11"/>
      <c r="R52" s="218"/>
      <c r="S52" s="218"/>
      <c r="T52" s="56"/>
      <c r="U52" s="218"/>
      <c r="V52" s="218"/>
      <c r="W52" s="11"/>
      <c r="X52" s="218"/>
      <c r="Y52" s="218"/>
      <c r="Z52" s="56"/>
      <c r="AA52" s="218"/>
      <c r="AB52" s="218"/>
      <c r="AC52" s="218"/>
      <c r="AD52" s="218"/>
      <c r="AE52" s="218"/>
      <c r="AF52" s="9"/>
      <c r="AG52" s="9"/>
      <c r="AH52" s="9"/>
      <c r="AI52" s="9"/>
      <c r="AJ52" s="9"/>
      <c r="AK52" s="9"/>
      <c r="AL52" s="9"/>
      <c r="AM52" s="9"/>
      <c r="AN52" s="9"/>
      <c r="AO52" s="76"/>
      <c r="AP52" s="83"/>
      <c r="AQ52" s="83"/>
      <c r="AR52" s="238"/>
      <c r="AS52" s="238"/>
      <c r="AT52" s="7"/>
      <c r="AU52" s="7"/>
      <c r="AV52" s="215"/>
      <c r="AW52" s="137"/>
      <c r="AX52" s="231"/>
      <c r="AY52" s="11"/>
      <c r="BA52" s="149"/>
      <c r="BB52" s="149"/>
      <c r="BC52" s="217"/>
      <c r="BD52" s="231"/>
      <c r="BE52" s="215"/>
      <c r="BF52" s="215"/>
      <c r="BG52" s="215"/>
      <c r="BH52" s="232"/>
      <c r="BI52" s="232"/>
      <c r="BJ52" s="214"/>
      <c r="BK52" s="214"/>
      <c r="BL52" s="233"/>
      <c r="BM52" s="67"/>
      <c r="BN52" s="139"/>
      <c r="BO52" s="139"/>
      <c r="BP52" s="139"/>
    </row>
    <row r="53" spans="1:68" ht="15.75">
      <c r="A53" s="221"/>
      <c r="B53" s="222"/>
      <c r="C53" s="216"/>
      <c r="D53" s="224"/>
      <c r="E53" s="25"/>
      <c r="F53" s="89"/>
      <c r="G53" s="83"/>
      <c r="H53" s="218"/>
      <c r="I53" s="218"/>
      <c r="J53" s="218"/>
      <c r="K53" s="218"/>
      <c r="L53" s="83"/>
      <c r="M53" s="217"/>
      <c r="N53" s="55"/>
      <c r="O53" s="218"/>
      <c r="P53" s="218"/>
      <c r="Q53" s="11"/>
      <c r="R53" s="218"/>
      <c r="S53" s="218"/>
      <c r="T53" s="56"/>
      <c r="U53" s="218"/>
      <c r="V53" s="218"/>
      <c r="W53" s="11"/>
      <c r="X53" s="218"/>
      <c r="Y53" s="218"/>
      <c r="Z53" s="56"/>
      <c r="AA53" s="218"/>
      <c r="AB53" s="218"/>
      <c r="AC53" s="218"/>
      <c r="AD53" s="218"/>
      <c r="AE53" s="218"/>
      <c r="AF53" s="9"/>
      <c r="AG53" s="9"/>
      <c r="AH53" s="9"/>
      <c r="AI53" s="9"/>
      <c r="AJ53" s="9"/>
      <c r="AK53" s="9"/>
      <c r="AL53" s="9"/>
      <c r="AM53" s="9"/>
      <c r="AN53" s="9"/>
      <c r="AO53" s="76"/>
      <c r="AP53" s="83"/>
      <c r="AQ53" s="83"/>
      <c r="AR53" s="238"/>
      <c r="AS53" s="238"/>
      <c r="AT53" s="7"/>
      <c r="AU53" s="7"/>
      <c r="AV53" s="215"/>
      <c r="AW53" s="137"/>
      <c r="AX53" s="231"/>
      <c r="AY53" s="11"/>
      <c r="BA53" s="149"/>
      <c r="BB53" s="149"/>
      <c r="BC53" s="217"/>
      <c r="BD53" s="231"/>
      <c r="BE53" s="215"/>
      <c r="BF53" s="215"/>
      <c r="BG53" s="215"/>
      <c r="BH53" s="232"/>
      <c r="BI53" s="232"/>
      <c r="BJ53" s="214"/>
      <c r="BK53" s="214"/>
      <c r="BL53" s="233"/>
      <c r="BM53" s="67"/>
      <c r="BN53" s="139"/>
      <c r="BO53" s="139"/>
      <c r="BP53" s="139"/>
    </row>
    <row r="54" spans="1:68" ht="15.75">
      <c r="A54" s="221"/>
      <c r="B54" s="222"/>
      <c r="C54" s="216"/>
      <c r="D54" s="224"/>
      <c r="E54" s="25"/>
      <c r="F54" s="89"/>
      <c r="G54" s="83"/>
      <c r="H54" s="218"/>
      <c r="I54" s="218"/>
      <c r="J54" s="218"/>
      <c r="K54" s="218"/>
      <c r="L54" s="83"/>
      <c r="M54" s="217"/>
      <c r="N54" s="55"/>
      <c r="O54" s="218"/>
      <c r="P54" s="218"/>
      <c r="Q54" s="11"/>
      <c r="R54" s="218"/>
      <c r="S54" s="218"/>
      <c r="T54" s="56"/>
      <c r="U54" s="218"/>
      <c r="V54" s="218"/>
      <c r="W54" s="11"/>
      <c r="X54" s="218"/>
      <c r="Y54" s="218"/>
      <c r="Z54" s="56"/>
      <c r="AA54" s="218"/>
      <c r="AB54" s="218"/>
      <c r="AC54" s="218"/>
      <c r="AD54" s="218"/>
      <c r="AE54" s="218"/>
      <c r="AF54" s="9"/>
      <c r="AG54" s="9"/>
      <c r="AH54" s="9"/>
      <c r="AI54" s="9"/>
      <c r="AJ54" s="9"/>
      <c r="AK54" s="9"/>
      <c r="AL54" s="9"/>
      <c r="AM54" s="9"/>
      <c r="AN54" s="9"/>
      <c r="AO54" s="76"/>
      <c r="AP54" s="83"/>
      <c r="AQ54" s="83"/>
      <c r="AR54" s="238"/>
      <c r="AS54" s="238"/>
      <c r="AT54" s="7"/>
      <c r="AU54" s="7"/>
      <c r="AV54" s="215"/>
      <c r="AW54" s="137"/>
      <c r="AX54" s="231"/>
      <c r="AY54" s="11"/>
      <c r="BA54" s="149"/>
      <c r="BB54" s="149"/>
      <c r="BC54" s="217"/>
      <c r="BD54" s="231"/>
      <c r="BE54" s="215"/>
      <c r="BF54" s="215"/>
      <c r="BG54" s="215"/>
      <c r="BH54" s="232"/>
      <c r="BI54" s="232"/>
      <c r="BJ54" s="214"/>
      <c r="BK54" s="214"/>
      <c r="BL54" s="233"/>
      <c r="BM54" s="67"/>
      <c r="BN54" s="139"/>
      <c r="BO54" s="139"/>
      <c r="BP54" s="139"/>
    </row>
    <row r="55" spans="1:68" ht="15.75">
      <c r="A55" s="221"/>
      <c r="B55" s="222"/>
      <c r="C55" s="216"/>
      <c r="D55" s="224"/>
      <c r="E55" s="25"/>
      <c r="F55" s="89"/>
      <c r="G55" s="83"/>
      <c r="H55" s="218"/>
      <c r="I55" s="218"/>
      <c r="J55" s="218"/>
      <c r="K55" s="218"/>
      <c r="L55" s="83"/>
      <c r="M55" s="217"/>
      <c r="N55" s="55"/>
      <c r="O55" s="218"/>
      <c r="P55" s="218"/>
      <c r="Q55" s="11"/>
      <c r="R55" s="218"/>
      <c r="S55" s="218"/>
      <c r="T55" s="56"/>
      <c r="U55" s="218"/>
      <c r="V55" s="218"/>
      <c r="W55" s="11"/>
      <c r="X55" s="218"/>
      <c r="Y55" s="218"/>
      <c r="Z55" s="56"/>
      <c r="AA55" s="218"/>
      <c r="AB55" s="218"/>
      <c r="AC55" s="218"/>
      <c r="AD55" s="218"/>
      <c r="AE55" s="218"/>
      <c r="AF55" s="9"/>
      <c r="AG55" s="9"/>
      <c r="AH55" s="9"/>
      <c r="AI55" s="9"/>
      <c r="AJ55" s="9"/>
      <c r="AK55" s="9"/>
      <c r="AL55" s="9"/>
      <c r="AM55" s="9"/>
      <c r="AN55" s="9"/>
      <c r="AO55" s="76"/>
      <c r="AP55" s="83"/>
      <c r="AQ55" s="83"/>
      <c r="AR55" s="238"/>
      <c r="AS55" s="238"/>
      <c r="AT55" s="7"/>
      <c r="AU55" s="7"/>
      <c r="AV55" s="215"/>
      <c r="AW55" s="137"/>
      <c r="AX55" s="231"/>
      <c r="AY55" s="11"/>
      <c r="BA55" s="149"/>
      <c r="BB55" s="149"/>
      <c r="BC55" s="217"/>
      <c r="BD55" s="231"/>
      <c r="BE55" s="215"/>
      <c r="BF55" s="215"/>
      <c r="BG55" s="215"/>
      <c r="BH55" s="232"/>
      <c r="BI55" s="232"/>
      <c r="BJ55" s="214"/>
      <c r="BK55" s="214"/>
      <c r="BL55" s="233"/>
      <c r="BM55" s="67"/>
      <c r="BN55" s="139"/>
      <c r="BO55" s="139"/>
      <c r="BP55" s="139"/>
    </row>
    <row r="56" spans="1:68" ht="15.75">
      <c r="A56" s="221"/>
      <c r="B56" s="222"/>
      <c r="C56" s="216"/>
      <c r="D56" s="224"/>
      <c r="E56" s="25"/>
      <c r="F56" s="89"/>
      <c r="G56" s="83"/>
      <c r="H56" s="218"/>
      <c r="I56" s="218"/>
      <c r="J56" s="218"/>
      <c r="K56" s="218"/>
      <c r="L56" s="83"/>
      <c r="M56" s="217"/>
      <c r="N56" s="55"/>
      <c r="O56" s="218"/>
      <c r="P56" s="218"/>
      <c r="Q56" s="11"/>
      <c r="R56" s="218"/>
      <c r="S56" s="218"/>
      <c r="T56" s="56"/>
      <c r="U56" s="218"/>
      <c r="V56" s="218"/>
      <c r="W56" s="11"/>
      <c r="X56" s="218"/>
      <c r="Y56" s="218"/>
      <c r="Z56" s="56"/>
      <c r="AA56" s="218"/>
      <c r="AB56" s="218"/>
      <c r="AC56" s="218"/>
      <c r="AD56" s="218"/>
      <c r="AE56" s="218"/>
      <c r="AF56" s="9"/>
      <c r="AG56" s="9"/>
      <c r="AH56" s="9"/>
      <c r="AI56" s="9"/>
      <c r="AJ56" s="9"/>
      <c r="AK56" s="9"/>
      <c r="AL56" s="9"/>
      <c r="AM56" s="9"/>
      <c r="AN56" s="9"/>
      <c r="AO56" s="76"/>
      <c r="AP56" s="83"/>
      <c r="AQ56" s="83"/>
      <c r="AR56" s="238"/>
      <c r="AS56" s="238"/>
      <c r="AT56" s="7"/>
      <c r="AU56" s="7"/>
      <c r="AV56" s="215"/>
      <c r="AW56" s="137"/>
      <c r="AX56" s="231"/>
      <c r="AY56" s="11"/>
      <c r="BA56" s="149"/>
      <c r="BB56" s="149"/>
      <c r="BC56" s="217"/>
      <c r="BD56" s="231"/>
      <c r="BE56" s="215"/>
      <c r="BF56" s="215"/>
      <c r="BG56" s="215"/>
      <c r="BH56" s="232"/>
      <c r="BI56" s="232"/>
      <c r="BJ56" s="214"/>
      <c r="BK56" s="214"/>
      <c r="BL56" s="233"/>
      <c r="BM56" s="67"/>
      <c r="BN56" s="139"/>
      <c r="BO56" s="139"/>
      <c r="BP56" s="139"/>
    </row>
    <row r="57" spans="1:68" ht="15.75">
      <c r="A57" s="221"/>
      <c r="B57" s="222"/>
      <c r="C57" s="216"/>
      <c r="D57" s="224"/>
      <c r="E57" s="25"/>
      <c r="F57" s="89"/>
      <c r="G57" s="83"/>
      <c r="H57" s="218"/>
      <c r="I57" s="218"/>
      <c r="J57" s="218"/>
      <c r="K57" s="218"/>
      <c r="L57" s="83"/>
      <c r="M57" s="217"/>
      <c r="N57" s="55"/>
      <c r="O57" s="218"/>
      <c r="P57" s="218"/>
      <c r="Q57" s="11"/>
      <c r="R57" s="218"/>
      <c r="S57" s="218"/>
      <c r="T57" s="56"/>
      <c r="U57" s="218"/>
      <c r="V57" s="218"/>
      <c r="W57" s="11"/>
      <c r="X57" s="218"/>
      <c r="Y57" s="218"/>
      <c r="Z57" s="56"/>
      <c r="AA57" s="218"/>
      <c r="AB57" s="218"/>
      <c r="AC57" s="218"/>
      <c r="AD57" s="218"/>
      <c r="AE57" s="218"/>
      <c r="AF57" s="9"/>
      <c r="AG57" s="9"/>
      <c r="AH57" s="9"/>
      <c r="AI57" s="9"/>
      <c r="AJ57" s="9"/>
      <c r="AK57" s="9"/>
      <c r="AL57" s="9"/>
      <c r="AM57" s="9"/>
      <c r="AN57" s="9"/>
      <c r="AO57" s="76"/>
      <c r="AP57" s="83"/>
      <c r="AQ57" s="83"/>
      <c r="AR57" s="238"/>
      <c r="AS57" s="238"/>
      <c r="AT57" s="7"/>
      <c r="AU57" s="7"/>
      <c r="AV57" s="215"/>
      <c r="AW57" s="137"/>
      <c r="AX57" s="231"/>
      <c r="AY57" s="11"/>
      <c r="BA57" s="149"/>
      <c r="BB57" s="149"/>
      <c r="BC57" s="217"/>
      <c r="BD57" s="231"/>
      <c r="BE57" s="215"/>
      <c r="BF57" s="215"/>
      <c r="BG57" s="215"/>
      <c r="BH57" s="232"/>
      <c r="BI57" s="232"/>
      <c r="BJ57" s="214"/>
      <c r="BK57" s="214"/>
      <c r="BL57" s="233"/>
      <c r="BM57" s="67"/>
      <c r="BN57" s="139"/>
      <c r="BO57" s="139"/>
      <c r="BP57" s="139"/>
    </row>
    <row r="58" spans="1:68" ht="15.75">
      <c r="A58" s="221"/>
      <c r="B58" s="222"/>
      <c r="C58" s="216"/>
      <c r="D58" s="224"/>
      <c r="E58" s="25"/>
      <c r="F58" s="89"/>
      <c r="G58" s="83"/>
      <c r="H58" s="218"/>
      <c r="I58" s="218"/>
      <c r="J58" s="218"/>
      <c r="K58" s="218"/>
      <c r="L58" s="83"/>
      <c r="M58" s="217"/>
      <c r="N58" s="55"/>
      <c r="O58" s="218"/>
      <c r="P58" s="218"/>
      <c r="Q58" s="11"/>
      <c r="R58" s="218"/>
      <c r="S58" s="218"/>
      <c r="T58" s="56"/>
      <c r="U58" s="218"/>
      <c r="V58" s="218"/>
      <c r="W58" s="11"/>
      <c r="X58" s="218"/>
      <c r="Y58" s="218"/>
      <c r="Z58" s="56"/>
      <c r="AA58" s="218"/>
      <c r="AB58" s="218"/>
      <c r="AC58" s="218"/>
      <c r="AD58" s="218"/>
      <c r="AE58" s="218"/>
      <c r="AF58" s="9"/>
      <c r="AG58" s="9"/>
      <c r="AH58" s="9"/>
      <c r="AI58" s="9"/>
      <c r="AJ58" s="9"/>
      <c r="AK58" s="9"/>
      <c r="AL58" s="9"/>
      <c r="AM58" s="9"/>
      <c r="AN58" s="9"/>
      <c r="AO58" s="76"/>
      <c r="AP58" s="83"/>
      <c r="AQ58" s="83"/>
      <c r="AR58" s="238"/>
      <c r="AS58" s="238"/>
      <c r="AT58" s="7"/>
      <c r="AU58" s="7"/>
      <c r="AV58" s="215"/>
      <c r="AW58" s="137"/>
      <c r="AX58" s="231"/>
      <c r="AY58" s="11"/>
      <c r="BA58" s="149"/>
      <c r="BB58" s="149"/>
      <c r="BC58" s="217"/>
      <c r="BD58" s="231"/>
      <c r="BE58" s="215"/>
      <c r="BF58" s="215"/>
      <c r="BG58" s="215"/>
      <c r="BH58" s="232"/>
      <c r="BI58" s="232"/>
      <c r="BJ58" s="214"/>
      <c r="BK58" s="214"/>
      <c r="BL58" s="233"/>
      <c r="BM58" s="67"/>
      <c r="BN58" s="139"/>
      <c r="BO58" s="139"/>
      <c r="BP58" s="139"/>
    </row>
    <row r="59" spans="1:68" ht="15.75">
      <c r="A59" s="221"/>
      <c r="B59" s="222"/>
      <c r="C59" s="216"/>
      <c r="D59" s="224"/>
      <c r="E59" s="25"/>
      <c r="F59" s="89"/>
      <c r="G59" s="83"/>
      <c r="H59" s="218"/>
      <c r="I59" s="218"/>
      <c r="J59" s="218"/>
      <c r="K59" s="218"/>
      <c r="L59" s="83"/>
      <c r="M59" s="217"/>
      <c r="N59" s="55"/>
      <c r="O59" s="218"/>
      <c r="P59" s="218"/>
      <c r="Q59" s="11"/>
      <c r="R59" s="218"/>
      <c r="S59" s="218"/>
      <c r="T59" s="56"/>
      <c r="U59" s="218"/>
      <c r="V59" s="218"/>
      <c r="W59" s="11"/>
      <c r="X59" s="218"/>
      <c r="Y59" s="218"/>
      <c r="Z59" s="56"/>
      <c r="AA59" s="218"/>
      <c r="AB59" s="218"/>
      <c r="AC59" s="218"/>
      <c r="AD59" s="218"/>
      <c r="AE59" s="218"/>
      <c r="AF59" s="9"/>
      <c r="AG59" s="9"/>
      <c r="AH59" s="9"/>
      <c r="AI59" s="9"/>
      <c r="AJ59" s="9"/>
      <c r="AK59" s="9"/>
      <c r="AL59" s="9"/>
      <c r="AM59" s="9"/>
      <c r="AN59" s="9"/>
      <c r="AO59" s="76"/>
      <c r="AP59" s="83"/>
      <c r="AQ59" s="83"/>
      <c r="AR59" s="238"/>
      <c r="AS59" s="238"/>
      <c r="AT59" s="7"/>
      <c r="AU59" s="7"/>
      <c r="AV59" s="215"/>
      <c r="AW59" s="137"/>
      <c r="AX59" s="231"/>
      <c r="AY59" s="11"/>
      <c r="BA59" s="149"/>
      <c r="BB59" s="149"/>
      <c r="BC59" s="217"/>
      <c r="BD59" s="231"/>
      <c r="BE59" s="215"/>
      <c r="BF59" s="215"/>
      <c r="BG59" s="215"/>
      <c r="BH59" s="232"/>
      <c r="BI59" s="232"/>
      <c r="BJ59" s="214"/>
      <c r="BK59" s="214"/>
      <c r="BL59" s="233"/>
      <c r="BM59" s="67"/>
      <c r="BN59" s="139"/>
      <c r="BO59" s="139"/>
      <c r="BP59" s="139"/>
    </row>
    <row r="60" spans="1:68" ht="15.75">
      <c r="A60" s="221"/>
      <c r="B60" s="222"/>
      <c r="C60" s="216"/>
      <c r="D60" s="224"/>
      <c r="E60" s="25"/>
      <c r="F60" s="89"/>
      <c r="G60" s="83"/>
      <c r="H60" s="218"/>
      <c r="I60" s="218"/>
      <c r="J60" s="218"/>
      <c r="K60" s="218"/>
      <c r="L60" s="83"/>
      <c r="M60" s="217"/>
      <c r="N60" s="55"/>
      <c r="O60" s="218"/>
      <c r="P60" s="218"/>
      <c r="Q60" s="11"/>
      <c r="R60" s="218"/>
      <c r="S60" s="218"/>
      <c r="T60" s="56"/>
      <c r="U60" s="218"/>
      <c r="V60" s="218"/>
      <c r="W60" s="11"/>
      <c r="X60" s="218"/>
      <c r="Y60" s="218"/>
      <c r="Z60" s="56"/>
      <c r="AA60" s="218"/>
      <c r="AB60" s="218"/>
      <c r="AC60" s="218"/>
      <c r="AD60" s="218"/>
      <c r="AE60" s="218"/>
      <c r="AF60" s="9"/>
      <c r="AG60" s="9"/>
      <c r="AH60" s="9"/>
      <c r="AI60" s="9"/>
      <c r="AJ60" s="9"/>
      <c r="AK60" s="9"/>
      <c r="AL60" s="9"/>
      <c r="AM60" s="9"/>
      <c r="AN60" s="9"/>
      <c r="AO60" s="76"/>
      <c r="AP60" s="83"/>
      <c r="AQ60" s="83"/>
      <c r="AR60" s="238"/>
      <c r="AS60" s="238"/>
      <c r="AT60" s="7"/>
      <c r="AU60" s="7"/>
      <c r="AV60" s="215"/>
      <c r="AW60" s="137"/>
      <c r="AX60" s="231"/>
      <c r="AY60" s="11"/>
      <c r="BA60" s="149"/>
      <c r="BB60" s="149"/>
      <c r="BC60" s="217"/>
      <c r="BD60" s="231"/>
      <c r="BE60" s="215"/>
      <c r="BF60" s="215"/>
      <c r="BG60" s="215"/>
      <c r="BH60" s="232"/>
      <c r="BI60" s="232"/>
      <c r="BJ60" s="214"/>
      <c r="BK60" s="214"/>
      <c r="BL60" s="233"/>
      <c r="BM60" s="67"/>
      <c r="BN60" s="139"/>
      <c r="BO60" s="139"/>
      <c r="BP60" s="139"/>
    </row>
    <row r="61" spans="1:68" ht="15.75">
      <c r="A61" s="221"/>
      <c r="B61" s="222"/>
      <c r="C61" s="216"/>
      <c r="D61" s="224"/>
      <c r="E61" s="25"/>
      <c r="F61" s="89"/>
      <c r="G61" s="83"/>
      <c r="H61" s="218"/>
      <c r="I61" s="218"/>
      <c r="J61" s="218"/>
      <c r="K61" s="218"/>
      <c r="L61" s="83"/>
      <c r="M61" s="217"/>
      <c r="N61" s="55"/>
      <c r="O61" s="218"/>
      <c r="P61" s="218"/>
      <c r="Q61" s="11"/>
      <c r="R61" s="218"/>
      <c r="S61" s="218"/>
      <c r="T61" s="56"/>
      <c r="U61" s="218"/>
      <c r="V61" s="218"/>
      <c r="W61" s="11"/>
      <c r="X61" s="218"/>
      <c r="Y61" s="218"/>
      <c r="Z61" s="56"/>
      <c r="AA61" s="218"/>
      <c r="AB61" s="218"/>
      <c r="AC61" s="218"/>
      <c r="AD61" s="218"/>
      <c r="AE61" s="218"/>
      <c r="AF61" s="9"/>
      <c r="AG61" s="9"/>
      <c r="AH61" s="9"/>
      <c r="AI61" s="9"/>
      <c r="AJ61" s="9"/>
      <c r="AK61" s="9"/>
      <c r="AL61" s="9"/>
      <c r="AM61" s="9"/>
      <c r="AN61" s="9"/>
      <c r="AO61" s="76"/>
      <c r="AP61" s="83"/>
      <c r="AQ61" s="83"/>
      <c r="AR61" s="238"/>
      <c r="AS61" s="238"/>
      <c r="AT61" s="7"/>
      <c r="AU61" s="7"/>
      <c r="AV61" s="215"/>
      <c r="AW61" s="137"/>
      <c r="AX61" s="231"/>
      <c r="AY61" s="11"/>
      <c r="BA61" s="149"/>
      <c r="BB61" s="149"/>
      <c r="BC61" s="217"/>
      <c r="BD61" s="231"/>
      <c r="BE61" s="215"/>
      <c r="BF61" s="215"/>
      <c r="BG61" s="215"/>
      <c r="BH61" s="232"/>
      <c r="BI61" s="232"/>
      <c r="BJ61" s="214"/>
      <c r="BK61" s="214"/>
      <c r="BL61" s="233"/>
      <c r="BM61" s="67"/>
      <c r="BN61" s="139"/>
      <c r="BO61" s="139"/>
      <c r="BP61" s="139"/>
    </row>
    <row r="62" spans="1:68" ht="15.75">
      <c r="A62" s="221"/>
      <c r="B62" s="222"/>
      <c r="C62" s="216"/>
      <c r="D62" s="224"/>
      <c r="E62" s="25"/>
      <c r="F62" s="89"/>
      <c r="G62" s="83"/>
      <c r="H62" s="218"/>
      <c r="I62" s="218"/>
      <c r="J62" s="218"/>
      <c r="K62" s="218"/>
      <c r="L62" s="83"/>
      <c r="M62" s="217"/>
      <c r="N62" s="55"/>
      <c r="O62" s="218"/>
      <c r="P62" s="218"/>
      <c r="Q62" s="11"/>
      <c r="R62" s="218"/>
      <c r="S62" s="218"/>
      <c r="T62" s="56"/>
      <c r="U62" s="218"/>
      <c r="V62" s="218"/>
      <c r="W62" s="11"/>
      <c r="X62" s="218"/>
      <c r="Y62" s="218"/>
      <c r="Z62" s="56"/>
      <c r="AA62" s="218"/>
      <c r="AB62" s="218"/>
      <c r="AC62" s="218"/>
      <c r="AD62" s="218"/>
      <c r="AE62" s="218"/>
      <c r="AF62" s="9"/>
      <c r="AG62" s="9"/>
      <c r="AH62" s="9"/>
      <c r="AI62" s="9"/>
      <c r="AJ62" s="9"/>
      <c r="AK62" s="9"/>
      <c r="AL62" s="9"/>
      <c r="AM62" s="9"/>
      <c r="AN62" s="9"/>
      <c r="AO62" s="76"/>
      <c r="AP62" s="83"/>
      <c r="AQ62" s="83"/>
      <c r="AR62" s="238"/>
      <c r="AS62" s="238"/>
      <c r="AT62" s="7"/>
      <c r="AU62" s="7"/>
      <c r="AV62" s="215"/>
      <c r="AW62" s="137"/>
      <c r="AX62" s="231"/>
      <c r="AY62" s="11"/>
      <c r="BA62" s="149"/>
      <c r="BB62" s="149"/>
      <c r="BC62" s="217"/>
      <c r="BD62" s="231"/>
      <c r="BE62" s="215"/>
      <c r="BF62" s="215"/>
      <c r="BG62" s="215"/>
      <c r="BH62" s="232"/>
      <c r="BI62" s="232"/>
      <c r="BJ62" s="214"/>
      <c r="BK62" s="214"/>
      <c r="BL62" s="233"/>
      <c r="BM62" s="67"/>
      <c r="BN62" s="139"/>
      <c r="BO62" s="139"/>
      <c r="BP62" s="139"/>
    </row>
    <row r="63" spans="1:68" ht="15.75">
      <c r="A63" s="221"/>
      <c r="B63" s="222"/>
      <c r="C63" s="216"/>
      <c r="D63" s="224"/>
      <c r="E63" s="25"/>
      <c r="F63" s="89"/>
      <c r="G63" s="83"/>
      <c r="H63" s="218"/>
      <c r="I63" s="218"/>
      <c r="J63" s="218"/>
      <c r="K63" s="218"/>
      <c r="L63" s="83"/>
      <c r="M63" s="217"/>
      <c r="N63" s="55"/>
      <c r="O63" s="218"/>
      <c r="P63" s="218"/>
      <c r="Q63" s="11"/>
      <c r="R63" s="218"/>
      <c r="S63" s="218"/>
      <c r="T63" s="56"/>
      <c r="U63" s="218"/>
      <c r="V63" s="218"/>
      <c r="W63" s="11"/>
      <c r="X63" s="218"/>
      <c r="Y63" s="218"/>
      <c r="Z63" s="56"/>
      <c r="AA63" s="218"/>
      <c r="AB63" s="218"/>
      <c r="AC63" s="218"/>
      <c r="AD63" s="218"/>
      <c r="AE63" s="218"/>
      <c r="AF63" s="9"/>
      <c r="AG63" s="9"/>
      <c r="AH63" s="9"/>
      <c r="AI63" s="9"/>
      <c r="AJ63" s="9"/>
      <c r="AK63" s="9"/>
      <c r="AL63" s="9"/>
      <c r="AM63" s="9"/>
      <c r="AN63" s="9"/>
      <c r="AO63" s="76"/>
      <c r="AP63" s="83"/>
      <c r="AQ63" s="83"/>
      <c r="AR63" s="238"/>
      <c r="AS63" s="238"/>
      <c r="AT63" s="7"/>
      <c r="AU63" s="7"/>
      <c r="AV63" s="215"/>
      <c r="AW63" s="137"/>
      <c r="AX63" s="231"/>
      <c r="AY63" s="11"/>
      <c r="BA63" s="149"/>
      <c r="BB63" s="149"/>
      <c r="BC63" s="217"/>
      <c r="BD63" s="231"/>
      <c r="BE63" s="215"/>
      <c r="BF63" s="215"/>
      <c r="BG63" s="215"/>
      <c r="BH63" s="232"/>
      <c r="BI63" s="232"/>
      <c r="BJ63" s="214"/>
      <c r="BK63" s="214"/>
      <c r="BL63" s="233"/>
      <c r="BM63" s="67"/>
      <c r="BN63" s="139"/>
      <c r="BO63" s="139"/>
      <c r="BP63" s="139"/>
    </row>
    <row r="64" spans="1:68" ht="15.75">
      <c r="A64" s="221"/>
      <c r="B64" s="222"/>
      <c r="C64" s="216"/>
      <c r="D64" s="224"/>
      <c r="E64" s="25"/>
      <c r="F64" s="89"/>
      <c r="G64" s="83"/>
      <c r="H64" s="218"/>
      <c r="I64" s="218"/>
      <c r="J64" s="218"/>
      <c r="K64" s="218"/>
      <c r="L64" s="83"/>
      <c r="M64" s="217"/>
      <c r="N64" s="55"/>
      <c r="O64" s="218"/>
      <c r="P64" s="218"/>
      <c r="Q64" s="11"/>
      <c r="R64" s="218"/>
      <c r="S64" s="218"/>
      <c r="T64" s="56"/>
      <c r="U64" s="218"/>
      <c r="V64" s="218"/>
      <c r="W64" s="11"/>
      <c r="X64" s="218"/>
      <c r="Y64" s="218"/>
      <c r="Z64" s="56"/>
      <c r="AA64" s="218"/>
      <c r="AB64" s="218"/>
      <c r="AC64" s="218"/>
      <c r="AD64" s="218"/>
      <c r="AE64" s="218"/>
      <c r="AF64" s="9"/>
      <c r="AG64" s="9"/>
      <c r="AH64" s="9"/>
      <c r="AI64" s="9"/>
      <c r="AJ64" s="9"/>
      <c r="AK64" s="9"/>
      <c r="AL64" s="9"/>
      <c r="AM64" s="9"/>
      <c r="AN64" s="9"/>
      <c r="AO64" s="76"/>
      <c r="AP64" s="83"/>
      <c r="AQ64" s="83"/>
      <c r="AR64" s="238"/>
      <c r="AS64" s="238"/>
      <c r="AT64" s="7"/>
      <c r="AU64" s="7"/>
      <c r="AV64" s="215"/>
      <c r="AW64" s="137"/>
      <c r="AX64" s="231"/>
      <c r="AY64" s="11"/>
      <c r="BA64" s="149"/>
      <c r="BB64" s="149"/>
      <c r="BC64" s="217"/>
      <c r="BD64" s="231"/>
      <c r="BE64" s="215"/>
      <c r="BF64" s="215"/>
      <c r="BG64" s="215"/>
      <c r="BH64" s="232"/>
      <c r="BI64" s="232"/>
      <c r="BJ64" s="214"/>
      <c r="BK64" s="214"/>
      <c r="BL64" s="233"/>
      <c r="BM64" s="67"/>
      <c r="BN64" s="139"/>
      <c r="BO64" s="139"/>
      <c r="BP64" s="139"/>
    </row>
    <row r="65" spans="1:68" ht="15.75">
      <c r="A65" s="221"/>
      <c r="B65" s="222"/>
      <c r="C65" s="216"/>
      <c r="D65" s="224"/>
      <c r="E65" s="25"/>
      <c r="F65" s="89"/>
      <c r="G65" s="83"/>
      <c r="H65" s="218"/>
      <c r="I65" s="218"/>
      <c r="J65" s="218"/>
      <c r="K65" s="218"/>
      <c r="L65" s="83"/>
      <c r="M65" s="217"/>
      <c r="N65" s="55"/>
      <c r="O65" s="218"/>
      <c r="P65" s="218"/>
      <c r="Q65" s="11"/>
      <c r="R65" s="218"/>
      <c r="S65" s="218"/>
      <c r="T65" s="56"/>
      <c r="U65" s="218"/>
      <c r="V65" s="218"/>
      <c r="W65" s="11"/>
      <c r="X65" s="218"/>
      <c r="Y65" s="218"/>
      <c r="Z65" s="56"/>
      <c r="AA65" s="218"/>
      <c r="AB65" s="218"/>
      <c r="AC65" s="218"/>
      <c r="AD65" s="218"/>
      <c r="AE65" s="218"/>
      <c r="AF65" s="9"/>
      <c r="AG65" s="9"/>
      <c r="AH65" s="9"/>
      <c r="AI65" s="9"/>
      <c r="AJ65" s="9"/>
      <c r="AK65" s="9"/>
      <c r="AL65" s="9"/>
      <c r="AM65" s="9"/>
      <c r="AN65" s="9"/>
      <c r="AO65" s="76"/>
      <c r="AP65" s="83"/>
      <c r="AQ65" s="83"/>
      <c r="AR65" s="238"/>
      <c r="AS65" s="238"/>
      <c r="AT65" s="7"/>
      <c r="AU65" s="7"/>
      <c r="AV65" s="215"/>
      <c r="AW65" s="137"/>
      <c r="AX65" s="231"/>
      <c r="AY65" s="11"/>
      <c r="BA65" s="149"/>
      <c r="BB65" s="149"/>
      <c r="BC65" s="217"/>
      <c r="BD65" s="231"/>
      <c r="BE65" s="215"/>
      <c r="BF65" s="215"/>
      <c r="BG65" s="215"/>
      <c r="BH65" s="232"/>
      <c r="BI65" s="232"/>
      <c r="BJ65" s="214"/>
      <c r="BK65" s="214"/>
      <c r="BL65" s="233"/>
      <c r="BM65" s="67"/>
      <c r="BN65" s="139"/>
      <c r="BO65" s="139"/>
      <c r="BP65" s="139"/>
    </row>
    <row r="66" spans="1:68" ht="15.75">
      <c r="A66" s="221"/>
      <c r="B66" s="222"/>
      <c r="C66" s="216"/>
      <c r="D66" s="224"/>
      <c r="E66" s="25"/>
      <c r="F66" s="89"/>
      <c r="G66" s="83"/>
      <c r="H66" s="218"/>
      <c r="I66" s="218"/>
      <c r="J66" s="218"/>
      <c r="K66" s="218"/>
      <c r="L66" s="83"/>
      <c r="M66" s="217"/>
      <c r="N66" s="55"/>
      <c r="O66" s="218"/>
      <c r="P66" s="218"/>
      <c r="Q66" s="11"/>
      <c r="R66" s="218"/>
      <c r="S66" s="218"/>
      <c r="T66" s="56"/>
      <c r="U66" s="218"/>
      <c r="V66" s="218"/>
      <c r="W66" s="11"/>
      <c r="X66" s="218"/>
      <c r="Y66" s="218"/>
      <c r="Z66" s="56"/>
      <c r="AA66" s="218"/>
      <c r="AB66" s="218"/>
      <c r="AC66" s="218"/>
      <c r="AD66" s="218"/>
      <c r="AE66" s="218"/>
      <c r="AF66" s="9"/>
      <c r="AG66" s="9"/>
      <c r="AH66" s="9"/>
      <c r="AI66" s="9"/>
      <c r="AJ66" s="9"/>
      <c r="AK66" s="9"/>
      <c r="AL66" s="9"/>
      <c r="AM66" s="9"/>
      <c r="AN66" s="9"/>
      <c r="AO66" s="76"/>
      <c r="AP66" s="83"/>
      <c r="AQ66" s="83"/>
      <c r="AR66" s="238"/>
      <c r="AS66" s="238"/>
      <c r="AT66" s="7"/>
      <c r="AU66" s="7"/>
      <c r="AV66" s="215"/>
      <c r="AW66" s="137"/>
      <c r="AX66" s="231"/>
      <c r="AY66" s="11"/>
      <c r="BA66" s="149"/>
      <c r="BB66" s="149"/>
      <c r="BC66" s="217"/>
      <c r="BD66" s="231"/>
      <c r="BE66" s="215"/>
      <c r="BF66" s="215"/>
      <c r="BG66" s="215"/>
      <c r="BH66" s="232"/>
      <c r="BI66" s="232"/>
      <c r="BJ66" s="214"/>
      <c r="BK66" s="214"/>
      <c r="BL66" s="233"/>
      <c r="BM66" s="67"/>
      <c r="BN66" s="139"/>
      <c r="BO66" s="139"/>
      <c r="BP66" s="139"/>
    </row>
    <row r="67" spans="1:68" ht="15.75">
      <c r="A67" s="221"/>
      <c r="B67" s="222"/>
      <c r="C67" s="216"/>
      <c r="D67" s="224"/>
      <c r="E67" s="25"/>
      <c r="F67" s="89"/>
      <c r="G67" s="83"/>
      <c r="H67" s="218"/>
      <c r="I67" s="218"/>
      <c r="J67" s="218"/>
      <c r="K67" s="218"/>
      <c r="L67" s="83"/>
      <c r="M67" s="217"/>
      <c r="N67" s="55"/>
      <c r="O67" s="218"/>
      <c r="P67" s="218"/>
      <c r="Q67" s="11"/>
      <c r="R67" s="218"/>
      <c r="S67" s="218"/>
      <c r="T67" s="56"/>
      <c r="U67" s="218"/>
      <c r="V67" s="218"/>
      <c r="W67" s="11"/>
      <c r="X67" s="218"/>
      <c r="Y67" s="218"/>
      <c r="Z67" s="56"/>
      <c r="AA67" s="218"/>
      <c r="AB67" s="218"/>
      <c r="AC67" s="218"/>
      <c r="AD67" s="218"/>
      <c r="AE67" s="218"/>
      <c r="AF67" s="9"/>
      <c r="AG67" s="9"/>
      <c r="AH67" s="9"/>
      <c r="AI67" s="9"/>
      <c r="AJ67" s="9"/>
      <c r="AK67" s="9"/>
      <c r="AL67" s="9"/>
      <c r="AM67" s="9"/>
      <c r="AN67" s="9"/>
      <c r="AO67" s="76"/>
      <c r="AP67" s="83"/>
      <c r="AQ67" s="83"/>
      <c r="AR67" s="238"/>
      <c r="AS67" s="238"/>
      <c r="AT67" s="7"/>
      <c r="AU67" s="7"/>
      <c r="AV67" s="215"/>
      <c r="AW67" s="137"/>
      <c r="AX67" s="231"/>
      <c r="AY67" s="11"/>
      <c r="BA67" s="149"/>
      <c r="BB67" s="149"/>
      <c r="BC67" s="217"/>
      <c r="BD67" s="231"/>
      <c r="BE67" s="215"/>
      <c r="BF67" s="215"/>
      <c r="BG67" s="215"/>
      <c r="BH67" s="232"/>
      <c r="BI67" s="232"/>
      <c r="BJ67" s="214"/>
      <c r="BK67" s="214"/>
      <c r="BL67" s="233"/>
      <c r="BM67" s="67"/>
      <c r="BN67" s="139"/>
      <c r="BO67" s="139"/>
      <c r="BP67" s="139"/>
    </row>
    <row r="68" spans="1:68" ht="15.75">
      <c r="A68" s="221"/>
      <c r="B68" s="222"/>
      <c r="C68" s="216"/>
      <c r="D68" s="224"/>
      <c r="E68" s="25"/>
      <c r="F68" s="89"/>
      <c r="G68" s="83"/>
      <c r="H68" s="218"/>
      <c r="I68" s="218"/>
      <c r="J68" s="218"/>
      <c r="K68" s="218"/>
      <c r="L68" s="83"/>
      <c r="M68" s="217"/>
      <c r="N68" s="55"/>
      <c r="O68" s="218"/>
      <c r="P68" s="218"/>
      <c r="Q68" s="11"/>
      <c r="R68" s="218"/>
      <c r="S68" s="218"/>
      <c r="T68" s="56"/>
      <c r="U68" s="218"/>
      <c r="V68" s="218"/>
      <c r="W68" s="11"/>
      <c r="X68" s="218"/>
      <c r="Y68" s="218"/>
      <c r="Z68" s="56"/>
      <c r="AA68" s="218"/>
      <c r="AB68" s="218"/>
      <c r="AC68" s="218"/>
      <c r="AD68" s="218"/>
      <c r="AE68" s="218"/>
      <c r="AF68" s="9"/>
      <c r="AG68" s="9"/>
      <c r="AH68" s="9"/>
      <c r="AI68" s="9"/>
      <c r="AJ68" s="9"/>
      <c r="AK68" s="9"/>
      <c r="AL68" s="9"/>
      <c r="AM68" s="9"/>
      <c r="AN68" s="9"/>
      <c r="AO68" s="76"/>
      <c r="AP68" s="83"/>
      <c r="AQ68" s="83"/>
      <c r="AR68" s="238"/>
      <c r="AS68" s="238"/>
      <c r="AT68" s="7"/>
      <c r="AU68" s="7"/>
      <c r="AV68" s="215"/>
      <c r="AW68" s="137"/>
      <c r="AX68" s="231"/>
      <c r="AY68" s="11"/>
      <c r="BA68" s="149"/>
      <c r="BB68" s="149"/>
      <c r="BC68" s="217"/>
      <c r="BD68" s="231"/>
      <c r="BE68" s="215"/>
      <c r="BF68" s="215"/>
      <c r="BG68" s="215"/>
      <c r="BH68" s="232"/>
      <c r="BI68" s="232"/>
      <c r="BJ68" s="214"/>
      <c r="BK68" s="214"/>
      <c r="BL68" s="233"/>
      <c r="BM68" s="67"/>
      <c r="BN68" s="139"/>
      <c r="BO68" s="139"/>
      <c r="BP68" s="139"/>
    </row>
    <row r="69" spans="1:68" ht="15.75">
      <c r="A69" s="221"/>
      <c r="B69" s="222"/>
      <c r="C69" s="216"/>
      <c r="D69" s="224"/>
      <c r="E69" s="25"/>
      <c r="F69" s="89"/>
      <c r="G69" s="83"/>
      <c r="H69" s="218"/>
      <c r="I69" s="218"/>
      <c r="J69" s="218"/>
      <c r="K69" s="218"/>
      <c r="L69" s="83"/>
      <c r="M69" s="217"/>
      <c r="N69" s="55"/>
      <c r="O69" s="218"/>
      <c r="P69" s="218"/>
      <c r="Q69" s="11"/>
      <c r="R69" s="218"/>
      <c r="S69" s="218"/>
      <c r="T69" s="56"/>
      <c r="U69" s="218"/>
      <c r="V69" s="218"/>
      <c r="W69" s="11"/>
      <c r="X69" s="218"/>
      <c r="Y69" s="218"/>
      <c r="Z69" s="56"/>
      <c r="AA69" s="218"/>
      <c r="AB69" s="218"/>
      <c r="AC69" s="218"/>
      <c r="AD69" s="218"/>
      <c r="AE69" s="218"/>
      <c r="AF69" s="9"/>
      <c r="AG69" s="9"/>
      <c r="AH69" s="9"/>
      <c r="AI69" s="9"/>
      <c r="AJ69" s="9"/>
      <c r="AK69" s="9"/>
      <c r="AL69" s="9"/>
      <c r="AM69" s="9"/>
      <c r="AN69" s="9"/>
      <c r="AO69" s="76"/>
      <c r="AP69" s="83"/>
      <c r="AQ69" s="83"/>
      <c r="AR69" s="238"/>
      <c r="AS69" s="238"/>
      <c r="AT69" s="7"/>
      <c r="AU69" s="7"/>
      <c r="AV69" s="215"/>
      <c r="AW69" s="137"/>
      <c r="AX69" s="231"/>
      <c r="AY69" s="11"/>
      <c r="BA69" s="149"/>
      <c r="BB69" s="149"/>
      <c r="BC69" s="217"/>
      <c r="BD69" s="231"/>
      <c r="BE69" s="215"/>
      <c r="BF69" s="215"/>
      <c r="BG69" s="215"/>
      <c r="BH69" s="232"/>
      <c r="BI69" s="232"/>
      <c r="BJ69" s="214"/>
      <c r="BK69" s="214"/>
      <c r="BL69" s="233"/>
      <c r="BM69" s="67"/>
      <c r="BN69" s="139"/>
      <c r="BO69" s="139"/>
      <c r="BP69" s="139"/>
    </row>
    <row r="70" spans="1:68" ht="15.75">
      <c r="A70" s="221"/>
      <c r="B70" s="222"/>
      <c r="C70" s="216"/>
      <c r="D70" s="224"/>
      <c r="E70" s="25"/>
      <c r="F70" s="89"/>
      <c r="G70" s="83"/>
      <c r="H70" s="218"/>
      <c r="I70" s="218"/>
      <c r="J70" s="218"/>
      <c r="K70" s="218"/>
      <c r="L70" s="83"/>
      <c r="M70" s="217"/>
      <c r="N70" s="55"/>
      <c r="O70" s="218"/>
      <c r="P70" s="218"/>
      <c r="Q70" s="11"/>
      <c r="R70" s="218"/>
      <c r="S70" s="218"/>
      <c r="T70" s="56"/>
      <c r="U70" s="218"/>
      <c r="V70" s="218"/>
      <c r="W70" s="11"/>
      <c r="X70" s="218"/>
      <c r="Y70" s="218"/>
      <c r="Z70" s="56"/>
      <c r="AA70" s="218"/>
      <c r="AB70" s="218"/>
      <c r="AC70" s="218"/>
      <c r="AD70" s="218"/>
      <c r="AE70" s="218"/>
      <c r="AF70" s="9"/>
      <c r="AG70" s="9"/>
      <c r="AH70" s="9"/>
      <c r="AI70" s="9"/>
      <c r="AJ70" s="9"/>
      <c r="AK70" s="9"/>
      <c r="AL70" s="9"/>
      <c r="AM70" s="9"/>
      <c r="AN70" s="9"/>
      <c r="AO70" s="76"/>
      <c r="AP70" s="83"/>
      <c r="AQ70" s="83"/>
      <c r="AR70" s="238"/>
      <c r="AS70" s="238"/>
      <c r="AT70" s="7"/>
      <c r="AU70" s="7"/>
      <c r="AV70" s="215"/>
      <c r="AW70" s="137"/>
      <c r="AX70" s="231"/>
      <c r="AY70" s="11"/>
      <c r="BA70" s="149"/>
      <c r="BB70" s="149"/>
      <c r="BC70" s="217"/>
      <c r="BD70" s="231"/>
      <c r="BE70" s="215"/>
      <c r="BF70" s="215"/>
      <c r="BG70" s="215"/>
      <c r="BH70" s="232"/>
      <c r="BI70" s="232"/>
      <c r="BJ70" s="214"/>
      <c r="BK70" s="214"/>
      <c r="BL70" s="233"/>
      <c r="BM70" s="67"/>
      <c r="BN70" s="139"/>
      <c r="BO70" s="139"/>
      <c r="BP70" s="139"/>
    </row>
    <row r="71" spans="1:68" ht="15.75">
      <c r="A71" s="221"/>
      <c r="B71" s="222"/>
      <c r="C71" s="216"/>
      <c r="D71" s="224"/>
      <c r="E71" s="25"/>
      <c r="F71" s="89"/>
      <c r="G71" s="83"/>
      <c r="H71" s="218"/>
      <c r="I71" s="218"/>
      <c r="J71" s="218"/>
      <c r="K71" s="218"/>
      <c r="L71" s="83"/>
      <c r="M71" s="217"/>
      <c r="N71" s="55"/>
      <c r="O71" s="218"/>
      <c r="P71" s="218"/>
      <c r="Q71" s="11"/>
      <c r="R71" s="218"/>
      <c r="S71" s="218"/>
      <c r="T71" s="56"/>
      <c r="U71" s="218"/>
      <c r="V71" s="218"/>
      <c r="W71" s="11"/>
      <c r="X71" s="218"/>
      <c r="Y71" s="218"/>
      <c r="Z71" s="56"/>
      <c r="AA71" s="218"/>
      <c r="AB71" s="218"/>
      <c r="AC71" s="218"/>
      <c r="AD71" s="218"/>
      <c r="AE71" s="218"/>
      <c r="AF71" s="9"/>
      <c r="AG71" s="9"/>
      <c r="AH71" s="9"/>
      <c r="AI71" s="9"/>
      <c r="AJ71" s="9"/>
      <c r="AK71" s="9"/>
      <c r="AL71" s="9"/>
      <c r="AM71" s="9"/>
      <c r="AN71" s="9"/>
      <c r="AO71" s="76"/>
      <c r="AP71" s="83"/>
      <c r="AQ71" s="83"/>
      <c r="AR71" s="238"/>
      <c r="AS71" s="238"/>
      <c r="AT71" s="7"/>
      <c r="AU71" s="7"/>
      <c r="AV71" s="215"/>
      <c r="AW71" s="137"/>
      <c r="AX71" s="231"/>
      <c r="AY71" s="11"/>
      <c r="BA71" s="149"/>
      <c r="BB71" s="149"/>
      <c r="BC71" s="217"/>
      <c r="BD71" s="231"/>
      <c r="BE71" s="215"/>
      <c r="BF71" s="215"/>
      <c r="BG71" s="215"/>
      <c r="BH71" s="232"/>
      <c r="BI71" s="232"/>
      <c r="BJ71" s="214"/>
      <c r="BK71" s="214"/>
      <c r="BL71" s="233"/>
      <c r="BM71" s="67"/>
      <c r="BN71" s="139"/>
      <c r="BO71" s="139"/>
      <c r="BP71" s="139"/>
    </row>
    <row r="72" spans="1:68" ht="15.75">
      <c r="A72" s="221"/>
      <c r="B72" s="222"/>
      <c r="C72" s="216"/>
      <c r="D72" s="224"/>
      <c r="E72" s="25"/>
      <c r="F72" s="89"/>
      <c r="G72" s="83"/>
      <c r="H72" s="218"/>
      <c r="I72" s="218"/>
      <c r="J72" s="218"/>
      <c r="K72" s="218"/>
      <c r="L72" s="83"/>
      <c r="M72" s="217"/>
      <c r="N72" s="55"/>
      <c r="O72" s="218"/>
      <c r="P72" s="218"/>
      <c r="Q72" s="11"/>
      <c r="R72" s="218"/>
      <c r="S72" s="218"/>
      <c r="T72" s="56"/>
      <c r="U72" s="218"/>
      <c r="V72" s="218"/>
      <c r="W72" s="11"/>
      <c r="X72" s="218"/>
      <c r="Y72" s="218"/>
      <c r="Z72" s="56"/>
      <c r="AA72" s="218"/>
      <c r="AB72" s="218"/>
      <c r="AC72" s="218"/>
      <c r="AD72" s="218"/>
      <c r="AE72" s="218"/>
      <c r="AF72" s="9"/>
      <c r="AG72" s="9"/>
      <c r="AH72" s="9"/>
      <c r="AI72" s="9"/>
      <c r="AJ72" s="9"/>
      <c r="AK72" s="9"/>
      <c r="AL72" s="9"/>
      <c r="AM72" s="9"/>
      <c r="AN72" s="9"/>
      <c r="AO72" s="76"/>
      <c r="AP72" s="83"/>
      <c r="AQ72" s="83"/>
      <c r="AR72" s="238"/>
      <c r="AS72" s="238"/>
      <c r="AT72" s="7"/>
      <c r="AU72" s="7"/>
      <c r="AV72" s="215"/>
      <c r="AW72" s="137"/>
      <c r="AX72" s="231"/>
      <c r="AY72" s="11"/>
      <c r="BA72" s="149"/>
      <c r="BB72" s="149"/>
      <c r="BC72" s="217"/>
      <c r="BD72" s="231"/>
      <c r="BE72" s="215"/>
      <c r="BF72" s="215"/>
      <c r="BG72" s="215"/>
      <c r="BH72" s="232"/>
      <c r="BI72" s="232"/>
      <c r="BJ72" s="214"/>
      <c r="BK72" s="214"/>
      <c r="BL72" s="233"/>
      <c r="BM72" s="67"/>
      <c r="BN72" s="139"/>
      <c r="BO72" s="139"/>
      <c r="BP72" s="139"/>
    </row>
    <row r="73" spans="1:68" ht="15.75">
      <c r="A73" s="221"/>
      <c r="B73" s="222"/>
      <c r="C73" s="216"/>
      <c r="D73" s="224"/>
      <c r="E73" s="25"/>
      <c r="F73" s="89"/>
      <c r="G73" s="83"/>
      <c r="H73" s="218"/>
      <c r="I73" s="218"/>
      <c r="J73" s="218"/>
      <c r="K73" s="218"/>
      <c r="L73" s="83"/>
      <c r="M73" s="217"/>
      <c r="N73" s="55"/>
      <c r="O73" s="218"/>
      <c r="P73" s="218"/>
      <c r="Q73" s="11"/>
      <c r="R73" s="218"/>
      <c r="S73" s="218"/>
      <c r="T73" s="56"/>
      <c r="U73" s="218"/>
      <c r="V73" s="218"/>
      <c r="W73" s="11"/>
      <c r="X73" s="218"/>
      <c r="Y73" s="218"/>
      <c r="Z73" s="56"/>
      <c r="AA73" s="218"/>
      <c r="AB73" s="218"/>
      <c r="AC73" s="218"/>
      <c r="AD73" s="218"/>
      <c r="AE73" s="218"/>
      <c r="AF73" s="9"/>
      <c r="AG73" s="9"/>
      <c r="AH73" s="9"/>
      <c r="AI73" s="9"/>
      <c r="AJ73" s="9"/>
      <c r="AK73" s="9"/>
      <c r="AL73" s="9"/>
      <c r="AM73" s="9"/>
      <c r="AN73" s="9"/>
      <c r="AO73" s="76"/>
      <c r="AP73" s="83"/>
      <c r="AQ73" s="83"/>
      <c r="AR73" s="238"/>
      <c r="AS73" s="238"/>
      <c r="AT73" s="7"/>
      <c r="AU73" s="7"/>
      <c r="AV73" s="215"/>
      <c r="AW73" s="137"/>
      <c r="AX73" s="231"/>
      <c r="AY73" s="11"/>
      <c r="BA73" s="149"/>
      <c r="BB73" s="149"/>
      <c r="BC73" s="217"/>
      <c r="BD73" s="231"/>
      <c r="BE73" s="215"/>
      <c r="BF73" s="215"/>
      <c r="BG73" s="215"/>
      <c r="BH73" s="232"/>
      <c r="BI73" s="232"/>
      <c r="BJ73" s="214"/>
      <c r="BK73" s="214"/>
      <c r="BL73" s="233"/>
      <c r="BM73" s="67"/>
      <c r="BN73" s="139"/>
      <c r="BO73" s="139"/>
      <c r="BP73" s="139"/>
    </row>
    <row r="74" spans="1:68" ht="15.75">
      <c r="A74" s="221"/>
      <c r="B74" s="222"/>
      <c r="C74" s="216"/>
      <c r="D74" s="224"/>
      <c r="E74" s="25"/>
      <c r="F74" s="89"/>
      <c r="G74" s="83"/>
      <c r="H74" s="218"/>
      <c r="I74" s="218"/>
      <c r="J74" s="218"/>
      <c r="K74" s="218"/>
      <c r="L74" s="83"/>
      <c r="M74" s="217"/>
      <c r="N74" s="55"/>
      <c r="O74" s="218"/>
      <c r="P74" s="218"/>
      <c r="Q74" s="11"/>
      <c r="R74" s="218"/>
      <c r="S74" s="218"/>
      <c r="T74" s="56"/>
      <c r="U74" s="218"/>
      <c r="V74" s="218"/>
      <c r="W74" s="11"/>
      <c r="X74" s="218"/>
      <c r="Y74" s="218"/>
      <c r="Z74" s="56"/>
      <c r="AA74" s="218"/>
      <c r="AB74" s="218"/>
      <c r="AC74" s="218"/>
      <c r="AD74" s="218"/>
      <c r="AE74" s="218"/>
      <c r="AF74" s="9"/>
      <c r="AG74" s="9"/>
      <c r="AH74" s="9"/>
      <c r="AI74" s="9"/>
      <c r="AJ74" s="9"/>
      <c r="AK74" s="9"/>
      <c r="AL74" s="9"/>
      <c r="AM74" s="9"/>
      <c r="AN74" s="9"/>
      <c r="AO74" s="76"/>
      <c r="AP74" s="83"/>
      <c r="AQ74" s="83"/>
      <c r="AR74" s="238"/>
      <c r="AS74" s="238"/>
      <c r="AT74" s="7"/>
      <c r="AU74" s="7"/>
      <c r="AV74" s="215"/>
      <c r="AW74" s="137"/>
      <c r="AX74" s="231"/>
      <c r="AY74" s="11"/>
      <c r="BA74" s="149"/>
      <c r="BB74" s="149"/>
      <c r="BC74" s="217"/>
      <c r="BD74" s="231"/>
      <c r="BE74" s="215"/>
      <c r="BF74" s="215"/>
      <c r="BG74" s="215"/>
      <c r="BH74" s="232"/>
      <c r="BI74" s="232"/>
      <c r="BJ74" s="214"/>
      <c r="BK74" s="214"/>
      <c r="BL74" s="233"/>
      <c r="BM74" s="67"/>
      <c r="BN74" s="139"/>
      <c r="BO74" s="139"/>
      <c r="BP74" s="139"/>
    </row>
    <row r="75" spans="1:68" ht="15.75">
      <c r="A75" s="221"/>
      <c r="B75" s="222"/>
      <c r="C75" s="216"/>
      <c r="D75" s="224"/>
      <c r="E75" s="25"/>
      <c r="F75" s="89"/>
      <c r="G75" s="83"/>
      <c r="H75" s="218"/>
      <c r="I75" s="218"/>
      <c r="J75" s="218"/>
      <c r="K75" s="218"/>
      <c r="L75" s="83"/>
      <c r="M75" s="217"/>
      <c r="N75" s="55"/>
      <c r="O75" s="218"/>
      <c r="P75" s="218"/>
      <c r="Q75" s="11"/>
      <c r="R75" s="218"/>
      <c r="S75" s="218"/>
      <c r="T75" s="56"/>
      <c r="U75" s="218"/>
      <c r="V75" s="218"/>
      <c r="W75" s="11"/>
      <c r="X75" s="218"/>
      <c r="Y75" s="218"/>
      <c r="Z75" s="56"/>
      <c r="AA75" s="218"/>
      <c r="AB75" s="218"/>
      <c r="AC75" s="218"/>
      <c r="AD75" s="218"/>
      <c r="AE75" s="218"/>
      <c r="AF75" s="9"/>
      <c r="AG75" s="9"/>
      <c r="AH75" s="9"/>
      <c r="AI75" s="9"/>
      <c r="AJ75" s="9"/>
      <c r="AK75" s="9"/>
      <c r="AL75" s="9"/>
      <c r="AM75" s="9"/>
      <c r="AN75" s="9"/>
      <c r="AO75" s="76"/>
      <c r="AP75" s="83"/>
      <c r="AQ75" s="83"/>
      <c r="AR75" s="238"/>
      <c r="AS75" s="238"/>
      <c r="AT75" s="7"/>
      <c r="AU75" s="7"/>
      <c r="AV75" s="215"/>
      <c r="AW75" s="137"/>
      <c r="AX75" s="231"/>
      <c r="AY75" s="11"/>
      <c r="BA75" s="149"/>
      <c r="BB75" s="149"/>
      <c r="BC75" s="217"/>
      <c r="BD75" s="231"/>
      <c r="BE75" s="215"/>
      <c r="BF75" s="215"/>
      <c r="BG75" s="215"/>
      <c r="BH75" s="232"/>
      <c r="BI75" s="232"/>
      <c r="BJ75" s="214"/>
      <c r="BK75" s="214"/>
      <c r="BL75" s="233"/>
      <c r="BM75" s="67"/>
      <c r="BN75" s="139"/>
      <c r="BO75" s="139"/>
      <c r="BP75" s="139"/>
    </row>
    <row r="76" spans="1:68" ht="15.75">
      <c r="A76" s="221"/>
      <c r="B76" s="222"/>
      <c r="C76" s="216"/>
      <c r="D76" s="224"/>
      <c r="E76" s="25"/>
      <c r="F76" s="89"/>
      <c r="G76" s="83"/>
      <c r="H76" s="218"/>
      <c r="I76" s="218"/>
      <c r="J76" s="218"/>
      <c r="K76" s="218"/>
      <c r="L76" s="83"/>
      <c r="M76" s="217"/>
      <c r="N76" s="55"/>
      <c r="O76" s="218"/>
      <c r="P76" s="218"/>
      <c r="Q76" s="11"/>
      <c r="R76" s="218"/>
      <c r="S76" s="218"/>
      <c r="T76" s="56"/>
      <c r="U76" s="218"/>
      <c r="V76" s="218"/>
      <c r="W76" s="11"/>
      <c r="X76" s="218"/>
      <c r="Y76" s="218"/>
      <c r="Z76" s="56"/>
      <c r="AA76" s="218"/>
      <c r="AB76" s="218"/>
      <c r="AC76" s="218"/>
      <c r="AD76" s="218"/>
      <c r="AE76" s="218"/>
      <c r="AF76" s="9"/>
      <c r="AG76" s="9"/>
      <c r="AH76" s="9"/>
      <c r="AI76" s="9"/>
      <c r="AJ76" s="9"/>
      <c r="AK76" s="9"/>
      <c r="AL76" s="9"/>
      <c r="AM76" s="9"/>
      <c r="AN76" s="9"/>
      <c r="AO76" s="76"/>
      <c r="AP76" s="83"/>
      <c r="AQ76" s="83"/>
      <c r="AR76" s="238"/>
      <c r="AS76" s="238"/>
      <c r="AT76" s="7"/>
      <c r="AU76" s="7"/>
      <c r="AV76" s="215"/>
      <c r="AW76" s="137"/>
      <c r="AX76" s="231"/>
      <c r="AY76" s="11"/>
      <c r="BA76" s="149"/>
      <c r="BB76" s="149"/>
      <c r="BC76" s="217"/>
      <c r="BD76" s="231"/>
      <c r="BE76" s="215"/>
      <c r="BF76" s="215"/>
      <c r="BG76" s="215"/>
      <c r="BH76" s="232"/>
      <c r="BI76" s="232"/>
      <c r="BJ76" s="214"/>
      <c r="BK76" s="214"/>
      <c r="BL76" s="233"/>
      <c r="BM76" s="67"/>
      <c r="BN76" s="139"/>
      <c r="BO76" s="139"/>
      <c r="BP76" s="139"/>
    </row>
    <row r="77" spans="1:68" ht="15.75">
      <c r="A77" s="221"/>
      <c r="B77" s="222"/>
      <c r="C77" s="216"/>
      <c r="D77" s="224"/>
      <c r="E77" s="25"/>
      <c r="F77" s="89"/>
      <c r="G77" s="83"/>
      <c r="H77" s="218"/>
      <c r="I77" s="218"/>
      <c r="J77" s="218"/>
      <c r="K77" s="218"/>
      <c r="L77" s="83"/>
      <c r="M77" s="217"/>
      <c r="N77" s="55"/>
      <c r="O77" s="218"/>
      <c r="P77" s="218"/>
      <c r="Q77" s="11"/>
      <c r="R77" s="218"/>
      <c r="S77" s="218"/>
      <c r="T77" s="56"/>
      <c r="U77" s="218"/>
      <c r="V77" s="218"/>
      <c r="W77" s="11"/>
      <c r="X77" s="218"/>
      <c r="Y77" s="218"/>
      <c r="Z77" s="56"/>
      <c r="AA77" s="218"/>
      <c r="AB77" s="218"/>
      <c r="AC77" s="218"/>
      <c r="AD77" s="218"/>
      <c r="AE77" s="218"/>
      <c r="AF77" s="9"/>
      <c r="AG77" s="9"/>
      <c r="AH77" s="9"/>
      <c r="AI77" s="9"/>
      <c r="AJ77" s="9"/>
      <c r="AK77" s="9"/>
      <c r="AL77" s="9"/>
      <c r="AM77" s="9"/>
      <c r="AN77" s="9"/>
      <c r="AO77" s="76"/>
      <c r="AP77" s="83"/>
      <c r="AQ77" s="83"/>
      <c r="AR77" s="238"/>
      <c r="AS77" s="238"/>
      <c r="AT77" s="7"/>
      <c r="AU77" s="7"/>
      <c r="AV77" s="215"/>
      <c r="AW77" s="137"/>
      <c r="AX77" s="231"/>
      <c r="AY77" s="11"/>
      <c r="BA77" s="149"/>
      <c r="BB77" s="149"/>
      <c r="BC77" s="217"/>
      <c r="BD77" s="231"/>
      <c r="BE77" s="215"/>
      <c r="BF77" s="215"/>
      <c r="BG77" s="215"/>
      <c r="BH77" s="232"/>
      <c r="BI77" s="232"/>
      <c r="BJ77" s="214"/>
      <c r="BK77" s="214"/>
      <c r="BL77" s="233"/>
      <c r="BM77" s="67"/>
      <c r="BN77" s="139"/>
      <c r="BO77" s="139"/>
      <c r="BP77" s="139"/>
    </row>
    <row r="78" spans="1:68" ht="15.75">
      <c r="A78" s="221"/>
      <c r="B78" s="222"/>
      <c r="C78" s="216"/>
      <c r="D78" s="224"/>
      <c r="E78" s="25"/>
      <c r="F78" s="89"/>
      <c r="G78" s="83"/>
      <c r="H78" s="218"/>
      <c r="I78" s="218"/>
      <c r="J78" s="218"/>
      <c r="K78" s="218"/>
      <c r="L78" s="83"/>
      <c r="M78" s="217"/>
      <c r="N78" s="55"/>
      <c r="O78" s="218"/>
      <c r="P78" s="218"/>
      <c r="Q78" s="11"/>
      <c r="R78" s="218"/>
      <c r="S78" s="218"/>
      <c r="T78" s="56"/>
      <c r="U78" s="218"/>
      <c r="V78" s="218"/>
      <c r="W78" s="11"/>
      <c r="X78" s="218"/>
      <c r="Y78" s="218"/>
      <c r="Z78" s="56"/>
      <c r="AA78" s="218"/>
      <c r="AB78" s="218"/>
      <c r="AC78" s="218"/>
      <c r="AD78" s="218"/>
      <c r="AE78" s="218"/>
      <c r="AF78" s="9"/>
      <c r="AG78" s="9"/>
      <c r="AH78" s="9"/>
      <c r="AI78" s="9"/>
      <c r="AJ78" s="9"/>
      <c r="AK78" s="9"/>
      <c r="AL78" s="9"/>
      <c r="AM78" s="9"/>
      <c r="AN78" s="9"/>
      <c r="AO78" s="76"/>
      <c r="AP78" s="83"/>
      <c r="AQ78" s="83"/>
      <c r="AR78" s="238"/>
      <c r="AS78" s="238"/>
      <c r="AT78" s="7"/>
      <c r="AU78" s="7"/>
      <c r="AV78" s="215"/>
      <c r="AW78" s="137"/>
      <c r="AX78" s="231"/>
      <c r="AY78" s="11"/>
      <c r="BA78" s="149"/>
      <c r="BB78" s="149"/>
      <c r="BC78" s="217"/>
      <c r="BD78" s="231"/>
      <c r="BE78" s="215"/>
      <c r="BF78" s="215"/>
      <c r="BG78" s="215"/>
      <c r="BH78" s="232"/>
      <c r="BI78" s="232"/>
      <c r="BJ78" s="214"/>
      <c r="BK78" s="214"/>
      <c r="BL78" s="233"/>
      <c r="BM78" s="67"/>
      <c r="BN78" s="139"/>
      <c r="BO78" s="139"/>
      <c r="BP78" s="139"/>
    </row>
    <row r="79" spans="1:68" ht="15.75">
      <c r="A79" s="221"/>
      <c r="B79" s="222"/>
      <c r="C79" s="216"/>
      <c r="D79" s="224"/>
      <c r="E79" s="25"/>
      <c r="F79" s="89"/>
      <c r="G79" s="83"/>
      <c r="H79" s="218"/>
      <c r="I79" s="218"/>
      <c r="J79" s="218"/>
      <c r="K79" s="218"/>
      <c r="L79" s="83"/>
      <c r="M79" s="217"/>
      <c r="N79" s="55"/>
      <c r="O79" s="218"/>
      <c r="P79" s="218"/>
      <c r="Q79" s="11"/>
      <c r="R79" s="218"/>
      <c r="S79" s="218"/>
      <c r="T79" s="56"/>
      <c r="U79" s="218"/>
      <c r="V79" s="218"/>
      <c r="W79" s="11"/>
      <c r="X79" s="218"/>
      <c r="Y79" s="218"/>
      <c r="Z79" s="56"/>
      <c r="AA79" s="218"/>
      <c r="AB79" s="218"/>
      <c r="AC79" s="218"/>
      <c r="AD79" s="218"/>
      <c r="AE79" s="218"/>
      <c r="AF79" s="9"/>
      <c r="AG79" s="9"/>
      <c r="AH79" s="9"/>
      <c r="AI79" s="9"/>
      <c r="AJ79" s="9"/>
      <c r="AK79" s="9"/>
      <c r="AL79" s="9"/>
      <c r="AM79" s="9"/>
      <c r="AN79" s="9"/>
      <c r="AO79" s="76"/>
      <c r="AP79" s="83"/>
      <c r="AQ79" s="83"/>
      <c r="AR79" s="238"/>
      <c r="AS79" s="238"/>
      <c r="AT79" s="7"/>
      <c r="AU79" s="7"/>
      <c r="AV79" s="215"/>
      <c r="AW79" s="137"/>
      <c r="AX79" s="231"/>
      <c r="AY79" s="11"/>
      <c r="BA79" s="149"/>
      <c r="BB79" s="149"/>
      <c r="BC79" s="217"/>
      <c r="BD79" s="231"/>
      <c r="BE79" s="215"/>
      <c r="BF79" s="215"/>
      <c r="BG79" s="215"/>
      <c r="BH79" s="232"/>
      <c r="BI79" s="232"/>
      <c r="BJ79" s="214"/>
      <c r="BK79" s="214"/>
      <c r="BL79" s="233"/>
      <c r="BM79" s="67"/>
      <c r="BN79" s="139"/>
      <c r="BO79" s="139"/>
      <c r="BP79" s="139"/>
    </row>
    <row r="80" spans="1:68" ht="15.75">
      <c r="A80" s="221"/>
      <c r="B80" s="222"/>
      <c r="C80" s="216"/>
      <c r="D80" s="224"/>
      <c r="E80" s="25"/>
      <c r="F80" s="89"/>
      <c r="G80" s="83"/>
      <c r="H80" s="218"/>
      <c r="I80" s="218"/>
      <c r="J80" s="218"/>
      <c r="K80" s="218"/>
      <c r="L80" s="83"/>
      <c r="M80" s="217"/>
      <c r="N80" s="55"/>
      <c r="O80" s="218"/>
      <c r="P80" s="218"/>
      <c r="Q80" s="11"/>
      <c r="R80" s="218"/>
      <c r="S80" s="218"/>
      <c r="T80" s="56"/>
      <c r="U80" s="218"/>
      <c r="V80" s="218"/>
      <c r="W80" s="11"/>
      <c r="X80" s="218"/>
      <c r="Y80" s="218"/>
      <c r="Z80" s="56"/>
      <c r="AA80" s="218"/>
      <c r="AB80" s="218"/>
      <c r="AC80" s="218"/>
      <c r="AD80" s="218"/>
      <c r="AE80" s="218"/>
      <c r="AF80" s="9"/>
      <c r="AG80" s="9"/>
      <c r="AH80" s="9"/>
      <c r="AI80" s="9"/>
      <c r="AJ80" s="9"/>
      <c r="AK80" s="9"/>
      <c r="AL80" s="9"/>
      <c r="AM80" s="9"/>
      <c r="AN80" s="9"/>
      <c r="AO80" s="76"/>
      <c r="AP80" s="83"/>
      <c r="AQ80" s="83"/>
      <c r="AR80" s="238"/>
      <c r="AS80" s="238"/>
      <c r="AT80" s="7"/>
      <c r="AU80" s="7"/>
      <c r="AV80" s="215"/>
      <c r="AW80" s="137"/>
      <c r="AX80" s="231"/>
      <c r="AY80" s="11"/>
      <c r="BA80" s="149"/>
      <c r="BB80" s="149"/>
      <c r="BC80" s="217"/>
      <c r="BD80" s="231"/>
      <c r="BE80" s="215"/>
      <c r="BF80" s="215"/>
      <c r="BG80" s="215"/>
      <c r="BH80" s="232"/>
      <c r="BI80" s="232"/>
      <c r="BJ80" s="214"/>
      <c r="BK80" s="214"/>
      <c r="BL80" s="233"/>
      <c r="BM80" s="67"/>
      <c r="BN80" s="139"/>
      <c r="BO80" s="139"/>
      <c r="BP80" s="139"/>
    </row>
    <row r="81" spans="1:68" ht="15.75">
      <c r="A81" s="221"/>
      <c r="B81" s="222"/>
      <c r="C81" s="216"/>
      <c r="D81" s="224"/>
      <c r="E81" s="25"/>
      <c r="F81" s="89"/>
      <c r="G81" s="83"/>
      <c r="H81" s="218"/>
      <c r="I81" s="218"/>
      <c r="J81" s="218"/>
      <c r="K81" s="218"/>
      <c r="L81" s="83"/>
      <c r="M81" s="217"/>
      <c r="N81" s="55"/>
      <c r="O81" s="218"/>
      <c r="P81" s="218"/>
      <c r="Q81" s="11"/>
      <c r="R81" s="218"/>
      <c r="S81" s="218"/>
      <c r="T81" s="56"/>
      <c r="U81" s="218"/>
      <c r="V81" s="218"/>
      <c r="W81" s="11"/>
      <c r="X81" s="218"/>
      <c r="Y81" s="218"/>
      <c r="Z81" s="56"/>
      <c r="AA81" s="218"/>
      <c r="AB81" s="218"/>
      <c r="AC81" s="218"/>
      <c r="AD81" s="218"/>
      <c r="AE81" s="218"/>
      <c r="AF81" s="9"/>
      <c r="AG81" s="9"/>
      <c r="AH81" s="9"/>
      <c r="AI81" s="9"/>
      <c r="AJ81" s="9"/>
      <c r="AK81" s="9"/>
      <c r="AL81" s="9"/>
      <c r="AM81" s="9"/>
      <c r="AN81" s="9"/>
      <c r="AO81" s="76"/>
      <c r="AP81" s="83"/>
      <c r="AQ81" s="83"/>
      <c r="AR81" s="238"/>
      <c r="AS81" s="238"/>
      <c r="AT81" s="7"/>
      <c r="AU81" s="7"/>
      <c r="AV81" s="215"/>
      <c r="AW81" s="137"/>
      <c r="AX81" s="231"/>
      <c r="AY81" s="11"/>
      <c r="BA81" s="149"/>
      <c r="BB81" s="149"/>
      <c r="BC81" s="217"/>
      <c r="BD81" s="231"/>
      <c r="BE81" s="215"/>
      <c r="BF81" s="215"/>
      <c r="BG81" s="215"/>
      <c r="BH81" s="232"/>
      <c r="BI81" s="232"/>
      <c r="BJ81" s="214"/>
      <c r="BK81" s="214"/>
      <c r="BL81" s="233"/>
      <c r="BM81" s="67"/>
      <c r="BN81" s="139"/>
      <c r="BO81" s="139"/>
      <c r="BP81" s="139"/>
    </row>
    <row r="82" spans="1:68" ht="15.75">
      <c r="A82" s="221"/>
      <c r="B82" s="222"/>
      <c r="C82" s="216"/>
      <c r="D82" s="224"/>
      <c r="E82" s="25"/>
      <c r="F82" s="89"/>
      <c r="G82" s="83"/>
      <c r="H82" s="218"/>
      <c r="I82" s="218"/>
      <c r="J82" s="218"/>
      <c r="K82" s="218"/>
      <c r="L82" s="83"/>
      <c r="M82" s="217"/>
      <c r="N82" s="55"/>
      <c r="O82" s="218"/>
      <c r="P82" s="218"/>
      <c r="Q82" s="11"/>
      <c r="R82" s="218"/>
      <c r="S82" s="218"/>
      <c r="T82" s="56"/>
      <c r="U82" s="218"/>
      <c r="V82" s="218"/>
      <c r="W82" s="11"/>
      <c r="X82" s="218"/>
      <c r="Y82" s="218"/>
      <c r="Z82" s="56"/>
      <c r="AA82" s="218"/>
      <c r="AB82" s="218"/>
      <c r="AC82" s="218"/>
      <c r="AD82" s="218"/>
      <c r="AE82" s="218"/>
      <c r="AF82" s="9"/>
      <c r="AG82" s="9"/>
      <c r="AH82" s="9"/>
      <c r="AI82" s="9"/>
      <c r="AJ82" s="9"/>
      <c r="AK82" s="9"/>
      <c r="AL82" s="9"/>
      <c r="AM82" s="9"/>
      <c r="AN82" s="9"/>
      <c r="AO82" s="76"/>
      <c r="AP82" s="83"/>
      <c r="AQ82" s="83"/>
      <c r="AR82" s="238"/>
      <c r="AS82" s="238"/>
      <c r="AT82" s="7"/>
      <c r="AU82" s="7"/>
      <c r="AV82" s="215"/>
      <c r="AW82" s="137"/>
      <c r="AX82" s="231"/>
      <c r="AY82" s="11"/>
      <c r="BA82" s="149"/>
      <c r="BB82" s="149"/>
      <c r="BC82" s="217"/>
      <c r="BD82" s="231"/>
      <c r="BE82" s="215"/>
      <c r="BF82" s="215"/>
      <c r="BG82" s="215"/>
      <c r="BH82" s="232"/>
      <c r="BI82" s="232"/>
      <c r="BJ82" s="214"/>
      <c r="BK82" s="214"/>
      <c r="BL82" s="233"/>
      <c r="BM82" s="67"/>
      <c r="BN82" s="139"/>
      <c r="BO82" s="139"/>
      <c r="BP82" s="139"/>
    </row>
    <row r="83" spans="1:68" ht="15.75">
      <c r="A83" s="221"/>
      <c r="B83" s="222"/>
      <c r="C83" s="216"/>
      <c r="D83" s="224"/>
      <c r="E83" s="25"/>
      <c r="F83" s="89"/>
      <c r="G83" s="83"/>
      <c r="H83" s="218"/>
      <c r="I83" s="218"/>
      <c r="J83" s="218"/>
      <c r="K83" s="218"/>
      <c r="L83" s="83"/>
      <c r="M83" s="217"/>
      <c r="N83" s="55"/>
      <c r="O83" s="218"/>
      <c r="P83" s="218"/>
      <c r="Q83" s="11"/>
      <c r="R83" s="218"/>
      <c r="S83" s="218"/>
      <c r="T83" s="56"/>
      <c r="U83" s="218"/>
      <c r="V83" s="218"/>
      <c r="W83" s="11"/>
      <c r="X83" s="218"/>
      <c r="Y83" s="218"/>
      <c r="Z83" s="56"/>
      <c r="AA83" s="218"/>
      <c r="AB83" s="218"/>
      <c r="AC83" s="218"/>
      <c r="AD83" s="218"/>
      <c r="AE83" s="218"/>
      <c r="AF83" s="9"/>
      <c r="AG83" s="9"/>
      <c r="AH83" s="9"/>
      <c r="AI83" s="9"/>
      <c r="AJ83" s="9"/>
      <c r="AK83" s="9"/>
      <c r="AL83" s="9"/>
      <c r="AM83" s="9"/>
      <c r="AN83" s="9"/>
      <c r="AO83" s="76"/>
      <c r="AP83" s="83"/>
      <c r="AQ83" s="83"/>
      <c r="AR83" s="238"/>
      <c r="AS83" s="238"/>
      <c r="AT83" s="7"/>
      <c r="AU83" s="7"/>
      <c r="AV83" s="215"/>
      <c r="AW83" s="137"/>
      <c r="AX83" s="231"/>
      <c r="AY83" s="11"/>
      <c r="BA83" s="149"/>
      <c r="BB83" s="149"/>
      <c r="BC83" s="217"/>
      <c r="BD83" s="231"/>
      <c r="BE83" s="215"/>
      <c r="BF83" s="215"/>
      <c r="BG83" s="215"/>
      <c r="BH83" s="232"/>
      <c r="BI83" s="232"/>
      <c r="BJ83" s="214"/>
      <c r="BK83" s="214"/>
      <c r="BL83" s="233"/>
      <c r="BM83" s="67"/>
      <c r="BN83" s="139"/>
      <c r="BO83" s="139"/>
      <c r="BP83" s="139"/>
    </row>
    <row r="84" spans="1:68" ht="15.75">
      <c r="A84" s="221"/>
      <c r="B84" s="222"/>
      <c r="C84" s="216"/>
      <c r="D84" s="224"/>
      <c r="E84" s="25"/>
      <c r="F84" s="89"/>
      <c r="G84" s="83"/>
      <c r="H84" s="218"/>
      <c r="I84" s="218"/>
      <c r="J84" s="218"/>
      <c r="K84" s="218"/>
      <c r="L84" s="83"/>
      <c r="M84" s="217"/>
      <c r="N84" s="55"/>
      <c r="O84" s="218"/>
      <c r="P84" s="218"/>
      <c r="Q84" s="11"/>
      <c r="R84" s="218"/>
      <c r="S84" s="218"/>
      <c r="T84" s="56"/>
      <c r="U84" s="218"/>
      <c r="V84" s="218"/>
      <c r="W84" s="11"/>
      <c r="X84" s="218"/>
      <c r="Y84" s="218"/>
      <c r="Z84" s="56"/>
      <c r="AA84" s="218"/>
      <c r="AB84" s="218"/>
      <c r="AC84" s="218"/>
      <c r="AD84" s="218"/>
      <c r="AE84" s="218"/>
      <c r="AF84" s="9"/>
      <c r="AG84" s="9"/>
      <c r="AH84" s="9"/>
      <c r="AI84" s="9"/>
      <c r="AJ84" s="9"/>
      <c r="AK84" s="9"/>
      <c r="AL84" s="9"/>
      <c r="AM84" s="9"/>
      <c r="AN84" s="9"/>
      <c r="AO84" s="76"/>
      <c r="AP84" s="83"/>
      <c r="AQ84" s="83"/>
      <c r="AR84" s="238"/>
      <c r="AS84" s="238"/>
      <c r="AT84" s="7"/>
      <c r="AU84" s="7"/>
      <c r="AV84" s="215"/>
      <c r="AW84" s="137"/>
      <c r="AX84" s="231"/>
      <c r="AY84" s="11"/>
      <c r="BA84" s="149"/>
      <c r="BB84" s="149"/>
      <c r="BC84" s="217"/>
      <c r="BD84" s="231"/>
      <c r="BE84" s="215"/>
      <c r="BF84" s="215"/>
      <c r="BG84" s="215"/>
      <c r="BH84" s="232"/>
      <c r="BI84" s="232"/>
      <c r="BJ84" s="214"/>
      <c r="BK84" s="214"/>
      <c r="BL84" s="233"/>
      <c r="BM84" s="67"/>
      <c r="BN84" s="139"/>
      <c r="BO84" s="139"/>
      <c r="BP84" s="139"/>
    </row>
    <row r="85" spans="1:68" ht="15.75">
      <c r="A85" s="221"/>
      <c r="B85" s="222"/>
      <c r="C85" s="216"/>
      <c r="D85" s="224"/>
      <c r="E85" s="25"/>
      <c r="F85" s="89"/>
      <c r="G85" s="83"/>
      <c r="H85" s="218"/>
      <c r="I85" s="218"/>
      <c r="J85" s="218"/>
      <c r="K85" s="218"/>
      <c r="L85" s="83"/>
      <c r="M85" s="217"/>
      <c r="N85" s="55"/>
      <c r="O85" s="218"/>
      <c r="P85" s="218"/>
      <c r="Q85" s="11"/>
      <c r="R85" s="218"/>
      <c r="S85" s="218"/>
      <c r="T85" s="56"/>
      <c r="U85" s="218"/>
      <c r="V85" s="218"/>
      <c r="W85" s="11"/>
      <c r="X85" s="218"/>
      <c r="Y85" s="218"/>
      <c r="Z85" s="56"/>
      <c r="AA85" s="218"/>
      <c r="AB85" s="218"/>
      <c r="AC85" s="218"/>
      <c r="AD85" s="218"/>
      <c r="AE85" s="218"/>
      <c r="AF85" s="9"/>
      <c r="AG85" s="9"/>
      <c r="AH85" s="9"/>
      <c r="AI85" s="9"/>
      <c r="AJ85" s="9"/>
      <c r="AK85" s="9"/>
      <c r="AL85" s="9"/>
      <c r="AM85" s="9"/>
      <c r="AN85" s="9"/>
      <c r="AO85" s="76"/>
      <c r="AP85" s="83"/>
      <c r="AQ85" s="83"/>
      <c r="AR85" s="238"/>
      <c r="AS85" s="238"/>
      <c r="AT85" s="7"/>
      <c r="AU85" s="7"/>
      <c r="AV85" s="215"/>
      <c r="AW85" s="137"/>
      <c r="AX85" s="231"/>
      <c r="AY85" s="11"/>
      <c r="BA85" s="149"/>
      <c r="BB85" s="149"/>
      <c r="BC85" s="217"/>
      <c r="BD85" s="231"/>
      <c r="BE85" s="215"/>
      <c r="BF85" s="215"/>
      <c r="BG85" s="215"/>
      <c r="BH85" s="232"/>
      <c r="BI85" s="232"/>
      <c r="BJ85" s="214"/>
      <c r="BK85" s="214"/>
      <c r="BL85" s="233"/>
      <c r="BM85" s="67"/>
      <c r="BN85" s="139"/>
      <c r="BO85" s="139"/>
      <c r="BP85" s="139"/>
    </row>
    <row r="86" spans="1:68" ht="15.75">
      <c r="A86" s="221"/>
      <c r="B86" s="222"/>
      <c r="C86" s="216"/>
      <c r="D86" s="224"/>
      <c r="E86" s="25"/>
      <c r="F86" s="89"/>
      <c r="G86" s="83"/>
      <c r="H86" s="218"/>
      <c r="I86" s="218"/>
      <c r="J86" s="218"/>
      <c r="K86" s="218"/>
      <c r="L86" s="83"/>
      <c r="M86" s="217"/>
      <c r="N86" s="55"/>
      <c r="O86" s="218"/>
      <c r="P86" s="218"/>
      <c r="Q86" s="11"/>
      <c r="R86" s="218"/>
      <c r="S86" s="218"/>
      <c r="T86" s="56"/>
      <c r="U86" s="218"/>
      <c r="V86" s="218"/>
      <c r="W86" s="11"/>
      <c r="X86" s="218"/>
      <c r="Y86" s="218"/>
      <c r="Z86" s="56"/>
      <c r="AA86" s="218"/>
      <c r="AB86" s="218"/>
      <c r="AC86" s="218"/>
      <c r="AD86" s="218"/>
      <c r="AE86" s="218"/>
      <c r="AF86" s="9"/>
      <c r="AG86" s="9"/>
      <c r="AH86" s="9"/>
      <c r="AI86" s="9"/>
      <c r="AJ86" s="9"/>
      <c r="AK86" s="9"/>
      <c r="AL86" s="9"/>
      <c r="AM86" s="9"/>
      <c r="AN86" s="9"/>
      <c r="AO86" s="76"/>
      <c r="AP86" s="83"/>
      <c r="AQ86" s="83"/>
      <c r="AR86" s="238"/>
      <c r="AS86" s="238"/>
      <c r="AT86" s="7"/>
      <c r="AU86" s="7"/>
      <c r="AV86" s="215"/>
      <c r="AW86" s="137"/>
      <c r="AX86" s="231"/>
      <c r="AY86" s="11"/>
      <c r="BA86" s="149"/>
      <c r="BB86" s="149"/>
      <c r="BC86" s="217"/>
      <c r="BD86" s="231"/>
      <c r="BE86" s="215"/>
      <c r="BF86" s="215"/>
      <c r="BG86" s="215"/>
      <c r="BH86" s="232"/>
      <c r="BI86" s="232"/>
      <c r="BJ86" s="214"/>
      <c r="BK86" s="214"/>
      <c r="BL86" s="233"/>
      <c r="BM86" s="67"/>
      <c r="BN86" s="139"/>
      <c r="BO86" s="139"/>
      <c r="BP86" s="139"/>
    </row>
    <row r="87" spans="1:68" ht="15.75">
      <c r="A87" s="221"/>
      <c r="B87" s="222"/>
      <c r="C87" s="216"/>
      <c r="D87" s="224"/>
      <c r="E87" s="25"/>
      <c r="F87" s="89"/>
      <c r="G87" s="83"/>
      <c r="H87" s="218"/>
      <c r="I87" s="218"/>
      <c r="J87" s="218"/>
      <c r="K87" s="218"/>
      <c r="L87" s="83"/>
      <c r="M87" s="217"/>
      <c r="N87" s="55"/>
      <c r="O87" s="218"/>
      <c r="P87" s="218"/>
      <c r="Q87" s="11"/>
      <c r="R87" s="218"/>
      <c r="S87" s="218"/>
      <c r="T87" s="56"/>
      <c r="U87" s="218"/>
      <c r="V87" s="218"/>
      <c r="W87" s="11"/>
      <c r="X87" s="218"/>
      <c r="Y87" s="218"/>
      <c r="Z87" s="56"/>
      <c r="AA87" s="218"/>
      <c r="AB87" s="218"/>
      <c r="AC87" s="218"/>
      <c r="AD87" s="218"/>
      <c r="AE87" s="218"/>
      <c r="AF87" s="9"/>
      <c r="AG87" s="9"/>
      <c r="AH87" s="9"/>
      <c r="AI87" s="9"/>
      <c r="AJ87" s="9"/>
      <c r="AK87" s="9"/>
      <c r="AL87" s="9"/>
      <c r="AM87" s="9"/>
      <c r="AN87" s="9"/>
      <c r="AO87" s="76"/>
      <c r="AP87" s="83"/>
      <c r="AQ87" s="83"/>
      <c r="AR87" s="238"/>
      <c r="AS87" s="238"/>
      <c r="AT87" s="7"/>
      <c r="AU87" s="7"/>
      <c r="AV87" s="215"/>
      <c r="AW87" s="137"/>
      <c r="AX87" s="231"/>
      <c r="AY87" s="11"/>
      <c r="BA87" s="149"/>
      <c r="BB87" s="149"/>
      <c r="BC87" s="217"/>
      <c r="BD87" s="231"/>
      <c r="BE87" s="215"/>
      <c r="BF87" s="215"/>
      <c r="BG87" s="215"/>
      <c r="BH87" s="232"/>
      <c r="BI87" s="232"/>
      <c r="BJ87" s="214"/>
      <c r="BK87" s="214"/>
      <c r="BL87" s="233"/>
      <c r="BM87" s="67"/>
      <c r="BN87" s="139"/>
      <c r="BO87" s="139"/>
      <c r="BP87" s="139"/>
    </row>
    <row r="88" spans="1:68" ht="15.75">
      <c r="A88" s="221"/>
      <c r="B88" s="222"/>
      <c r="C88" s="216"/>
      <c r="D88" s="224"/>
      <c r="E88" s="25"/>
      <c r="F88" s="89"/>
      <c r="G88" s="83"/>
      <c r="H88" s="218"/>
      <c r="I88" s="218"/>
      <c r="J88" s="218"/>
      <c r="K88" s="218"/>
      <c r="L88" s="83"/>
      <c r="M88" s="217"/>
      <c r="N88" s="55"/>
      <c r="O88" s="218"/>
      <c r="P88" s="218"/>
      <c r="Q88" s="11"/>
      <c r="R88" s="218"/>
      <c r="S88" s="218"/>
      <c r="T88" s="56"/>
      <c r="U88" s="218"/>
      <c r="V88" s="218"/>
      <c r="W88" s="11"/>
      <c r="X88" s="218"/>
      <c r="Y88" s="218"/>
      <c r="Z88" s="56"/>
      <c r="AA88" s="218"/>
      <c r="AB88" s="218"/>
      <c r="AC88" s="218"/>
      <c r="AD88" s="218"/>
      <c r="AE88" s="218"/>
      <c r="AF88" s="9"/>
      <c r="AG88" s="9"/>
      <c r="AH88" s="9"/>
      <c r="AI88" s="9"/>
      <c r="AJ88" s="9"/>
      <c r="AK88" s="9"/>
      <c r="AL88" s="9"/>
      <c r="AM88" s="9"/>
      <c r="AN88" s="9"/>
      <c r="AO88" s="76"/>
      <c r="AP88" s="83"/>
      <c r="AQ88" s="83"/>
      <c r="AR88" s="238"/>
      <c r="AS88" s="238"/>
      <c r="AT88" s="7"/>
      <c r="AU88" s="7"/>
      <c r="AV88" s="215"/>
      <c r="AW88" s="137"/>
      <c r="AX88" s="231"/>
      <c r="AY88" s="11"/>
      <c r="BA88" s="149"/>
      <c r="BB88" s="149"/>
      <c r="BC88" s="217"/>
      <c r="BD88" s="231"/>
      <c r="BE88" s="215"/>
      <c r="BF88" s="215"/>
      <c r="BG88" s="215"/>
      <c r="BH88" s="232"/>
      <c r="BI88" s="232"/>
      <c r="BJ88" s="214"/>
      <c r="BK88" s="214"/>
      <c r="BL88" s="233"/>
      <c r="BM88" s="67"/>
      <c r="BN88" s="139"/>
      <c r="BO88" s="139"/>
      <c r="BP88" s="139"/>
    </row>
    <row r="89" spans="1:68" ht="15.75">
      <c r="A89" s="221"/>
      <c r="B89" s="222"/>
      <c r="C89" s="216"/>
      <c r="D89" s="224"/>
      <c r="E89" s="25"/>
      <c r="F89" s="89"/>
      <c r="G89" s="83"/>
      <c r="H89" s="218"/>
      <c r="I89" s="218"/>
      <c r="J89" s="218"/>
      <c r="K89" s="218"/>
      <c r="L89" s="83"/>
      <c r="M89" s="217"/>
      <c r="N89" s="55"/>
      <c r="O89" s="218"/>
      <c r="P89" s="218"/>
      <c r="Q89" s="11"/>
      <c r="R89" s="218"/>
      <c r="S89" s="218"/>
      <c r="T89" s="56"/>
      <c r="U89" s="218"/>
      <c r="V89" s="218"/>
      <c r="W89" s="11"/>
      <c r="X89" s="218"/>
      <c r="Y89" s="218"/>
      <c r="Z89" s="56"/>
      <c r="AA89" s="218"/>
      <c r="AB89" s="218"/>
      <c r="AC89" s="218"/>
      <c r="AD89" s="218"/>
      <c r="AE89" s="218"/>
      <c r="AF89" s="9"/>
      <c r="AG89" s="9"/>
      <c r="AH89" s="9"/>
      <c r="AI89" s="9"/>
      <c r="AJ89" s="9"/>
      <c r="AK89" s="9"/>
      <c r="AL89" s="9"/>
      <c r="AM89" s="9"/>
      <c r="AN89" s="9"/>
      <c r="AO89" s="76"/>
      <c r="AP89" s="83"/>
      <c r="AQ89" s="83"/>
      <c r="AR89" s="238"/>
      <c r="AS89" s="238"/>
      <c r="AT89" s="7"/>
      <c r="AU89" s="7"/>
      <c r="AV89" s="215"/>
      <c r="AW89" s="137"/>
      <c r="AX89" s="231"/>
      <c r="AY89" s="11"/>
      <c r="BA89" s="149"/>
      <c r="BB89" s="149"/>
      <c r="BC89" s="217"/>
      <c r="BD89" s="231"/>
      <c r="BE89" s="215"/>
      <c r="BF89" s="215"/>
      <c r="BG89" s="215"/>
      <c r="BH89" s="232"/>
      <c r="BI89" s="232"/>
      <c r="BJ89" s="214"/>
      <c r="BK89" s="214"/>
      <c r="BL89" s="233"/>
      <c r="BM89" s="67"/>
      <c r="BN89" s="139"/>
      <c r="BO89" s="139"/>
      <c r="BP89" s="139"/>
    </row>
    <row r="90" spans="1:68" ht="15.75">
      <c r="A90" s="221"/>
      <c r="B90" s="222"/>
      <c r="C90" s="216"/>
      <c r="D90" s="224"/>
      <c r="E90" s="25"/>
      <c r="F90" s="89"/>
      <c r="G90" s="83"/>
      <c r="H90" s="218"/>
      <c r="I90" s="218"/>
      <c r="J90" s="218"/>
      <c r="K90" s="218"/>
      <c r="L90" s="83"/>
      <c r="M90" s="217"/>
      <c r="N90" s="55"/>
      <c r="O90" s="218"/>
      <c r="P90" s="218"/>
      <c r="Q90" s="11"/>
      <c r="R90" s="218"/>
      <c r="S90" s="218"/>
      <c r="T90" s="56"/>
      <c r="U90" s="218"/>
      <c r="V90" s="218"/>
      <c r="W90" s="11"/>
      <c r="X90" s="218"/>
      <c r="Y90" s="218"/>
      <c r="Z90" s="56"/>
      <c r="AA90" s="218"/>
      <c r="AB90" s="218"/>
      <c r="AC90" s="218"/>
      <c r="AD90" s="218"/>
      <c r="AE90" s="218"/>
      <c r="AF90" s="9"/>
      <c r="AG90" s="9"/>
      <c r="AH90" s="9"/>
      <c r="AI90" s="9"/>
      <c r="AJ90" s="9"/>
      <c r="AK90" s="9"/>
      <c r="AL90" s="9"/>
      <c r="AM90" s="9"/>
      <c r="AN90" s="9"/>
      <c r="AO90" s="76"/>
      <c r="AP90" s="83"/>
      <c r="AQ90" s="83"/>
      <c r="AR90" s="238"/>
      <c r="AS90" s="238"/>
      <c r="AT90" s="7"/>
      <c r="AU90" s="7"/>
      <c r="AV90" s="215"/>
      <c r="AW90" s="137"/>
      <c r="AX90" s="231"/>
      <c r="AY90" s="11"/>
      <c r="BA90" s="149"/>
      <c r="BB90" s="149"/>
      <c r="BC90" s="217"/>
      <c r="BD90" s="231"/>
      <c r="BE90" s="215"/>
      <c r="BF90" s="215"/>
      <c r="BG90" s="215"/>
      <c r="BH90" s="232"/>
      <c r="BI90" s="232"/>
      <c r="BJ90" s="214"/>
      <c r="BK90" s="214"/>
      <c r="BL90" s="233"/>
      <c r="BM90" s="67"/>
      <c r="BN90" s="139"/>
      <c r="BO90" s="139"/>
      <c r="BP90" s="139"/>
    </row>
    <row r="91" spans="1:68" ht="15.75">
      <c r="A91" s="221"/>
      <c r="B91" s="222"/>
      <c r="C91" s="216"/>
      <c r="D91" s="224"/>
      <c r="E91" s="25"/>
      <c r="F91" s="89"/>
      <c r="G91" s="83"/>
      <c r="H91" s="218"/>
      <c r="I91" s="218"/>
      <c r="J91" s="218"/>
      <c r="K91" s="218"/>
      <c r="L91" s="83"/>
      <c r="M91" s="217"/>
      <c r="N91" s="55"/>
      <c r="O91" s="218"/>
      <c r="P91" s="218"/>
      <c r="Q91" s="11"/>
      <c r="R91" s="218"/>
      <c r="S91" s="218"/>
      <c r="T91" s="56"/>
      <c r="U91" s="218"/>
      <c r="V91" s="218"/>
      <c r="W91" s="11"/>
      <c r="X91" s="218"/>
      <c r="Y91" s="218"/>
      <c r="Z91" s="56"/>
      <c r="AA91" s="218"/>
      <c r="AB91" s="218"/>
      <c r="AC91" s="218"/>
      <c r="AD91" s="218"/>
      <c r="AE91" s="218"/>
      <c r="AF91" s="9"/>
      <c r="AG91" s="9"/>
      <c r="AH91" s="9"/>
      <c r="AI91" s="9"/>
      <c r="AJ91" s="9"/>
      <c r="AK91" s="9"/>
      <c r="AL91" s="9"/>
      <c r="AM91" s="9"/>
      <c r="AN91" s="9"/>
      <c r="AO91" s="76"/>
      <c r="AP91" s="83"/>
      <c r="AQ91" s="83"/>
      <c r="AR91" s="238"/>
      <c r="AS91" s="238"/>
      <c r="AT91" s="7"/>
      <c r="AU91" s="7"/>
      <c r="AV91" s="215"/>
      <c r="AW91" s="137"/>
      <c r="AX91" s="231"/>
      <c r="AY91" s="11"/>
      <c r="BA91" s="149"/>
      <c r="BB91" s="149"/>
      <c r="BC91" s="217"/>
      <c r="BD91" s="231"/>
      <c r="BE91" s="215"/>
      <c r="BF91" s="215"/>
      <c r="BG91" s="215"/>
      <c r="BH91" s="232"/>
      <c r="BI91" s="232"/>
      <c r="BJ91" s="214"/>
      <c r="BK91" s="214"/>
      <c r="BL91" s="233"/>
      <c r="BM91" s="67"/>
      <c r="BN91" s="139"/>
      <c r="BO91" s="139"/>
      <c r="BP91" s="139"/>
    </row>
    <row r="92" spans="1:68" ht="15.75">
      <c r="A92" s="221"/>
      <c r="B92" s="222"/>
      <c r="C92" s="216"/>
      <c r="D92" s="224"/>
      <c r="E92" s="25"/>
      <c r="F92" s="89"/>
      <c r="G92" s="83"/>
      <c r="H92" s="218"/>
      <c r="I92" s="218"/>
      <c r="J92" s="218"/>
      <c r="K92" s="218"/>
      <c r="L92" s="83"/>
      <c r="M92" s="217"/>
      <c r="N92" s="55"/>
      <c r="O92" s="218"/>
      <c r="P92" s="218"/>
      <c r="Q92" s="11"/>
      <c r="R92" s="218"/>
      <c r="S92" s="218"/>
      <c r="T92" s="56"/>
      <c r="U92" s="218"/>
      <c r="V92" s="218"/>
      <c r="W92" s="11"/>
      <c r="X92" s="218"/>
      <c r="Y92" s="218"/>
      <c r="Z92" s="56"/>
      <c r="AA92" s="218"/>
      <c r="AB92" s="218"/>
      <c r="AC92" s="218"/>
      <c r="AD92" s="218"/>
      <c r="AE92" s="218"/>
      <c r="AF92" s="9"/>
      <c r="AG92" s="9"/>
      <c r="AH92" s="9"/>
      <c r="AI92" s="9"/>
      <c r="AJ92" s="9"/>
      <c r="AK92" s="9"/>
      <c r="AL92" s="9"/>
      <c r="AM92" s="9"/>
      <c r="AN92" s="9"/>
      <c r="AO92" s="76"/>
      <c r="AP92" s="83"/>
      <c r="AQ92" s="83"/>
      <c r="AR92" s="238"/>
      <c r="AS92" s="238"/>
      <c r="AT92" s="7"/>
      <c r="AU92" s="7"/>
      <c r="AV92" s="215"/>
      <c r="AW92" s="137"/>
      <c r="AX92" s="231"/>
      <c r="AY92" s="11"/>
      <c r="BA92" s="149"/>
      <c r="BB92" s="149"/>
      <c r="BC92" s="217"/>
      <c r="BD92" s="231"/>
      <c r="BE92" s="215"/>
      <c r="BF92" s="215"/>
      <c r="BG92" s="215"/>
      <c r="BH92" s="232"/>
      <c r="BI92" s="232"/>
      <c r="BJ92" s="214"/>
      <c r="BK92" s="214"/>
      <c r="BL92" s="233"/>
      <c r="BM92" s="67"/>
      <c r="BN92" s="139"/>
      <c r="BO92" s="139"/>
      <c r="BP92" s="139"/>
    </row>
    <row r="93" spans="1:68" ht="15.75">
      <c r="A93" s="221"/>
      <c r="B93" s="222"/>
      <c r="C93" s="216"/>
      <c r="D93" s="224"/>
      <c r="E93" s="25"/>
      <c r="F93" s="89"/>
      <c r="G93" s="83"/>
      <c r="H93" s="218"/>
      <c r="I93" s="218"/>
      <c r="J93" s="218"/>
      <c r="K93" s="218"/>
      <c r="L93" s="83"/>
      <c r="M93" s="217"/>
      <c r="N93" s="55"/>
      <c r="O93" s="218"/>
      <c r="P93" s="218"/>
      <c r="Q93" s="11"/>
      <c r="R93" s="218"/>
      <c r="S93" s="218"/>
      <c r="T93" s="56"/>
      <c r="U93" s="218"/>
      <c r="V93" s="218"/>
      <c r="W93" s="11"/>
      <c r="X93" s="218"/>
      <c r="Y93" s="218"/>
      <c r="Z93" s="56"/>
      <c r="AA93" s="218"/>
      <c r="AB93" s="218"/>
      <c r="AC93" s="218"/>
      <c r="AD93" s="218"/>
      <c r="AE93" s="218"/>
      <c r="AF93" s="9"/>
      <c r="AG93" s="9"/>
      <c r="AH93" s="9"/>
      <c r="AI93" s="9"/>
      <c r="AJ93" s="9"/>
      <c r="AK93" s="9"/>
      <c r="AL93" s="9"/>
      <c r="AM93" s="9"/>
      <c r="AN93" s="9"/>
      <c r="AO93" s="76"/>
      <c r="AP93" s="83"/>
      <c r="AQ93" s="83"/>
      <c r="AR93" s="238"/>
      <c r="AS93" s="238"/>
      <c r="AT93" s="7"/>
      <c r="AU93" s="7"/>
      <c r="AV93" s="215"/>
      <c r="AW93" s="137"/>
      <c r="AX93" s="231"/>
      <c r="AY93" s="11"/>
      <c r="BA93" s="149"/>
      <c r="BB93" s="149"/>
      <c r="BC93" s="217"/>
      <c r="BD93" s="231"/>
      <c r="BE93" s="215"/>
      <c r="BF93" s="215"/>
      <c r="BG93" s="215"/>
      <c r="BH93" s="232"/>
      <c r="BI93" s="232"/>
      <c r="BJ93" s="214"/>
      <c r="BK93" s="214"/>
      <c r="BL93" s="233"/>
      <c r="BM93" s="67"/>
      <c r="BN93" s="139"/>
      <c r="BO93" s="139"/>
      <c r="BP93" s="139"/>
    </row>
    <row r="94" spans="1:68" ht="15.75">
      <c r="A94" s="221"/>
      <c r="B94" s="222"/>
      <c r="C94" s="216"/>
      <c r="D94" s="224"/>
      <c r="E94" s="25"/>
      <c r="F94" s="89"/>
      <c r="G94" s="83"/>
      <c r="H94" s="218"/>
      <c r="I94" s="218"/>
      <c r="J94" s="218"/>
      <c r="K94" s="218"/>
      <c r="L94" s="83"/>
      <c r="M94" s="217"/>
      <c r="N94" s="55"/>
      <c r="O94" s="218"/>
      <c r="P94" s="218"/>
      <c r="Q94" s="11"/>
      <c r="R94" s="218"/>
      <c r="S94" s="218"/>
      <c r="T94" s="56"/>
      <c r="U94" s="218"/>
      <c r="V94" s="218"/>
      <c r="W94" s="11"/>
      <c r="X94" s="218"/>
      <c r="Y94" s="218"/>
      <c r="Z94" s="56"/>
      <c r="AA94" s="218"/>
      <c r="AB94" s="218"/>
      <c r="AC94" s="218"/>
      <c r="AD94" s="218"/>
      <c r="AE94" s="218"/>
      <c r="AF94" s="9"/>
      <c r="AG94" s="9"/>
      <c r="AH94" s="9"/>
      <c r="AI94" s="9"/>
      <c r="AJ94" s="9"/>
      <c r="AK94" s="9"/>
      <c r="AL94" s="9"/>
      <c r="AM94" s="9"/>
      <c r="AN94" s="9"/>
      <c r="AO94" s="76"/>
      <c r="AP94" s="83"/>
      <c r="AQ94" s="83"/>
      <c r="AR94" s="238"/>
      <c r="AS94" s="238"/>
      <c r="AT94" s="7"/>
      <c r="AU94" s="7"/>
      <c r="AV94" s="215"/>
      <c r="AW94" s="137"/>
      <c r="AX94" s="231"/>
      <c r="AY94" s="11"/>
      <c r="BA94" s="149"/>
      <c r="BB94" s="149"/>
      <c r="BC94" s="217"/>
      <c r="BD94" s="231"/>
      <c r="BE94" s="215"/>
      <c r="BF94" s="215"/>
      <c r="BG94" s="215"/>
      <c r="BH94" s="232"/>
      <c r="BI94" s="232"/>
      <c r="BJ94" s="214"/>
      <c r="BK94" s="214"/>
      <c r="BL94" s="233"/>
      <c r="BM94" s="67"/>
      <c r="BN94" s="139"/>
      <c r="BO94" s="139"/>
      <c r="BP94" s="139"/>
    </row>
    <row r="95" spans="1:68" ht="15.75">
      <c r="A95" s="221"/>
      <c r="B95" s="222"/>
      <c r="C95" s="216"/>
      <c r="D95" s="224"/>
      <c r="E95" s="25"/>
      <c r="F95" s="89"/>
      <c r="G95" s="83"/>
      <c r="H95" s="218"/>
      <c r="I95" s="218"/>
      <c r="J95" s="218"/>
      <c r="K95" s="218"/>
      <c r="L95" s="83"/>
      <c r="M95" s="217"/>
      <c r="N95" s="55"/>
      <c r="O95" s="218"/>
      <c r="P95" s="218"/>
      <c r="Q95" s="11"/>
      <c r="R95" s="218"/>
      <c r="S95" s="218"/>
      <c r="T95" s="56"/>
      <c r="U95" s="218"/>
      <c r="V95" s="218"/>
      <c r="W95" s="11"/>
      <c r="X95" s="218"/>
      <c r="Y95" s="218"/>
      <c r="Z95" s="56"/>
      <c r="AA95" s="218"/>
      <c r="AB95" s="218"/>
      <c r="AC95" s="218"/>
      <c r="AD95" s="218"/>
      <c r="AE95" s="218"/>
      <c r="AF95" s="9"/>
      <c r="AG95" s="9"/>
      <c r="AH95" s="9"/>
      <c r="AI95" s="9"/>
      <c r="AJ95" s="9"/>
      <c r="AK95" s="9"/>
      <c r="AL95" s="9"/>
      <c r="AM95" s="9"/>
      <c r="AN95" s="9"/>
      <c r="AO95" s="76"/>
      <c r="AP95" s="83"/>
      <c r="AQ95" s="83"/>
      <c r="AR95" s="238"/>
      <c r="AS95" s="238"/>
      <c r="AT95" s="7"/>
      <c r="AU95" s="7"/>
      <c r="AV95" s="215"/>
      <c r="AW95" s="137"/>
      <c r="AX95" s="231"/>
      <c r="AY95" s="11"/>
      <c r="BA95" s="149"/>
      <c r="BB95" s="149"/>
      <c r="BC95" s="217"/>
      <c r="BD95" s="231"/>
      <c r="BE95" s="215"/>
      <c r="BF95" s="215"/>
      <c r="BG95" s="215"/>
      <c r="BH95" s="232"/>
      <c r="BI95" s="232"/>
      <c r="BJ95" s="214"/>
      <c r="BK95" s="214"/>
      <c r="BL95" s="233"/>
      <c r="BM95" s="67"/>
      <c r="BN95" s="139"/>
      <c r="BO95" s="139"/>
      <c r="BP95" s="139"/>
    </row>
    <row r="96" spans="1:68" ht="15.75">
      <c r="A96" s="221"/>
      <c r="B96" s="222"/>
      <c r="C96" s="216"/>
      <c r="D96" s="224"/>
      <c r="E96" s="25"/>
      <c r="F96" s="89"/>
      <c r="G96" s="83"/>
      <c r="H96" s="218"/>
      <c r="I96" s="218"/>
      <c r="J96" s="218"/>
      <c r="K96" s="218"/>
      <c r="L96" s="83"/>
      <c r="M96" s="217"/>
      <c r="N96" s="55"/>
      <c r="O96" s="218"/>
      <c r="P96" s="218"/>
      <c r="Q96" s="11"/>
      <c r="R96" s="218"/>
      <c r="S96" s="218"/>
      <c r="T96" s="56"/>
      <c r="U96" s="218"/>
      <c r="V96" s="218"/>
      <c r="W96" s="11"/>
      <c r="X96" s="218"/>
      <c r="Y96" s="218"/>
      <c r="Z96" s="56"/>
      <c r="AA96" s="218"/>
      <c r="AB96" s="218"/>
      <c r="AC96" s="218"/>
      <c r="AD96" s="218"/>
      <c r="AE96" s="218"/>
      <c r="AF96" s="9"/>
      <c r="AG96" s="9"/>
      <c r="AH96" s="9"/>
      <c r="AI96" s="9"/>
      <c r="AJ96" s="9"/>
      <c r="AK96" s="9"/>
      <c r="AL96" s="9"/>
      <c r="AM96" s="9"/>
      <c r="AN96" s="9"/>
      <c r="AO96" s="76"/>
      <c r="AP96" s="83"/>
      <c r="AQ96" s="83"/>
      <c r="AR96" s="238"/>
      <c r="AS96" s="238"/>
      <c r="AT96" s="7"/>
      <c r="AU96" s="7"/>
      <c r="AV96" s="215"/>
      <c r="AW96" s="137"/>
      <c r="AX96" s="231"/>
      <c r="AY96" s="11"/>
      <c r="BA96" s="149"/>
      <c r="BB96" s="149"/>
      <c r="BC96" s="217"/>
      <c r="BD96" s="231"/>
      <c r="BE96" s="215"/>
      <c r="BF96" s="215"/>
      <c r="BG96" s="215"/>
      <c r="BH96" s="232"/>
      <c r="BI96" s="232"/>
      <c r="BJ96" s="214"/>
      <c r="BK96" s="214"/>
      <c r="BL96" s="233"/>
      <c r="BM96" s="67"/>
      <c r="BN96" s="139"/>
      <c r="BO96" s="139"/>
      <c r="BP96" s="139"/>
    </row>
    <row r="97" spans="1:68" ht="15.75">
      <c r="A97" s="221"/>
      <c r="B97" s="222"/>
      <c r="C97" s="216"/>
      <c r="D97" s="224"/>
      <c r="E97" s="25"/>
      <c r="F97" s="89"/>
      <c r="G97" s="83"/>
      <c r="H97" s="218"/>
      <c r="I97" s="218"/>
      <c r="J97" s="218"/>
      <c r="K97" s="218"/>
      <c r="L97" s="83"/>
      <c r="M97" s="217"/>
      <c r="N97" s="55"/>
      <c r="O97" s="218"/>
      <c r="P97" s="218"/>
      <c r="Q97" s="11"/>
      <c r="R97" s="218"/>
      <c r="S97" s="218"/>
      <c r="T97" s="56"/>
      <c r="U97" s="218"/>
      <c r="V97" s="218"/>
      <c r="W97" s="11"/>
      <c r="X97" s="218"/>
      <c r="Y97" s="218"/>
      <c r="Z97" s="56"/>
      <c r="AA97" s="218"/>
      <c r="AB97" s="218"/>
      <c r="AC97" s="218"/>
      <c r="AD97" s="218"/>
      <c r="AE97" s="218"/>
      <c r="AF97" s="9"/>
      <c r="AG97" s="9"/>
      <c r="AH97" s="9"/>
      <c r="AI97" s="9"/>
      <c r="AJ97" s="9"/>
      <c r="AK97" s="9"/>
      <c r="AL97" s="9"/>
      <c r="AM97" s="9"/>
      <c r="AN97" s="9"/>
      <c r="AO97" s="76"/>
      <c r="AP97" s="83"/>
      <c r="AQ97" s="83"/>
      <c r="AR97" s="238"/>
      <c r="AS97" s="238"/>
      <c r="AT97" s="7"/>
      <c r="AU97" s="7"/>
      <c r="AV97" s="215"/>
      <c r="AW97" s="137"/>
      <c r="AX97" s="231"/>
      <c r="AY97" s="11"/>
      <c r="BA97" s="149"/>
      <c r="BB97" s="149"/>
      <c r="BC97" s="217"/>
      <c r="BD97" s="231"/>
      <c r="BE97" s="215"/>
      <c r="BF97" s="215"/>
      <c r="BG97" s="215"/>
      <c r="BH97" s="232"/>
      <c r="BI97" s="232"/>
      <c r="BJ97" s="214"/>
      <c r="BK97" s="214"/>
      <c r="BL97" s="233"/>
      <c r="BM97" s="67"/>
      <c r="BN97" s="139"/>
      <c r="BO97" s="139"/>
      <c r="BP97" s="139"/>
    </row>
    <row r="98" spans="1:68" ht="15.75">
      <c r="A98" s="221"/>
      <c r="B98" s="222"/>
      <c r="C98" s="216"/>
      <c r="D98" s="224"/>
      <c r="E98" s="25"/>
      <c r="F98" s="89"/>
      <c r="G98" s="83"/>
      <c r="H98" s="218"/>
      <c r="I98" s="218"/>
      <c r="J98" s="218"/>
      <c r="K98" s="218"/>
      <c r="L98" s="83"/>
      <c r="M98" s="217"/>
      <c r="N98" s="55"/>
      <c r="O98" s="218"/>
      <c r="P98" s="218"/>
      <c r="Q98" s="11"/>
      <c r="R98" s="218"/>
      <c r="S98" s="218"/>
      <c r="T98" s="56"/>
      <c r="U98" s="218"/>
      <c r="V98" s="218"/>
      <c r="W98" s="11"/>
      <c r="X98" s="218"/>
      <c r="Y98" s="218"/>
      <c r="Z98" s="56"/>
      <c r="AA98" s="218"/>
      <c r="AB98" s="218"/>
      <c r="AC98" s="218"/>
      <c r="AD98" s="218"/>
      <c r="AE98" s="218"/>
      <c r="AF98" s="9"/>
      <c r="AG98" s="9"/>
      <c r="AH98" s="9"/>
      <c r="AI98" s="9"/>
      <c r="AJ98" s="9"/>
      <c r="AK98" s="9"/>
      <c r="AL98" s="9"/>
      <c r="AM98" s="9"/>
      <c r="AN98" s="9"/>
      <c r="AO98" s="76"/>
      <c r="AP98" s="83"/>
      <c r="AQ98" s="83"/>
      <c r="AR98" s="238"/>
      <c r="AS98" s="238"/>
      <c r="AT98" s="7"/>
      <c r="AU98" s="7"/>
      <c r="AV98" s="215"/>
      <c r="AW98" s="137"/>
      <c r="AX98" s="231"/>
      <c r="AY98" s="11"/>
      <c r="BA98" s="149"/>
      <c r="BB98" s="132"/>
      <c r="BC98" s="217"/>
      <c r="BD98" s="231"/>
      <c r="BE98" s="215"/>
      <c r="BF98" s="215"/>
      <c r="BG98" s="215"/>
      <c r="BH98" s="232"/>
      <c r="BI98" s="232"/>
      <c r="BJ98" s="214"/>
      <c r="BK98" s="214"/>
      <c r="BL98" s="233"/>
      <c r="BM98" s="67"/>
      <c r="BN98" s="139"/>
      <c r="BO98" s="139"/>
      <c r="BP98" s="139"/>
    </row>
    <row r="99" spans="1:68" ht="16.5" thickBot="1">
      <c r="A99" s="162"/>
      <c r="B99" s="163"/>
      <c r="C99" s="164"/>
      <c r="D99" s="165"/>
      <c r="E99" s="203"/>
      <c r="F99" s="204"/>
      <c r="G99" s="205"/>
      <c r="H99" s="172"/>
      <c r="I99" s="172"/>
      <c r="J99" s="172"/>
      <c r="K99" s="172"/>
      <c r="L99" s="205"/>
      <c r="M99" s="169"/>
      <c r="N99" s="171"/>
      <c r="O99" s="172"/>
      <c r="P99" s="172"/>
      <c r="Q99" s="207"/>
      <c r="R99" s="172"/>
      <c r="S99" s="172"/>
      <c r="T99" s="206"/>
      <c r="U99" s="172"/>
      <c r="V99" s="172"/>
      <c r="W99" s="207"/>
      <c r="X99" s="172"/>
      <c r="Y99" s="172"/>
      <c r="Z99" s="206"/>
      <c r="AA99" s="172"/>
      <c r="AB99" s="172"/>
      <c r="AC99" s="172"/>
      <c r="AD99" s="172"/>
      <c r="AE99" s="172"/>
      <c r="AF99" s="189"/>
      <c r="AG99" s="189"/>
      <c r="AH99" s="189"/>
      <c r="AI99" s="189"/>
      <c r="AJ99" s="189"/>
      <c r="AK99" s="189"/>
      <c r="AL99" s="189"/>
      <c r="AM99" s="189"/>
      <c r="AN99" s="189"/>
      <c r="AO99" s="208"/>
      <c r="AP99" s="205"/>
      <c r="AQ99" s="205"/>
      <c r="AR99" s="240"/>
      <c r="AS99" s="240"/>
      <c r="AT99" s="241"/>
      <c r="AU99" s="241"/>
      <c r="AV99" s="174"/>
      <c r="AW99" s="242"/>
      <c r="AX99" s="146"/>
      <c r="AY99" s="247"/>
      <c r="AZ99" s="167"/>
      <c r="BA99" s="167"/>
      <c r="BB99" s="213"/>
      <c r="BC99" s="169"/>
      <c r="BD99" s="173"/>
      <c r="BE99" s="174"/>
      <c r="BF99" s="174"/>
      <c r="BG99" s="174"/>
      <c r="BH99" s="175"/>
      <c r="BI99" s="175"/>
      <c r="BJ99" s="176"/>
      <c r="BK99" s="176"/>
      <c r="BL99" s="177"/>
      <c r="BM99" s="212"/>
      <c r="BN99" s="139"/>
      <c r="BO99" s="139"/>
      <c r="BP99" s="139"/>
    </row>
    <row r="100" spans="1:68" ht="15.75">
      <c r="A100" s="219"/>
      <c r="B100" s="220"/>
      <c r="C100" s="234"/>
      <c r="D100" s="223"/>
      <c r="E100" s="27"/>
      <c r="F100" s="99"/>
      <c r="G100" s="82"/>
      <c r="H100" s="236"/>
      <c r="I100" s="236"/>
      <c r="J100" s="236"/>
      <c r="K100" s="236"/>
      <c r="L100" s="82"/>
      <c r="M100" s="235"/>
      <c r="N100" s="65"/>
      <c r="O100" s="236"/>
      <c r="P100" s="236"/>
      <c r="Q100" s="71"/>
      <c r="R100" s="236"/>
      <c r="S100" s="236"/>
      <c r="T100" s="74"/>
      <c r="U100" s="236"/>
      <c r="V100" s="236"/>
      <c r="W100" s="71"/>
      <c r="X100" s="236"/>
      <c r="Y100" s="236"/>
      <c r="Z100" s="74"/>
      <c r="AA100" s="236"/>
      <c r="AB100" s="236"/>
      <c r="AC100" s="236"/>
      <c r="AD100" s="236"/>
      <c r="AE100" s="236"/>
      <c r="AF100" s="63"/>
      <c r="AG100" s="63"/>
      <c r="AH100" s="63"/>
      <c r="AI100" s="63"/>
      <c r="AJ100" s="63"/>
      <c r="AK100" s="63"/>
      <c r="AL100" s="63"/>
      <c r="AM100" s="63"/>
      <c r="AN100" s="63"/>
      <c r="AO100" s="75"/>
      <c r="AP100" s="82"/>
      <c r="AQ100" s="82"/>
      <c r="AR100" s="239"/>
      <c r="AS100" s="239"/>
      <c r="AT100" s="237"/>
      <c r="AU100" s="237"/>
      <c r="AV100" s="226"/>
      <c r="AW100" s="227"/>
      <c r="AX100" s="225"/>
      <c r="AY100" s="71"/>
      <c r="AZ100" s="148"/>
      <c r="BA100" s="148"/>
      <c r="BB100" s="148"/>
      <c r="BC100" s="235"/>
      <c r="BD100" s="225"/>
      <c r="BE100" s="226"/>
      <c r="BF100" s="226"/>
      <c r="BG100" s="226"/>
      <c r="BH100" s="228"/>
      <c r="BI100" s="228"/>
      <c r="BJ100" s="229"/>
      <c r="BK100" s="229"/>
      <c r="BL100" s="230"/>
      <c r="BM100" s="66"/>
      <c r="BN100" s="139"/>
      <c r="BO100" s="139"/>
      <c r="BP100" s="139"/>
    </row>
    <row r="101" spans="1:68" ht="15.75">
      <c r="A101" s="221"/>
      <c r="B101" s="222"/>
      <c r="C101" s="216"/>
      <c r="D101" s="224"/>
      <c r="E101" s="25"/>
      <c r="F101" s="89"/>
      <c r="G101" s="83"/>
      <c r="H101" s="218"/>
      <c r="I101" s="218"/>
      <c r="J101" s="218"/>
      <c r="K101" s="218"/>
      <c r="L101" s="83"/>
      <c r="M101" s="217"/>
      <c r="N101" s="55"/>
      <c r="O101" s="218"/>
      <c r="P101" s="218"/>
      <c r="Q101" s="11"/>
      <c r="R101" s="218"/>
      <c r="S101" s="218"/>
      <c r="T101" s="56"/>
      <c r="U101" s="218"/>
      <c r="V101" s="218"/>
      <c r="W101" s="11"/>
      <c r="X101" s="218"/>
      <c r="Y101" s="218"/>
      <c r="Z101" s="56"/>
      <c r="AA101" s="218"/>
      <c r="AB101" s="218"/>
      <c r="AC101" s="218"/>
      <c r="AD101" s="218"/>
      <c r="AE101" s="218"/>
      <c r="AF101" s="9"/>
      <c r="AG101" s="9"/>
      <c r="AH101" s="9"/>
      <c r="AI101" s="9"/>
      <c r="AJ101" s="9"/>
      <c r="AK101" s="9"/>
      <c r="AL101" s="9"/>
      <c r="AM101" s="9"/>
      <c r="AN101" s="9"/>
      <c r="AO101" s="76"/>
      <c r="AP101" s="83"/>
      <c r="AQ101" s="83"/>
      <c r="AR101" s="238"/>
      <c r="AS101" s="238"/>
      <c r="AT101" s="7"/>
      <c r="AU101" s="7"/>
      <c r="AV101" s="215"/>
      <c r="AW101" s="137"/>
      <c r="AX101" s="231"/>
      <c r="AY101" s="11"/>
      <c r="BA101" s="149"/>
      <c r="BB101" s="149"/>
      <c r="BC101" s="217"/>
      <c r="BD101" s="231"/>
      <c r="BE101" s="215"/>
      <c r="BF101" s="215"/>
      <c r="BG101" s="215"/>
      <c r="BH101" s="232"/>
      <c r="BI101" s="232"/>
      <c r="BJ101" s="214"/>
      <c r="BK101" s="214"/>
      <c r="BL101" s="233"/>
      <c r="BM101" s="67"/>
      <c r="BN101" s="139"/>
      <c r="BO101" s="139"/>
      <c r="BP101" s="139"/>
    </row>
    <row r="102" spans="1:68" ht="15.75">
      <c r="A102" s="221"/>
      <c r="B102" s="222"/>
      <c r="C102" s="216"/>
      <c r="D102" s="224"/>
      <c r="E102" s="25"/>
      <c r="F102" s="89"/>
      <c r="G102" s="83"/>
      <c r="H102" s="218"/>
      <c r="I102" s="218"/>
      <c r="J102" s="218"/>
      <c r="K102" s="218"/>
      <c r="L102" s="83"/>
      <c r="M102" s="217"/>
      <c r="N102" s="55"/>
      <c r="O102" s="218"/>
      <c r="P102" s="218"/>
      <c r="Q102" s="11"/>
      <c r="R102" s="218"/>
      <c r="S102" s="218"/>
      <c r="T102" s="56"/>
      <c r="U102" s="218"/>
      <c r="V102" s="218"/>
      <c r="W102" s="11"/>
      <c r="X102" s="218"/>
      <c r="Y102" s="218"/>
      <c r="Z102" s="56"/>
      <c r="AA102" s="218"/>
      <c r="AB102" s="218"/>
      <c r="AC102" s="218"/>
      <c r="AD102" s="218"/>
      <c r="AE102" s="218"/>
      <c r="AF102" s="9"/>
      <c r="AG102" s="9"/>
      <c r="AH102" s="9"/>
      <c r="AI102" s="9"/>
      <c r="AJ102" s="9"/>
      <c r="AK102" s="9"/>
      <c r="AL102" s="9"/>
      <c r="AM102" s="9"/>
      <c r="AN102" s="9"/>
      <c r="AO102" s="76"/>
      <c r="AP102" s="83"/>
      <c r="AQ102" s="83"/>
      <c r="AR102" s="238"/>
      <c r="AS102" s="238"/>
      <c r="AT102" s="7"/>
      <c r="AU102" s="7"/>
      <c r="AV102" s="215"/>
      <c r="AW102" s="137"/>
      <c r="AX102" s="231"/>
      <c r="AY102" s="11"/>
      <c r="BA102" s="149"/>
      <c r="BB102" s="149"/>
      <c r="BC102" s="217"/>
      <c r="BD102" s="231"/>
      <c r="BE102" s="215"/>
      <c r="BF102" s="215"/>
      <c r="BG102" s="215"/>
      <c r="BH102" s="232"/>
      <c r="BI102" s="232"/>
      <c r="BJ102" s="214"/>
      <c r="BK102" s="214"/>
      <c r="BL102" s="233"/>
      <c r="BM102" s="67"/>
      <c r="BN102" s="139"/>
      <c r="BO102" s="139"/>
      <c r="BP102" s="139"/>
    </row>
    <row r="103" spans="1:68" ht="15.75">
      <c r="A103" s="221"/>
      <c r="B103" s="222"/>
      <c r="C103" s="216"/>
      <c r="D103" s="224"/>
      <c r="E103" s="25"/>
      <c r="F103" s="89"/>
      <c r="G103" s="83"/>
      <c r="H103" s="218"/>
      <c r="I103" s="218"/>
      <c r="J103" s="218"/>
      <c r="K103" s="218"/>
      <c r="L103" s="83"/>
      <c r="M103" s="217"/>
      <c r="N103" s="55"/>
      <c r="O103" s="218"/>
      <c r="P103" s="218"/>
      <c r="Q103" s="11"/>
      <c r="R103" s="218"/>
      <c r="S103" s="218"/>
      <c r="T103" s="56"/>
      <c r="U103" s="218"/>
      <c r="V103" s="218"/>
      <c r="W103" s="11"/>
      <c r="X103" s="218"/>
      <c r="Y103" s="218"/>
      <c r="Z103" s="56"/>
      <c r="AA103" s="218"/>
      <c r="AB103" s="218"/>
      <c r="AC103" s="218"/>
      <c r="AD103" s="218"/>
      <c r="AE103" s="218"/>
      <c r="AF103" s="9"/>
      <c r="AG103" s="9"/>
      <c r="AH103" s="9"/>
      <c r="AI103" s="9"/>
      <c r="AJ103" s="9"/>
      <c r="AK103" s="9"/>
      <c r="AL103" s="9"/>
      <c r="AM103" s="9"/>
      <c r="AN103" s="9"/>
      <c r="AO103" s="76"/>
      <c r="AP103" s="83"/>
      <c r="AQ103" s="83"/>
      <c r="AR103" s="238"/>
      <c r="AS103" s="238"/>
      <c r="AT103" s="7"/>
      <c r="AU103" s="7"/>
      <c r="AV103" s="215"/>
      <c r="AW103" s="137"/>
      <c r="AX103" s="231"/>
      <c r="AY103" s="11"/>
      <c r="BA103" s="149"/>
      <c r="BB103" s="149"/>
      <c r="BC103" s="217"/>
      <c r="BD103" s="231"/>
      <c r="BE103" s="215"/>
      <c r="BF103" s="215"/>
      <c r="BG103" s="215"/>
      <c r="BH103" s="232"/>
      <c r="BI103" s="232"/>
      <c r="BJ103" s="214"/>
      <c r="BK103" s="214"/>
      <c r="BL103" s="233"/>
      <c r="BM103" s="67"/>
      <c r="BN103" s="139"/>
      <c r="BO103" s="139"/>
      <c r="BP103" s="139"/>
    </row>
    <row r="104" spans="1:68" ht="15.75">
      <c r="A104" s="221"/>
      <c r="B104" s="222"/>
      <c r="C104" s="216"/>
      <c r="D104" s="224"/>
      <c r="E104" s="25"/>
      <c r="F104" s="89"/>
      <c r="G104" s="83"/>
      <c r="H104" s="218"/>
      <c r="I104" s="218"/>
      <c r="J104" s="218"/>
      <c r="K104" s="218"/>
      <c r="L104" s="83"/>
      <c r="M104" s="217"/>
      <c r="N104" s="55"/>
      <c r="O104" s="218"/>
      <c r="P104" s="218"/>
      <c r="Q104" s="11"/>
      <c r="R104" s="218"/>
      <c r="S104" s="218"/>
      <c r="T104" s="56"/>
      <c r="U104" s="218"/>
      <c r="V104" s="218"/>
      <c r="W104" s="11"/>
      <c r="X104" s="218"/>
      <c r="Y104" s="218"/>
      <c r="Z104" s="56"/>
      <c r="AA104" s="218"/>
      <c r="AB104" s="218"/>
      <c r="AC104" s="218"/>
      <c r="AD104" s="218"/>
      <c r="AE104" s="218"/>
      <c r="AF104" s="9"/>
      <c r="AG104" s="9"/>
      <c r="AH104" s="9"/>
      <c r="AI104" s="9"/>
      <c r="AJ104" s="9"/>
      <c r="AK104" s="9"/>
      <c r="AL104" s="9"/>
      <c r="AM104" s="9"/>
      <c r="AN104" s="9"/>
      <c r="AO104" s="76"/>
      <c r="AP104" s="83"/>
      <c r="AQ104" s="83"/>
      <c r="AR104" s="238"/>
      <c r="AS104" s="238"/>
      <c r="AT104" s="7"/>
      <c r="AU104" s="7"/>
      <c r="AV104" s="215"/>
      <c r="AW104" s="137"/>
      <c r="AX104" s="231"/>
      <c r="AY104" s="11"/>
      <c r="BA104" s="149"/>
      <c r="BB104" s="149"/>
      <c r="BC104" s="217"/>
      <c r="BD104" s="231"/>
      <c r="BE104" s="215"/>
      <c r="BF104" s="215"/>
      <c r="BG104" s="215"/>
      <c r="BH104" s="232"/>
      <c r="BI104" s="232"/>
      <c r="BJ104" s="214"/>
      <c r="BK104" s="214"/>
      <c r="BL104" s="233"/>
      <c r="BM104" s="67"/>
      <c r="BN104" s="139"/>
      <c r="BO104" s="139"/>
      <c r="BP104" s="139"/>
    </row>
    <row r="105" spans="1:68" ht="15.75">
      <c r="A105" s="221"/>
      <c r="B105" s="222"/>
      <c r="C105" s="216"/>
      <c r="D105" s="224"/>
      <c r="E105" s="25"/>
      <c r="F105" s="89"/>
      <c r="G105" s="83"/>
      <c r="H105" s="218"/>
      <c r="I105" s="218"/>
      <c r="J105" s="218"/>
      <c r="K105" s="218"/>
      <c r="L105" s="83"/>
      <c r="M105" s="217"/>
      <c r="N105" s="55"/>
      <c r="O105" s="218"/>
      <c r="P105" s="218"/>
      <c r="Q105" s="11"/>
      <c r="R105" s="218"/>
      <c r="S105" s="218"/>
      <c r="T105" s="56"/>
      <c r="U105" s="218"/>
      <c r="V105" s="218"/>
      <c r="W105" s="11"/>
      <c r="X105" s="218"/>
      <c r="Y105" s="218"/>
      <c r="Z105" s="56"/>
      <c r="AA105" s="218"/>
      <c r="AB105" s="218"/>
      <c r="AC105" s="218"/>
      <c r="AD105" s="218"/>
      <c r="AE105" s="218"/>
      <c r="AF105" s="9"/>
      <c r="AG105" s="9"/>
      <c r="AH105" s="9"/>
      <c r="AI105" s="9"/>
      <c r="AJ105" s="9"/>
      <c r="AK105" s="9"/>
      <c r="AL105" s="9"/>
      <c r="AM105" s="9"/>
      <c r="AN105" s="9"/>
      <c r="AO105" s="76"/>
      <c r="AP105" s="83"/>
      <c r="AQ105" s="83"/>
      <c r="AR105" s="238"/>
      <c r="AS105" s="238"/>
      <c r="AT105" s="7"/>
      <c r="AU105" s="7"/>
      <c r="AV105" s="215"/>
      <c r="AW105" s="137"/>
      <c r="AX105" s="231"/>
      <c r="AY105" s="11"/>
      <c r="BA105" s="149"/>
      <c r="BB105" s="149"/>
      <c r="BC105" s="217"/>
      <c r="BD105" s="231"/>
      <c r="BE105" s="215"/>
      <c r="BF105" s="215"/>
      <c r="BG105" s="215"/>
      <c r="BH105" s="232"/>
      <c r="BI105" s="232"/>
      <c r="BJ105" s="214"/>
      <c r="BK105" s="214"/>
      <c r="BL105" s="233"/>
      <c r="BM105" s="67"/>
      <c r="BN105" s="139"/>
      <c r="BO105" s="139"/>
      <c r="BP105" s="139"/>
    </row>
    <row r="106" spans="1:68" ht="15.75">
      <c r="A106" s="221"/>
      <c r="B106" s="222"/>
      <c r="C106" s="216"/>
      <c r="D106" s="224"/>
      <c r="E106" s="25"/>
      <c r="F106" s="89"/>
      <c r="G106" s="83"/>
      <c r="H106" s="218"/>
      <c r="I106" s="218"/>
      <c r="J106" s="218"/>
      <c r="K106" s="218"/>
      <c r="L106" s="83"/>
      <c r="M106" s="217"/>
      <c r="N106" s="55"/>
      <c r="O106" s="218"/>
      <c r="P106" s="218"/>
      <c r="Q106" s="11"/>
      <c r="R106" s="218"/>
      <c r="S106" s="218"/>
      <c r="T106" s="56"/>
      <c r="U106" s="218"/>
      <c r="V106" s="218"/>
      <c r="W106" s="11"/>
      <c r="X106" s="218"/>
      <c r="Y106" s="218"/>
      <c r="Z106" s="56"/>
      <c r="AA106" s="218"/>
      <c r="AB106" s="218"/>
      <c r="AC106" s="218"/>
      <c r="AD106" s="218"/>
      <c r="AE106" s="218"/>
      <c r="AF106" s="9"/>
      <c r="AG106" s="9"/>
      <c r="AH106" s="9"/>
      <c r="AI106" s="9"/>
      <c r="AJ106" s="9"/>
      <c r="AK106" s="9"/>
      <c r="AL106" s="9"/>
      <c r="AM106" s="9"/>
      <c r="AN106" s="9"/>
      <c r="AO106" s="76"/>
      <c r="AP106" s="83"/>
      <c r="AQ106" s="83"/>
      <c r="AR106" s="238"/>
      <c r="AS106" s="238"/>
      <c r="AT106" s="7"/>
      <c r="AU106" s="7"/>
      <c r="AV106" s="215"/>
      <c r="AW106" s="137"/>
      <c r="AX106" s="231"/>
      <c r="AY106" s="11"/>
      <c r="BA106" s="149"/>
      <c r="BB106" s="149"/>
      <c r="BC106" s="217"/>
      <c r="BD106" s="231"/>
      <c r="BE106" s="215"/>
      <c r="BF106" s="215"/>
      <c r="BG106" s="215"/>
      <c r="BH106" s="232"/>
      <c r="BI106" s="232"/>
      <c r="BJ106" s="214"/>
      <c r="BK106" s="214"/>
      <c r="BL106" s="233"/>
      <c r="BM106" s="67"/>
      <c r="BN106" s="139"/>
      <c r="BO106" s="139"/>
      <c r="BP106" s="139"/>
    </row>
    <row r="107" spans="1:68" ht="15.75">
      <c r="A107" s="221"/>
      <c r="B107" s="222"/>
      <c r="C107" s="216"/>
      <c r="D107" s="224"/>
      <c r="E107" s="25"/>
      <c r="F107" s="89"/>
      <c r="G107" s="83"/>
      <c r="H107" s="218"/>
      <c r="I107" s="218"/>
      <c r="J107" s="218"/>
      <c r="K107" s="218"/>
      <c r="L107" s="83"/>
      <c r="M107" s="217"/>
      <c r="N107" s="55"/>
      <c r="O107" s="218"/>
      <c r="P107" s="218"/>
      <c r="Q107" s="11"/>
      <c r="R107" s="218"/>
      <c r="S107" s="218"/>
      <c r="T107" s="56"/>
      <c r="U107" s="218"/>
      <c r="V107" s="218"/>
      <c r="W107" s="11"/>
      <c r="X107" s="218"/>
      <c r="Y107" s="218"/>
      <c r="Z107" s="56"/>
      <c r="AA107" s="218"/>
      <c r="AB107" s="218"/>
      <c r="AC107" s="218"/>
      <c r="AD107" s="218"/>
      <c r="AE107" s="218"/>
      <c r="AF107" s="9"/>
      <c r="AG107" s="9"/>
      <c r="AH107" s="9"/>
      <c r="AI107" s="9"/>
      <c r="AJ107" s="9"/>
      <c r="AK107" s="9"/>
      <c r="AL107" s="9"/>
      <c r="AM107" s="9"/>
      <c r="AN107" s="9"/>
      <c r="AO107" s="76"/>
      <c r="AP107" s="83"/>
      <c r="AQ107" s="83"/>
      <c r="AR107" s="238"/>
      <c r="AS107" s="238"/>
      <c r="AT107" s="7"/>
      <c r="AU107" s="7"/>
      <c r="AV107" s="215"/>
      <c r="AW107" s="137"/>
      <c r="AX107" s="231"/>
      <c r="AY107" s="11"/>
      <c r="BA107" s="149"/>
      <c r="BB107" s="149"/>
      <c r="BC107" s="217"/>
      <c r="BD107" s="231"/>
      <c r="BE107" s="215"/>
      <c r="BF107" s="215"/>
      <c r="BG107" s="215"/>
      <c r="BH107" s="232"/>
      <c r="BI107" s="232"/>
      <c r="BJ107" s="214"/>
      <c r="BK107" s="214"/>
      <c r="BL107" s="233"/>
      <c r="BM107" s="67"/>
      <c r="BN107" s="139"/>
      <c r="BO107" s="139"/>
      <c r="BP107" s="139"/>
    </row>
    <row r="108" spans="1:68" ht="15.75">
      <c r="A108" s="221"/>
      <c r="B108" s="222"/>
      <c r="C108" s="216"/>
      <c r="D108" s="224"/>
      <c r="E108" s="25"/>
      <c r="F108" s="89"/>
      <c r="G108" s="83"/>
      <c r="H108" s="218"/>
      <c r="I108" s="218"/>
      <c r="J108" s="218"/>
      <c r="K108" s="218"/>
      <c r="L108" s="83"/>
      <c r="M108" s="217"/>
      <c r="N108" s="55"/>
      <c r="O108" s="218"/>
      <c r="P108" s="218"/>
      <c r="Q108" s="11"/>
      <c r="R108" s="218"/>
      <c r="S108" s="218"/>
      <c r="T108" s="56"/>
      <c r="U108" s="218"/>
      <c r="V108" s="218"/>
      <c r="W108" s="11"/>
      <c r="X108" s="218"/>
      <c r="Y108" s="218"/>
      <c r="Z108" s="56"/>
      <c r="AA108" s="218"/>
      <c r="AB108" s="218"/>
      <c r="AC108" s="218"/>
      <c r="AD108" s="218"/>
      <c r="AE108" s="218"/>
      <c r="AF108" s="9"/>
      <c r="AG108" s="9"/>
      <c r="AH108" s="9"/>
      <c r="AI108" s="9"/>
      <c r="AJ108" s="9"/>
      <c r="AK108" s="9"/>
      <c r="AL108" s="9"/>
      <c r="AM108" s="9"/>
      <c r="AN108" s="9"/>
      <c r="AO108" s="76"/>
      <c r="AP108" s="83"/>
      <c r="AQ108" s="83"/>
      <c r="AR108" s="238"/>
      <c r="AS108" s="238"/>
      <c r="AT108" s="7"/>
      <c r="AU108" s="7"/>
      <c r="AV108" s="215"/>
      <c r="AW108" s="137"/>
      <c r="AX108" s="231"/>
      <c r="AY108" s="11"/>
      <c r="BA108" s="149"/>
      <c r="BB108" s="149"/>
      <c r="BC108" s="217"/>
      <c r="BD108" s="231"/>
      <c r="BE108" s="215"/>
      <c r="BF108" s="215"/>
      <c r="BG108" s="215"/>
      <c r="BH108" s="232"/>
      <c r="BI108" s="232"/>
      <c r="BJ108" s="214"/>
      <c r="BK108" s="214"/>
      <c r="BL108" s="233"/>
      <c r="BM108" s="67"/>
      <c r="BN108" s="139"/>
      <c r="BO108" s="139"/>
      <c r="BP108" s="139"/>
    </row>
    <row r="109" spans="1:68" ht="15.75">
      <c r="A109" s="221"/>
      <c r="B109" s="222"/>
      <c r="C109" s="216"/>
      <c r="D109" s="224"/>
      <c r="E109" s="25"/>
      <c r="F109" s="89"/>
      <c r="G109" s="83"/>
      <c r="H109" s="218"/>
      <c r="I109" s="218"/>
      <c r="J109" s="218"/>
      <c r="K109" s="218"/>
      <c r="L109" s="83"/>
      <c r="M109" s="217"/>
      <c r="N109" s="55"/>
      <c r="O109" s="218"/>
      <c r="P109" s="218"/>
      <c r="Q109" s="11"/>
      <c r="R109" s="218"/>
      <c r="S109" s="218"/>
      <c r="T109" s="56"/>
      <c r="U109" s="218"/>
      <c r="V109" s="218"/>
      <c r="W109" s="11"/>
      <c r="X109" s="218"/>
      <c r="Y109" s="218"/>
      <c r="Z109" s="56"/>
      <c r="AA109" s="218"/>
      <c r="AB109" s="218"/>
      <c r="AC109" s="218"/>
      <c r="AD109" s="218"/>
      <c r="AE109" s="218"/>
      <c r="AF109" s="9"/>
      <c r="AG109" s="9"/>
      <c r="AH109" s="9"/>
      <c r="AI109" s="9"/>
      <c r="AJ109" s="9"/>
      <c r="AK109" s="9"/>
      <c r="AL109" s="9"/>
      <c r="AM109" s="9"/>
      <c r="AN109" s="9"/>
      <c r="AO109" s="76"/>
      <c r="AP109" s="83"/>
      <c r="AQ109" s="83"/>
      <c r="AR109" s="238"/>
      <c r="AS109" s="238"/>
      <c r="AT109" s="7"/>
      <c r="AU109" s="7"/>
      <c r="AV109" s="215"/>
      <c r="AW109" s="137"/>
      <c r="AX109" s="231"/>
      <c r="AY109" s="11"/>
      <c r="BA109" s="149"/>
      <c r="BB109" s="149"/>
      <c r="BC109" s="217"/>
      <c r="BD109" s="231"/>
      <c r="BE109" s="215"/>
      <c r="BF109" s="215"/>
      <c r="BG109" s="215"/>
      <c r="BH109" s="232"/>
      <c r="BI109" s="232"/>
      <c r="BJ109" s="214"/>
      <c r="BK109" s="214"/>
      <c r="BL109" s="233"/>
      <c r="BM109" s="67"/>
      <c r="BN109" s="139"/>
      <c r="BO109" s="139"/>
      <c r="BP109" s="139"/>
    </row>
    <row r="110" spans="1:68" ht="15.75">
      <c r="A110" s="221"/>
      <c r="B110" s="222"/>
      <c r="C110" s="216"/>
      <c r="D110" s="224"/>
      <c r="E110" s="25"/>
      <c r="F110" s="89"/>
      <c r="G110" s="83"/>
      <c r="H110" s="218"/>
      <c r="I110" s="218"/>
      <c r="J110" s="218"/>
      <c r="K110" s="218"/>
      <c r="L110" s="83"/>
      <c r="M110" s="217"/>
      <c r="N110" s="55"/>
      <c r="O110" s="218"/>
      <c r="P110" s="218"/>
      <c r="Q110" s="11"/>
      <c r="R110" s="218"/>
      <c r="S110" s="218"/>
      <c r="T110" s="56"/>
      <c r="U110" s="218"/>
      <c r="V110" s="218"/>
      <c r="W110" s="11"/>
      <c r="X110" s="218"/>
      <c r="Y110" s="218"/>
      <c r="Z110" s="56"/>
      <c r="AA110" s="218"/>
      <c r="AB110" s="218"/>
      <c r="AC110" s="218"/>
      <c r="AD110" s="218"/>
      <c r="AE110" s="218"/>
      <c r="AF110" s="9"/>
      <c r="AG110" s="9"/>
      <c r="AH110" s="9"/>
      <c r="AI110" s="9"/>
      <c r="AJ110" s="9"/>
      <c r="AK110" s="9"/>
      <c r="AL110" s="9"/>
      <c r="AM110" s="9"/>
      <c r="AN110" s="9"/>
      <c r="AO110" s="76"/>
      <c r="AP110" s="83"/>
      <c r="AQ110" s="83"/>
      <c r="AR110" s="238"/>
      <c r="AS110" s="238"/>
      <c r="AT110" s="7"/>
      <c r="AU110" s="7"/>
      <c r="AV110" s="215"/>
      <c r="AW110" s="137"/>
      <c r="AX110" s="231"/>
      <c r="AY110" s="11"/>
      <c r="BA110" s="149"/>
      <c r="BB110" s="149"/>
      <c r="BC110" s="217"/>
      <c r="BD110" s="231"/>
      <c r="BE110" s="215"/>
      <c r="BF110" s="215"/>
      <c r="BG110" s="215"/>
      <c r="BH110" s="232"/>
      <c r="BI110" s="232"/>
      <c r="BJ110" s="214"/>
      <c r="BK110" s="214"/>
      <c r="BL110" s="233"/>
      <c r="BM110" s="67"/>
      <c r="BN110" s="139"/>
      <c r="BO110" s="139"/>
      <c r="BP110" s="139"/>
    </row>
    <row r="111" spans="1:68" ht="15.75">
      <c r="A111" s="221"/>
      <c r="B111" s="222"/>
      <c r="C111" s="216"/>
      <c r="D111" s="224"/>
      <c r="E111" s="25"/>
      <c r="F111" s="89"/>
      <c r="G111" s="83"/>
      <c r="H111" s="218"/>
      <c r="I111" s="218"/>
      <c r="J111" s="218"/>
      <c r="K111" s="218"/>
      <c r="L111" s="83"/>
      <c r="M111" s="217"/>
      <c r="N111" s="55"/>
      <c r="O111" s="218"/>
      <c r="P111" s="218"/>
      <c r="Q111" s="11"/>
      <c r="R111" s="218"/>
      <c r="S111" s="218"/>
      <c r="T111" s="56"/>
      <c r="U111" s="218"/>
      <c r="V111" s="218"/>
      <c r="W111" s="11"/>
      <c r="X111" s="218"/>
      <c r="Y111" s="218"/>
      <c r="Z111" s="56"/>
      <c r="AA111" s="218"/>
      <c r="AB111" s="218"/>
      <c r="AC111" s="218"/>
      <c r="AD111" s="218"/>
      <c r="AE111" s="218"/>
      <c r="AF111" s="9"/>
      <c r="AG111" s="9"/>
      <c r="AH111" s="9"/>
      <c r="AI111" s="9"/>
      <c r="AJ111" s="9"/>
      <c r="AK111" s="9"/>
      <c r="AL111" s="9"/>
      <c r="AM111" s="9"/>
      <c r="AN111" s="9"/>
      <c r="AO111" s="76"/>
      <c r="AP111" s="83"/>
      <c r="AQ111" s="83"/>
      <c r="AR111" s="238"/>
      <c r="AS111" s="238"/>
      <c r="AT111" s="7"/>
      <c r="AU111" s="7"/>
      <c r="AV111" s="215"/>
      <c r="AW111" s="137"/>
      <c r="AX111" s="231"/>
      <c r="AY111" s="11"/>
      <c r="BA111" s="149"/>
      <c r="BB111" s="149"/>
      <c r="BC111" s="217"/>
      <c r="BD111" s="231"/>
      <c r="BE111" s="215"/>
      <c r="BF111" s="215"/>
      <c r="BG111" s="215"/>
      <c r="BH111" s="232"/>
      <c r="BI111" s="232"/>
      <c r="BJ111" s="214"/>
      <c r="BK111" s="214"/>
      <c r="BL111" s="233"/>
      <c r="BM111" s="67"/>
      <c r="BN111" s="139"/>
      <c r="BO111" s="139"/>
      <c r="BP111" s="139"/>
    </row>
    <row r="112" spans="1:68" ht="15.75">
      <c r="A112" s="221"/>
      <c r="B112" s="222"/>
      <c r="C112" s="216"/>
      <c r="D112" s="224"/>
      <c r="E112" s="25"/>
      <c r="F112" s="89"/>
      <c r="G112" s="83"/>
      <c r="H112" s="218"/>
      <c r="I112" s="218"/>
      <c r="J112" s="218"/>
      <c r="K112" s="218"/>
      <c r="L112" s="83"/>
      <c r="M112" s="217"/>
      <c r="N112" s="55"/>
      <c r="O112" s="218"/>
      <c r="P112" s="218"/>
      <c r="Q112" s="11"/>
      <c r="R112" s="218"/>
      <c r="S112" s="218"/>
      <c r="T112" s="56"/>
      <c r="U112" s="218"/>
      <c r="V112" s="218"/>
      <c r="W112" s="11"/>
      <c r="X112" s="218"/>
      <c r="Y112" s="218"/>
      <c r="Z112" s="56"/>
      <c r="AA112" s="218"/>
      <c r="AB112" s="218"/>
      <c r="AC112" s="218"/>
      <c r="AD112" s="218"/>
      <c r="AE112" s="218"/>
      <c r="AF112" s="9"/>
      <c r="AG112" s="9"/>
      <c r="AH112" s="9"/>
      <c r="AI112" s="9"/>
      <c r="AJ112" s="9"/>
      <c r="AK112" s="9"/>
      <c r="AL112" s="9"/>
      <c r="AM112" s="9"/>
      <c r="AN112" s="9"/>
      <c r="AO112" s="76"/>
      <c r="AP112" s="83"/>
      <c r="AQ112" s="83"/>
      <c r="AR112" s="238"/>
      <c r="AS112" s="238"/>
      <c r="AT112" s="7"/>
      <c r="AU112" s="7"/>
      <c r="AV112" s="215"/>
      <c r="AW112" s="137"/>
      <c r="AX112" s="231"/>
      <c r="AY112" s="11"/>
      <c r="BA112" s="149"/>
      <c r="BB112" s="149"/>
      <c r="BC112" s="217"/>
      <c r="BD112" s="231"/>
      <c r="BE112" s="215"/>
      <c r="BF112" s="215"/>
      <c r="BG112" s="215"/>
      <c r="BH112" s="232"/>
      <c r="BI112" s="232"/>
      <c r="BJ112" s="214"/>
      <c r="BK112" s="214"/>
      <c r="BL112" s="233"/>
      <c r="BM112" s="67"/>
      <c r="BN112" s="139"/>
      <c r="BO112" s="139"/>
      <c r="BP112" s="139"/>
    </row>
    <row r="113" spans="1:68" ht="15.75">
      <c r="A113" s="221"/>
      <c r="B113" s="222"/>
      <c r="C113" s="216"/>
      <c r="D113" s="224"/>
      <c r="E113" s="25"/>
      <c r="F113" s="89"/>
      <c r="G113" s="83"/>
      <c r="H113" s="218"/>
      <c r="I113" s="218"/>
      <c r="J113" s="218"/>
      <c r="K113" s="218"/>
      <c r="L113" s="83"/>
      <c r="M113" s="217"/>
      <c r="N113" s="55"/>
      <c r="O113" s="218"/>
      <c r="P113" s="218"/>
      <c r="Q113" s="11"/>
      <c r="R113" s="218"/>
      <c r="S113" s="218"/>
      <c r="T113" s="56"/>
      <c r="U113" s="218"/>
      <c r="V113" s="218"/>
      <c r="W113" s="11"/>
      <c r="X113" s="218"/>
      <c r="Y113" s="218"/>
      <c r="Z113" s="56"/>
      <c r="AA113" s="218"/>
      <c r="AB113" s="218"/>
      <c r="AC113" s="218"/>
      <c r="AD113" s="218"/>
      <c r="AE113" s="218"/>
      <c r="AF113" s="9"/>
      <c r="AG113" s="9"/>
      <c r="AH113" s="9"/>
      <c r="AI113" s="9"/>
      <c r="AJ113" s="9"/>
      <c r="AK113" s="9"/>
      <c r="AL113" s="9"/>
      <c r="AM113" s="9"/>
      <c r="AN113" s="9"/>
      <c r="AO113" s="76"/>
      <c r="AP113" s="83"/>
      <c r="AQ113" s="83"/>
      <c r="AR113" s="238"/>
      <c r="AS113" s="238"/>
      <c r="AT113" s="7"/>
      <c r="AU113" s="7"/>
      <c r="AV113" s="215"/>
      <c r="AW113" s="137"/>
      <c r="AX113" s="231"/>
      <c r="AY113" s="11"/>
      <c r="BA113" s="149"/>
      <c r="BB113" s="149"/>
      <c r="BC113" s="217"/>
      <c r="BD113" s="231"/>
      <c r="BE113" s="215"/>
      <c r="BF113" s="215"/>
      <c r="BG113" s="215"/>
      <c r="BH113" s="232"/>
      <c r="BI113" s="232"/>
      <c r="BJ113" s="214"/>
      <c r="BK113" s="214"/>
      <c r="BL113" s="233"/>
      <c r="BM113" s="67"/>
      <c r="BN113" s="139"/>
      <c r="BO113" s="139"/>
      <c r="BP113" s="139"/>
    </row>
    <row r="114" spans="1:68" ht="15.75">
      <c r="A114" s="221"/>
      <c r="B114" s="222"/>
      <c r="C114" s="216"/>
      <c r="D114" s="224"/>
      <c r="E114" s="25"/>
      <c r="F114" s="89"/>
      <c r="G114" s="83"/>
      <c r="H114" s="218"/>
      <c r="I114" s="218"/>
      <c r="J114" s="218"/>
      <c r="K114" s="218"/>
      <c r="L114" s="83"/>
      <c r="M114" s="217"/>
      <c r="N114" s="55"/>
      <c r="O114" s="218"/>
      <c r="P114" s="218"/>
      <c r="Q114" s="11"/>
      <c r="R114" s="218"/>
      <c r="S114" s="218"/>
      <c r="T114" s="56"/>
      <c r="U114" s="218"/>
      <c r="V114" s="218"/>
      <c r="W114" s="11"/>
      <c r="X114" s="218"/>
      <c r="Y114" s="218"/>
      <c r="Z114" s="56"/>
      <c r="AA114" s="218"/>
      <c r="AB114" s="218"/>
      <c r="AC114" s="218"/>
      <c r="AD114" s="218"/>
      <c r="AE114" s="218"/>
      <c r="AF114" s="9"/>
      <c r="AG114" s="9"/>
      <c r="AH114" s="9"/>
      <c r="AI114" s="9"/>
      <c r="AJ114" s="9"/>
      <c r="AK114" s="9"/>
      <c r="AL114" s="9"/>
      <c r="AM114" s="9"/>
      <c r="AN114" s="9"/>
      <c r="AO114" s="76"/>
      <c r="AP114" s="83"/>
      <c r="AQ114" s="83"/>
      <c r="AR114" s="238"/>
      <c r="AS114" s="238"/>
      <c r="AT114" s="7"/>
      <c r="AU114" s="7"/>
      <c r="AV114" s="215"/>
      <c r="AW114" s="137"/>
      <c r="AX114" s="231"/>
      <c r="AY114" s="11"/>
      <c r="BA114" s="149"/>
      <c r="BB114" s="149"/>
      <c r="BC114" s="217"/>
      <c r="BD114" s="231"/>
      <c r="BE114" s="215"/>
      <c r="BF114" s="215"/>
      <c r="BG114" s="215"/>
      <c r="BH114" s="232"/>
      <c r="BI114" s="232"/>
      <c r="BJ114" s="214"/>
      <c r="BK114" s="214"/>
      <c r="BL114" s="233"/>
      <c r="BM114" s="67"/>
      <c r="BN114" s="139"/>
      <c r="BO114" s="139"/>
      <c r="BP114" s="139"/>
    </row>
    <row r="115" spans="1:68" ht="15.75">
      <c r="A115" s="221"/>
      <c r="B115" s="222"/>
      <c r="C115" s="216"/>
      <c r="D115" s="224"/>
      <c r="E115" s="25"/>
      <c r="F115" s="89"/>
      <c r="G115" s="83"/>
      <c r="H115" s="218"/>
      <c r="I115" s="218"/>
      <c r="J115" s="218"/>
      <c r="K115" s="218"/>
      <c r="L115" s="83"/>
      <c r="M115" s="217"/>
      <c r="N115" s="55"/>
      <c r="O115" s="218"/>
      <c r="P115" s="218"/>
      <c r="Q115" s="11"/>
      <c r="R115" s="218"/>
      <c r="S115" s="218"/>
      <c r="T115" s="56"/>
      <c r="U115" s="218"/>
      <c r="V115" s="218"/>
      <c r="W115" s="11"/>
      <c r="X115" s="218"/>
      <c r="Y115" s="218"/>
      <c r="Z115" s="56"/>
      <c r="AA115" s="218"/>
      <c r="AB115" s="218"/>
      <c r="AC115" s="218"/>
      <c r="AD115" s="218"/>
      <c r="AE115" s="218"/>
      <c r="AF115" s="9"/>
      <c r="AG115" s="9"/>
      <c r="AH115" s="9"/>
      <c r="AI115" s="9"/>
      <c r="AJ115" s="9"/>
      <c r="AK115" s="9"/>
      <c r="AL115" s="9"/>
      <c r="AM115" s="9"/>
      <c r="AN115" s="9"/>
      <c r="AO115" s="76"/>
      <c r="AP115" s="83"/>
      <c r="AQ115" s="83"/>
      <c r="AR115" s="238"/>
      <c r="AS115" s="238"/>
      <c r="AT115" s="7"/>
      <c r="AU115" s="7"/>
      <c r="AV115" s="215"/>
      <c r="AW115" s="137"/>
      <c r="AX115" s="231"/>
      <c r="AY115" s="11"/>
      <c r="BA115" s="149"/>
      <c r="BB115" s="149"/>
      <c r="BC115" s="217"/>
      <c r="BD115" s="231"/>
      <c r="BE115" s="215"/>
      <c r="BF115" s="215"/>
      <c r="BG115" s="215"/>
      <c r="BH115" s="232"/>
      <c r="BI115" s="232"/>
      <c r="BJ115" s="214"/>
      <c r="BK115" s="214"/>
      <c r="BL115" s="233"/>
      <c r="BM115" s="67"/>
      <c r="BN115" s="139"/>
      <c r="BO115" s="139"/>
      <c r="BP115" s="139"/>
    </row>
    <row r="116" spans="1:68" ht="15.75">
      <c r="A116" s="221"/>
      <c r="B116" s="222"/>
      <c r="C116" s="216"/>
      <c r="D116" s="224"/>
      <c r="E116" s="25"/>
      <c r="F116" s="89"/>
      <c r="G116" s="83"/>
      <c r="H116" s="218"/>
      <c r="I116" s="218"/>
      <c r="J116" s="218"/>
      <c r="K116" s="218"/>
      <c r="L116" s="83"/>
      <c r="M116" s="217"/>
      <c r="N116" s="55"/>
      <c r="O116" s="218"/>
      <c r="P116" s="218"/>
      <c r="Q116" s="11"/>
      <c r="R116" s="218"/>
      <c r="S116" s="218"/>
      <c r="T116" s="56"/>
      <c r="U116" s="218"/>
      <c r="V116" s="218"/>
      <c r="W116" s="11"/>
      <c r="X116" s="218"/>
      <c r="Y116" s="218"/>
      <c r="Z116" s="56"/>
      <c r="AA116" s="218"/>
      <c r="AB116" s="218"/>
      <c r="AC116" s="218"/>
      <c r="AD116" s="218"/>
      <c r="AE116" s="218"/>
      <c r="AF116" s="9"/>
      <c r="AG116" s="9"/>
      <c r="AH116" s="9"/>
      <c r="AI116" s="9"/>
      <c r="AJ116" s="9"/>
      <c r="AK116" s="9"/>
      <c r="AL116" s="9"/>
      <c r="AM116" s="9"/>
      <c r="AN116" s="9"/>
      <c r="AO116" s="76"/>
      <c r="AP116" s="83"/>
      <c r="AQ116" s="83"/>
      <c r="AR116" s="238"/>
      <c r="AS116" s="238"/>
      <c r="AT116" s="7"/>
      <c r="AU116" s="7"/>
      <c r="AV116" s="215"/>
      <c r="AW116" s="137"/>
      <c r="AX116" s="231"/>
      <c r="AY116" s="11"/>
      <c r="BA116" s="149"/>
      <c r="BB116" s="149"/>
      <c r="BC116" s="217"/>
      <c r="BD116" s="231"/>
      <c r="BE116" s="215"/>
      <c r="BF116" s="215"/>
      <c r="BG116" s="215"/>
      <c r="BH116" s="232"/>
      <c r="BI116" s="232"/>
      <c r="BJ116" s="214"/>
      <c r="BK116" s="214"/>
      <c r="BL116" s="233"/>
      <c r="BM116" s="67"/>
      <c r="BN116" s="139"/>
      <c r="BO116" s="139"/>
      <c r="BP116" s="139"/>
    </row>
    <row r="117" spans="1:68" ht="15.75">
      <c r="A117" s="221"/>
      <c r="B117" s="222"/>
      <c r="C117" s="216"/>
      <c r="D117" s="224"/>
      <c r="E117" s="25"/>
      <c r="F117" s="89"/>
      <c r="G117" s="83"/>
      <c r="H117" s="218"/>
      <c r="I117" s="218"/>
      <c r="J117" s="218"/>
      <c r="K117" s="218"/>
      <c r="L117" s="83"/>
      <c r="M117" s="217"/>
      <c r="N117" s="55"/>
      <c r="O117" s="218"/>
      <c r="P117" s="218"/>
      <c r="Q117" s="11"/>
      <c r="R117" s="218"/>
      <c r="S117" s="218"/>
      <c r="T117" s="56"/>
      <c r="U117" s="218"/>
      <c r="V117" s="218"/>
      <c r="W117" s="11"/>
      <c r="X117" s="218"/>
      <c r="Y117" s="218"/>
      <c r="Z117" s="56"/>
      <c r="AA117" s="218"/>
      <c r="AB117" s="218"/>
      <c r="AC117" s="218"/>
      <c r="AD117" s="218"/>
      <c r="AE117" s="218"/>
      <c r="AF117" s="9"/>
      <c r="AG117" s="9"/>
      <c r="AH117" s="9"/>
      <c r="AI117" s="9"/>
      <c r="AJ117" s="9"/>
      <c r="AK117" s="9"/>
      <c r="AL117" s="9"/>
      <c r="AM117" s="9"/>
      <c r="AN117" s="9"/>
      <c r="AO117" s="76"/>
      <c r="AP117" s="83"/>
      <c r="AQ117" s="83"/>
      <c r="AR117" s="238"/>
      <c r="AS117" s="238"/>
      <c r="AT117" s="7"/>
      <c r="AU117" s="7"/>
      <c r="AV117" s="215"/>
      <c r="AW117" s="137"/>
      <c r="AX117" s="231"/>
      <c r="AY117" s="11"/>
      <c r="BA117" s="149"/>
      <c r="BB117" s="149"/>
      <c r="BC117" s="217"/>
      <c r="BD117" s="231"/>
      <c r="BE117" s="215"/>
      <c r="BF117" s="215"/>
      <c r="BG117" s="215"/>
      <c r="BH117" s="232"/>
      <c r="BI117" s="232"/>
      <c r="BJ117" s="214"/>
      <c r="BK117" s="214"/>
      <c r="BL117" s="233"/>
      <c r="BM117" s="67"/>
      <c r="BN117" s="139"/>
      <c r="BO117" s="139"/>
      <c r="BP117" s="139"/>
    </row>
    <row r="118" spans="1:68" ht="15.75">
      <c r="A118" s="221"/>
      <c r="B118" s="222"/>
      <c r="C118" s="216"/>
      <c r="D118" s="224"/>
      <c r="E118" s="25"/>
      <c r="F118" s="89"/>
      <c r="G118" s="83"/>
      <c r="H118" s="218"/>
      <c r="I118" s="218"/>
      <c r="J118" s="218"/>
      <c r="K118" s="218"/>
      <c r="L118" s="83"/>
      <c r="M118" s="217"/>
      <c r="N118" s="55"/>
      <c r="O118" s="218"/>
      <c r="P118" s="218"/>
      <c r="Q118" s="11"/>
      <c r="R118" s="218"/>
      <c r="S118" s="218"/>
      <c r="T118" s="56"/>
      <c r="U118" s="218"/>
      <c r="V118" s="218"/>
      <c r="W118" s="11"/>
      <c r="X118" s="218"/>
      <c r="Y118" s="218"/>
      <c r="Z118" s="56"/>
      <c r="AA118" s="218"/>
      <c r="AB118" s="218"/>
      <c r="AC118" s="218"/>
      <c r="AD118" s="218"/>
      <c r="AE118" s="218"/>
      <c r="AF118" s="9"/>
      <c r="AG118" s="9"/>
      <c r="AH118" s="9"/>
      <c r="AI118" s="9"/>
      <c r="AJ118" s="9"/>
      <c r="AK118" s="9"/>
      <c r="AL118" s="9"/>
      <c r="AM118" s="9"/>
      <c r="AN118" s="9"/>
      <c r="AO118" s="76"/>
      <c r="AP118" s="83"/>
      <c r="AQ118" s="83"/>
      <c r="AR118" s="238"/>
      <c r="AS118" s="238"/>
      <c r="AT118" s="7"/>
      <c r="AU118" s="7"/>
      <c r="AV118" s="215"/>
      <c r="AW118" s="137"/>
      <c r="AX118" s="231"/>
      <c r="AY118" s="11"/>
      <c r="BA118" s="149"/>
      <c r="BB118" s="149"/>
      <c r="BC118" s="217"/>
      <c r="BD118" s="231"/>
      <c r="BE118" s="215"/>
      <c r="BF118" s="215"/>
      <c r="BG118" s="215"/>
      <c r="BH118" s="232"/>
      <c r="BI118" s="232"/>
      <c r="BJ118" s="214"/>
      <c r="BK118" s="214"/>
      <c r="BL118" s="233"/>
      <c r="BM118" s="67"/>
      <c r="BN118" s="139"/>
      <c r="BO118" s="139"/>
      <c r="BP118" s="139"/>
    </row>
    <row r="119" spans="1:68" ht="15.75">
      <c r="A119" s="221"/>
      <c r="B119" s="222"/>
      <c r="C119" s="216"/>
      <c r="D119" s="224"/>
      <c r="E119" s="25"/>
      <c r="F119" s="89"/>
      <c r="G119" s="83"/>
      <c r="H119" s="218"/>
      <c r="I119" s="218"/>
      <c r="J119" s="218"/>
      <c r="K119" s="218"/>
      <c r="L119" s="83"/>
      <c r="M119" s="217"/>
      <c r="N119" s="55"/>
      <c r="O119" s="218"/>
      <c r="P119" s="218"/>
      <c r="Q119" s="11"/>
      <c r="R119" s="218"/>
      <c r="S119" s="218"/>
      <c r="T119" s="56"/>
      <c r="U119" s="218"/>
      <c r="V119" s="218"/>
      <c r="W119" s="11"/>
      <c r="X119" s="218"/>
      <c r="Y119" s="218"/>
      <c r="Z119" s="56"/>
      <c r="AA119" s="218"/>
      <c r="AB119" s="218"/>
      <c r="AC119" s="218"/>
      <c r="AD119" s="218"/>
      <c r="AE119" s="218"/>
      <c r="AF119" s="9"/>
      <c r="AG119" s="9"/>
      <c r="AH119" s="9"/>
      <c r="AI119" s="9"/>
      <c r="AJ119" s="9"/>
      <c r="AK119" s="9"/>
      <c r="AL119" s="9"/>
      <c r="AM119" s="9"/>
      <c r="AN119" s="9"/>
      <c r="AO119" s="76"/>
      <c r="AP119" s="83"/>
      <c r="AQ119" s="83"/>
      <c r="AR119" s="238"/>
      <c r="AS119" s="238"/>
      <c r="AT119" s="7"/>
      <c r="AU119" s="7"/>
      <c r="AV119" s="215"/>
      <c r="AW119" s="137"/>
      <c r="AX119" s="231"/>
      <c r="AY119" s="11"/>
      <c r="BA119" s="149"/>
      <c r="BB119" s="149"/>
      <c r="BC119" s="217"/>
      <c r="BD119" s="231"/>
      <c r="BE119" s="215"/>
      <c r="BF119" s="215"/>
      <c r="BG119" s="215"/>
      <c r="BH119" s="232"/>
      <c r="BI119" s="232"/>
      <c r="BJ119" s="214"/>
      <c r="BK119" s="214"/>
      <c r="BL119" s="233"/>
      <c r="BM119" s="67"/>
      <c r="BN119" s="139"/>
      <c r="BO119" s="139"/>
      <c r="BP119" s="139"/>
    </row>
    <row r="120" spans="1:68" ht="15.75">
      <c r="A120" s="221"/>
      <c r="B120" s="222"/>
      <c r="C120" s="216"/>
      <c r="D120" s="224"/>
      <c r="E120" s="25"/>
      <c r="F120" s="89"/>
      <c r="G120" s="83"/>
      <c r="H120" s="218"/>
      <c r="I120" s="218"/>
      <c r="J120" s="218"/>
      <c r="K120" s="218"/>
      <c r="L120" s="83"/>
      <c r="M120" s="217"/>
      <c r="N120" s="55"/>
      <c r="O120" s="218"/>
      <c r="P120" s="218"/>
      <c r="Q120" s="11"/>
      <c r="R120" s="218"/>
      <c r="S120" s="218"/>
      <c r="T120" s="56"/>
      <c r="U120" s="218"/>
      <c r="V120" s="218"/>
      <c r="W120" s="11"/>
      <c r="X120" s="218"/>
      <c r="Y120" s="218"/>
      <c r="Z120" s="56"/>
      <c r="AA120" s="218"/>
      <c r="AB120" s="218"/>
      <c r="AC120" s="218"/>
      <c r="AD120" s="218"/>
      <c r="AE120" s="218"/>
      <c r="AF120" s="9"/>
      <c r="AG120" s="9"/>
      <c r="AH120" s="9"/>
      <c r="AI120" s="9"/>
      <c r="AJ120" s="9"/>
      <c r="AK120" s="9"/>
      <c r="AL120" s="9"/>
      <c r="AM120" s="9"/>
      <c r="AN120" s="9"/>
      <c r="AO120" s="76"/>
      <c r="AP120" s="83"/>
      <c r="AQ120" s="83"/>
      <c r="AR120" s="238"/>
      <c r="AS120" s="238"/>
      <c r="AT120" s="7"/>
      <c r="AU120" s="7"/>
      <c r="AV120" s="215"/>
      <c r="AW120" s="137"/>
      <c r="AX120" s="231"/>
      <c r="AY120" s="11"/>
      <c r="BA120" s="149"/>
      <c r="BB120" s="149"/>
      <c r="BC120" s="217"/>
      <c r="BD120" s="231"/>
      <c r="BE120" s="215"/>
      <c r="BF120" s="215"/>
      <c r="BG120" s="215"/>
      <c r="BH120" s="232"/>
      <c r="BI120" s="232"/>
      <c r="BJ120" s="214"/>
      <c r="BK120" s="214"/>
      <c r="BL120" s="233"/>
      <c r="BM120" s="67"/>
      <c r="BN120" s="139"/>
      <c r="BO120" s="139"/>
      <c r="BP120" s="139"/>
    </row>
    <row r="121" spans="1:68" ht="15.75">
      <c r="A121" s="221"/>
      <c r="B121" s="222"/>
      <c r="C121" s="216"/>
      <c r="D121" s="224"/>
      <c r="E121" s="25"/>
      <c r="F121" s="89"/>
      <c r="G121" s="83"/>
      <c r="H121" s="218"/>
      <c r="I121" s="218"/>
      <c r="J121" s="218"/>
      <c r="K121" s="218"/>
      <c r="L121" s="83"/>
      <c r="M121" s="217"/>
      <c r="N121" s="55"/>
      <c r="O121" s="218"/>
      <c r="P121" s="218"/>
      <c r="Q121" s="11"/>
      <c r="R121" s="218"/>
      <c r="S121" s="218"/>
      <c r="T121" s="56"/>
      <c r="U121" s="218"/>
      <c r="V121" s="218"/>
      <c r="W121" s="11"/>
      <c r="X121" s="218"/>
      <c r="Y121" s="218"/>
      <c r="Z121" s="56"/>
      <c r="AA121" s="218"/>
      <c r="AB121" s="218"/>
      <c r="AC121" s="218"/>
      <c r="AD121" s="218"/>
      <c r="AE121" s="218"/>
      <c r="AF121" s="9"/>
      <c r="AG121" s="9"/>
      <c r="AH121" s="9"/>
      <c r="AI121" s="9"/>
      <c r="AJ121" s="9"/>
      <c r="AK121" s="9"/>
      <c r="AL121" s="9"/>
      <c r="AM121" s="9"/>
      <c r="AN121" s="9"/>
      <c r="AO121" s="76"/>
      <c r="AP121" s="83"/>
      <c r="AQ121" s="83"/>
      <c r="AR121" s="238"/>
      <c r="AS121" s="238"/>
      <c r="AT121" s="7"/>
      <c r="AU121" s="7"/>
      <c r="AV121" s="215"/>
      <c r="AW121" s="137"/>
      <c r="AX121" s="231"/>
      <c r="AY121" s="11"/>
      <c r="BA121" s="149"/>
      <c r="BB121" s="149"/>
      <c r="BC121" s="217"/>
      <c r="BD121" s="231"/>
      <c r="BE121" s="215"/>
      <c r="BF121" s="215"/>
      <c r="BG121" s="215"/>
      <c r="BH121" s="232"/>
      <c r="BI121" s="232"/>
      <c r="BJ121" s="214"/>
      <c r="BK121" s="214"/>
      <c r="BL121" s="233"/>
      <c r="BM121" s="67"/>
      <c r="BN121" s="139"/>
      <c r="BO121" s="139"/>
      <c r="BP121" s="139"/>
    </row>
    <row r="122" spans="1:68" ht="15.75">
      <c r="A122" s="221"/>
      <c r="B122" s="222"/>
      <c r="C122" s="216"/>
      <c r="D122" s="224"/>
      <c r="E122" s="25"/>
      <c r="F122" s="89"/>
      <c r="G122" s="83"/>
      <c r="H122" s="218"/>
      <c r="I122" s="218"/>
      <c r="J122" s="218"/>
      <c r="K122" s="218"/>
      <c r="L122" s="83"/>
      <c r="M122" s="217"/>
      <c r="N122" s="55"/>
      <c r="O122" s="218"/>
      <c r="P122" s="218"/>
      <c r="Q122" s="11"/>
      <c r="R122" s="218"/>
      <c r="S122" s="218"/>
      <c r="T122" s="56"/>
      <c r="U122" s="218"/>
      <c r="V122" s="218"/>
      <c r="W122" s="11"/>
      <c r="X122" s="218"/>
      <c r="Y122" s="218"/>
      <c r="Z122" s="56"/>
      <c r="AA122" s="218"/>
      <c r="AB122" s="218"/>
      <c r="AC122" s="218"/>
      <c r="AD122" s="218"/>
      <c r="AE122" s="218"/>
      <c r="AF122" s="9"/>
      <c r="AG122" s="9"/>
      <c r="AH122" s="9"/>
      <c r="AI122" s="9"/>
      <c r="AJ122" s="9"/>
      <c r="AK122" s="9"/>
      <c r="AL122" s="9"/>
      <c r="AM122" s="9"/>
      <c r="AN122" s="9"/>
      <c r="AO122" s="76"/>
      <c r="AP122" s="83"/>
      <c r="AQ122" s="83"/>
      <c r="AR122" s="238"/>
      <c r="AS122" s="238"/>
      <c r="AT122" s="7"/>
      <c r="AU122" s="7"/>
      <c r="AV122" s="215"/>
      <c r="AW122" s="137"/>
      <c r="AX122" s="231"/>
      <c r="AY122" s="11"/>
      <c r="BA122" s="149"/>
      <c r="BB122" s="149"/>
      <c r="BC122" s="217"/>
      <c r="BD122" s="231"/>
      <c r="BE122" s="215"/>
      <c r="BF122" s="215"/>
      <c r="BG122" s="215"/>
      <c r="BH122" s="232"/>
      <c r="BI122" s="232"/>
      <c r="BJ122" s="214"/>
      <c r="BK122" s="214"/>
      <c r="BL122" s="233"/>
      <c r="BM122" s="67"/>
      <c r="BN122" s="139"/>
      <c r="BO122" s="139"/>
      <c r="BP122" s="139"/>
    </row>
    <row r="123" spans="1:68" ht="15.75">
      <c r="A123" s="221"/>
      <c r="B123" s="222"/>
      <c r="C123" s="216"/>
      <c r="D123" s="224"/>
      <c r="E123" s="25"/>
      <c r="F123" s="89"/>
      <c r="G123" s="83"/>
      <c r="H123" s="218"/>
      <c r="I123" s="218"/>
      <c r="J123" s="218"/>
      <c r="K123" s="218"/>
      <c r="L123" s="83"/>
      <c r="M123" s="217"/>
      <c r="N123" s="55"/>
      <c r="O123" s="218"/>
      <c r="P123" s="218"/>
      <c r="Q123" s="11"/>
      <c r="R123" s="218"/>
      <c r="S123" s="218"/>
      <c r="T123" s="56"/>
      <c r="U123" s="218"/>
      <c r="V123" s="218"/>
      <c r="W123" s="11"/>
      <c r="X123" s="218"/>
      <c r="Y123" s="218"/>
      <c r="Z123" s="56"/>
      <c r="AA123" s="218"/>
      <c r="AB123" s="218"/>
      <c r="AC123" s="218"/>
      <c r="AD123" s="218"/>
      <c r="AE123" s="218"/>
      <c r="AF123" s="9"/>
      <c r="AG123" s="9"/>
      <c r="AH123" s="9"/>
      <c r="AI123" s="9"/>
      <c r="AJ123" s="9"/>
      <c r="AK123" s="9"/>
      <c r="AL123" s="9"/>
      <c r="AM123" s="9"/>
      <c r="AN123" s="9"/>
      <c r="AO123" s="76"/>
      <c r="AP123" s="83"/>
      <c r="AQ123" s="83"/>
      <c r="AR123" s="238"/>
      <c r="AS123" s="238"/>
      <c r="AT123" s="7"/>
      <c r="AU123" s="7"/>
      <c r="AV123" s="215"/>
      <c r="AW123" s="137"/>
      <c r="AX123" s="231"/>
      <c r="AY123" s="11"/>
      <c r="BA123" s="149"/>
      <c r="BB123" s="149"/>
      <c r="BC123" s="217"/>
      <c r="BD123" s="231"/>
      <c r="BE123" s="215"/>
      <c r="BF123" s="215"/>
      <c r="BG123" s="215"/>
      <c r="BH123" s="232"/>
      <c r="BI123" s="232"/>
      <c r="BJ123" s="214"/>
      <c r="BK123" s="214"/>
      <c r="BL123" s="233"/>
      <c r="BM123" s="67"/>
      <c r="BN123" s="139"/>
      <c r="BO123" s="139"/>
      <c r="BP123" s="139"/>
    </row>
    <row r="124" spans="1:68" ht="15.75">
      <c r="A124" s="221"/>
      <c r="B124" s="222"/>
      <c r="C124" s="216"/>
      <c r="D124" s="224"/>
      <c r="E124" s="25"/>
      <c r="F124" s="89"/>
      <c r="G124" s="83"/>
      <c r="H124" s="218"/>
      <c r="I124" s="218"/>
      <c r="J124" s="218"/>
      <c r="K124" s="218"/>
      <c r="L124" s="83"/>
      <c r="M124" s="217"/>
      <c r="N124" s="55"/>
      <c r="O124" s="218"/>
      <c r="P124" s="218"/>
      <c r="Q124" s="11"/>
      <c r="R124" s="218"/>
      <c r="S124" s="218"/>
      <c r="T124" s="56"/>
      <c r="U124" s="218"/>
      <c r="V124" s="218"/>
      <c r="W124" s="11"/>
      <c r="X124" s="218"/>
      <c r="Y124" s="218"/>
      <c r="Z124" s="56"/>
      <c r="AA124" s="218"/>
      <c r="AB124" s="218"/>
      <c r="AC124" s="218"/>
      <c r="AD124" s="218"/>
      <c r="AE124" s="218"/>
      <c r="AF124" s="9"/>
      <c r="AG124" s="9"/>
      <c r="AH124" s="9"/>
      <c r="AI124" s="9"/>
      <c r="AJ124" s="9"/>
      <c r="AK124" s="9"/>
      <c r="AL124" s="9"/>
      <c r="AM124" s="9"/>
      <c r="AN124" s="9"/>
      <c r="AO124" s="76"/>
      <c r="AP124" s="83"/>
      <c r="AQ124" s="83"/>
      <c r="AR124" s="238"/>
      <c r="AS124" s="238"/>
      <c r="AT124" s="7"/>
      <c r="AU124" s="7"/>
      <c r="AV124" s="215"/>
      <c r="AW124" s="137"/>
      <c r="AX124" s="231"/>
      <c r="AY124" s="11"/>
      <c r="BA124" s="149"/>
      <c r="BB124" s="149"/>
      <c r="BC124" s="217"/>
      <c r="BD124" s="231"/>
      <c r="BE124" s="215"/>
      <c r="BF124" s="215"/>
      <c r="BG124" s="215"/>
      <c r="BH124" s="232"/>
      <c r="BI124" s="232"/>
      <c r="BJ124" s="214"/>
      <c r="BK124" s="214"/>
      <c r="BL124" s="233"/>
      <c r="BM124" s="67"/>
      <c r="BN124" s="139"/>
      <c r="BO124" s="139"/>
      <c r="BP124" s="139"/>
    </row>
    <row r="125" spans="1:68" ht="15.75">
      <c r="A125" s="221"/>
      <c r="B125" s="222"/>
      <c r="C125" s="216"/>
      <c r="D125" s="224"/>
      <c r="E125" s="25"/>
      <c r="F125" s="89"/>
      <c r="G125" s="83"/>
      <c r="H125" s="218"/>
      <c r="I125" s="218"/>
      <c r="J125" s="218"/>
      <c r="K125" s="218"/>
      <c r="L125" s="83"/>
      <c r="M125" s="217"/>
      <c r="N125" s="55"/>
      <c r="O125" s="218"/>
      <c r="P125" s="218"/>
      <c r="Q125" s="11"/>
      <c r="R125" s="218"/>
      <c r="S125" s="218"/>
      <c r="T125" s="56"/>
      <c r="U125" s="218"/>
      <c r="V125" s="218"/>
      <c r="W125" s="11"/>
      <c r="X125" s="218"/>
      <c r="Y125" s="218"/>
      <c r="Z125" s="56"/>
      <c r="AA125" s="218"/>
      <c r="AB125" s="218"/>
      <c r="AC125" s="218"/>
      <c r="AD125" s="218"/>
      <c r="AE125" s="218"/>
      <c r="AF125" s="9"/>
      <c r="AG125" s="9"/>
      <c r="AH125" s="9"/>
      <c r="AI125" s="9"/>
      <c r="AJ125" s="9"/>
      <c r="AK125" s="9"/>
      <c r="AL125" s="9"/>
      <c r="AM125" s="9"/>
      <c r="AN125" s="9"/>
      <c r="AO125" s="76"/>
      <c r="AP125" s="83"/>
      <c r="AQ125" s="83"/>
      <c r="AR125" s="238"/>
      <c r="AS125" s="238"/>
      <c r="AT125" s="7"/>
      <c r="AU125" s="7"/>
      <c r="AV125" s="215"/>
      <c r="AW125" s="137"/>
      <c r="AX125" s="231"/>
      <c r="AY125" s="11"/>
      <c r="BA125" s="149"/>
      <c r="BB125" s="149"/>
      <c r="BC125" s="217"/>
      <c r="BD125" s="231"/>
      <c r="BE125" s="215"/>
      <c r="BF125" s="215"/>
      <c r="BG125" s="215"/>
      <c r="BH125" s="232"/>
      <c r="BI125" s="232"/>
      <c r="BJ125" s="214"/>
      <c r="BK125" s="214"/>
      <c r="BL125" s="233"/>
      <c r="BM125" s="67"/>
      <c r="BN125" s="139"/>
      <c r="BO125" s="139"/>
      <c r="BP125" s="139"/>
    </row>
    <row r="126" spans="1:68" ht="15.75">
      <c r="A126" s="221"/>
      <c r="B126" s="222"/>
      <c r="C126" s="216"/>
      <c r="D126" s="224"/>
      <c r="E126" s="25"/>
      <c r="F126" s="89"/>
      <c r="G126" s="83"/>
      <c r="H126" s="218"/>
      <c r="I126" s="218"/>
      <c r="J126" s="218"/>
      <c r="K126" s="218"/>
      <c r="L126" s="83"/>
      <c r="M126" s="217"/>
      <c r="N126" s="55"/>
      <c r="O126" s="218"/>
      <c r="P126" s="218"/>
      <c r="Q126" s="11"/>
      <c r="R126" s="218"/>
      <c r="S126" s="218"/>
      <c r="T126" s="56"/>
      <c r="U126" s="218"/>
      <c r="V126" s="218"/>
      <c r="W126" s="11"/>
      <c r="X126" s="218"/>
      <c r="Y126" s="218"/>
      <c r="Z126" s="56"/>
      <c r="AA126" s="218"/>
      <c r="AB126" s="218"/>
      <c r="AC126" s="218"/>
      <c r="AD126" s="218"/>
      <c r="AE126" s="218"/>
      <c r="AF126" s="9"/>
      <c r="AG126" s="9"/>
      <c r="AH126" s="9"/>
      <c r="AI126" s="9"/>
      <c r="AJ126" s="9"/>
      <c r="AK126" s="9"/>
      <c r="AL126" s="9"/>
      <c r="AM126" s="9"/>
      <c r="AN126" s="9"/>
      <c r="AO126" s="76"/>
      <c r="AP126" s="83"/>
      <c r="AQ126" s="83"/>
      <c r="AR126" s="238"/>
      <c r="AS126" s="238"/>
      <c r="AT126" s="7"/>
      <c r="AU126" s="7"/>
      <c r="AV126" s="215"/>
      <c r="AW126" s="137"/>
      <c r="AX126" s="231"/>
      <c r="AY126" s="11"/>
      <c r="BA126" s="149"/>
      <c r="BB126" s="149"/>
      <c r="BC126" s="217"/>
      <c r="BD126" s="231"/>
      <c r="BE126" s="215"/>
      <c r="BF126" s="215"/>
      <c r="BG126" s="215"/>
      <c r="BH126" s="232"/>
      <c r="BI126" s="232"/>
      <c r="BJ126" s="214"/>
      <c r="BK126" s="214"/>
      <c r="BL126" s="233"/>
      <c r="BM126" s="67"/>
      <c r="BN126" s="139"/>
      <c r="BO126" s="139"/>
      <c r="BP126" s="139"/>
    </row>
    <row r="127" spans="1:68" ht="15.75">
      <c r="A127" s="221"/>
      <c r="B127" s="222"/>
      <c r="C127" s="216"/>
      <c r="D127" s="224"/>
      <c r="E127" s="25"/>
      <c r="F127" s="89"/>
      <c r="G127" s="83"/>
      <c r="H127" s="218"/>
      <c r="I127" s="218"/>
      <c r="J127" s="218"/>
      <c r="K127" s="218"/>
      <c r="L127" s="83"/>
      <c r="M127" s="217"/>
      <c r="N127" s="55"/>
      <c r="O127" s="218"/>
      <c r="P127" s="218"/>
      <c r="Q127" s="11"/>
      <c r="R127" s="218"/>
      <c r="S127" s="218"/>
      <c r="T127" s="56"/>
      <c r="U127" s="218"/>
      <c r="V127" s="218"/>
      <c r="W127" s="11"/>
      <c r="X127" s="218"/>
      <c r="Y127" s="218"/>
      <c r="Z127" s="56"/>
      <c r="AA127" s="218"/>
      <c r="AB127" s="218"/>
      <c r="AC127" s="218"/>
      <c r="AD127" s="218"/>
      <c r="AE127" s="218"/>
      <c r="AF127" s="9"/>
      <c r="AG127" s="9"/>
      <c r="AH127" s="9"/>
      <c r="AI127" s="9"/>
      <c r="AJ127" s="9"/>
      <c r="AK127" s="9"/>
      <c r="AL127" s="9"/>
      <c r="AM127" s="9"/>
      <c r="AN127" s="9"/>
      <c r="AO127" s="76"/>
      <c r="AP127" s="83"/>
      <c r="AQ127" s="83"/>
      <c r="AR127" s="238"/>
      <c r="AS127" s="238"/>
      <c r="AT127" s="7"/>
      <c r="AU127" s="7"/>
      <c r="AV127" s="215"/>
      <c r="AW127" s="137"/>
      <c r="AX127" s="231"/>
      <c r="AY127" s="11"/>
      <c r="BA127" s="149"/>
      <c r="BB127" s="149"/>
      <c r="BC127" s="217"/>
      <c r="BD127" s="231"/>
      <c r="BE127" s="215"/>
      <c r="BF127" s="215"/>
      <c r="BG127" s="215"/>
      <c r="BH127" s="232"/>
      <c r="BI127" s="232"/>
      <c r="BJ127" s="214"/>
      <c r="BK127" s="214"/>
      <c r="BL127" s="233"/>
      <c r="BM127" s="67"/>
      <c r="BN127" s="139"/>
      <c r="BO127" s="139"/>
      <c r="BP127" s="139"/>
    </row>
    <row r="128" spans="1:68" ht="15.75">
      <c r="A128" s="221"/>
      <c r="B128" s="222"/>
      <c r="C128" s="216"/>
      <c r="D128" s="224"/>
      <c r="E128" s="25"/>
      <c r="F128" s="89"/>
      <c r="G128" s="83"/>
      <c r="H128" s="218"/>
      <c r="I128" s="218"/>
      <c r="J128" s="218"/>
      <c r="K128" s="218"/>
      <c r="L128" s="83"/>
      <c r="M128" s="217"/>
      <c r="N128" s="55"/>
      <c r="O128" s="218"/>
      <c r="P128" s="218"/>
      <c r="Q128" s="11"/>
      <c r="R128" s="218"/>
      <c r="S128" s="218"/>
      <c r="T128" s="56"/>
      <c r="U128" s="218"/>
      <c r="V128" s="218"/>
      <c r="W128" s="11"/>
      <c r="X128" s="218"/>
      <c r="Y128" s="218"/>
      <c r="Z128" s="56"/>
      <c r="AA128" s="218"/>
      <c r="AB128" s="218"/>
      <c r="AC128" s="218"/>
      <c r="AD128" s="218"/>
      <c r="AE128" s="218"/>
      <c r="AF128" s="9"/>
      <c r="AG128" s="9"/>
      <c r="AH128" s="9"/>
      <c r="AI128" s="9"/>
      <c r="AJ128" s="9"/>
      <c r="AK128" s="9"/>
      <c r="AL128" s="9"/>
      <c r="AM128" s="9"/>
      <c r="AN128" s="9"/>
      <c r="AO128" s="76"/>
      <c r="AP128" s="83"/>
      <c r="AQ128" s="83"/>
      <c r="AR128" s="238"/>
      <c r="AS128" s="238"/>
      <c r="AT128" s="7"/>
      <c r="AU128" s="7"/>
      <c r="AV128" s="215"/>
      <c r="AW128" s="137"/>
      <c r="AX128" s="231"/>
      <c r="AY128" s="11"/>
      <c r="BA128" s="149"/>
      <c r="BB128" s="149"/>
      <c r="BC128" s="217"/>
      <c r="BD128" s="231"/>
      <c r="BE128" s="215"/>
      <c r="BF128" s="215"/>
      <c r="BG128" s="215"/>
      <c r="BH128" s="232"/>
      <c r="BI128" s="232"/>
      <c r="BJ128" s="214"/>
      <c r="BK128" s="214"/>
      <c r="BL128" s="233"/>
      <c r="BM128" s="67"/>
      <c r="BN128" s="139"/>
      <c r="BO128" s="139"/>
      <c r="BP128" s="139"/>
    </row>
    <row r="129" spans="1:68" ht="15.75">
      <c r="A129" s="221"/>
      <c r="B129" s="222"/>
      <c r="C129" s="216"/>
      <c r="D129" s="224"/>
      <c r="E129" s="25"/>
      <c r="F129" s="89"/>
      <c r="G129" s="83"/>
      <c r="H129" s="218"/>
      <c r="I129" s="218"/>
      <c r="J129" s="218"/>
      <c r="K129" s="218"/>
      <c r="L129" s="83"/>
      <c r="M129" s="217"/>
      <c r="N129" s="55"/>
      <c r="O129" s="218"/>
      <c r="P129" s="218"/>
      <c r="Q129" s="11"/>
      <c r="R129" s="218"/>
      <c r="S129" s="218"/>
      <c r="T129" s="56"/>
      <c r="U129" s="218"/>
      <c r="V129" s="218"/>
      <c r="W129" s="11"/>
      <c r="X129" s="218"/>
      <c r="Y129" s="218"/>
      <c r="Z129" s="56"/>
      <c r="AA129" s="218"/>
      <c r="AB129" s="218"/>
      <c r="AC129" s="218"/>
      <c r="AD129" s="218"/>
      <c r="AE129" s="218"/>
      <c r="AF129" s="9"/>
      <c r="AG129" s="9"/>
      <c r="AH129" s="9"/>
      <c r="AI129" s="9"/>
      <c r="AJ129" s="9"/>
      <c r="AK129" s="9"/>
      <c r="AL129" s="9"/>
      <c r="AM129" s="9"/>
      <c r="AN129" s="9"/>
      <c r="AO129" s="76"/>
      <c r="AP129" s="83"/>
      <c r="AQ129" s="83"/>
      <c r="AR129" s="238"/>
      <c r="AS129" s="238"/>
      <c r="AT129" s="7"/>
      <c r="AU129" s="7"/>
      <c r="AV129" s="215"/>
      <c r="AW129" s="137"/>
      <c r="AX129" s="231"/>
      <c r="AY129" s="11"/>
      <c r="BA129" s="149"/>
      <c r="BB129" s="149"/>
      <c r="BC129" s="217"/>
      <c r="BD129" s="231"/>
      <c r="BE129" s="215"/>
      <c r="BF129" s="215"/>
      <c r="BG129" s="215"/>
      <c r="BH129" s="232"/>
      <c r="BI129" s="232"/>
      <c r="BJ129" s="214"/>
      <c r="BK129" s="214"/>
      <c r="BL129" s="233"/>
      <c r="BM129" s="67"/>
      <c r="BN129" s="139"/>
      <c r="BO129" s="139"/>
      <c r="BP129" s="139"/>
    </row>
    <row r="130" spans="1:68" ht="15.75">
      <c r="A130" s="221"/>
      <c r="B130" s="222"/>
      <c r="C130" s="216"/>
      <c r="D130" s="224"/>
      <c r="E130" s="25"/>
      <c r="F130" s="89"/>
      <c r="G130" s="83"/>
      <c r="H130" s="218"/>
      <c r="I130" s="218"/>
      <c r="J130" s="218"/>
      <c r="K130" s="218"/>
      <c r="L130" s="83"/>
      <c r="M130" s="217"/>
      <c r="N130" s="55"/>
      <c r="O130" s="218"/>
      <c r="P130" s="218"/>
      <c r="Q130" s="11"/>
      <c r="R130" s="218"/>
      <c r="S130" s="218"/>
      <c r="T130" s="56"/>
      <c r="U130" s="218"/>
      <c r="V130" s="218"/>
      <c r="W130" s="11"/>
      <c r="X130" s="218"/>
      <c r="Y130" s="218"/>
      <c r="Z130" s="56"/>
      <c r="AA130" s="218"/>
      <c r="AB130" s="218"/>
      <c r="AC130" s="218"/>
      <c r="AD130" s="218"/>
      <c r="AE130" s="218"/>
      <c r="AF130" s="9"/>
      <c r="AG130" s="9"/>
      <c r="AH130" s="9"/>
      <c r="AI130" s="9"/>
      <c r="AJ130" s="9"/>
      <c r="AK130" s="9"/>
      <c r="AL130" s="9"/>
      <c r="AM130" s="9"/>
      <c r="AN130" s="9"/>
      <c r="AO130" s="76"/>
      <c r="AP130" s="83"/>
      <c r="AQ130" s="83"/>
      <c r="AR130" s="238"/>
      <c r="AS130" s="238"/>
      <c r="AT130" s="7"/>
      <c r="AU130" s="7"/>
      <c r="AV130" s="215"/>
      <c r="AW130" s="137"/>
      <c r="AX130" s="231"/>
      <c r="AY130" s="11"/>
      <c r="BA130" s="149"/>
      <c r="BB130" s="149"/>
      <c r="BC130" s="217"/>
      <c r="BD130" s="231"/>
      <c r="BE130" s="215"/>
      <c r="BF130" s="215"/>
      <c r="BG130" s="215"/>
      <c r="BH130" s="232"/>
      <c r="BI130" s="232"/>
      <c r="BJ130" s="214"/>
      <c r="BK130" s="214"/>
      <c r="BL130" s="233"/>
      <c r="BM130" s="67"/>
      <c r="BN130" s="139"/>
      <c r="BO130" s="139"/>
      <c r="BP130" s="139"/>
    </row>
    <row r="131" spans="1:68" ht="15.75">
      <c r="A131" s="221"/>
      <c r="B131" s="222"/>
      <c r="C131" s="216"/>
      <c r="D131" s="224"/>
      <c r="E131" s="25"/>
      <c r="F131" s="89"/>
      <c r="G131" s="83"/>
      <c r="H131" s="218"/>
      <c r="I131" s="218"/>
      <c r="J131" s="218"/>
      <c r="K131" s="218"/>
      <c r="L131" s="83"/>
      <c r="M131" s="217"/>
      <c r="N131" s="55"/>
      <c r="O131" s="218"/>
      <c r="P131" s="218"/>
      <c r="Q131" s="11"/>
      <c r="R131" s="218"/>
      <c r="S131" s="218"/>
      <c r="T131" s="56"/>
      <c r="U131" s="218"/>
      <c r="V131" s="218"/>
      <c r="W131" s="11"/>
      <c r="X131" s="218"/>
      <c r="Y131" s="218"/>
      <c r="Z131" s="56"/>
      <c r="AA131" s="218"/>
      <c r="AB131" s="218"/>
      <c r="AC131" s="218"/>
      <c r="AD131" s="218"/>
      <c r="AE131" s="218"/>
      <c r="AF131" s="9"/>
      <c r="AG131" s="9"/>
      <c r="AH131" s="9"/>
      <c r="AI131" s="9"/>
      <c r="AJ131" s="9"/>
      <c r="AK131" s="9"/>
      <c r="AL131" s="9"/>
      <c r="AM131" s="9"/>
      <c r="AN131" s="9"/>
      <c r="AO131" s="76"/>
      <c r="AP131" s="83"/>
      <c r="AQ131" s="83"/>
      <c r="AR131" s="238"/>
      <c r="AS131" s="238"/>
      <c r="AT131" s="7"/>
      <c r="AU131" s="7"/>
      <c r="AV131" s="215"/>
      <c r="AW131" s="137"/>
      <c r="AX131" s="231"/>
      <c r="AY131" s="11"/>
      <c r="BA131" s="149"/>
      <c r="BB131" s="149"/>
      <c r="BC131" s="217"/>
      <c r="BD131" s="231"/>
      <c r="BE131" s="215"/>
      <c r="BF131" s="215"/>
      <c r="BG131" s="215"/>
      <c r="BH131" s="232"/>
      <c r="BI131" s="232"/>
      <c r="BJ131" s="214"/>
      <c r="BK131" s="214"/>
      <c r="BL131" s="233"/>
      <c r="BM131" s="67"/>
      <c r="BN131" s="139"/>
      <c r="BO131" s="139"/>
      <c r="BP131" s="139"/>
    </row>
    <row r="132" spans="1:68" ht="15.75">
      <c r="A132" s="221"/>
      <c r="B132" s="222"/>
      <c r="C132" s="216"/>
      <c r="D132" s="224"/>
      <c r="E132" s="25"/>
      <c r="F132" s="89"/>
      <c r="G132" s="83"/>
      <c r="H132" s="218"/>
      <c r="I132" s="218"/>
      <c r="J132" s="218"/>
      <c r="K132" s="218"/>
      <c r="L132" s="83"/>
      <c r="M132" s="217"/>
      <c r="N132" s="55"/>
      <c r="O132" s="218"/>
      <c r="P132" s="218"/>
      <c r="Q132" s="11"/>
      <c r="R132" s="218"/>
      <c r="S132" s="218"/>
      <c r="T132" s="56"/>
      <c r="U132" s="218"/>
      <c r="V132" s="218"/>
      <c r="W132" s="11"/>
      <c r="X132" s="218"/>
      <c r="Y132" s="218"/>
      <c r="Z132" s="56"/>
      <c r="AA132" s="218"/>
      <c r="AB132" s="218"/>
      <c r="AC132" s="218"/>
      <c r="AD132" s="218"/>
      <c r="AE132" s="218"/>
      <c r="AF132" s="9"/>
      <c r="AG132" s="9"/>
      <c r="AH132" s="9"/>
      <c r="AI132" s="9"/>
      <c r="AJ132" s="9"/>
      <c r="AK132" s="9"/>
      <c r="AL132" s="9"/>
      <c r="AM132" s="9"/>
      <c r="AN132" s="9"/>
      <c r="AO132" s="76"/>
      <c r="AP132" s="83"/>
      <c r="AQ132" s="83"/>
      <c r="AR132" s="238"/>
      <c r="AS132" s="238"/>
      <c r="AT132" s="7"/>
      <c r="AU132" s="7"/>
      <c r="AV132" s="215"/>
      <c r="AW132" s="137"/>
      <c r="AX132" s="231"/>
      <c r="AY132" s="11"/>
      <c r="BA132" s="149"/>
      <c r="BB132" s="149"/>
      <c r="BC132" s="217"/>
      <c r="BD132" s="231"/>
      <c r="BE132" s="215"/>
      <c r="BF132" s="215"/>
      <c r="BG132" s="215"/>
      <c r="BH132" s="232"/>
      <c r="BI132" s="232"/>
      <c r="BJ132" s="214"/>
      <c r="BK132" s="214"/>
      <c r="BL132" s="233"/>
      <c r="BM132" s="67"/>
      <c r="BN132" s="139"/>
      <c r="BO132" s="139"/>
      <c r="BP132" s="139"/>
    </row>
    <row r="133" spans="1:68" ht="15.75">
      <c r="A133" s="221"/>
      <c r="B133" s="222"/>
      <c r="C133" s="216"/>
      <c r="D133" s="224"/>
      <c r="E133" s="25"/>
      <c r="F133" s="89"/>
      <c r="G133" s="83"/>
      <c r="H133" s="218"/>
      <c r="I133" s="218"/>
      <c r="J133" s="218"/>
      <c r="K133" s="218"/>
      <c r="L133" s="83"/>
      <c r="M133" s="217"/>
      <c r="N133" s="55"/>
      <c r="O133" s="218"/>
      <c r="P133" s="218"/>
      <c r="Q133" s="11"/>
      <c r="R133" s="218"/>
      <c r="S133" s="218"/>
      <c r="T133" s="56"/>
      <c r="U133" s="218"/>
      <c r="V133" s="218"/>
      <c r="W133" s="11"/>
      <c r="X133" s="218"/>
      <c r="Y133" s="218"/>
      <c r="Z133" s="56"/>
      <c r="AA133" s="218"/>
      <c r="AB133" s="218"/>
      <c r="AC133" s="218"/>
      <c r="AD133" s="218"/>
      <c r="AE133" s="218"/>
      <c r="AF133" s="9"/>
      <c r="AG133" s="9"/>
      <c r="AH133" s="9"/>
      <c r="AI133" s="9"/>
      <c r="AJ133" s="9"/>
      <c r="AK133" s="9"/>
      <c r="AL133" s="9"/>
      <c r="AM133" s="9"/>
      <c r="AN133" s="9"/>
      <c r="AO133" s="76"/>
      <c r="AP133" s="83"/>
      <c r="AQ133" s="83"/>
      <c r="AR133" s="238"/>
      <c r="AS133" s="238"/>
      <c r="AT133" s="7"/>
      <c r="AU133" s="7"/>
      <c r="AV133" s="215"/>
      <c r="AW133" s="137"/>
      <c r="AX133" s="231"/>
      <c r="AY133" s="11"/>
      <c r="BA133" s="149"/>
      <c r="BB133" s="149"/>
      <c r="BC133" s="217"/>
      <c r="BD133" s="231"/>
      <c r="BE133" s="215"/>
      <c r="BF133" s="215"/>
      <c r="BG133" s="215"/>
      <c r="BH133" s="232"/>
      <c r="BI133" s="232"/>
      <c r="BJ133" s="214"/>
      <c r="BK133" s="214"/>
      <c r="BL133" s="233"/>
      <c r="BM133" s="67"/>
      <c r="BN133" s="139"/>
      <c r="BO133" s="139"/>
      <c r="BP133" s="139"/>
    </row>
    <row r="134" spans="1:68" ht="15.75">
      <c r="A134" s="221"/>
      <c r="B134" s="222"/>
      <c r="C134" s="216"/>
      <c r="D134" s="224"/>
      <c r="E134" s="25"/>
      <c r="F134" s="89"/>
      <c r="G134" s="83"/>
      <c r="H134" s="218"/>
      <c r="I134" s="218"/>
      <c r="J134" s="218"/>
      <c r="K134" s="218"/>
      <c r="L134" s="83"/>
      <c r="M134" s="217"/>
      <c r="N134" s="55"/>
      <c r="O134" s="218"/>
      <c r="P134" s="218"/>
      <c r="Q134" s="11"/>
      <c r="R134" s="218"/>
      <c r="S134" s="218"/>
      <c r="T134" s="56"/>
      <c r="U134" s="218"/>
      <c r="V134" s="218"/>
      <c r="W134" s="11"/>
      <c r="X134" s="218"/>
      <c r="Y134" s="218"/>
      <c r="Z134" s="56"/>
      <c r="AA134" s="218"/>
      <c r="AB134" s="218"/>
      <c r="AC134" s="218"/>
      <c r="AD134" s="218"/>
      <c r="AE134" s="218"/>
      <c r="AF134" s="9"/>
      <c r="AG134" s="9"/>
      <c r="AH134" s="9"/>
      <c r="AI134" s="9"/>
      <c r="AJ134" s="9"/>
      <c r="AK134" s="9"/>
      <c r="AL134" s="9"/>
      <c r="AM134" s="9"/>
      <c r="AN134" s="9"/>
      <c r="AO134" s="76"/>
      <c r="AP134" s="83"/>
      <c r="AQ134" s="83"/>
      <c r="AR134" s="238"/>
      <c r="AS134" s="238"/>
      <c r="AT134" s="7"/>
      <c r="AU134" s="7"/>
      <c r="AV134" s="215"/>
      <c r="AW134" s="137"/>
      <c r="AX134" s="231"/>
      <c r="AY134" s="11"/>
      <c r="BA134" s="149"/>
      <c r="BB134" s="149"/>
      <c r="BC134" s="217"/>
      <c r="BD134" s="231"/>
      <c r="BE134" s="215"/>
      <c r="BF134" s="215"/>
      <c r="BG134" s="215"/>
      <c r="BH134" s="232"/>
      <c r="BI134" s="232"/>
      <c r="BJ134" s="214"/>
      <c r="BK134" s="214"/>
      <c r="BL134" s="233"/>
      <c r="BM134" s="67"/>
      <c r="BN134" s="139"/>
      <c r="BO134" s="139"/>
      <c r="BP134" s="139"/>
    </row>
    <row r="135" spans="1:68" ht="15.75">
      <c r="A135" s="221"/>
      <c r="B135" s="222"/>
      <c r="C135" s="216"/>
      <c r="D135" s="224"/>
      <c r="E135" s="25"/>
      <c r="F135" s="89"/>
      <c r="G135" s="83"/>
      <c r="H135" s="218"/>
      <c r="I135" s="218"/>
      <c r="J135" s="218"/>
      <c r="K135" s="218"/>
      <c r="L135" s="83"/>
      <c r="M135" s="217"/>
      <c r="N135" s="55"/>
      <c r="O135" s="218"/>
      <c r="P135" s="218"/>
      <c r="Q135" s="11"/>
      <c r="R135" s="218"/>
      <c r="S135" s="218"/>
      <c r="T135" s="56"/>
      <c r="U135" s="218"/>
      <c r="V135" s="218"/>
      <c r="W135" s="11"/>
      <c r="X135" s="218"/>
      <c r="Y135" s="218"/>
      <c r="Z135" s="56"/>
      <c r="AA135" s="218"/>
      <c r="AB135" s="218"/>
      <c r="AC135" s="218"/>
      <c r="AD135" s="218"/>
      <c r="AE135" s="218"/>
      <c r="AF135" s="9"/>
      <c r="AG135" s="9"/>
      <c r="AH135" s="9"/>
      <c r="AI135" s="9"/>
      <c r="AJ135" s="9"/>
      <c r="AK135" s="9"/>
      <c r="AL135" s="9"/>
      <c r="AM135" s="9"/>
      <c r="AN135" s="9"/>
      <c r="AO135" s="76"/>
      <c r="AP135" s="83"/>
      <c r="AQ135" s="83"/>
      <c r="AR135" s="238"/>
      <c r="AS135" s="238"/>
      <c r="AT135" s="7"/>
      <c r="AU135" s="7"/>
      <c r="AV135" s="215"/>
      <c r="AW135" s="137"/>
      <c r="AX135" s="231"/>
      <c r="AY135" s="11"/>
      <c r="BA135" s="149"/>
      <c r="BB135" s="149"/>
      <c r="BC135" s="217"/>
      <c r="BD135" s="231"/>
      <c r="BE135" s="215"/>
      <c r="BF135" s="215"/>
      <c r="BG135" s="215"/>
      <c r="BH135" s="232"/>
      <c r="BI135" s="232"/>
      <c r="BJ135" s="214"/>
      <c r="BK135" s="214"/>
      <c r="BL135" s="233"/>
      <c r="BM135" s="67"/>
      <c r="BN135" s="139"/>
      <c r="BO135" s="139"/>
      <c r="BP135" s="139"/>
    </row>
    <row r="136" spans="1:68" ht="15.75">
      <c r="A136" s="221"/>
      <c r="B136" s="222"/>
      <c r="C136" s="216"/>
      <c r="D136" s="224"/>
      <c r="E136" s="25"/>
      <c r="F136" s="89"/>
      <c r="G136" s="83"/>
      <c r="H136" s="218"/>
      <c r="I136" s="218"/>
      <c r="J136" s="218"/>
      <c r="K136" s="218"/>
      <c r="L136" s="83"/>
      <c r="M136" s="217"/>
      <c r="N136" s="55"/>
      <c r="O136" s="218"/>
      <c r="P136" s="218"/>
      <c r="Q136" s="11"/>
      <c r="R136" s="218"/>
      <c r="S136" s="218"/>
      <c r="T136" s="56"/>
      <c r="U136" s="218"/>
      <c r="V136" s="218"/>
      <c r="W136" s="11"/>
      <c r="X136" s="218"/>
      <c r="Y136" s="218"/>
      <c r="Z136" s="56"/>
      <c r="AA136" s="218"/>
      <c r="AB136" s="218"/>
      <c r="AC136" s="218"/>
      <c r="AD136" s="218"/>
      <c r="AE136" s="218"/>
      <c r="AF136" s="9"/>
      <c r="AG136" s="9"/>
      <c r="AH136" s="9"/>
      <c r="AI136" s="9"/>
      <c r="AJ136" s="9"/>
      <c r="AK136" s="9"/>
      <c r="AL136" s="9"/>
      <c r="AM136" s="9"/>
      <c r="AN136" s="9"/>
      <c r="AO136" s="76"/>
      <c r="AP136" s="83"/>
      <c r="AQ136" s="83"/>
      <c r="AR136" s="238"/>
      <c r="AS136" s="238"/>
      <c r="AT136" s="7"/>
      <c r="AU136" s="7"/>
      <c r="AV136" s="215"/>
      <c r="AW136" s="137"/>
      <c r="AX136" s="231"/>
      <c r="AY136" s="11"/>
      <c r="BA136" s="149"/>
      <c r="BB136" s="149"/>
      <c r="BC136" s="217"/>
      <c r="BD136" s="231"/>
      <c r="BE136" s="215"/>
      <c r="BF136" s="215"/>
      <c r="BG136" s="215"/>
      <c r="BH136" s="232"/>
      <c r="BI136" s="232"/>
      <c r="BJ136" s="214"/>
      <c r="BK136" s="214"/>
      <c r="BL136" s="233"/>
      <c r="BM136" s="67"/>
      <c r="BN136" s="139"/>
      <c r="BO136" s="139"/>
      <c r="BP136" s="139"/>
    </row>
    <row r="137" spans="1:68" ht="15.75">
      <c r="A137" s="221"/>
      <c r="B137" s="222"/>
      <c r="C137" s="216"/>
      <c r="D137" s="224"/>
      <c r="E137" s="25"/>
      <c r="F137" s="89"/>
      <c r="G137" s="83"/>
      <c r="H137" s="218"/>
      <c r="I137" s="218"/>
      <c r="J137" s="218"/>
      <c r="K137" s="218"/>
      <c r="L137" s="83"/>
      <c r="M137" s="217"/>
      <c r="N137" s="55"/>
      <c r="O137" s="218"/>
      <c r="P137" s="218"/>
      <c r="Q137" s="11"/>
      <c r="R137" s="218"/>
      <c r="S137" s="218"/>
      <c r="T137" s="56"/>
      <c r="U137" s="218"/>
      <c r="V137" s="218"/>
      <c r="W137" s="11"/>
      <c r="X137" s="218"/>
      <c r="Y137" s="218"/>
      <c r="Z137" s="56"/>
      <c r="AA137" s="218"/>
      <c r="AB137" s="218"/>
      <c r="AC137" s="218"/>
      <c r="AD137" s="218"/>
      <c r="AE137" s="218"/>
      <c r="AF137" s="9"/>
      <c r="AG137" s="9"/>
      <c r="AH137" s="9"/>
      <c r="AI137" s="9"/>
      <c r="AJ137" s="9"/>
      <c r="AK137" s="9"/>
      <c r="AL137" s="9"/>
      <c r="AM137" s="9"/>
      <c r="AN137" s="9"/>
      <c r="AO137" s="76"/>
      <c r="AP137" s="83"/>
      <c r="AQ137" s="83"/>
      <c r="AR137" s="238"/>
      <c r="AS137" s="238"/>
      <c r="AT137" s="7"/>
      <c r="AU137" s="7"/>
      <c r="AV137" s="215"/>
      <c r="AW137" s="137"/>
      <c r="AX137" s="231"/>
      <c r="AY137" s="11"/>
      <c r="BA137" s="149"/>
      <c r="BB137" s="149"/>
      <c r="BC137" s="217"/>
      <c r="BD137" s="231"/>
      <c r="BE137" s="215"/>
      <c r="BF137" s="215"/>
      <c r="BG137" s="215"/>
      <c r="BH137" s="232"/>
      <c r="BI137" s="232"/>
      <c r="BJ137" s="214"/>
      <c r="BK137" s="214"/>
      <c r="BL137" s="233"/>
      <c r="BM137" s="67"/>
      <c r="BN137" s="139"/>
      <c r="BO137" s="139"/>
      <c r="BP137" s="139"/>
    </row>
    <row r="138" spans="1:68" ht="15.75">
      <c r="A138" s="221"/>
      <c r="B138" s="222"/>
      <c r="C138" s="216"/>
      <c r="D138" s="224"/>
      <c r="E138" s="25"/>
      <c r="F138" s="89"/>
      <c r="G138" s="83"/>
      <c r="H138" s="218"/>
      <c r="I138" s="218"/>
      <c r="J138" s="218"/>
      <c r="K138" s="218"/>
      <c r="L138" s="83"/>
      <c r="M138" s="217"/>
      <c r="N138" s="55"/>
      <c r="O138" s="218"/>
      <c r="P138" s="218"/>
      <c r="Q138" s="11"/>
      <c r="R138" s="218"/>
      <c r="S138" s="218"/>
      <c r="T138" s="56"/>
      <c r="U138" s="218"/>
      <c r="V138" s="218"/>
      <c r="W138" s="11"/>
      <c r="X138" s="218"/>
      <c r="Y138" s="218"/>
      <c r="Z138" s="56"/>
      <c r="AA138" s="218"/>
      <c r="AB138" s="218"/>
      <c r="AC138" s="218"/>
      <c r="AD138" s="218"/>
      <c r="AE138" s="218"/>
      <c r="AF138" s="9"/>
      <c r="AG138" s="9"/>
      <c r="AH138" s="9"/>
      <c r="AI138" s="9"/>
      <c r="AJ138" s="9"/>
      <c r="AK138" s="9"/>
      <c r="AL138" s="9"/>
      <c r="AM138" s="9"/>
      <c r="AN138" s="9"/>
      <c r="AO138" s="76"/>
      <c r="AP138" s="83"/>
      <c r="AQ138" s="83"/>
      <c r="AR138" s="238"/>
      <c r="AS138" s="238"/>
      <c r="AT138" s="7"/>
      <c r="AU138" s="7"/>
      <c r="AV138" s="215"/>
      <c r="AW138" s="137"/>
      <c r="AX138" s="231"/>
      <c r="AY138" s="11"/>
      <c r="BA138" s="149"/>
      <c r="BB138" s="149"/>
      <c r="BC138" s="217"/>
      <c r="BD138" s="231"/>
      <c r="BE138" s="215"/>
      <c r="BF138" s="215"/>
      <c r="BG138" s="215"/>
      <c r="BH138" s="232"/>
      <c r="BI138" s="232"/>
      <c r="BJ138" s="214"/>
      <c r="BK138" s="214"/>
      <c r="BL138" s="233"/>
      <c r="BM138" s="67"/>
      <c r="BN138" s="139"/>
      <c r="BO138" s="139"/>
      <c r="BP138" s="139"/>
    </row>
    <row r="139" spans="1:68" ht="15.75">
      <c r="A139" s="221"/>
      <c r="B139" s="222"/>
      <c r="C139" s="216"/>
      <c r="D139" s="224"/>
      <c r="E139" s="25"/>
      <c r="F139" s="89"/>
      <c r="G139" s="83"/>
      <c r="H139" s="218"/>
      <c r="I139" s="218"/>
      <c r="J139" s="218"/>
      <c r="K139" s="218"/>
      <c r="L139" s="83"/>
      <c r="M139" s="217"/>
      <c r="N139" s="55"/>
      <c r="O139" s="218"/>
      <c r="P139" s="218"/>
      <c r="Q139" s="11"/>
      <c r="R139" s="218"/>
      <c r="S139" s="218"/>
      <c r="T139" s="56"/>
      <c r="U139" s="218"/>
      <c r="V139" s="218"/>
      <c r="W139" s="11"/>
      <c r="X139" s="218"/>
      <c r="Y139" s="218"/>
      <c r="Z139" s="56"/>
      <c r="AA139" s="218"/>
      <c r="AB139" s="218"/>
      <c r="AC139" s="218"/>
      <c r="AD139" s="218"/>
      <c r="AE139" s="218"/>
      <c r="AF139" s="9"/>
      <c r="AG139" s="9"/>
      <c r="AH139" s="9"/>
      <c r="AI139" s="9"/>
      <c r="AJ139" s="9"/>
      <c r="AK139" s="9"/>
      <c r="AL139" s="9"/>
      <c r="AM139" s="9"/>
      <c r="AN139" s="9"/>
      <c r="AO139" s="76"/>
      <c r="AP139" s="83"/>
      <c r="AQ139" s="83"/>
      <c r="AR139" s="238"/>
      <c r="AS139" s="238"/>
      <c r="AT139" s="7"/>
      <c r="AU139" s="7"/>
      <c r="AV139" s="215"/>
      <c r="AW139" s="137"/>
      <c r="AX139" s="231"/>
      <c r="AY139" s="11"/>
      <c r="BA139" s="149"/>
      <c r="BB139" s="149"/>
      <c r="BC139" s="217"/>
      <c r="BD139" s="231"/>
      <c r="BE139" s="215"/>
      <c r="BF139" s="215"/>
      <c r="BG139" s="215"/>
      <c r="BH139" s="232"/>
      <c r="BI139" s="232"/>
      <c r="BJ139" s="214"/>
      <c r="BK139" s="214"/>
      <c r="BL139" s="233"/>
      <c r="BM139" s="67"/>
      <c r="BN139" s="139"/>
      <c r="BO139" s="139"/>
      <c r="BP139" s="139"/>
    </row>
    <row r="140" spans="1:68" ht="15.75">
      <c r="A140" s="221"/>
      <c r="B140" s="222"/>
      <c r="C140" s="216"/>
      <c r="D140" s="224"/>
      <c r="E140" s="25"/>
      <c r="F140" s="89"/>
      <c r="G140" s="83"/>
      <c r="H140" s="218"/>
      <c r="I140" s="218"/>
      <c r="J140" s="218"/>
      <c r="K140" s="218"/>
      <c r="L140" s="83"/>
      <c r="M140" s="217"/>
      <c r="N140" s="55"/>
      <c r="O140" s="218"/>
      <c r="P140" s="218"/>
      <c r="Q140" s="11"/>
      <c r="R140" s="218"/>
      <c r="S140" s="218"/>
      <c r="T140" s="56"/>
      <c r="U140" s="218"/>
      <c r="V140" s="218"/>
      <c r="W140" s="11"/>
      <c r="X140" s="218"/>
      <c r="Y140" s="218"/>
      <c r="Z140" s="56"/>
      <c r="AA140" s="218"/>
      <c r="AB140" s="218"/>
      <c r="AC140" s="218"/>
      <c r="AD140" s="218"/>
      <c r="AE140" s="218"/>
      <c r="AF140" s="9"/>
      <c r="AG140" s="9"/>
      <c r="AH140" s="9"/>
      <c r="AI140" s="9"/>
      <c r="AJ140" s="9"/>
      <c r="AK140" s="9"/>
      <c r="AL140" s="9"/>
      <c r="AM140" s="9"/>
      <c r="AN140" s="9"/>
      <c r="AO140" s="76"/>
      <c r="AP140" s="83"/>
      <c r="AQ140" s="83"/>
      <c r="AR140" s="238"/>
      <c r="AS140" s="238"/>
      <c r="AT140" s="7"/>
      <c r="AU140" s="7"/>
      <c r="AV140" s="215"/>
      <c r="AW140" s="137"/>
      <c r="AX140" s="231"/>
      <c r="AY140" s="11"/>
      <c r="BA140" s="149"/>
      <c r="BB140" s="149"/>
      <c r="BC140" s="217"/>
      <c r="BD140" s="231"/>
      <c r="BE140" s="215"/>
      <c r="BF140" s="215"/>
      <c r="BG140" s="215"/>
      <c r="BH140" s="232"/>
      <c r="BI140" s="232"/>
      <c r="BJ140" s="214"/>
      <c r="BK140" s="214"/>
      <c r="BL140" s="233"/>
      <c r="BM140" s="67"/>
      <c r="BN140" s="139"/>
      <c r="BO140" s="139"/>
      <c r="BP140" s="139"/>
    </row>
    <row r="141" spans="1:68" ht="15.75">
      <c r="A141" s="221"/>
      <c r="B141" s="222"/>
      <c r="C141" s="216"/>
      <c r="D141" s="224"/>
      <c r="E141" s="25"/>
      <c r="F141" s="89"/>
      <c r="G141" s="83"/>
      <c r="H141" s="218"/>
      <c r="I141" s="218"/>
      <c r="J141" s="218"/>
      <c r="K141" s="218"/>
      <c r="L141" s="83"/>
      <c r="M141" s="217"/>
      <c r="N141" s="55"/>
      <c r="O141" s="218"/>
      <c r="P141" s="218"/>
      <c r="Q141" s="11"/>
      <c r="R141" s="218"/>
      <c r="S141" s="218"/>
      <c r="T141" s="56"/>
      <c r="U141" s="218"/>
      <c r="V141" s="218"/>
      <c r="W141" s="11"/>
      <c r="X141" s="218"/>
      <c r="Y141" s="218"/>
      <c r="Z141" s="56"/>
      <c r="AA141" s="218"/>
      <c r="AB141" s="218"/>
      <c r="AC141" s="218"/>
      <c r="AD141" s="218"/>
      <c r="AE141" s="218"/>
      <c r="AF141" s="9"/>
      <c r="AG141" s="9"/>
      <c r="AH141" s="9"/>
      <c r="AI141" s="9"/>
      <c r="AJ141" s="9"/>
      <c r="AK141" s="9"/>
      <c r="AL141" s="9"/>
      <c r="AM141" s="9"/>
      <c r="AN141" s="9"/>
      <c r="AO141" s="76"/>
      <c r="AP141" s="83"/>
      <c r="AQ141" s="83"/>
      <c r="AR141" s="238"/>
      <c r="AS141" s="238"/>
      <c r="AT141" s="7"/>
      <c r="AU141" s="7"/>
      <c r="AV141" s="215"/>
      <c r="AW141" s="137"/>
      <c r="AX141" s="231"/>
      <c r="AY141" s="11"/>
      <c r="BA141" s="149"/>
      <c r="BB141" s="149"/>
      <c r="BC141" s="217"/>
      <c r="BD141" s="231"/>
      <c r="BE141" s="215"/>
      <c r="BF141" s="215"/>
      <c r="BG141" s="215"/>
      <c r="BH141" s="232"/>
      <c r="BI141" s="232"/>
      <c r="BJ141" s="214"/>
      <c r="BK141" s="214"/>
      <c r="BL141" s="233"/>
      <c r="BM141" s="67"/>
      <c r="BN141" s="139"/>
      <c r="BO141" s="139"/>
      <c r="BP141" s="139"/>
    </row>
    <row r="142" spans="1:68" ht="15.75">
      <c r="A142" s="221"/>
      <c r="B142" s="222"/>
      <c r="C142" s="216"/>
      <c r="D142" s="224"/>
      <c r="E142" s="25"/>
      <c r="F142" s="89"/>
      <c r="G142" s="83"/>
      <c r="H142" s="218"/>
      <c r="I142" s="218"/>
      <c r="J142" s="218"/>
      <c r="K142" s="218"/>
      <c r="L142" s="83"/>
      <c r="M142" s="217"/>
      <c r="N142" s="55"/>
      <c r="O142" s="218"/>
      <c r="P142" s="218"/>
      <c r="Q142" s="11"/>
      <c r="R142" s="218"/>
      <c r="S142" s="218"/>
      <c r="T142" s="56"/>
      <c r="U142" s="218"/>
      <c r="V142" s="218"/>
      <c r="W142" s="11"/>
      <c r="X142" s="218"/>
      <c r="Y142" s="218"/>
      <c r="Z142" s="56"/>
      <c r="AA142" s="218"/>
      <c r="AB142" s="218"/>
      <c r="AC142" s="218"/>
      <c r="AD142" s="218"/>
      <c r="AE142" s="218"/>
      <c r="AF142" s="9"/>
      <c r="AG142" s="9"/>
      <c r="AH142" s="9"/>
      <c r="AI142" s="9"/>
      <c r="AJ142" s="9"/>
      <c r="AK142" s="9"/>
      <c r="AL142" s="9"/>
      <c r="AM142" s="9"/>
      <c r="AN142" s="9"/>
      <c r="AO142" s="76"/>
      <c r="AP142" s="83"/>
      <c r="AQ142" s="83"/>
      <c r="AR142" s="238"/>
      <c r="AS142" s="238"/>
      <c r="AT142" s="7"/>
      <c r="AU142" s="7"/>
      <c r="AV142" s="215"/>
      <c r="AW142" s="137"/>
      <c r="AX142" s="231"/>
      <c r="AY142" s="11"/>
      <c r="BA142" s="149"/>
      <c r="BB142" s="149"/>
      <c r="BC142" s="217"/>
      <c r="BD142" s="231"/>
      <c r="BE142" s="215"/>
      <c r="BF142" s="215"/>
      <c r="BG142" s="215"/>
      <c r="BH142" s="232"/>
      <c r="BI142" s="232"/>
      <c r="BJ142" s="214"/>
      <c r="BK142" s="214"/>
      <c r="BL142" s="233"/>
      <c r="BM142" s="67"/>
      <c r="BN142" s="139"/>
      <c r="BO142" s="139"/>
      <c r="BP142" s="139"/>
    </row>
    <row r="143" spans="1:68" ht="15.75">
      <c r="A143" s="221"/>
      <c r="B143" s="222"/>
      <c r="C143" s="216"/>
      <c r="D143" s="224"/>
      <c r="E143" s="25"/>
      <c r="F143" s="89"/>
      <c r="G143" s="83"/>
      <c r="H143" s="218"/>
      <c r="I143" s="218"/>
      <c r="J143" s="218"/>
      <c r="K143" s="218"/>
      <c r="L143" s="83"/>
      <c r="M143" s="217"/>
      <c r="N143" s="55"/>
      <c r="O143" s="218"/>
      <c r="P143" s="218"/>
      <c r="Q143" s="11"/>
      <c r="R143" s="218"/>
      <c r="S143" s="218"/>
      <c r="T143" s="56"/>
      <c r="U143" s="218"/>
      <c r="V143" s="218"/>
      <c r="W143" s="11"/>
      <c r="X143" s="218"/>
      <c r="Y143" s="218"/>
      <c r="Z143" s="56"/>
      <c r="AA143" s="218"/>
      <c r="AB143" s="218"/>
      <c r="AC143" s="218"/>
      <c r="AD143" s="218"/>
      <c r="AE143" s="218"/>
      <c r="AF143" s="9"/>
      <c r="AG143" s="9"/>
      <c r="AH143" s="9"/>
      <c r="AI143" s="9"/>
      <c r="AJ143" s="9"/>
      <c r="AK143" s="9"/>
      <c r="AL143" s="9"/>
      <c r="AM143" s="9"/>
      <c r="AN143" s="9"/>
      <c r="AO143" s="76"/>
      <c r="AP143" s="83"/>
      <c r="AQ143" s="83"/>
      <c r="AR143" s="238"/>
      <c r="AS143" s="238"/>
      <c r="AT143" s="7"/>
      <c r="AU143" s="7"/>
      <c r="AV143" s="215"/>
      <c r="AW143" s="137"/>
      <c r="AX143" s="231"/>
      <c r="AY143" s="11"/>
      <c r="BA143" s="149"/>
      <c r="BB143" s="149"/>
      <c r="BC143" s="217"/>
      <c r="BD143" s="231"/>
      <c r="BE143" s="215"/>
      <c r="BF143" s="215"/>
      <c r="BG143" s="215"/>
      <c r="BH143" s="232"/>
      <c r="BI143" s="232"/>
      <c r="BJ143" s="214"/>
      <c r="BK143" s="214"/>
      <c r="BL143" s="233"/>
      <c r="BM143" s="67"/>
      <c r="BN143" s="139"/>
      <c r="BO143" s="139"/>
      <c r="BP143" s="139"/>
    </row>
    <row r="144" spans="1:68" ht="15.75">
      <c r="A144" s="221"/>
      <c r="B144" s="222"/>
      <c r="C144" s="216"/>
      <c r="D144" s="224"/>
      <c r="E144" s="25"/>
      <c r="F144" s="89"/>
      <c r="G144" s="83"/>
      <c r="H144" s="218"/>
      <c r="I144" s="218"/>
      <c r="J144" s="218"/>
      <c r="K144" s="218"/>
      <c r="L144" s="83"/>
      <c r="M144" s="217"/>
      <c r="N144" s="55"/>
      <c r="O144" s="218"/>
      <c r="P144" s="218"/>
      <c r="Q144" s="11"/>
      <c r="R144" s="218"/>
      <c r="S144" s="218"/>
      <c r="T144" s="56"/>
      <c r="U144" s="218"/>
      <c r="V144" s="218"/>
      <c r="W144" s="11"/>
      <c r="X144" s="218"/>
      <c r="Y144" s="218"/>
      <c r="Z144" s="56"/>
      <c r="AA144" s="218"/>
      <c r="AB144" s="218"/>
      <c r="AC144" s="218"/>
      <c r="AD144" s="218"/>
      <c r="AE144" s="218"/>
      <c r="AF144" s="9"/>
      <c r="AG144" s="9"/>
      <c r="AH144" s="9"/>
      <c r="AI144" s="9"/>
      <c r="AJ144" s="9"/>
      <c r="AK144" s="9"/>
      <c r="AL144" s="9"/>
      <c r="AM144" s="9"/>
      <c r="AN144" s="9"/>
      <c r="AO144" s="76"/>
      <c r="AP144" s="83"/>
      <c r="AQ144" s="83"/>
      <c r="AR144" s="238"/>
      <c r="AS144" s="238"/>
      <c r="AT144" s="7"/>
      <c r="AU144" s="7"/>
      <c r="AV144" s="215"/>
      <c r="AW144" s="137"/>
      <c r="AX144" s="231"/>
      <c r="AY144" s="11"/>
      <c r="BA144" s="149"/>
      <c r="BB144" s="149"/>
      <c r="BC144" s="217"/>
      <c r="BD144" s="231"/>
      <c r="BE144" s="215"/>
      <c r="BF144" s="215"/>
      <c r="BG144" s="215"/>
      <c r="BH144" s="232"/>
      <c r="BI144" s="232"/>
      <c r="BJ144" s="214"/>
      <c r="BK144" s="214"/>
      <c r="BL144" s="233"/>
      <c r="BM144" s="67"/>
      <c r="BN144" s="139"/>
      <c r="BO144" s="139"/>
      <c r="BP144" s="139"/>
    </row>
    <row r="145" spans="1:68" ht="15.75">
      <c r="A145" s="221"/>
      <c r="B145" s="222"/>
      <c r="C145" s="216"/>
      <c r="D145" s="224"/>
      <c r="E145" s="25"/>
      <c r="F145" s="89"/>
      <c r="G145" s="83"/>
      <c r="H145" s="218"/>
      <c r="I145" s="218"/>
      <c r="J145" s="218"/>
      <c r="K145" s="218"/>
      <c r="L145" s="83"/>
      <c r="M145" s="217"/>
      <c r="N145" s="55"/>
      <c r="O145" s="218"/>
      <c r="P145" s="218"/>
      <c r="Q145" s="11"/>
      <c r="R145" s="218"/>
      <c r="S145" s="218"/>
      <c r="T145" s="56"/>
      <c r="U145" s="218"/>
      <c r="V145" s="218"/>
      <c r="W145" s="11"/>
      <c r="X145" s="218"/>
      <c r="Y145" s="218"/>
      <c r="Z145" s="56"/>
      <c r="AA145" s="218"/>
      <c r="AB145" s="218"/>
      <c r="AC145" s="218"/>
      <c r="AD145" s="218"/>
      <c r="AE145" s="218"/>
      <c r="AF145" s="9"/>
      <c r="AG145" s="9"/>
      <c r="AH145" s="9"/>
      <c r="AI145" s="9"/>
      <c r="AJ145" s="9"/>
      <c r="AK145" s="9"/>
      <c r="AL145" s="9"/>
      <c r="AM145" s="9"/>
      <c r="AN145" s="9"/>
      <c r="AO145" s="76"/>
      <c r="AP145" s="83"/>
      <c r="AQ145" s="83"/>
      <c r="AR145" s="238"/>
      <c r="AS145" s="238"/>
      <c r="AT145" s="7"/>
      <c r="AU145" s="7"/>
      <c r="AV145" s="215"/>
      <c r="AW145" s="137"/>
      <c r="AX145" s="231"/>
      <c r="AY145" s="11"/>
      <c r="BA145" s="149"/>
      <c r="BB145" s="149"/>
      <c r="BC145" s="217"/>
      <c r="BD145" s="231"/>
      <c r="BE145" s="215"/>
      <c r="BF145" s="215"/>
      <c r="BG145" s="215"/>
      <c r="BH145" s="232"/>
      <c r="BI145" s="232"/>
      <c r="BJ145" s="214"/>
      <c r="BK145" s="214"/>
      <c r="BL145" s="233"/>
      <c r="BM145" s="67"/>
      <c r="BN145" s="139"/>
      <c r="BO145" s="139"/>
      <c r="BP145" s="139"/>
    </row>
    <row r="146" spans="1:68" ht="15.75">
      <c r="A146" s="221"/>
      <c r="B146" s="222"/>
      <c r="C146" s="216"/>
      <c r="D146" s="224"/>
      <c r="E146" s="25"/>
      <c r="F146" s="89"/>
      <c r="G146" s="83"/>
      <c r="H146" s="218"/>
      <c r="I146" s="218"/>
      <c r="J146" s="218"/>
      <c r="K146" s="218"/>
      <c r="L146" s="83"/>
      <c r="M146" s="217"/>
      <c r="N146" s="55"/>
      <c r="O146" s="218"/>
      <c r="P146" s="218"/>
      <c r="Q146" s="11"/>
      <c r="R146" s="218"/>
      <c r="S146" s="218"/>
      <c r="T146" s="56"/>
      <c r="U146" s="218"/>
      <c r="V146" s="218"/>
      <c r="W146" s="11"/>
      <c r="X146" s="218"/>
      <c r="Y146" s="218"/>
      <c r="Z146" s="56"/>
      <c r="AA146" s="218"/>
      <c r="AB146" s="218"/>
      <c r="AC146" s="218"/>
      <c r="AD146" s="218"/>
      <c r="AE146" s="218"/>
      <c r="AF146" s="9"/>
      <c r="AG146" s="9"/>
      <c r="AH146" s="9"/>
      <c r="AI146" s="9"/>
      <c r="AJ146" s="9"/>
      <c r="AK146" s="9"/>
      <c r="AL146" s="9"/>
      <c r="AM146" s="9"/>
      <c r="AN146" s="9"/>
      <c r="AO146" s="76"/>
      <c r="AP146" s="83"/>
      <c r="AQ146" s="83"/>
      <c r="AR146" s="238"/>
      <c r="AS146" s="238"/>
      <c r="AT146" s="7"/>
      <c r="AU146" s="7"/>
      <c r="AV146" s="215"/>
      <c r="AW146" s="137"/>
      <c r="AX146" s="231"/>
      <c r="AY146" s="11"/>
      <c r="BA146" s="149"/>
      <c r="BB146" s="149"/>
      <c r="BC146" s="217"/>
      <c r="BD146" s="231"/>
      <c r="BE146" s="215"/>
      <c r="BF146" s="215"/>
      <c r="BG146" s="215"/>
      <c r="BH146" s="232"/>
      <c r="BI146" s="232"/>
      <c r="BJ146" s="214"/>
      <c r="BK146" s="214"/>
      <c r="BL146" s="233"/>
      <c r="BM146" s="67"/>
      <c r="BN146" s="139"/>
      <c r="BO146" s="139"/>
      <c r="BP146" s="139"/>
    </row>
    <row r="147" spans="1:68" ht="15.75">
      <c r="A147" s="221"/>
      <c r="B147" s="222"/>
      <c r="C147" s="216"/>
      <c r="D147" s="224"/>
      <c r="E147" s="25"/>
      <c r="F147" s="89"/>
      <c r="G147" s="83"/>
      <c r="H147" s="218"/>
      <c r="I147" s="218"/>
      <c r="J147" s="218"/>
      <c r="K147" s="218"/>
      <c r="L147" s="83"/>
      <c r="M147" s="217"/>
      <c r="N147" s="55"/>
      <c r="O147" s="218"/>
      <c r="P147" s="218"/>
      <c r="Q147" s="11"/>
      <c r="R147" s="218"/>
      <c r="S147" s="218"/>
      <c r="T147" s="56"/>
      <c r="U147" s="218"/>
      <c r="V147" s="218"/>
      <c r="W147" s="11"/>
      <c r="X147" s="218"/>
      <c r="Y147" s="218"/>
      <c r="Z147" s="56"/>
      <c r="AA147" s="218"/>
      <c r="AB147" s="218"/>
      <c r="AC147" s="218"/>
      <c r="AD147" s="218"/>
      <c r="AE147" s="218"/>
      <c r="AF147" s="9"/>
      <c r="AG147" s="9"/>
      <c r="AH147" s="9"/>
      <c r="AI147" s="9"/>
      <c r="AJ147" s="9"/>
      <c r="AK147" s="9"/>
      <c r="AL147" s="9"/>
      <c r="AM147" s="9"/>
      <c r="AN147" s="9"/>
      <c r="AO147" s="76"/>
      <c r="AP147" s="83"/>
      <c r="AQ147" s="83"/>
      <c r="AR147" s="238"/>
      <c r="AS147" s="238"/>
      <c r="AT147" s="7"/>
      <c r="AU147" s="7"/>
      <c r="AV147" s="215"/>
      <c r="AW147" s="137"/>
      <c r="AX147" s="231"/>
      <c r="AY147" s="11"/>
      <c r="BA147" s="149"/>
      <c r="BB147" s="132"/>
      <c r="BC147" s="217"/>
      <c r="BD147" s="231"/>
      <c r="BE147" s="215"/>
      <c r="BF147" s="215"/>
      <c r="BG147" s="215"/>
      <c r="BH147" s="232"/>
      <c r="BI147" s="232"/>
      <c r="BJ147" s="214"/>
      <c r="BK147" s="214"/>
      <c r="BL147" s="233"/>
      <c r="BM147" s="67"/>
      <c r="BN147" s="139"/>
      <c r="BO147" s="139"/>
      <c r="BP147" s="139"/>
    </row>
    <row r="148" spans="1:68" ht="16.5" thickBot="1">
      <c r="A148" s="162"/>
      <c r="B148" s="163"/>
      <c r="C148" s="164"/>
      <c r="D148" s="165"/>
      <c r="E148" s="203"/>
      <c r="F148" s="204"/>
      <c r="G148" s="205"/>
      <c r="H148" s="172"/>
      <c r="I148" s="172"/>
      <c r="J148" s="172"/>
      <c r="K148" s="172"/>
      <c r="L148" s="205"/>
      <c r="M148" s="169"/>
      <c r="N148" s="171"/>
      <c r="O148" s="172"/>
      <c r="P148" s="172"/>
      <c r="Q148" s="207"/>
      <c r="R148" s="172"/>
      <c r="S148" s="172"/>
      <c r="T148" s="206"/>
      <c r="U148" s="172"/>
      <c r="V148" s="172"/>
      <c r="W148" s="207"/>
      <c r="X148" s="172"/>
      <c r="Y148" s="172"/>
      <c r="Z148" s="206"/>
      <c r="AA148" s="172"/>
      <c r="AB148" s="172"/>
      <c r="AC148" s="172"/>
      <c r="AD148" s="172"/>
      <c r="AE148" s="172"/>
      <c r="AF148" s="189"/>
      <c r="AG148" s="189"/>
      <c r="AH148" s="189"/>
      <c r="AI148" s="189"/>
      <c r="AJ148" s="189"/>
      <c r="AK148" s="189"/>
      <c r="AL148" s="189"/>
      <c r="AM148" s="189"/>
      <c r="AN148" s="189"/>
      <c r="AO148" s="208"/>
      <c r="AP148" s="205"/>
      <c r="AQ148" s="205"/>
      <c r="AR148" s="240"/>
      <c r="AS148" s="240"/>
      <c r="AT148" s="241"/>
      <c r="AU148" s="241"/>
      <c r="AV148" s="174"/>
      <c r="AW148" s="242"/>
      <c r="AX148" s="146"/>
      <c r="AY148" s="247"/>
      <c r="AZ148" s="167"/>
      <c r="BA148" s="167"/>
      <c r="BB148" s="213"/>
      <c r="BC148" s="169"/>
      <c r="BD148" s="173"/>
      <c r="BE148" s="174"/>
      <c r="BF148" s="174"/>
      <c r="BG148" s="174"/>
      <c r="BH148" s="175"/>
      <c r="BI148" s="175"/>
      <c r="BJ148" s="176"/>
      <c r="BK148" s="176"/>
      <c r="BL148" s="177"/>
      <c r="BM148" s="212"/>
      <c r="BN148" s="139"/>
      <c r="BO148" s="139"/>
      <c r="BP148" s="139"/>
    </row>
    <row r="149" spans="1:68" ht="15.75">
      <c r="A149" s="219"/>
      <c r="B149" s="220"/>
      <c r="C149" s="234"/>
      <c r="D149" s="223"/>
      <c r="E149" s="27"/>
      <c r="F149" s="99"/>
      <c r="G149" s="82"/>
      <c r="H149" s="236"/>
      <c r="I149" s="236"/>
      <c r="J149" s="236"/>
      <c r="K149" s="236"/>
      <c r="L149" s="82"/>
      <c r="M149" s="235"/>
      <c r="N149" s="65"/>
      <c r="O149" s="236"/>
      <c r="P149" s="236"/>
      <c r="Q149" s="71"/>
      <c r="R149" s="236"/>
      <c r="S149" s="236"/>
      <c r="T149" s="74"/>
      <c r="U149" s="236"/>
      <c r="V149" s="236"/>
      <c r="W149" s="71"/>
      <c r="X149" s="236"/>
      <c r="Y149" s="236"/>
      <c r="Z149" s="74"/>
      <c r="AA149" s="236"/>
      <c r="AB149" s="236"/>
      <c r="AC149" s="236"/>
      <c r="AD149" s="236"/>
      <c r="AE149" s="236"/>
      <c r="AF149" s="63"/>
      <c r="AG149" s="63"/>
      <c r="AH149" s="63"/>
      <c r="AI149" s="63"/>
      <c r="AJ149" s="63"/>
      <c r="AK149" s="63"/>
      <c r="AL149" s="63"/>
      <c r="AM149" s="63"/>
      <c r="AN149" s="63"/>
      <c r="AO149" s="75"/>
      <c r="AP149" s="82"/>
      <c r="AQ149" s="82"/>
      <c r="AR149" s="239"/>
      <c r="AS149" s="239"/>
      <c r="AT149" s="237"/>
      <c r="AU149" s="237"/>
      <c r="AV149" s="226"/>
      <c r="AW149" s="227"/>
      <c r="AX149" s="225"/>
      <c r="AY149" s="71"/>
      <c r="AZ149" s="148"/>
      <c r="BA149" s="148"/>
      <c r="BB149" s="148"/>
      <c r="BC149" s="235"/>
      <c r="BD149" s="225"/>
      <c r="BE149" s="226"/>
      <c r="BF149" s="226"/>
      <c r="BG149" s="226"/>
      <c r="BH149" s="228"/>
      <c r="BI149" s="228"/>
      <c r="BJ149" s="229"/>
      <c r="BK149" s="229"/>
      <c r="BL149" s="230"/>
      <c r="BM149" s="66"/>
      <c r="BN149" s="139"/>
      <c r="BO149" s="139"/>
      <c r="BP149" s="139"/>
    </row>
    <row r="150" spans="1:68" ht="15.75">
      <c r="A150" s="221"/>
      <c r="B150" s="222"/>
      <c r="C150" s="216"/>
      <c r="D150" s="224"/>
      <c r="E150" s="25"/>
      <c r="F150" s="89"/>
      <c r="G150" s="83"/>
      <c r="H150" s="218"/>
      <c r="I150" s="218"/>
      <c r="J150" s="218"/>
      <c r="K150" s="218"/>
      <c r="L150" s="83"/>
      <c r="M150" s="217"/>
      <c r="N150" s="55"/>
      <c r="O150" s="218"/>
      <c r="P150" s="218"/>
      <c r="Q150" s="11"/>
      <c r="R150" s="218"/>
      <c r="S150" s="218"/>
      <c r="T150" s="56"/>
      <c r="U150" s="218"/>
      <c r="V150" s="218"/>
      <c r="W150" s="11"/>
      <c r="X150" s="218"/>
      <c r="Y150" s="218"/>
      <c r="Z150" s="56"/>
      <c r="AA150" s="218"/>
      <c r="AB150" s="218"/>
      <c r="AC150" s="218"/>
      <c r="AD150" s="218"/>
      <c r="AE150" s="218"/>
      <c r="AF150" s="9"/>
      <c r="AG150" s="9"/>
      <c r="AH150" s="9"/>
      <c r="AI150" s="9"/>
      <c r="AJ150" s="9"/>
      <c r="AK150" s="9"/>
      <c r="AL150" s="9"/>
      <c r="AM150" s="9"/>
      <c r="AN150" s="9"/>
      <c r="AO150" s="76"/>
      <c r="AP150" s="83"/>
      <c r="AQ150" s="83"/>
      <c r="AR150" s="238"/>
      <c r="AS150" s="238"/>
      <c r="AT150" s="7"/>
      <c r="AU150" s="7"/>
      <c r="AV150" s="215"/>
      <c r="AW150" s="137"/>
      <c r="AX150" s="231"/>
      <c r="AY150" s="11"/>
      <c r="BA150" s="149"/>
      <c r="BB150" s="149"/>
      <c r="BC150" s="217"/>
      <c r="BD150" s="231"/>
      <c r="BE150" s="215"/>
      <c r="BF150" s="215"/>
      <c r="BG150" s="215"/>
      <c r="BH150" s="232"/>
      <c r="BI150" s="232"/>
      <c r="BJ150" s="214"/>
      <c r="BK150" s="214"/>
      <c r="BL150" s="233"/>
      <c r="BM150" s="67"/>
      <c r="BN150" s="139"/>
      <c r="BO150" s="139"/>
      <c r="BP150" s="139"/>
    </row>
    <row r="151" spans="1:68" ht="15.75">
      <c r="A151" s="221"/>
      <c r="B151" s="222"/>
      <c r="C151" s="216"/>
      <c r="D151" s="224"/>
      <c r="E151" s="25"/>
      <c r="F151" s="89"/>
      <c r="G151" s="83"/>
      <c r="H151" s="218"/>
      <c r="I151" s="218"/>
      <c r="J151" s="218"/>
      <c r="K151" s="218"/>
      <c r="L151" s="83"/>
      <c r="M151" s="217"/>
      <c r="N151" s="55"/>
      <c r="O151" s="218"/>
      <c r="P151" s="218"/>
      <c r="Q151" s="11"/>
      <c r="R151" s="218"/>
      <c r="S151" s="218"/>
      <c r="T151" s="56"/>
      <c r="U151" s="218"/>
      <c r="V151" s="218"/>
      <c r="W151" s="11"/>
      <c r="X151" s="218"/>
      <c r="Y151" s="218"/>
      <c r="Z151" s="56"/>
      <c r="AA151" s="218"/>
      <c r="AB151" s="218"/>
      <c r="AC151" s="218"/>
      <c r="AD151" s="218"/>
      <c r="AE151" s="218"/>
      <c r="AF151" s="9"/>
      <c r="AG151" s="9"/>
      <c r="AH151" s="9"/>
      <c r="AI151" s="9"/>
      <c r="AJ151" s="9"/>
      <c r="AK151" s="9"/>
      <c r="AL151" s="9"/>
      <c r="AM151" s="9"/>
      <c r="AN151" s="9"/>
      <c r="AO151" s="76"/>
      <c r="AP151" s="83"/>
      <c r="AQ151" s="83"/>
      <c r="AR151" s="238"/>
      <c r="AS151" s="238"/>
      <c r="AT151" s="7"/>
      <c r="AU151" s="7"/>
      <c r="AV151" s="215"/>
      <c r="AW151" s="137"/>
      <c r="AX151" s="231"/>
      <c r="AY151" s="11"/>
      <c r="BA151" s="149"/>
      <c r="BB151" s="149"/>
      <c r="BC151" s="217"/>
      <c r="BD151" s="231"/>
      <c r="BE151" s="215"/>
      <c r="BF151" s="215"/>
      <c r="BG151" s="215"/>
      <c r="BH151" s="232"/>
      <c r="BI151" s="232"/>
      <c r="BJ151" s="214"/>
      <c r="BK151" s="214"/>
      <c r="BL151" s="233"/>
      <c r="BM151" s="67"/>
      <c r="BN151" s="139"/>
      <c r="BO151" s="139"/>
      <c r="BP151" s="139"/>
    </row>
    <row r="152" spans="1:68" ht="15.75">
      <c r="A152" s="221"/>
      <c r="B152" s="222"/>
      <c r="C152" s="216"/>
      <c r="D152" s="224"/>
      <c r="E152" s="25"/>
      <c r="F152" s="89"/>
      <c r="G152" s="83"/>
      <c r="H152" s="218"/>
      <c r="I152" s="218"/>
      <c r="J152" s="218"/>
      <c r="K152" s="218"/>
      <c r="L152" s="83"/>
      <c r="M152" s="217"/>
      <c r="N152" s="55"/>
      <c r="O152" s="218"/>
      <c r="P152" s="218"/>
      <c r="Q152" s="11"/>
      <c r="R152" s="218"/>
      <c r="S152" s="218"/>
      <c r="T152" s="56"/>
      <c r="U152" s="218"/>
      <c r="V152" s="218"/>
      <c r="W152" s="11"/>
      <c r="X152" s="218"/>
      <c r="Y152" s="218"/>
      <c r="Z152" s="56"/>
      <c r="AA152" s="218"/>
      <c r="AB152" s="218"/>
      <c r="AC152" s="218"/>
      <c r="AD152" s="218"/>
      <c r="AE152" s="218"/>
      <c r="AF152" s="9"/>
      <c r="AG152" s="9"/>
      <c r="AH152" s="9"/>
      <c r="AI152" s="9"/>
      <c r="AJ152" s="9"/>
      <c r="AK152" s="9"/>
      <c r="AL152" s="9"/>
      <c r="AM152" s="9"/>
      <c r="AN152" s="9"/>
      <c r="AO152" s="76"/>
      <c r="AP152" s="83"/>
      <c r="AQ152" s="83"/>
      <c r="AR152" s="238"/>
      <c r="AS152" s="238"/>
      <c r="AT152" s="7"/>
      <c r="AU152" s="7"/>
      <c r="AV152" s="215"/>
      <c r="AW152" s="137"/>
      <c r="AX152" s="231"/>
      <c r="AY152" s="11"/>
      <c r="BA152" s="149"/>
      <c r="BB152" s="149"/>
      <c r="BC152" s="217"/>
      <c r="BD152" s="231"/>
      <c r="BE152" s="215"/>
      <c r="BF152" s="215"/>
      <c r="BG152" s="215"/>
      <c r="BH152" s="232"/>
      <c r="BI152" s="232"/>
      <c r="BJ152" s="214"/>
      <c r="BK152" s="214"/>
      <c r="BL152" s="233"/>
      <c r="BM152" s="67"/>
      <c r="BN152" s="139"/>
      <c r="BO152" s="139"/>
      <c r="BP152" s="139"/>
    </row>
    <row r="153" spans="1:68" ht="15.75">
      <c r="A153" s="221"/>
      <c r="B153" s="222"/>
      <c r="C153" s="216"/>
      <c r="D153" s="224"/>
      <c r="E153" s="25"/>
      <c r="F153" s="89"/>
      <c r="G153" s="83"/>
      <c r="H153" s="218"/>
      <c r="I153" s="218"/>
      <c r="J153" s="218"/>
      <c r="K153" s="218"/>
      <c r="L153" s="83"/>
      <c r="M153" s="217"/>
      <c r="N153" s="55"/>
      <c r="O153" s="218"/>
      <c r="P153" s="218"/>
      <c r="Q153" s="11"/>
      <c r="R153" s="218"/>
      <c r="S153" s="218"/>
      <c r="T153" s="56"/>
      <c r="U153" s="218"/>
      <c r="V153" s="218"/>
      <c r="W153" s="11"/>
      <c r="X153" s="218"/>
      <c r="Y153" s="218"/>
      <c r="Z153" s="56"/>
      <c r="AA153" s="218"/>
      <c r="AB153" s="218"/>
      <c r="AC153" s="218"/>
      <c r="AD153" s="218"/>
      <c r="AE153" s="218"/>
      <c r="AF153" s="9"/>
      <c r="AG153" s="9"/>
      <c r="AH153" s="9"/>
      <c r="AI153" s="9"/>
      <c r="AJ153" s="9"/>
      <c r="AK153" s="9"/>
      <c r="AL153" s="9"/>
      <c r="AM153" s="9"/>
      <c r="AN153" s="9"/>
      <c r="AO153" s="76"/>
      <c r="AP153" s="83"/>
      <c r="AQ153" s="83"/>
      <c r="AR153" s="238"/>
      <c r="AS153" s="238"/>
      <c r="AT153" s="7"/>
      <c r="AU153" s="7"/>
      <c r="AV153" s="215"/>
      <c r="AW153" s="137"/>
      <c r="AX153" s="231"/>
      <c r="AY153" s="11"/>
      <c r="BA153" s="149"/>
      <c r="BB153" s="149"/>
      <c r="BC153" s="217"/>
      <c r="BD153" s="231"/>
      <c r="BE153" s="215"/>
      <c r="BF153" s="215"/>
      <c r="BG153" s="215"/>
      <c r="BH153" s="232"/>
      <c r="BI153" s="232"/>
      <c r="BJ153" s="214"/>
      <c r="BK153" s="214"/>
      <c r="BL153" s="233"/>
      <c r="BM153" s="67"/>
      <c r="BN153" s="139"/>
      <c r="BO153" s="139"/>
      <c r="BP153" s="139"/>
    </row>
    <row r="154" spans="1:68" ht="15.75">
      <c r="A154" s="221"/>
      <c r="B154" s="222"/>
      <c r="C154" s="216"/>
      <c r="D154" s="224"/>
      <c r="E154" s="25"/>
      <c r="F154" s="89"/>
      <c r="G154" s="83"/>
      <c r="H154" s="218"/>
      <c r="I154" s="218"/>
      <c r="J154" s="218"/>
      <c r="K154" s="218"/>
      <c r="L154" s="83"/>
      <c r="M154" s="217"/>
      <c r="N154" s="55"/>
      <c r="O154" s="218"/>
      <c r="P154" s="218"/>
      <c r="Q154" s="11"/>
      <c r="R154" s="218"/>
      <c r="S154" s="218"/>
      <c r="T154" s="56"/>
      <c r="U154" s="218"/>
      <c r="V154" s="218"/>
      <c r="W154" s="11"/>
      <c r="X154" s="218"/>
      <c r="Y154" s="218"/>
      <c r="Z154" s="56"/>
      <c r="AA154" s="218"/>
      <c r="AB154" s="218"/>
      <c r="AC154" s="218"/>
      <c r="AD154" s="218"/>
      <c r="AE154" s="218"/>
      <c r="AF154" s="9"/>
      <c r="AG154" s="9"/>
      <c r="AH154" s="9"/>
      <c r="AI154" s="9"/>
      <c r="AJ154" s="9"/>
      <c r="AK154" s="9"/>
      <c r="AL154" s="9"/>
      <c r="AM154" s="9"/>
      <c r="AN154" s="9"/>
      <c r="AO154" s="76"/>
      <c r="AP154" s="83"/>
      <c r="AQ154" s="83"/>
      <c r="AR154" s="238"/>
      <c r="AS154" s="238"/>
      <c r="AT154" s="7"/>
      <c r="AU154" s="7"/>
      <c r="AV154" s="215"/>
      <c r="AW154" s="137"/>
      <c r="AX154" s="231"/>
      <c r="AY154" s="11"/>
      <c r="BA154" s="149"/>
      <c r="BB154" s="149"/>
      <c r="BC154" s="217"/>
      <c r="BD154" s="231"/>
      <c r="BE154" s="215"/>
      <c r="BF154" s="215"/>
      <c r="BG154" s="215"/>
      <c r="BH154" s="232"/>
      <c r="BI154" s="232"/>
      <c r="BJ154" s="214"/>
      <c r="BK154" s="214"/>
      <c r="BL154" s="233"/>
      <c r="BM154" s="67"/>
      <c r="BN154" s="139"/>
      <c r="BO154" s="139"/>
      <c r="BP154" s="139"/>
    </row>
    <row r="155" spans="1:68" ht="15.75">
      <c r="A155" s="221"/>
      <c r="B155" s="222"/>
      <c r="C155" s="216"/>
      <c r="D155" s="224"/>
      <c r="E155" s="25"/>
      <c r="F155" s="89"/>
      <c r="G155" s="83"/>
      <c r="H155" s="218"/>
      <c r="I155" s="218"/>
      <c r="J155" s="218"/>
      <c r="K155" s="218"/>
      <c r="L155" s="83"/>
      <c r="M155" s="217"/>
      <c r="N155" s="55"/>
      <c r="O155" s="218"/>
      <c r="P155" s="218"/>
      <c r="Q155" s="11"/>
      <c r="R155" s="218"/>
      <c r="S155" s="218"/>
      <c r="T155" s="56"/>
      <c r="U155" s="218"/>
      <c r="V155" s="218"/>
      <c r="W155" s="11"/>
      <c r="X155" s="218"/>
      <c r="Y155" s="218"/>
      <c r="Z155" s="56"/>
      <c r="AA155" s="218"/>
      <c r="AB155" s="218"/>
      <c r="AC155" s="218"/>
      <c r="AD155" s="218"/>
      <c r="AE155" s="218"/>
      <c r="AF155" s="9"/>
      <c r="AG155" s="9"/>
      <c r="AH155" s="9"/>
      <c r="AI155" s="9"/>
      <c r="AJ155" s="9"/>
      <c r="AK155" s="9"/>
      <c r="AL155" s="9"/>
      <c r="AM155" s="9"/>
      <c r="AN155" s="9"/>
      <c r="AO155" s="76"/>
      <c r="AP155" s="83"/>
      <c r="AQ155" s="83"/>
      <c r="AR155" s="238"/>
      <c r="AS155" s="238"/>
      <c r="AT155" s="7"/>
      <c r="AU155" s="7"/>
      <c r="AV155" s="215"/>
      <c r="AW155" s="137"/>
      <c r="AX155" s="231"/>
      <c r="AY155" s="11"/>
      <c r="BA155" s="149"/>
      <c r="BB155" s="149"/>
      <c r="BC155" s="217"/>
      <c r="BD155" s="231"/>
      <c r="BE155" s="215"/>
      <c r="BF155" s="215"/>
      <c r="BG155" s="215"/>
      <c r="BH155" s="232"/>
      <c r="BI155" s="232"/>
      <c r="BJ155" s="214"/>
      <c r="BK155" s="214"/>
      <c r="BL155" s="233"/>
      <c r="BM155" s="67"/>
      <c r="BN155" s="139"/>
      <c r="BO155" s="139"/>
      <c r="BP155" s="139"/>
    </row>
    <row r="156" spans="1:68" ht="15.75">
      <c r="A156" s="221"/>
      <c r="B156" s="222"/>
      <c r="C156" s="216"/>
      <c r="D156" s="224"/>
      <c r="E156" s="25"/>
      <c r="F156" s="89"/>
      <c r="G156" s="83"/>
      <c r="H156" s="218"/>
      <c r="I156" s="218"/>
      <c r="J156" s="218"/>
      <c r="K156" s="218"/>
      <c r="L156" s="83"/>
      <c r="M156" s="217"/>
      <c r="N156" s="55"/>
      <c r="O156" s="218"/>
      <c r="P156" s="218"/>
      <c r="Q156" s="11"/>
      <c r="R156" s="218"/>
      <c r="S156" s="218"/>
      <c r="T156" s="56"/>
      <c r="U156" s="218"/>
      <c r="V156" s="218"/>
      <c r="W156" s="11"/>
      <c r="X156" s="218"/>
      <c r="Y156" s="218"/>
      <c r="Z156" s="56"/>
      <c r="AA156" s="218"/>
      <c r="AB156" s="218"/>
      <c r="AC156" s="218"/>
      <c r="AD156" s="218"/>
      <c r="AE156" s="218"/>
      <c r="AF156" s="9"/>
      <c r="AG156" s="9"/>
      <c r="AH156" s="9"/>
      <c r="AI156" s="9"/>
      <c r="AJ156" s="9"/>
      <c r="AK156" s="9"/>
      <c r="AL156" s="9"/>
      <c r="AM156" s="9"/>
      <c r="AN156" s="9"/>
      <c r="AO156" s="76"/>
      <c r="AP156" s="83"/>
      <c r="AQ156" s="83"/>
      <c r="AR156" s="238"/>
      <c r="AS156" s="238"/>
      <c r="AT156" s="7"/>
      <c r="AU156" s="7"/>
      <c r="AV156" s="215"/>
      <c r="AW156" s="137"/>
      <c r="AX156" s="231"/>
      <c r="AY156" s="11"/>
      <c r="BA156" s="149"/>
      <c r="BB156" s="149"/>
      <c r="BC156" s="217"/>
      <c r="BD156" s="231"/>
      <c r="BE156" s="215"/>
      <c r="BF156" s="215"/>
      <c r="BG156" s="215"/>
      <c r="BH156" s="232"/>
      <c r="BI156" s="232"/>
      <c r="BJ156" s="214"/>
      <c r="BK156" s="214"/>
      <c r="BL156" s="233"/>
      <c r="BM156" s="67"/>
      <c r="BN156" s="139"/>
      <c r="BO156" s="139"/>
      <c r="BP156" s="139"/>
    </row>
    <row r="157" spans="1:68" ht="15.75">
      <c r="A157" s="221"/>
      <c r="B157" s="222"/>
      <c r="C157" s="216"/>
      <c r="D157" s="224"/>
      <c r="E157" s="25"/>
      <c r="F157" s="89"/>
      <c r="G157" s="83"/>
      <c r="H157" s="218"/>
      <c r="I157" s="218"/>
      <c r="J157" s="218"/>
      <c r="K157" s="218"/>
      <c r="L157" s="83"/>
      <c r="M157" s="217"/>
      <c r="N157" s="55"/>
      <c r="O157" s="218"/>
      <c r="P157" s="218"/>
      <c r="Q157" s="11"/>
      <c r="R157" s="218"/>
      <c r="S157" s="218"/>
      <c r="T157" s="56"/>
      <c r="U157" s="218"/>
      <c r="V157" s="218"/>
      <c r="W157" s="11"/>
      <c r="X157" s="218"/>
      <c r="Y157" s="218"/>
      <c r="Z157" s="56"/>
      <c r="AA157" s="218"/>
      <c r="AB157" s="218"/>
      <c r="AC157" s="218"/>
      <c r="AD157" s="218"/>
      <c r="AE157" s="218"/>
      <c r="AF157" s="9"/>
      <c r="AG157" s="9"/>
      <c r="AH157" s="9"/>
      <c r="AI157" s="9"/>
      <c r="AJ157" s="9"/>
      <c r="AK157" s="9"/>
      <c r="AL157" s="9"/>
      <c r="AM157" s="9"/>
      <c r="AN157" s="9"/>
      <c r="AO157" s="76"/>
      <c r="AP157" s="83"/>
      <c r="AQ157" s="83"/>
      <c r="AR157" s="238"/>
      <c r="AS157" s="238"/>
      <c r="AT157" s="7"/>
      <c r="AU157" s="7"/>
      <c r="AV157" s="215"/>
      <c r="AW157" s="137"/>
      <c r="AX157" s="231"/>
      <c r="AY157" s="11"/>
      <c r="BA157" s="149"/>
      <c r="BB157" s="149"/>
      <c r="BC157" s="217"/>
      <c r="BD157" s="231"/>
      <c r="BE157" s="215"/>
      <c r="BF157" s="215"/>
      <c r="BG157" s="215"/>
      <c r="BH157" s="232"/>
      <c r="BI157" s="232"/>
      <c r="BJ157" s="214"/>
      <c r="BK157" s="214"/>
      <c r="BL157" s="233"/>
      <c r="BM157" s="67"/>
      <c r="BN157" s="139"/>
      <c r="BO157" s="139"/>
      <c r="BP157" s="139"/>
    </row>
    <row r="158" spans="1:68" ht="15.75">
      <c r="A158" s="221"/>
      <c r="B158" s="222"/>
      <c r="C158" s="216"/>
      <c r="D158" s="224"/>
      <c r="E158" s="25"/>
      <c r="F158" s="89"/>
      <c r="G158" s="83"/>
      <c r="H158" s="218"/>
      <c r="I158" s="218"/>
      <c r="J158" s="218"/>
      <c r="K158" s="218"/>
      <c r="L158" s="83"/>
      <c r="M158" s="217"/>
      <c r="N158" s="55"/>
      <c r="O158" s="218"/>
      <c r="P158" s="218"/>
      <c r="Q158" s="11"/>
      <c r="R158" s="218"/>
      <c r="S158" s="218"/>
      <c r="T158" s="56"/>
      <c r="U158" s="218"/>
      <c r="V158" s="218"/>
      <c r="W158" s="11"/>
      <c r="X158" s="218"/>
      <c r="Y158" s="218"/>
      <c r="Z158" s="56"/>
      <c r="AA158" s="218"/>
      <c r="AB158" s="218"/>
      <c r="AC158" s="218"/>
      <c r="AD158" s="218"/>
      <c r="AE158" s="218"/>
      <c r="AF158" s="9"/>
      <c r="AG158" s="9"/>
      <c r="AH158" s="9"/>
      <c r="AI158" s="9"/>
      <c r="AJ158" s="9"/>
      <c r="AK158" s="9"/>
      <c r="AL158" s="9"/>
      <c r="AM158" s="9"/>
      <c r="AN158" s="9"/>
      <c r="AO158" s="76"/>
      <c r="AP158" s="83"/>
      <c r="AQ158" s="83"/>
      <c r="AR158" s="238"/>
      <c r="AS158" s="238"/>
      <c r="AT158" s="7"/>
      <c r="AU158" s="7"/>
      <c r="AV158" s="215"/>
      <c r="AW158" s="137"/>
      <c r="AX158" s="231"/>
      <c r="AY158" s="11"/>
      <c r="BA158" s="149"/>
      <c r="BB158" s="149"/>
      <c r="BC158" s="217"/>
      <c r="BD158" s="231"/>
      <c r="BE158" s="215"/>
      <c r="BF158" s="215"/>
      <c r="BG158" s="215"/>
      <c r="BH158" s="232"/>
      <c r="BI158" s="232"/>
      <c r="BJ158" s="214"/>
      <c r="BK158" s="214"/>
      <c r="BL158" s="233"/>
      <c r="BM158" s="67"/>
      <c r="BN158" s="139"/>
      <c r="BO158" s="139"/>
      <c r="BP158" s="139"/>
    </row>
    <row r="159" spans="1:68" ht="15.75">
      <c r="A159" s="221"/>
      <c r="B159" s="222"/>
      <c r="C159" s="216"/>
      <c r="D159" s="224"/>
      <c r="E159" s="25"/>
      <c r="F159" s="89"/>
      <c r="G159" s="83"/>
      <c r="H159" s="218"/>
      <c r="I159" s="218"/>
      <c r="J159" s="218"/>
      <c r="K159" s="218"/>
      <c r="L159" s="83"/>
      <c r="M159" s="217"/>
      <c r="N159" s="55"/>
      <c r="O159" s="218"/>
      <c r="P159" s="218"/>
      <c r="Q159" s="11"/>
      <c r="R159" s="218"/>
      <c r="S159" s="218"/>
      <c r="T159" s="56"/>
      <c r="U159" s="218"/>
      <c r="V159" s="218"/>
      <c r="W159" s="11"/>
      <c r="X159" s="218"/>
      <c r="Y159" s="218"/>
      <c r="Z159" s="56"/>
      <c r="AA159" s="218"/>
      <c r="AB159" s="218"/>
      <c r="AC159" s="218"/>
      <c r="AD159" s="218"/>
      <c r="AE159" s="218"/>
      <c r="AF159" s="9"/>
      <c r="AG159" s="9"/>
      <c r="AH159" s="9"/>
      <c r="AI159" s="9"/>
      <c r="AJ159" s="9"/>
      <c r="AK159" s="9"/>
      <c r="AL159" s="9"/>
      <c r="AM159" s="9"/>
      <c r="AN159" s="9"/>
      <c r="AO159" s="76"/>
      <c r="AP159" s="83"/>
      <c r="AQ159" s="83"/>
      <c r="AR159" s="238"/>
      <c r="AS159" s="238"/>
      <c r="AT159" s="7"/>
      <c r="AU159" s="7"/>
      <c r="AV159" s="215"/>
      <c r="AW159" s="137"/>
      <c r="AX159" s="231"/>
      <c r="AY159" s="11"/>
      <c r="BA159" s="149"/>
      <c r="BB159" s="149"/>
      <c r="BC159" s="217"/>
      <c r="BD159" s="231"/>
      <c r="BE159" s="215"/>
      <c r="BF159" s="215"/>
      <c r="BG159" s="215"/>
      <c r="BH159" s="232"/>
      <c r="BI159" s="232"/>
      <c r="BJ159" s="214"/>
      <c r="BK159" s="214"/>
      <c r="BL159" s="233"/>
      <c r="BM159" s="67"/>
      <c r="BN159" s="139"/>
      <c r="BO159" s="139"/>
      <c r="BP159" s="139"/>
    </row>
    <row r="160" spans="1:68" ht="15.75">
      <c r="A160" s="221"/>
      <c r="B160" s="222"/>
      <c r="C160" s="216"/>
      <c r="D160" s="224"/>
      <c r="E160" s="25"/>
      <c r="F160" s="89"/>
      <c r="G160" s="83"/>
      <c r="H160" s="218"/>
      <c r="I160" s="218"/>
      <c r="J160" s="218"/>
      <c r="K160" s="218"/>
      <c r="L160" s="83"/>
      <c r="M160" s="217"/>
      <c r="N160" s="55"/>
      <c r="O160" s="218"/>
      <c r="P160" s="218"/>
      <c r="Q160" s="11"/>
      <c r="R160" s="218"/>
      <c r="S160" s="218"/>
      <c r="T160" s="56"/>
      <c r="U160" s="218"/>
      <c r="V160" s="218"/>
      <c r="W160" s="11"/>
      <c r="X160" s="218"/>
      <c r="Y160" s="218"/>
      <c r="Z160" s="56"/>
      <c r="AA160" s="218"/>
      <c r="AB160" s="218"/>
      <c r="AC160" s="218"/>
      <c r="AD160" s="218"/>
      <c r="AE160" s="218"/>
      <c r="AF160" s="9"/>
      <c r="AG160" s="9"/>
      <c r="AH160" s="9"/>
      <c r="AI160" s="9"/>
      <c r="AJ160" s="9"/>
      <c r="AK160" s="9"/>
      <c r="AL160" s="9"/>
      <c r="AM160" s="9"/>
      <c r="AN160" s="9"/>
      <c r="AO160" s="76"/>
      <c r="AP160" s="83"/>
      <c r="AQ160" s="83"/>
      <c r="AR160" s="238"/>
      <c r="AS160" s="238"/>
      <c r="AT160" s="7"/>
      <c r="AU160" s="7"/>
      <c r="AV160" s="215"/>
      <c r="AW160" s="137"/>
      <c r="AX160" s="231"/>
      <c r="AY160" s="11"/>
      <c r="BA160" s="149"/>
      <c r="BB160" s="149"/>
      <c r="BC160" s="217"/>
      <c r="BD160" s="231"/>
      <c r="BE160" s="215"/>
      <c r="BF160" s="215"/>
      <c r="BG160" s="215"/>
      <c r="BH160" s="232"/>
      <c r="BI160" s="232"/>
      <c r="BJ160" s="214"/>
      <c r="BK160" s="214"/>
      <c r="BL160" s="233"/>
      <c r="BM160" s="67"/>
      <c r="BN160" s="139"/>
      <c r="BO160" s="139"/>
      <c r="BP160" s="139"/>
    </row>
    <row r="161" spans="1:68" ht="15.75">
      <c r="A161" s="221"/>
      <c r="B161" s="222"/>
      <c r="C161" s="216"/>
      <c r="D161" s="224"/>
      <c r="E161" s="25"/>
      <c r="F161" s="89"/>
      <c r="G161" s="83"/>
      <c r="H161" s="218"/>
      <c r="I161" s="218"/>
      <c r="J161" s="218"/>
      <c r="K161" s="218"/>
      <c r="L161" s="83"/>
      <c r="M161" s="217"/>
      <c r="N161" s="55"/>
      <c r="O161" s="218"/>
      <c r="P161" s="218"/>
      <c r="Q161" s="11"/>
      <c r="R161" s="218"/>
      <c r="S161" s="218"/>
      <c r="T161" s="56"/>
      <c r="U161" s="218"/>
      <c r="V161" s="218"/>
      <c r="W161" s="11"/>
      <c r="X161" s="218"/>
      <c r="Y161" s="218"/>
      <c r="Z161" s="56"/>
      <c r="AA161" s="218"/>
      <c r="AB161" s="218"/>
      <c r="AC161" s="218"/>
      <c r="AD161" s="218"/>
      <c r="AE161" s="218"/>
      <c r="AF161" s="9"/>
      <c r="AG161" s="9"/>
      <c r="AH161" s="9"/>
      <c r="AI161" s="9"/>
      <c r="AJ161" s="9"/>
      <c r="AK161" s="9"/>
      <c r="AL161" s="9"/>
      <c r="AM161" s="9"/>
      <c r="AN161" s="9"/>
      <c r="AO161" s="76"/>
      <c r="AP161" s="83"/>
      <c r="AQ161" s="83"/>
      <c r="AR161" s="238"/>
      <c r="AS161" s="238"/>
      <c r="AT161" s="7"/>
      <c r="AU161" s="7"/>
      <c r="AV161" s="215"/>
      <c r="AW161" s="137"/>
      <c r="AX161" s="231"/>
      <c r="AY161" s="11"/>
      <c r="BA161" s="149"/>
      <c r="BB161" s="149"/>
      <c r="BC161" s="217"/>
      <c r="BD161" s="231"/>
      <c r="BE161" s="215"/>
      <c r="BF161" s="215"/>
      <c r="BG161" s="215"/>
      <c r="BH161" s="232"/>
      <c r="BI161" s="232"/>
      <c r="BJ161" s="214"/>
      <c r="BK161" s="214"/>
      <c r="BL161" s="233"/>
      <c r="BM161" s="67"/>
      <c r="BN161" s="139"/>
      <c r="BO161" s="139"/>
      <c r="BP161" s="139"/>
    </row>
    <row r="162" spans="1:68" ht="15.75">
      <c r="A162" s="221"/>
      <c r="B162" s="222"/>
      <c r="C162" s="216"/>
      <c r="D162" s="224"/>
      <c r="E162" s="25"/>
      <c r="F162" s="89"/>
      <c r="G162" s="83"/>
      <c r="H162" s="218"/>
      <c r="I162" s="218"/>
      <c r="J162" s="218"/>
      <c r="K162" s="218"/>
      <c r="L162" s="83"/>
      <c r="M162" s="217"/>
      <c r="N162" s="55"/>
      <c r="O162" s="218"/>
      <c r="P162" s="218"/>
      <c r="Q162" s="11"/>
      <c r="R162" s="218"/>
      <c r="S162" s="218"/>
      <c r="T162" s="56"/>
      <c r="U162" s="218"/>
      <c r="V162" s="218"/>
      <c r="W162" s="11"/>
      <c r="X162" s="218"/>
      <c r="Y162" s="218"/>
      <c r="Z162" s="56"/>
      <c r="AA162" s="218"/>
      <c r="AB162" s="218"/>
      <c r="AC162" s="218"/>
      <c r="AD162" s="218"/>
      <c r="AE162" s="218"/>
      <c r="AF162" s="9"/>
      <c r="AG162" s="9"/>
      <c r="AH162" s="9"/>
      <c r="AI162" s="9"/>
      <c r="AJ162" s="9"/>
      <c r="AK162" s="9"/>
      <c r="AL162" s="9"/>
      <c r="AM162" s="9"/>
      <c r="AN162" s="9"/>
      <c r="AO162" s="76"/>
      <c r="AP162" s="83"/>
      <c r="AQ162" s="83"/>
      <c r="AR162" s="238"/>
      <c r="AS162" s="238"/>
      <c r="AT162" s="7"/>
      <c r="AU162" s="7"/>
      <c r="AV162" s="215"/>
      <c r="AW162" s="137"/>
      <c r="AX162" s="231"/>
      <c r="AY162" s="11"/>
      <c r="BA162" s="149"/>
      <c r="BB162" s="149"/>
      <c r="BC162" s="217"/>
      <c r="BD162" s="231"/>
      <c r="BE162" s="215"/>
      <c r="BF162" s="215"/>
      <c r="BG162" s="215"/>
      <c r="BH162" s="232"/>
      <c r="BI162" s="232"/>
      <c r="BJ162" s="214"/>
      <c r="BK162" s="214"/>
      <c r="BL162" s="233"/>
      <c r="BM162" s="67"/>
      <c r="BN162" s="139"/>
      <c r="BO162" s="139"/>
      <c r="BP162" s="139"/>
    </row>
    <row r="163" spans="1:68" ht="15.75">
      <c r="A163" s="221"/>
      <c r="B163" s="222"/>
      <c r="C163" s="216"/>
      <c r="D163" s="224"/>
      <c r="E163" s="25"/>
      <c r="F163" s="89"/>
      <c r="G163" s="83"/>
      <c r="H163" s="218"/>
      <c r="I163" s="218"/>
      <c r="J163" s="218"/>
      <c r="K163" s="218"/>
      <c r="L163" s="83"/>
      <c r="M163" s="217"/>
      <c r="N163" s="55"/>
      <c r="O163" s="218"/>
      <c r="P163" s="218"/>
      <c r="Q163" s="11"/>
      <c r="R163" s="218"/>
      <c r="S163" s="218"/>
      <c r="T163" s="56"/>
      <c r="U163" s="218"/>
      <c r="V163" s="218"/>
      <c r="W163" s="11"/>
      <c r="X163" s="218"/>
      <c r="Y163" s="218"/>
      <c r="Z163" s="56"/>
      <c r="AA163" s="218"/>
      <c r="AB163" s="218"/>
      <c r="AC163" s="218"/>
      <c r="AD163" s="218"/>
      <c r="AE163" s="218"/>
      <c r="AF163" s="9"/>
      <c r="AG163" s="9"/>
      <c r="AH163" s="9"/>
      <c r="AI163" s="9"/>
      <c r="AJ163" s="9"/>
      <c r="AK163" s="9"/>
      <c r="AL163" s="9"/>
      <c r="AM163" s="9"/>
      <c r="AN163" s="9"/>
      <c r="AO163" s="76"/>
      <c r="AP163" s="83"/>
      <c r="AQ163" s="83"/>
      <c r="AR163" s="238"/>
      <c r="AS163" s="238"/>
      <c r="AT163" s="7"/>
      <c r="AU163" s="7"/>
      <c r="AV163" s="215"/>
      <c r="AW163" s="137"/>
      <c r="AX163" s="231"/>
      <c r="AY163" s="11"/>
      <c r="BA163" s="149"/>
      <c r="BB163" s="149"/>
      <c r="BC163" s="217"/>
      <c r="BD163" s="231"/>
      <c r="BE163" s="215"/>
      <c r="BF163" s="215"/>
      <c r="BG163" s="215"/>
      <c r="BH163" s="232"/>
      <c r="BI163" s="232"/>
      <c r="BJ163" s="214"/>
      <c r="BK163" s="214"/>
      <c r="BL163" s="233"/>
      <c r="BM163" s="67"/>
      <c r="BN163" s="139"/>
      <c r="BO163" s="139"/>
      <c r="BP163" s="139"/>
    </row>
    <row r="164" spans="1:68" ht="15.75">
      <c r="A164" s="221"/>
      <c r="B164" s="222"/>
      <c r="C164" s="216"/>
      <c r="D164" s="224"/>
      <c r="E164" s="25"/>
      <c r="F164" s="89"/>
      <c r="G164" s="83"/>
      <c r="H164" s="218"/>
      <c r="I164" s="218"/>
      <c r="J164" s="218"/>
      <c r="K164" s="218"/>
      <c r="L164" s="83"/>
      <c r="M164" s="217"/>
      <c r="N164" s="55"/>
      <c r="O164" s="218"/>
      <c r="P164" s="218"/>
      <c r="Q164" s="11"/>
      <c r="R164" s="218"/>
      <c r="S164" s="218"/>
      <c r="T164" s="56"/>
      <c r="U164" s="218"/>
      <c r="V164" s="218"/>
      <c r="W164" s="11"/>
      <c r="X164" s="218"/>
      <c r="Y164" s="218"/>
      <c r="Z164" s="56"/>
      <c r="AA164" s="218"/>
      <c r="AB164" s="218"/>
      <c r="AC164" s="218"/>
      <c r="AD164" s="218"/>
      <c r="AE164" s="218"/>
      <c r="AF164" s="9"/>
      <c r="AG164" s="9"/>
      <c r="AH164" s="9"/>
      <c r="AI164" s="9"/>
      <c r="AJ164" s="9"/>
      <c r="AK164" s="9"/>
      <c r="AL164" s="9"/>
      <c r="AM164" s="9"/>
      <c r="AN164" s="9"/>
      <c r="AO164" s="76"/>
      <c r="AP164" s="83"/>
      <c r="AQ164" s="83"/>
      <c r="AR164" s="238"/>
      <c r="AS164" s="238"/>
      <c r="AT164" s="7"/>
      <c r="AU164" s="7"/>
      <c r="AV164" s="215"/>
      <c r="AW164" s="137"/>
      <c r="AX164" s="231"/>
      <c r="AY164" s="11"/>
      <c r="BA164" s="149"/>
      <c r="BB164" s="149"/>
      <c r="BC164" s="217"/>
      <c r="BD164" s="231"/>
      <c r="BE164" s="215"/>
      <c r="BF164" s="215"/>
      <c r="BG164" s="215"/>
      <c r="BH164" s="232"/>
      <c r="BI164" s="232"/>
      <c r="BJ164" s="214"/>
      <c r="BK164" s="214"/>
      <c r="BL164" s="233"/>
      <c r="BM164" s="67"/>
      <c r="BN164" s="139"/>
      <c r="BO164" s="139"/>
      <c r="BP164" s="139"/>
    </row>
    <row r="165" spans="1:68" ht="15.75">
      <c r="A165" s="221"/>
      <c r="B165" s="222"/>
      <c r="C165" s="216"/>
      <c r="D165" s="224"/>
      <c r="E165" s="25"/>
      <c r="F165" s="89"/>
      <c r="G165" s="83"/>
      <c r="H165" s="218"/>
      <c r="I165" s="218"/>
      <c r="J165" s="218"/>
      <c r="K165" s="218"/>
      <c r="L165" s="83"/>
      <c r="M165" s="217"/>
      <c r="N165" s="55"/>
      <c r="O165" s="218"/>
      <c r="P165" s="218"/>
      <c r="Q165" s="11"/>
      <c r="R165" s="218"/>
      <c r="S165" s="218"/>
      <c r="T165" s="56"/>
      <c r="U165" s="218"/>
      <c r="V165" s="218"/>
      <c r="W165" s="11"/>
      <c r="X165" s="218"/>
      <c r="Y165" s="218"/>
      <c r="Z165" s="56"/>
      <c r="AA165" s="218"/>
      <c r="AB165" s="218"/>
      <c r="AC165" s="218"/>
      <c r="AD165" s="218"/>
      <c r="AE165" s="218"/>
      <c r="AF165" s="9"/>
      <c r="AG165" s="9"/>
      <c r="AH165" s="9"/>
      <c r="AI165" s="9"/>
      <c r="AJ165" s="9"/>
      <c r="AK165" s="9"/>
      <c r="AL165" s="9"/>
      <c r="AM165" s="9"/>
      <c r="AN165" s="9"/>
      <c r="AO165" s="76"/>
      <c r="AP165" s="83"/>
      <c r="AQ165" s="83"/>
      <c r="AR165" s="238"/>
      <c r="AS165" s="238"/>
      <c r="AT165" s="7"/>
      <c r="AU165" s="7"/>
      <c r="AV165" s="215"/>
      <c r="AW165" s="137"/>
      <c r="AX165" s="231"/>
      <c r="AY165" s="11"/>
      <c r="BA165" s="149"/>
      <c r="BB165" s="149"/>
      <c r="BC165" s="217"/>
      <c r="BD165" s="231"/>
      <c r="BE165" s="215"/>
      <c r="BF165" s="215"/>
      <c r="BG165" s="215"/>
      <c r="BH165" s="232"/>
      <c r="BI165" s="232"/>
      <c r="BJ165" s="214"/>
      <c r="BK165" s="214"/>
      <c r="BL165" s="233"/>
      <c r="BM165" s="67"/>
      <c r="BN165" s="139"/>
      <c r="BO165" s="139"/>
      <c r="BP165" s="139"/>
    </row>
    <row r="166" spans="1:68" ht="15.75">
      <c r="A166" s="221"/>
      <c r="B166" s="222"/>
      <c r="C166" s="216"/>
      <c r="D166" s="224"/>
      <c r="E166" s="25"/>
      <c r="F166" s="89"/>
      <c r="G166" s="83"/>
      <c r="H166" s="218"/>
      <c r="I166" s="218"/>
      <c r="J166" s="218"/>
      <c r="K166" s="218"/>
      <c r="L166" s="83"/>
      <c r="M166" s="217"/>
      <c r="N166" s="55"/>
      <c r="O166" s="218"/>
      <c r="P166" s="218"/>
      <c r="Q166" s="11"/>
      <c r="R166" s="218"/>
      <c r="S166" s="218"/>
      <c r="T166" s="56"/>
      <c r="U166" s="218"/>
      <c r="V166" s="218"/>
      <c r="W166" s="11"/>
      <c r="X166" s="218"/>
      <c r="Y166" s="218"/>
      <c r="Z166" s="56"/>
      <c r="AA166" s="218"/>
      <c r="AB166" s="218"/>
      <c r="AC166" s="218"/>
      <c r="AD166" s="218"/>
      <c r="AE166" s="218"/>
      <c r="AF166" s="9"/>
      <c r="AG166" s="9"/>
      <c r="AH166" s="9"/>
      <c r="AI166" s="9"/>
      <c r="AJ166" s="9"/>
      <c r="AK166" s="9"/>
      <c r="AL166" s="9"/>
      <c r="AM166" s="9"/>
      <c r="AN166" s="9"/>
      <c r="AO166" s="76"/>
      <c r="AP166" s="83"/>
      <c r="AQ166" s="83"/>
      <c r="AR166" s="238"/>
      <c r="AS166" s="238"/>
      <c r="AT166" s="7"/>
      <c r="AU166" s="7"/>
      <c r="AV166" s="215"/>
      <c r="AW166" s="137"/>
      <c r="AX166" s="231"/>
      <c r="AY166" s="11"/>
      <c r="BA166" s="149"/>
      <c r="BB166" s="149"/>
      <c r="BC166" s="217"/>
      <c r="BD166" s="231"/>
      <c r="BE166" s="215"/>
      <c r="BF166" s="215"/>
      <c r="BG166" s="215"/>
      <c r="BH166" s="232"/>
      <c r="BI166" s="232"/>
      <c r="BJ166" s="214"/>
      <c r="BK166" s="214"/>
      <c r="BL166" s="233"/>
      <c r="BM166" s="67"/>
      <c r="BN166" s="139"/>
      <c r="BO166" s="139"/>
      <c r="BP166" s="139"/>
    </row>
    <row r="167" spans="1:68" ht="15.75">
      <c r="A167" s="221"/>
      <c r="B167" s="222"/>
      <c r="C167" s="216"/>
      <c r="D167" s="224"/>
      <c r="E167" s="25"/>
      <c r="F167" s="89"/>
      <c r="G167" s="83"/>
      <c r="H167" s="218"/>
      <c r="I167" s="218"/>
      <c r="J167" s="218"/>
      <c r="K167" s="218"/>
      <c r="L167" s="83"/>
      <c r="M167" s="217"/>
      <c r="N167" s="55"/>
      <c r="O167" s="218"/>
      <c r="P167" s="218"/>
      <c r="Q167" s="11"/>
      <c r="R167" s="218"/>
      <c r="S167" s="218"/>
      <c r="T167" s="56"/>
      <c r="U167" s="218"/>
      <c r="V167" s="218"/>
      <c r="W167" s="11"/>
      <c r="X167" s="218"/>
      <c r="Y167" s="218"/>
      <c r="Z167" s="56"/>
      <c r="AA167" s="218"/>
      <c r="AB167" s="218"/>
      <c r="AC167" s="218"/>
      <c r="AD167" s="218"/>
      <c r="AE167" s="218"/>
      <c r="AF167" s="9"/>
      <c r="AG167" s="9"/>
      <c r="AH167" s="9"/>
      <c r="AI167" s="9"/>
      <c r="AJ167" s="9"/>
      <c r="AK167" s="9"/>
      <c r="AL167" s="9"/>
      <c r="AM167" s="9"/>
      <c r="AN167" s="9"/>
      <c r="AO167" s="76"/>
      <c r="AP167" s="83"/>
      <c r="AQ167" s="83"/>
      <c r="AR167" s="238"/>
      <c r="AS167" s="238"/>
      <c r="AT167" s="7"/>
      <c r="AU167" s="7"/>
      <c r="AV167" s="215"/>
      <c r="AW167" s="137"/>
      <c r="AX167" s="231"/>
      <c r="AY167" s="11"/>
      <c r="BA167" s="149"/>
      <c r="BB167" s="149"/>
      <c r="BC167" s="217"/>
      <c r="BD167" s="231"/>
      <c r="BE167" s="215"/>
      <c r="BF167" s="215"/>
      <c r="BG167" s="215"/>
      <c r="BH167" s="232"/>
      <c r="BI167" s="232"/>
      <c r="BJ167" s="214"/>
      <c r="BK167" s="214"/>
      <c r="BL167" s="233"/>
      <c r="BM167" s="67"/>
      <c r="BN167" s="139"/>
      <c r="BO167" s="139"/>
      <c r="BP167" s="139"/>
    </row>
    <row r="168" spans="1:68" ht="15.75">
      <c r="A168" s="221"/>
      <c r="B168" s="222"/>
      <c r="C168" s="216"/>
      <c r="D168" s="224"/>
      <c r="E168" s="25"/>
      <c r="F168" s="89"/>
      <c r="G168" s="83"/>
      <c r="H168" s="218"/>
      <c r="I168" s="218"/>
      <c r="J168" s="218"/>
      <c r="K168" s="218"/>
      <c r="L168" s="83"/>
      <c r="M168" s="217"/>
      <c r="N168" s="55"/>
      <c r="O168" s="218"/>
      <c r="P168" s="218"/>
      <c r="Q168" s="11"/>
      <c r="R168" s="218"/>
      <c r="S168" s="218"/>
      <c r="T168" s="56"/>
      <c r="U168" s="218"/>
      <c r="V168" s="218"/>
      <c r="W168" s="11"/>
      <c r="X168" s="218"/>
      <c r="Y168" s="218"/>
      <c r="Z168" s="56"/>
      <c r="AA168" s="218"/>
      <c r="AB168" s="218"/>
      <c r="AC168" s="218"/>
      <c r="AD168" s="218"/>
      <c r="AE168" s="218"/>
      <c r="AF168" s="9"/>
      <c r="AG168" s="9"/>
      <c r="AH168" s="9"/>
      <c r="AI168" s="9"/>
      <c r="AJ168" s="9"/>
      <c r="AK168" s="9"/>
      <c r="AL168" s="9"/>
      <c r="AM168" s="9"/>
      <c r="AN168" s="9"/>
      <c r="AO168" s="76"/>
      <c r="AP168" s="83"/>
      <c r="AQ168" s="83"/>
      <c r="AR168" s="238"/>
      <c r="AS168" s="238"/>
      <c r="AT168" s="7"/>
      <c r="AU168" s="7"/>
      <c r="AV168" s="215"/>
      <c r="AW168" s="137"/>
      <c r="AX168" s="231"/>
      <c r="AY168" s="11"/>
      <c r="BA168" s="149"/>
      <c r="BB168" s="149"/>
      <c r="BC168" s="217"/>
      <c r="BD168" s="231"/>
      <c r="BE168" s="215"/>
      <c r="BF168" s="215"/>
      <c r="BG168" s="215"/>
      <c r="BH168" s="232"/>
      <c r="BI168" s="232"/>
      <c r="BJ168" s="214"/>
      <c r="BK168" s="214"/>
      <c r="BL168" s="233"/>
      <c r="BM168" s="67"/>
      <c r="BN168" s="139"/>
      <c r="BO168" s="139"/>
      <c r="BP168" s="139"/>
    </row>
    <row r="169" spans="1:68" ht="15.75">
      <c r="A169" s="221"/>
      <c r="B169" s="222"/>
      <c r="C169" s="216"/>
      <c r="D169" s="224"/>
      <c r="E169" s="25"/>
      <c r="F169" s="89"/>
      <c r="G169" s="83"/>
      <c r="H169" s="218"/>
      <c r="I169" s="218"/>
      <c r="J169" s="218"/>
      <c r="K169" s="218"/>
      <c r="L169" s="83"/>
      <c r="M169" s="217"/>
      <c r="N169" s="55"/>
      <c r="O169" s="218"/>
      <c r="P169" s="218"/>
      <c r="Q169" s="11"/>
      <c r="R169" s="218"/>
      <c r="S169" s="218"/>
      <c r="T169" s="56"/>
      <c r="U169" s="218"/>
      <c r="V169" s="218"/>
      <c r="W169" s="11"/>
      <c r="X169" s="218"/>
      <c r="Y169" s="218"/>
      <c r="Z169" s="56"/>
      <c r="AA169" s="218"/>
      <c r="AB169" s="218"/>
      <c r="AC169" s="218"/>
      <c r="AD169" s="218"/>
      <c r="AE169" s="218"/>
      <c r="AF169" s="9"/>
      <c r="AG169" s="9"/>
      <c r="AH169" s="9"/>
      <c r="AI169" s="9"/>
      <c r="AJ169" s="9"/>
      <c r="AK169" s="9"/>
      <c r="AL169" s="9"/>
      <c r="AM169" s="9"/>
      <c r="AN169" s="9"/>
      <c r="AO169" s="76"/>
      <c r="AP169" s="83"/>
      <c r="AQ169" s="83"/>
      <c r="AR169" s="238"/>
      <c r="AS169" s="238"/>
      <c r="AT169" s="7"/>
      <c r="AU169" s="7"/>
      <c r="AV169" s="215"/>
      <c r="AW169" s="137"/>
      <c r="AX169" s="231"/>
      <c r="AY169" s="11"/>
      <c r="BA169" s="149"/>
      <c r="BB169" s="149"/>
      <c r="BC169" s="217"/>
      <c r="BD169" s="231"/>
      <c r="BE169" s="215"/>
      <c r="BF169" s="215"/>
      <c r="BG169" s="215"/>
      <c r="BH169" s="232"/>
      <c r="BI169" s="232"/>
      <c r="BJ169" s="214"/>
      <c r="BK169" s="214"/>
      <c r="BL169" s="233"/>
      <c r="BM169" s="67"/>
      <c r="BN169" s="139"/>
      <c r="BO169" s="139"/>
      <c r="BP169" s="139"/>
    </row>
    <row r="170" spans="1:68" ht="15.75">
      <c r="A170" s="221"/>
      <c r="B170" s="222"/>
      <c r="C170" s="216"/>
      <c r="D170" s="224"/>
      <c r="E170" s="25"/>
      <c r="F170" s="89"/>
      <c r="G170" s="83"/>
      <c r="H170" s="218"/>
      <c r="I170" s="218"/>
      <c r="J170" s="218"/>
      <c r="K170" s="218"/>
      <c r="L170" s="83"/>
      <c r="M170" s="217"/>
      <c r="N170" s="55"/>
      <c r="O170" s="218"/>
      <c r="P170" s="218"/>
      <c r="Q170" s="11"/>
      <c r="R170" s="218"/>
      <c r="S170" s="218"/>
      <c r="T170" s="56"/>
      <c r="U170" s="218"/>
      <c r="V170" s="218"/>
      <c r="W170" s="11"/>
      <c r="X170" s="218"/>
      <c r="Y170" s="218"/>
      <c r="Z170" s="56"/>
      <c r="AA170" s="218"/>
      <c r="AB170" s="218"/>
      <c r="AC170" s="218"/>
      <c r="AD170" s="218"/>
      <c r="AE170" s="218"/>
      <c r="AF170" s="9"/>
      <c r="AG170" s="9"/>
      <c r="AH170" s="9"/>
      <c r="AI170" s="9"/>
      <c r="AJ170" s="9"/>
      <c r="AK170" s="9"/>
      <c r="AL170" s="9"/>
      <c r="AM170" s="9"/>
      <c r="AN170" s="9"/>
      <c r="AO170" s="76"/>
      <c r="AP170" s="83"/>
      <c r="AQ170" s="83"/>
      <c r="AR170" s="238"/>
      <c r="AS170" s="238"/>
      <c r="AT170" s="7"/>
      <c r="AU170" s="7"/>
      <c r="AV170" s="215"/>
      <c r="AW170" s="137"/>
      <c r="AX170" s="231"/>
      <c r="AY170" s="11"/>
      <c r="BA170" s="149"/>
      <c r="BB170" s="149"/>
      <c r="BC170" s="217"/>
      <c r="BD170" s="231"/>
      <c r="BE170" s="215"/>
      <c r="BF170" s="215"/>
      <c r="BG170" s="215"/>
      <c r="BH170" s="232"/>
      <c r="BI170" s="232"/>
      <c r="BJ170" s="214"/>
      <c r="BK170" s="214"/>
      <c r="BL170" s="233"/>
      <c r="BM170" s="67"/>
      <c r="BN170" s="139"/>
      <c r="BO170" s="139"/>
      <c r="BP170" s="139"/>
    </row>
    <row r="171" spans="1:68" ht="15.75">
      <c r="A171" s="221"/>
      <c r="B171" s="222"/>
      <c r="C171" s="216"/>
      <c r="D171" s="224"/>
      <c r="E171" s="25"/>
      <c r="F171" s="89"/>
      <c r="G171" s="83"/>
      <c r="H171" s="218"/>
      <c r="I171" s="218"/>
      <c r="J171" s="218"/>
      <c r="K171" s="218"/>
      <c r="L171" s="83"/>
      <c r="M171" s="217"/>
      <c r="N171" s="55"/>
      <c r="O171" s="218"/>
      <c r="P171" s="218"/>
      <c r="Q171" s="11"/>
      <c r="R171" s="218"/>
      <c r="S171" s="218"/>
      <c r="T171" s="56"/>
      <c r="U171" s="218"/>
      <c r="V171" s="218"/>
      <c r="W171" s="11"/>
      <c r="X171" s="218"/>
      <c r="Y171" s="218"/>
      <c r="Z171" s="56"/>
      <c r="AA171" s="218"/>
      <c r="AB171" s="218"/>
      <c r="AC171" s="218"/>
      <c r="AD171" s="218"/>
      <c r="AE171" s="218"/>
      <c r="AF171" s="9"/>
      <c r="AG171" s="9"/>
      <c r="AH171" s="9"/>
      <c r="AI171" s="9"/>
      <c r="AJ171" s="9"/>
      <c r="AK171" s="9"/>
      <c r="AL171" s="9"/>
      <c r="AM171" s="9"/>
      <c r="AN171" s="9"/>
      <c r="AO171" s="76"/>
      <c r="AP171" s="83"/>
      <c r="AQ171" s="83"/>
      <c r="AR171" s="238"/>
      <c r="AS171" s="238"/>
      <c r="AT171" s="7"/>
      <c r="AU171" s="7"/>
      <c r="AV171" s="215"/>
      <c r="AW171" s="137"/>
      <c r="AX171" s="231"/>
      <c r="AY171" s="11"/>
      <c r="BA171" s="149"/>
      <c r="BB171" s="149"/>
      <c r="BC171" s="217"/>
      <c r="BD171" s="231"/>
      <c r="BE171" s="215"/>
      <c r="BF171" s="215"/>
      <c r="BG171" s="215"/>
      <c r="BH171" s="232"/>
      <c r="BI171" s="232"/>
      <c r="BJ171" s="214"/>
      <c r="BK171" s="214"/>
      <c r="BL171" s="233"/>
      <c r="BM171" s="67"/>
      <c r="BN171" s="139"/>
      <c r="BO171" s="139"/>
      <c r="BP171" s="139"/>
    </row>
    <row r="172" spans="1:68" ht="15.75">
      <c r="A172" s="221"/>
      <c r="B172" s="222"/>
      <c r="C172" s="216"/>
      <c r="D172" s="224"/>
      <c r="E172" s="25"/>
      <c r="F172" s="89"/>
      <c r="G172" s="83"/>
      <c r="H172" s="218"/>
      <c r="I172" s="218"/>
      <c r="J172" s="218"/>
      <c r="K172" s="218"/>
      <c r="L172" s="83"/>
      <c r="M172" s="217"/>
      <c r="N172" s="55"/>
      <c r="O172" s="218"/>
      <c r="P172" s="218"/>
      <c r="Q172" s="11"/>
      <c r="R172" s="218"/>
      <c r="S172" s="218"/>
      <c r="T172" s="56"/>
      <c r="U172" s="218"/>
      <c r="V172" s="218"/>
      <c r="W172" s="11"/>
      <c r="X172" s="218"/>
      <c r="Y172" s="218"/>
      <c r="Z172" s="56"/>
      <c r="AA172" s="218"/>
      <c r="AB172" s="218"/>
      <c r="AC172" s="218"/>
      <c r="AD172" s="218"/>
      <c r="AE172" s="218"/>
      <c r="AF172" s="9"/>
      <c r="AG172" s="9"/>
      <c r="AH172" s="9"/>
      <c r="AI172" s="9"/>
      <c r="AJ172" s="9"/>
      <c r="AK172" s="9"/>
      <c r="AL172" s="9"/>
      <c r="AM172" s="9"/>
      <c r="AN172" s="9"/>
      <c r="AO172" s="76"/>
      <c r="AP172" s="83"/>
      <c r="AQ172" s="83"/>
      <c r="AR172" s="238"/>
      <c r="AS172" s="238"/>
      <c r="AT172" s="7"/>
      <c r="AU172" s="7"/>
      <c r="AV172" s="215"/>
      <c r="AW172" s="137"/>
      <c r="AX172" s="231"/>
      <c r="AY172" s="11"/>
      <c r="BA172" s="149"/>
      <c r="BB172" s="149"/>
      <c r="BC172" s="217"/>
      <c r="BD172" s="231"/>
      <c r="BE172" s="215"/>
      <c r="BF172" s="215"/>
      <c r="BG172" s="215"/>
      <c r="BH172" s="232"/>
      <c r="BI172" s="232"/>
      <c r="BJ172" s="214"/>
      <c r="BK172" s="214"/>
      <c r="BL172" s="233"/>
      <c r="BM172" s="67"/>
      <c r="BN172" s="139"/>
      <c r="BO172" s="139"/>
      <c r="BP172" s="139"/>
    </row>
    <row r="173" spans="1:68" ht="15.75">
      <c r="A173" s="221"/>
      <c r="B173" s="222"/>
      <c r="C173" s="216"/>
      <c r="D173" s="224"/>
      <c r="E173" s="25"/>
      <c r="F173" s="89"/>
      <c r="G173" s="83"/>
      <c r="H173" s="218"/>
      <c r="I173" s="218"/>
      <c r="J173" s="218"/>
      <c r="K173" s="218"/>
      <c r="L173" s="83"/>
      <c r="M173" s="217"/>
      <c r="N173" s="55"/>
      <c r="O173" s="218"/>
      <c r="P173" s="218"/>
      <c r="Q173" s="11"/>
      <c r="R173" s="218"/>
      <c r="S173" s="218"/>
      <c r="T173" s="56"/>
      <c r="U173" s="218"/>
      <c r="V173" s="218"/>
      <c r="W173" s="11"/>
      <c r="X173" s="218"/>
      <c r="Y173" s="218"/>
      <c r="Z173" s="56"/>
      <c r="AA173" s="218"/>
      <c r="AB173" s="218"/>
      <c r="AC173" s="218"/>
      <c r="AD173" s="218"/>
      <c r="AE173" s="218"/>
      <c r="AF173" s="9"/>
      <c r="AG173" s="9"/>
      <c r="AH173" s="9"/>
      <c r="AI173" s="9"/>
      <c r="AJ173" s="9"/>
      <c r="AK173" s="9"/>
      <c r="AL173" s="9"/>
      <c r="AM173" s="9"/>
      <c r="AN173" s="9"/>
      <c r="AO173" s="76"/>
      <c r="AP173" s="83"/>
      <c r="AQ173" s="83"/>
      <c r="AR173" s="238"/>
      <c r="AS173" s="238"/>
      <c r="AT173" s="7"/>
      <c r="AU173" s="7"/>
      <c r="AV173" s="215"/>
      <c r="AW173" s="137"/>
      <c r="AX173" s="231"/>
      <c r="AY173" s="11"/>
      <c r="BA173" s="149"/>
      <c r="BB173" s="149"/>
      <c r="BC173" s="217"/>
      <c r="BD173" s="231"/>
      <c r="BE173" s="215"/>
      <c r="BF173" s="215"/>
      <c r="BG173" s="215"/>
      <c r="BH173" s="232"/>
      <c r="BI173" s="232"/>
      <c r="BJ173" s="214"/>
      <c r="BK173" s="214"/>
      <c r="BL173" s="233"/>
      <c r="BM173" s="67"/>
      <c r="BN173" s="139"/>
      <c r="BO173" s="139"/>
      <c r="BP173" s="139"/>
    </row>
    <row r="174" spans="1:68" ht="15.75">
      <c r="A174" s="221"/>
      <c r="B174" s="222"/>
      <c r="C174" s="216"/>
      <c r="D174" s="224"/>
      <c r="E174" s="25"/>
      <c r="F174" s="89"/>
      <c r="G174" s="83"/>
      <c r="H174" s="218"/>
      <c r="I174" s="218"/>
      <c r="J174" s="218"/>
      <c r="K174" s="218"/>
      <c r="L174" s="83"/>
      <c r="M174" s="217"/>
      <c r="N174" s="55"/>
      <c r="O174" s="218"/>
      <c r="P174" s="218"/>
      <c r="Q174" s="11"/>
      <c r="R174" s="218"/>
      <c r="S174" s="218"/>
      <c r="T174" s="56"/>
      <c r="U174" s="218"/>
      <c r="V174" s="218"/>
      <c r="W174" s="11"/>
      <c r="X174" s="218"/>
      <c r="Y174" s="218"/>
      <c r="Z174" s="56"/>
      <c r="AA174" s="218"/>
      <c r="AB174" s="218"/>
      <c r="AC174" s="218"/>
      <c r="AD174" s="218"/>
      <c r="AE174" s="218"/>
      <c r="AF174" s="9"/>
      <c r="AG174" s="9"/>
      <c r="AH174" s="9"/>
      <c r="AI174" s="9"/>
      <c r="AJ174" s="9"/>
      <c r="AK174" s="9"/>
      <c r="AL174" s="9"/>
      <c r="AM174" s="9"/>
      <c r="AN174" s="9"/>
      <c r="AO174" s="76"/>
      <c r="AP174" s="83"/>
      <c r="AQ174" s="83"/>
      <c r="AR174" s="238"/>
      <c r="AS174" s="238"/>
      <c r="AT174" s="7"/>
      <c r="AU174" s="7"/>
      <c r="AV174" s="215"/>
      <c r="AW174" s="137"/>
      <c r="AX174" s="231"/>
      <c r="AY174" s="11"/>
      <c r="BA174" s="149"/>
      <c r="BB174" s="149"/>
      <c r="BC174" s="217"/>
      <c r="BD174" s="231"/>
      <c r="BE174" s="215"/>
      <c r="BF174" s="215"/>
      <c r="BG174" s="215"/>
      <c r="BH174" s="232"/>
      <c r="BI174" s="232"/>
      <c r="BJ174" s="214"/>
      <c r="BK174" s="214"/>
      <c r="BL174" s="233"/>
      <c r="BM174" s="67"/>
      <c r="BN174" s="139"/>
      <c r="BO174" s="139"/>
      <c r="BP174" s="139"/>
    </row>
    <row r="175" spans="1:68" ht="15.75">
      <c r="A175" s="221"/>
      <c r="B175" s="222"/>
      <c r="C175" s="216"/>
      <c r="D175" s="224"/>
      <c r="E175" s="25"/>
      <c r="F175" s="89"/>
      <c r="G175" s="83"/>
      <c r="H175" s="218"/>
      <c r="I175" s="218"/>
      <c r="J175" s="218"/>
      <c r="K175" s="218"/>
      <c r="L175" s="83"/>
      <c r="M175" s="217"/>
      <c r="N175" s="55"/>
      <c r="O175" s="218"/>
      <c r="P175" s="218"/>
      <c r="Q175" s="11"/>
      <c r="R175" s="218"/>
      <c r="S175" s="218"/>
      <c r="T175" s="56"/>
      <c r="U175" s="218"/>
      <c r="V175" s="218"/>
      <c r="W175" s="11"/>
      <c r="X175" s="218"/>
      <c r="Y175" s="218"/>
      <c r="Z175" s="56"/>
      <c r="AA175" s="218"/>
      <c r="AB175" s="218"/>
      <c r="AC175" s="218"/>
      <c r="AD175" s="218"/>
      <c r="AE175" s="218"/>
      <c r="AF175" s="9"/>
      <c r="AG175" s="9"/>
      <c r="AH175" s="9"/>
      <c r="AI175" s="9"/>
      <c r="AJ175" s="9"/>
      <c r="AK175" s="9"/>
      <c r="AL175" s="9"/>
      <c r="AM175" s="9"/>
      <c r="AN175" s="9"/>
      <c r="AO175" s="76"/>
      <c r="AP175" s="83"/>
      <c r="AQ175" s="83"/>
      <c r="AR175" s="238"/>
      <c r="AS175" s="238"/>
      <c r="AT175" s="7"/>
      <c r="AU175" s="7"/>
      <c r="AV175" s="215"/>
      <c r="AW175" s="137"/>
      <c r="AX175" s="231"/>
      <c r="AY175" s="11"/>
      <c r="BA175" s="149"/>
      <c r="BB175" s="149"/>
      <c r="BC175" s="217"/>
      <c r="BD175" s="231"/>
      <c r="BE175" s="215"/>
      <c r="BF175" s="215"/>
      <c r="BG175" s="215"/>
      <c r="BH175" s="232"/>
      <c r="BI175" s="232"/>
      <c r="BJ175" s="214"/>
      <c r="BK175" s="214"/>
      <c r="BL175" s="233"/>
      <c r="BM175" s="67"/>
      <c r="BN175" s="139"/>
      <c r="BO175" s="139"/>
      <c r="BP175" s="139"/>
    </row>
    <row r="176" spans="1:68" ht="15.75">
      <c r="A176" s="221"/>
      <c r="B176" s="222"/>
      <c r="C176" s="216"/>
      <c r="D176" s="224"/>
      <c r="E176" s="25"/>
      <c r="F176" s="89"/>
      <c r="G176" s="83"/>
      <c r="H176" s="218"/>
      <c r="I176" s="218"/>
      <c r="J176" s="218"/>
      <c r="K176" s="218"/>
      <c r="L176" s="83"/>
      <c r="M176" s="217"/>
      <c r="N176" s="55"/>
      <c r="O176" s="218"/>
      <c r="P176" s="218"/>
      <c r="Q176" s="11"/>
      <c r="R176" s="218"/>
      <c r="S176" s="218"/>
      <c r="T176" s="56"/>
      <c r="U176" s="218"/>
      <c r="V176" s="218"/>
      <c r="W176" s="11"/>
      <c r="X176" s="218"/>
      <c r="Y176" s="218"/>
      <c r="Z176" s="56"/>
      <c r="AA176" s="218"/>
      <c r="AB176" s="218"/>
      <c r="AC176" s="218"/>
      <c r="AD176" s="218"/>
      <c r="AE176" s="218"/>
      <c r="AF176" s="9"/>
      <c r="AG176" s="9"/>
      <c r="AH176" s="9"/>
      <c r="AI176" s="9"/>
      <c r="AJ176" s="9"/>
      <c r="AK176" s="9"/>
      <c r="AL176" s="9"/>
      <c r="AM176" s="9"/>
      <c r="AN176" s="9"/>
      <c r="AO176" s="76"/>
      <c r="AP176" s="83"/>
      <c r="AQ176" s="83"/>
      <c r="AR176" s="238"/>
      <c r="AS176" s="238"/>
      <c r="AT176" s="7"/>
      <c r="AU176" s="7"/>
      <c r="AV176" s="215"/>
      <c r="AW176" s="137"/>
      <c r="AX176" s="231"/>
      <c r="AY176" s="11"/>
      <c r="BA176" s="149"/>
      <c r="BB176" s="149"/>
      <c r="BC176" s="217"/>
      <c r="BD176" s="231"/>
      <c r="BE176" s="215"/>
      <c r="BF176" s="215"/>
      <c r="BG176" s="215"/>
      <c r="BH176" s="232"/>
      <c r="BI176" s="232"/>
      <c r="BJ176" s="214"/>
      <c r="BK176" s="214"/>
      <c r="BL176" s="233"/>
      <c r="BM176" s="67"/>
      <c r="BN176" s="139"/>
      <c r="BO176" s="139"/>
      <c r="BP176" s="139"/>
    </row>
    <row r="177" spans="1:68" ht="15.75">
      <c r="A177" s="221"/>
      <c r="B177" s="222"/>
      <c r="C177" s="216"/>
      <c r="D177" s="224"/>
      <c r="E177" s="25"/>
      <c r="F177" s="89"/>
      <c r="G177" s="83"/>
      <c r="H177" s="218"/>
      <c r="I177" s="218"/>
      <c r="J177" s="218"/>
      <c r="K177" s="218"/>
      <c r="L177" s="83"/>
      <c r="M177" s="217"/>
      <c r="N177" s="55"/>
      <c r="O177" s="218"/>
      <c r="P177" s="218"/>
      <c r="Q177" s="11"/>
      <c r="R177" s="218"/>
      <c r="S177" s="218"/>
      <c r="T177" s="56"/>
      <c r="U177" s="218"/>
      <c r="V177" s="218"/>
      <c r="W177" s="11"/>
      <c r="X177" s="218"/>
      <c r="Y177" s="218"/>
      <c r="Z177" s="56"/>
      <c r="AA177" s="218"/>
      <c r="AB177" s="218"/>
      <c r="AC177" s="218"/>
      <c r="AD177" s="218"/>
      <c r="AE177" s="218"/>
      <c r="AF177" s="9"/>
      <c r="AG177" s="9"/>
      <c r="AH177" s="9"/>
      <c r="AI177" s="9"/>
      <c r="AJ177" s="9"/>
      <c r="AK177" s="9"/>
      <c r="AL177" s="9"/>
      <c r="AM177" s="9"/>
      <c r="AN177" s="9"/>
      <c r="AO177" s="76"/>
      <c r="AP177" s="83"/>
      <c r="AQ177" s="83"/>
      <c r="AR177" s="238"/>
      <c r="AS177" s="238"/>
      <c r="AT177" s="7"/>
      <c r="AU177" s="7"/>
      <c r="AV177" s="215"/>
      <c r="AW177" s="137"/>
      <c r="AX177" s="231"/>
      <c r="AY177" s="11"/>
      <c r="BA177" s="149"/>
      <c r="BB177" s="149"/>
      <c r="BC177" s="217"/>
      <c r="BD177" s="231"/>
      <c r="BE177" s="215"/>
      <c r="BF177" s="215"/>
      <c r="BG177" s="215"/>
      <c r="BH177" s="232"/>
      <c r="BI177" s="232"/>
      <c r="BJ177" s="214"/>
      <c r="BK177" s="214"/>
      <c r="BL177" s="233"/>
      <c r="BM177" s="67"/>
      <c r="BN177" s="139"/>
      <c r="BO177" s="139"/>
      <c r="BP177" s="139"/>
    </row>
    <row r="178" spans="1:68" ht="15.75">
      <c r="A178" s="221"/>
      <c r="B178" s="222"/>
      <c r="C178" s="216"/>
      <c r="D178" s="224"/>
      <c r="E178" s="25"/>
      <c r="F178" s="89"/>
      <c r="G178" s="83"/>
      <c r="H178" s="218"/>
      <c r="I178" s="218"/>
      <c r="J178" s="218"/>
      <c r="K178" s="218"/>
      <c r="L178" s="83"/>
      <c r="M178" s="217"/>
      <c r="N178" s="55"/>
      <c r="O178" s="218"/>
      <c r="P178" s="218"/>
      <c r="Q178" s="11"/>
      <c r="R178" s="218"/>
      <c r="S178" s="218"/>
      <c r="T178" s="56"/>
      <c r="U178" s="218"/>
      <c r="V178" s="218"/>
      <c r="W178" s="11"/>
      <c r="X178" s="218"/>
      <c r="Y178" s="218"/>
      <c r="Z178" s="56"/>
      <c r="AA178" s="218"/>
      <c r="AB178" s="218"/>
      <c r="AC178" s="218"/>
      <c r="AD178" s="218"/>
      <c r="AE178" s="218"/>
      <c r="AF178" s="9"/>
      <c r="AG178" s="9"/>
      <c r="AH178" s="9"/>
      <c r="AI178" s="9"/>
      <c r="AJ178" s="9"/>
      <c r="AK178" s="9"/>
      <c r="AL178" s="9"/>
      <c r="AM178" s="9"/>
      <c r="AN178" s="9"/>
      <c r="AO178" s="76"/>
      <c r="AP178" s="83"/>
      <c r="AQ178" s="83"/>
      <c r="AR178" s="238"/>
      <c r="AS178" s="238"/>
      <c r="AT178" s="7"/>
      <c r="AU178" s="7"/>
      <c r="AV178" s="215"/>
      <c r="AW178" s="137"/>
      <c r="AX178" s="231"/>
      <c r="AY178" s="11"/>
      <c r="BA178" s="149"/>
      <c r="BB178" s="149"/>
      <c r="BC178" s="217"/>
      <c r="BD178" s="231"/>
      <c r="BE178" s="215"/>
      <c r="BF178" s="215"/>
      <c r="BG178" s="215"/>
      <c r="BH178" s="232"/>
      <c r="BI178" s="232"/>
      <c r="BJ178" s="214"/>
      <c r="BK178" s="214"/>
      <c r="BL178" s="233"/>
      <c r="BM178" s="67"/>
      <c r="BN178" s="139"/>
      <c r="BO178" s="139"/>
      <c r="BP178" s="139"/>
    </row>
    <row r="179" spans="1:68" ht="15.75">
      <c r="A179" s="221"/>
      <c r="B179" s="222"/>
      <c r="C179" s="216"/>
      <c r="D179" s="224"/>
      <c r="E179" s="25"/>
      <c r="F179" s="89"/>
      <c r="G179" s="83"/>
      <c r="H179" s="218"/>
      <c r="I179" s="218"/>
      <c r="J179" s="218"/>
      <c r="K179" s="218"/>
      <c r="L179" s="83"/>
      <c r="M179" s="217"/>
      <c r="N179" s="55"/>
      <c r="O179" s="218"/>
      <c r="P179" s="218"/>
      <c r="Q179" s="11"/>
      <c r="R179" s="218"/>
      <c r="S179" s="218"/>
      <c r="T179" s="56"/>
      <c r="U179" s="218"/>
      <c r="V179" s="218"/>
      <c r="W179" s="11"/>
      <c r="X179" s="218"/>
      <c r="Y179" s="218"/>
      <c r="Z179" s="56"/>
      <c r="AA179" s="218"/>
      <c r="AB179" s="218"/>
      <c r="AC179" s="218"/>
      <c r="AD179" s="218"/>
      <c r="AE179" s="218"/>
      <c r="AF179" s="9"/>
      <c r="AG179" s="9"/>
      <c r="AH179" s="9"/>
      <c r="AI179" s="9"/>
      <c r="AJ179" s="9"/>
      <c r="AK179" s="9"/>
      <c r="AL179" s="9"/>
      <c r="AM179" s="9"/>
      <c r="AN179" s="9"/>
      <c r="AO179" s="76"/>
      <c r="AP179" s="83"/>
      <c r="AQ179" s="83"/>
      <c r="AR179" s="238"/>
      <c r="AS179" s="238"/>
      <c r="AT179" s="7"/>
      <c r="AU179" s="7"/>
      <c r="AV179" s="215"/>
      <c r="AW179" s="137"/>
      <c r="AX179" s="231"/>
      <c r="AY179" s="11"/>
      <c r="BA179" s="149"/>
      <c r="BB179" s="149"/>
      <c r="BC179" s="217"/>
      <c r="BD179" s="231"/>
      <c r="BE179" s="215"/>
      <c r="BF179" s="215"/>
      <c r="BG179" s="215"/>
      <c r="BH179" s="232"/>
      <c r="BI179" s="232"/>
      <c r="BJ179" s="214"/>
      <c r="BK179" s="214"/>
      <c r="BL179" s="233"/>
      <c r="BM179" s="67"/>
      <c r="BN179" s="139"/>
      <c r="BO179" s="139"/>
      <c r="BP179" s="139"/>
    </row>
    <row r="180" spans="1:68" ht="15.75">
      <c r="A180" s="221"/>
      <c r="B180" s="222"/>
      <c r="C180" s="216"/>
      <c r="D180" s="224"/>
      <c r="E180" s="25"/>
      <c r="F180" s="89"/>
      <c r="G180" s="83"/>
      <c r="H180" s="218"/>
      <c r="I180" s="218"/>
      <c r="J180" s="218"/>
      <c r="K180" s="218"/>
      <c r="L180" s="83"/>
      <c r="M180" s="217"/>
      <c r="N180" s="55"/>
      <c r="O180" s="218"/>
      <c r="P180" s="218"/>
      <c r="Q180" s="11"/>
      <c r="R180" s="218"/>
      <c r="S180" s="218"/>
      <c r="T180" s="56"/>
      <c r="U180" s="218"/>
      <c r="V180" s="218"/>
      <c r="W180" s="11"/>
      <c r="X180" s="218"/>
      <c r="Y180" s="218"/>
      <c r="Z180" s="56"/>
      <c r="AA180" s="218"/>
      <c r="AB180" s="218"/>
      <c r="AC180" s="218"/>
      <c r="AD180" s="218"/>
      <c r="AE180" s="218"/>
      <c r="AF180" s="9"/>
      <c r="AG180" s="9"/>
      <c r="AH180" s="9"/>
      <c r="AI180" s="9"/>
      <c r="AJ180" s="9"/>
      <c r="AK180" s="9"/>
      <c r="AL180" s="9"/>
      <c r="AM180" s="9"/>
      <c r="AN180" s="9"/>
      <c r="AO180" s="76"/>
      <c r="AP180" s="83"/>
      <c r="AQ180" s="83"/>
      <c r="AR180" s="238"/>
      <c r="AS180" s="238"/>
      <c r="AT180" s="7"/>
      <c r="AU180" s="7"/>
      <c r="AV180" s="215"/>
      <c r="AW180" s="137"/>
      <c r="AX180" s="231"/>
      <c r="AY180" s="11"/>
      <c r="BA180" s="149"/>
      <c r="BB180" s="149"/>
      <c r="BC180" s="217"/>
      <c r="BD180" s="231"/>
      <c r="BE180" s="215"/>
      <c r="BF180" s="215"/>
      <c r="BG180" s="215"/>
      <c r="BH180" s="232"/>
      <c r="BI180" s="232"/>
      <c r="BJ180" s="214"/>
      <c r="BK180" s="214"/>
      <c r="BL180" s="233"/>
      <c r="BM180" s="67"/>
      <c r="BN180" s="139"/>
      <c r="BO180" s="139"/>
      <c r="BP180" s="139"/>
    </row>
    <row r="181" spans="1:68" ht="15.75">
      <c r="A181" s="221"/>
      <c r="B181" s="222"/>
      <c r="C181" s="216"/>
      <c r="D181" s="224"/>
      <c r="E181" s="25"/>
      <c r="F181" s="89"/>
      <c r="G181" s="83"/>
      <c r="H181" s="218"/>
      <c r="I181" s="218"/>
      <c r="J181" s="218"/>
      <c r="K181" s="218"/>
      <c r="L181" s="83"/>
      <c r="M181" s="217"/>
      <c r="N181" s="55"/>
      <c r="O181" s="218"/>
      <c r="P181" s="218"/>
      <c r="Q181" s="11"/>
      <c r="R181" s="218"/>
      <c r="S181" s="218"/>
      <c r="T181" s="56"/>
      <c r="U181" s="218"/>
      <c r="V181" s="218"/>
      <c r="W181" s="11"/>
      <c r="X181" s="218"/>
      <c r="Y181" s="218"/>
      <c r="Z181" s="56"/>
      <c r="AA181" s="218"/>
      <c r="AB181" s="218"/>
      <c r="AC181" s="218"/>
      <c r="AD181" s="218"/>
      <c r="AE181" s="218"/>
      <c r="AF181" s="9"/>
      <c r="AG181" s="9"/>
      <c r="AH181" s="9"/>
      <c r="AI181" s="9"/>
      <c r="AJ181" s="9"/>
      <c r="AK181" s="9"/>
      <c r="AL181" s="9"/>
      <c r="AM181" s="9"/>
      <c r="AN181" s="9"/>
      <c r="AO181" s="76"/>
      <c r="AP181" s="83"/>
      <c r="AQ181" s="83"/>
      <c r="AR181" s="238"/>
      <c r="AS181" s="238"/>
      <c r="AT181" s="7"/>
      <c r="AU181" s="7"/>
      <c r="AV181" s="215"/>
      <c r="AW181" s="137"/>
      <c r="AX181" s="231"/>
      <c r="AY181" s="11"/>
      <c r="BA181" s="149"/>
      <c r="BB181" s="149"/>
      <c r="BC181" s="217"/>
      <c r="BD181" s="231"/>
      <c r="BE181" s="215"/>
      <c r="BF181" s="215"/>
      <c r="BG181" s="215"/>
      <c r="BH181" s="232"/>
      <c r="BI181" s="232"/>
      <c r="BJ181" s="214"/>
      <c r="BK181" s="214"/>
      <c r="BL181" s="233"/>
      <c r="BM181" s="67"/>
      <c r="BN181" s="139"/>
      <c r="BO181" s="139"/>
      <c r="BP181" s="139"/>
    </row>
    <row r="182" spans="1:68" ht="15.75">
      <c r="A182" s="221"/>
      <c r="B182" s="222"/>
      <c r="C182" s="216"/>
      <c r="D182" s="224"/>
      <c r="E182" s="25"/>
      <c r="F182" s="89"/>
      <c r="G182" s="83"/>
      <c r="H182" s="218"/>
      <c r="I182" s="218"/>
      <c r="J182" s="218"/>
      <c r="K182" s="218"/>
      <c r="L182" s="83"/>
      <c r="M182" s="217"/>
      <c r="N182" s="55"/>
      <c r="O182" s="218"/>
      <c r="P182" s="218"/>
      <c r="Q182" s="11"/>
      <c r="R182" s="218"/>
      <c r="S182" s="218"/>
      <c r="T182" s="56"/>
      <c r="U182" s="218"/>
      <c r="V182" s="218"/>
      <c r="W182" s="11"/>
      <c r="X182" s="218"/>
      <c r="Y182" s="218"/>
      <c r="Z182" s="56"/>
      <c r="AA182" s="218"/>
      <c r="AB182" s="218"/>
      <c r="AC182" s="218"/>
      <c r="AD182" s="218"/>
      <c r="AE182" s="218"/>
      <c r="AF182" s="9"/>
      <c r="AG182" s="9"/>
      <c r="AH182" s="9"/>
      <c r="AI182" s="9"/>
      <c r="AJ182" s="9"/>
      <c r="AK182" s="9"/>
      <c r="AL182" s="9"/>
      <c r="AM182" s="9"/>
      <c r="AN182" s="9"/>
      <c r="AO182" s="76"/>
      <c r="AP182" s="83"/>
      <c r="AQ182" s="83"/>
      <c r="AR182" s="238"/>
      <c r="AS182" s="238"/>
      <c r="AT182" s="7"/>
      <c r="AU182" s="7"/>
      <c r="AV182" s="215"/>
      <c r="AW182" s="137"/>
      <c r="AX182" s="231"/>
      <c r="AY182" s="11"/>
      <c r="BA182" s="149"/>
      <c r="BB182" s="149"/>
      <c r="BC182" s="217"/>
      <c r="BD182" s="231"/>
      <c r="BE182" s="215"/>
      <c r="BF182" s="215"/>
      <c r="BG182" s="215"/>
      <c r="BH182" s="232"/>
      <c r="BI182" s="232"/>
      <c r="BJ182" s="214"/>
      <c r="BK182" s="214"/>
      <c r="BL182" s="233"/>
      <c r="BM182" s="67"/>
      <c r="BN182" s="139"/>
      <c r="BO182" s="139"/>
      <c r="BP182" s="139"/>
    </row>
    <row r="183" spans="1:68" ht="15.75">
      <c r="A183" s="221"/>
      <c r="B183" s="222"/>
      <c r="C183" s="216"/>
      <c r="D183" s="224"/>
      <c r="E183" s="25"/>
      <c r="F183" s="89"/>
      <c r="G183" s="83"/>
      <c r="H183" s="218"/>
      <c r="I183" s="218"/>
      <c r="J183" s="218"/>
      <c r="K183" s="218"/>
      <c r="L183" s="83"/>
      <c r="M183" s="217"/>
      <c r="N183" s="55"/>
      <c r="O183" s="218"/>
      <c r="P183" s="218"/>
      <c r="Q183" s="11"/>
      <c r="R183" s="218"/>
      <c r="S183" s="218"/>
      <c r="T183" s="56"/>
      <c r="U183" s="218"/>
      <c r="V183" s="218"/>
      <c r="W183" s="11"/>
      <c r="X183" s="218"/>
      <c r="Y183" s="218"/>
      <c r="Z183" s="56"/>
      <c r="AA183" s="218"/>
      <c r="AB183" s="218"/>
      <c r="AC183" s="218"/>
      <c r="AD183" s="218"/>
      <c r="AE183" s="218"/>
      <c r="AF183" s="9"/>
      <c r="AG183" s="9"/>
      <c r="AH183" s="9"/>
      <c r="AI183" s="9"/>
      <c r="AJ183" s="9"/>
      <c r="AK183" s="9"/>
      <c r="AL183" s="9"/>
      <c r="AM183" s="9"/>
      <c r="AN183" s="9"/>
      <c r="AO183" s="76"/>
      <c r="AP183" s="83"/>
      <c r="AQ183" s="83"/>
      <c r="AR183" s="238"/>
      <c r="AS183" s="238"/>
      <c r="AT183" s="7"/>
      <c r="AU183" s="7"/>
      <c r="AV183" s="215"/>
      <c r="AW183" s="137"/>
      <c r="AX183" s="231"/>
      <c r="AY183" s="11"/>
      <c r="BA183" s="149"/>
      <c r="BB183" s="149"/>
      <c r="BC183" s="217"/>
      <c r="BD183" s="231"/>
      <c r="BE183" s="215"/>
      <c r="BF183" s="215"/>
      <c r="BG183" s="215"/>
      <c r="BH183" s="232"/>
      <c r="BI183" s="232"/>
      <c r="BJ183" s="214"/>
      <c r="BK183" s="214"/>
      <c r="BL183" s="233"/>
      <c r="BM183" s="67"/>
      <c r="BN183" s="139"/>
      <c r="BO183" s="139"/>
      <c r="BP183" s="139"/>
    </row>
    <row r="184" spans="1:68" ht="15.75">
      <c r="A184" s="221"/>
      <c r="B184" s="222"/>
      <c r="C184" s="216"/>
      <c r="D184" s="224"/>
      <c r="E184" s="25"/>
      <c r="F184" s="89"/>
      <c r="G184" s="83"/>
      <c r="H184" s="218"/>
      <c r="I184" s="218"/>
      <c r="J184" s="218"/>
      <c r="K184" s="218"/>
      <c r="L184" s="83"/>
      <c r="M184" s="217"/>
      <c r="N184" s="55"/>
      <c r="O184" s="218"/>
      <c r="P184" s="218"/>
      <c r="Q184" s="11"/>
      <c r="R184" s="218"/>
      <c r="S184" s="218"/>
      <c r="T184" s="56"/>
      <c r="U184" s="218"/>
      <c r="V184" s="218"/>
      <c r="W184" s="11"/>
      <c r="X184" s="218"/>
      <c r="Y184" s="218"/>
      <c r="Z184" s="56"/>
      <c r="AA184" s="218"/>
      <c r="AB184" s="218"/>
      <c r="AC184" s="218"/>
      <c r="AD184" s="218"/>
      <c r="AE184" s="218"/>
      <c r="AF184" s="9"/>
      <c r="AG184" s="9"/>
      <c r="AH184" s="9"/>
      <c r="AI184" s="9"/>
      <c r="AJ184" s="9"/>
      <c r="AK184" s="9"/>
      <c r="AL184" s="9"/>
      <c r="AM184" s="9"/>
      <c r="AN184" s="9"/>
      <c r="AO184" s="76"/>
      <c r="AP184" s="83"/>
      <c r="AQ184" s="83"/>
      <c r="AR184" s="238"/>
      <c r="AS184" s="238"/>
      <c r="AT184" s="7"/>
      <c r="AU184" s="7"/>
      <c r="AV184" s="215"/>
      <c r="AW184" s="137"/>
      <c r="AX184" s="231"/>
      <c r="AY184" s="11"/>
      <c r="BA184" s="149"/>
      <c r="BB184" s="149"/>
      <c r="BC184" s="217"/>
      <c r="BD184" s="231"/>
      <c r="BE184" s="215"/>
      <c r="BF184" s="215"/>
      <c r="BG184" s="215"/>
      <c r="BH184" s="232"/>
      <c r="BI184" s="232"/>
      <c r="BJ184" s="214"/>
      <c r="BK184" s="214"/>
      <c r="BL184" s="233"/>
      <c r="BM184" s="67"/>
      <c r="BN184" s="139"/>
      <c r="BO184" s="139"/>
      <c r="BP184" s="139"/>
    </row>
    <row r="185" spans="1:68" ht="15.75">
      <c r="A185" s="221"/>
      <c r="B185" s="222"/>
      <c r="C185" s="216"/>
      <c r="D185" s="224"/>
      <c r="E185" s="25"/>
      <c r="F185" s="89"/>
      <c r="G185" s="83"/>
      <c r="H185" s="218"/>
      <c r="I185" s="218"/>
      <c r="J185" s="218"/>
      <c r="K185" s="218"/>
      <c r="L185" s="83"/>
      <c r="M185" s="217"/>
      <c r="N185" s="55"/>
      <c r="O185" s="218"/>
      <c r="P185" s="218"/>
      <c r="Q185" s="11"/>
      <c r="R185" s="218"/>
      <c r="S185" s="218"/>
      <c r="T185" s="56"/>
      <c r="U185" s="218"/>
      <c r="V185" s="218"/>
      <c r="W185" s="11"/>
      <c r="X185" s="218"/>
      <c r="Y185" s="218"/>
      <c r="Z185" s="56"/>
      <c r="AA185" s="218"/>
      <c r="AB185" s="218"/>
      <c r="AC185" s="218"/>
      <c r="AD185" s="218"/>
      <c r="AE185" s="218"/>
      <c r="AF185" s="9"/>
      <c r="AG185" s="9"/>
      <c r="AH185" s="9"/>
      <c r="AI185" s="9"/>
      <c r="AJ185" s="9"/>
      <c r="AK185" s="9"/>
      <c r="AL185" s="9"/>
      <c r="AM185" s="9"/>
      <c r="AN185" s="9"/>
      <c r="AO185" s="76"/>
      <c r="AP185" s="83"/>
      <c r="AQ185" s="83"/>
      <c r="AR185" s="238"/>
      <c r="AS185" s="238"/>
      <c r="AT185" s="7"/>
      <c r="AU185" s="7"/>
      <c r="AV185" s="215"/>
      <c r="AW185" s="137"/>
      <c r="AX185" s="231"/>
      <c r="AY185" s="11"/>
      <c r="BA185" s="149"/>
      <c r="BB185" s="149"/>
      <c r="BC185" s="217"/>
      <c r="BD185" s="231"/>
      <c r="BE185" s="215"/>
      <c r="BF185" s="215"/>
      <c r="BG185" s="215"/>
      <c r="BH185" s="232"/>
      <c r="BI185" s="232"/>
      <c r="BJ185" s="214"/>
      <c r="BK185" s="214"/>
      <c r="BL185" s="233"/>
      <c r="BM185" s="67"/>
      <c r="BN185" s="139"/>
      <c r="BO185" s="139"/>
      <c r="BP185" s="139"/>
    </row>
    <row r="186" spans="1:68" ht="15.75">
      <c r="A186" s="221"/>
      <c r="B186" s="222"/>
      <c r="C186" s="216"/>
      <c r="D186" s="224"/>
      <c r="E186" s="25"/>
      <c r="F186" s="89"/>
      <c r="G186" s="83"/>
      <c r="H186" s="218"/>
      <c r="I186" s="218"/>
      <c r="J186" s="218"/>
      <c r="K186" s="218"/>
      <c r="L186" s="83"/>
      <c r="M186" s="217"/>
      <c r="N186" s="55"/>
      <c r="O186" s="218"/>
      <c r="P186" s="218"/>
      <c r="Q186" s="11"/>
      <c r="R186" s="218"/>
      <c r="S186" s="218"/>
      <c r="T186" s="56"/>
      <c r="U186" s="218"/>
      <c r="V186" s="218"/>
      <c r="W186" s="11"/>
      <c r="X186" s="218"/>
      <c r="Y186" s="218"/>
      <c r="Z186" s="56"/>
      <c r="AA186" s="218"/>
      <c r="AB186" s="218"/>
      <c r="AC186" s="218"/>
      <c r="AD186" s="218"/>
      <c r="AE186" s="218"/>
      <c r="AF186" s="9"/>
      <c r="AG186" s="9"/>
      <c r="AH186" s="9"/>
      <c r="AI186" s="9"/>
      <c r="AJ186" s="9"/>
      <c r="AK186" s="9"/>
      <c r="AL186" s="9"/>
      <c r="AM186" s="9"/>
      <c r="AN186" s="9"/>
      <c r="AO186" s="76"/>
      <c r="AP186" s="83"/>
      <c r="AQ186" s="83"/>
      <c r="AR186" s="238"/>
      <c r="AS186" s="238"/>
      <c r="AT186" s="7"/>
      <c r="AU186" s="7"/>
      <c r="AV186" s="215"/>
      <c r="AW186" s="137"/>
      <c r="AX186" s="231"/>
      <c r="AY186" s="11"/>
      <c r="BA186" s="149"/>
      <c r="BB186" s="149"/>
      <c r="BC186" s="217"/>
      <c r="BD186" s="231"/>
      <c r="BE186" s="215"/>
      <c r="BF186" s="215"/>
      <c r="BG186" s="215"/>
      <c r="BH186" s="232"/>
      <c r="BI186" s="232"/>
      <c r="BJ186" s="214"/>
      <c r="BK186" s="214"/>
      <c r="BL186" s="233"/>
      <c r="BM186" s="67"/>
      <c r="BN186" s="139"/>
      <c r="BO186" s="139"/>
      <c r="BP186" s="139"/>
    </row>
    <row r="187" spans="1:68" ht="15.75">
      <c r="A187" s="221"/>
      <c r="B187" s="222"/>
      <c r="C187" s="216"/>
      <c r="D187" s="224"/>
      <c r="E187" s="25"/>
      <c r="F187" s="89"/>
      <c r="G187" s="83"/>
      <c r="H187" s="218"/>
      <c r="I187" s="218"/>
      <c r="J187" s="218"/>
      <c r="K187" s="218"/>
      <c r="L187" s="83"/>
      <c r="M187" s="217"/>
      <c r="N187" s="55"/>
      <c r="O187" s="218"/>
      <c r="P187" s="218"/>
      <c r="Q187" s="11"/>
      <c r="R187" s="218"/>
      <c r="S187" s="218"/>
      <c r="T187" s="56"/>
      <c r="U187" s="218"/>
      <c r="V187" s="218"/>
      <c r="W187" s="11"/>
      <c r="X187" s="218"/>
      <c r="Y187" s="218"/>
      <c r="Z187" s="56"/>
      <c r="AA187" s="218"/>
      <c r="AB187" s="218"/>
      <c r="AC187" s="218"/>
      <c r="AD187" s="218"/>
      <c r="AE187" s="218"/>
      <c r="AF187" s="9"/>
      <c r="AG187" s="9"/>
      <c r="AH187" s="9"/>
      <c r="AI187" s="9"/>
      <c r="AJ187" s="9"/>
      <c r="AK187" s="9"/>
      <c r="AL187" s="9"/>
      <c r="AM187" s="9"/>
      <c r="AN187" s="9"/>
      <c r="AO187" s="76"/>
      <c r="AP187" s="83"/>
      <c r="AQ187" s="83"/>
      <c r="AR187" s="238"/>
      <c r="AS187" s="238"/>
      <c r="AT187" s="7"/>
      <c r="AU187" s="7"/>
      <c r="AV187" s="215"/>
      <c r="AW187" s="137"/>
      <c r="AX187" s="231"/>
      <c r="AY187" s="11"/>
      <c r="BA187" s="149"/>
      <c r="BB187" s="149"/>
      <c r="BC187" s="217"/>
      <c r="BD187" s="231"/>
      <c r="BE187" s="215"/>
      <c r="BF187" s="215"/>
      <c r="BG187" s="215"/>
      <c r="BH187" s="232"/>
      <c r="BI187" s="232"/>
      <c r="BJ187" s="214"/>
      <c r="BK187" s="214"/>
      <c r="BL187" s="233"/>
      <c r="BM187" s="67"/>
      <c r="BN187" s="139"/>
      <c r="BO187" s="139"/>
      <c r="BP187" s="139"/>
    </row>
    <row r="188" spans="1:68" ht="15.75">
      <c r="A188" s="221"/>
      <c r="B188" s="222"/>
      <c r="C188" s="216"/>
      <c r="D188" s="224"/>
      <c r="E188" s="25"/>
      <c r="F188" s="89"/>
      <c r="G188" s="83"/>
      <c r="H188" s="218"/>
      <c r="I188" s="218"/>
      <c r="J188" s="218"/>
      <c r="K188" s="218"/>
      <c r="L188" s="83"/>
      <c r="M188" s="217"/>
      <c r="N188" s="55"/>
      <c r="O188" s="218"/>
      <c r="P188" s="218"/>
      <c r="Q188" s="11"/>
      <c r="R188" s="218"/>
      <c r="S188" s="218"/>
      <c r="T188" s="56"/>
      <c r="U188" s="218"/>
      <c r="V188" s="218"/>
      <c r="W188" s="11"/>
      <c r="X188" s="218"/>
      <c r="Y188" s="218"/>
      <c r="Z188" s="56"/>
      <c r="AA188" s="218"/>
      <c r="AB188" s="218"/>
      <c r="AC188" s="218"/>
      <c r="AD188" s="218"/>
      <c r="AE188" s="218"/>
      <c r="AF188" s="9"/>
      <c r="AG188" s="9"/>
      <c r="AH188" s="9"/>
      <c r="AI188" s="9"/>
      <c r="AJ188" s="9"/>
      <c r="AK188" s="9"/>
      <c r="AL188" s="9"/>
      <c r="AM188" s="9"/>
      <c r="AN188" s="9"/>
      <c r="AO188" s="76"/>
      <c r="AP188" s="83"/>
      <c r="AQ188" s="83"/>
      <c r="AR188" s="238"/>
      <c r="AS188" s="238"/>
      <c r="AT188" s="7"/>
      <c r="AU188" s="7"/>
      <c r="AV188" s="215"/>
      <c r="AW188" s="137"/>
      <c r="AX188" s="231"/>
      <c r="AY188" s="11"/>
      <c r="BA188" s="149"/>
      <c r="BB188" s="149"/>
      <c r="BC188" s="217"/>
      <c r="BD188" s="231"/>
      <c r="BE188" s="215"/>
      <c r="BF188" s="215"/>
      <c r="BG188" s="215"/>
      <c r="BH188" s="232"/>
      <c r="BI188" s="232"/>
      <c r="BJ188" s="214"/>
      <c r="BK188" s="214"/>
      <c r="BL188" s="233"/>
      <c r="BM188" s="67"/>
      <c r="BN188" s="139"/>
      <c r="BO188" s="139"/>
      <c r="BP188" s="139"/>
    </row>
    <row r="189" spans="1:68" ht="15.75">
      <c r="A189" s="221"/>
      <c r="B189" s="222"/>
      <c r="C189" s="216"/>
      <c r="D189" s="224"/>
      <c r="E189" s="25"/>
      <c r="F189" s="89"/>
      <c r="G189" s="83"/>
      <c r="H189" s="218"/>
      <c r="I189" s="218"/>
      <c r="J189" s="218"/>
      <c r="K189" s="218"/>
      <c r="L189" s="83"/>
      <c r="M189" s="217"/>
      <c r="N189" s="55"/>
      <c r="O189" s="218"/>
      <c r="P189" s="218"/>
      <c r="Q189" s="11"/>
      <c r="R189" s="218"/>
      <c r="S189" s="218"/>
      <c r="T189" s="56"/>
      <c r="U189" s="218"/>
      <c r="V189" s="218"/>
      <c r="W189" s="11"/>
      <c r="X189" s="218"/>
      <c r="Y189" s="218"/>
      <c r="Z189" s="56"/>
      <c r="AA189" s="218"/>
      <c r="AB189" s="218"/>
      <c r="AC189" s="218"/>
      <c r="AD189" s="218"/>
      <c r="AE189" s="218"/>
      <c r="AF189" s="9"/>
      <c r="AG189" s="9"/>
      <c r="AH189" s="9"/>
      <c r="AI189" s="9"/>
      <c r="AJ189" s="9"/>
      <c r="AK189" s="9"/>
      <c r="AL189" s="9"/>
      <c r="AM189" s="9"/>
      <c r="AN189" s="9"/>
      <c r="AO189" s="76"/>
      <c r="AP189" s="83"/>
      <c r="AQ189" s="83"/>
      <c r="AR189" s="238"/>
      <c r="AS189" s="238"/>
      <c r="AT189" s="7"/>
      <c r="AU189" s="7"/>
      <c r="AV189" s="215"/>
      <c r="AW189" s="137"/>
      <c r="AX189" s="231"/>
      <c r="AY189" s="11"/>
      <c r="BA189" s="149"/>
      <c r="BB189" s="149"/>
      <c r="BC189" s="217"/>
      <c r="BD189" s="231"/>
      <c r="BE189" s="215"/>
      <c r="BF189" s="215"/>
      <c r="BG189" s="215"/>
      <c r="BH189" s="232"/>
      <c r="BI189" s="232"/>
      <c r="BJ189" s="214"/>
      <c r="BK189" s="214"/>
      <c r="BL189" s="233"/>
      <c r="BM189" s="67"/>
      <c r="BN189" s="139"/>
      <c r="BO189" s="139"/>
      <c r="BP189" s="139"/>
    </row>
    <row r="190" spans="1:68" ht="15.75">
      <c r="A190" s="221"/>
      <c r="B190" s="222"/>
      <c r="C190" s="216"/>
      <c r="D190" s="224"/>
      <c r="E190" s="25"/>
      <c r="F190" s="89"/>
      <c r="G190" s="83"/>
      <c r="H190" s="218"/>
      <c r="I190" s="218"/>
      <c r="J190" s="218"/>
      <c r="K190" s="218"/>
      <c r="L190" s="83"/>
      <c r="M190" s="217"/>
      <c r="N190" s="55"/>
      <c r="O190" s="218"/>
      <c r="P190" s="218"/>
      <c r="Q190" s="11"/>
      <c r="R190" s="218"/>
      <c r="S190" s="218"/>
      <c r="T190" s="56"/>
      <c r="U190" s="218"/>
      <c r="V190" s="218"/>
      <c r="W190" s="11"/>
      <c r="X190" s="218"/>
      <c r="Y190" s="218"/>
      <c r="Z190" s="56"/>
      <c r="AA190" s="218"/>
      <c r="AB190" s="218"/>
      <c r="AC190" s="218"/>
      <c r="AD190" s="218"/>
      <c r="AE190" s="218"/>
      <c r="AF190" s="9"/>
      <c r="AG190" s="9"/>
      <c r="AH190" s="9"/>
      <c r="AI190" s="9"/>
      <c r="AJ190" s="9"/>
      <c r="AK190" s="9"/>
      <c r="AL190" s="9"/>
      <c r="AM190" s="9"/>
      <c r="AN190" s="9"/>
      <c r="AO190" s="76"/>
      <c r="AP190" s="83"/>
      <c r="AQ190" s="83"/>
      <c r="AR190" s="238"/>
      <c r="AS190" s="238"/>
      <c r="AT190" s="7"/>
      <c r="AU190" s="7"/>
      <c r="AV190" s="215"/>
      <c r="AW190" s="137"/>
      <c r="AX190" s="231"/>
      <c r="AY190" s="11"/>
      <c r="BA190" s="149"/>
      <c r="BB190" s="149"/>
      <c r="BC190" s="217"/>
      <c r="BD190" s="231"/>
      <c r="BE190" s="215"/>
      <c r="BF190" s="215"/>
      <c r="BG190" s="215"/>
      <c r="BH190" s="232"/>
      <c r="BI190" s="232"/>
      <c r="BJ190" s="214"/>
      <c r="BK190" s="214"/>
      <c r="BL190" s="233"/>
      <c r="BM190" s="67"/>
      <c r="BN190" s="139"/>
      <c r="BO190" s="139"/>
      <c r="BP190" s="139"/>
    </row>
    <row r="191" spans="1:68" ht="15.75">
      <c r="A191" s="221"/>
      <c r="B191" s="222"/>
      <c r="C191" s="216"/>
      <c r="D191" s="224"/>
      <c r="E191" s="25"/>
      <c r="F191" s="89"/>
      <c r="G191" s="83"/>
      <c r="H191" s="218"/>
      <c r="I191" s="218"/>
      <c r="J191" s="218"/>
      <c r="K191" s="218"/>
      <c r="L191" s="83"/>
      <c r="M191" s="217"/>
      <c r="N191" s="55"/>
      <c r="O191" s="218"/>
      <c r="P191" s="218"/>
      <c r="Q191" s="11"/>
      <c r="R191" s="218"/>
      <c r="S191" s="218"/>
      <c r="T191" s="56"/>
      <c r="U191" s="218"/>
      <c r="V191" s="218"/>
      <c r="W191" s="11"/>
      <c r="X191" s="218"/>
      <c r="Y191" s="218"/>
      <c r="Z191" s="56"/>
      <c r="AA191" s="218"/>
      <c r="AB191" s="218"/>
      <c r="AC191" s="218"/>
      <c r="AD191" s="218"/>
      <c r="AE191" s="218"/>
      <c r="AF191" s="9"/>
      <c r="AG191" s="9"/>
      <c r="AH191" s="9"/>
      <c r="AI191" s="9"/>
      <c r="AJ191" s="9"/>
      <c r="AK191" s="9"/>
      <c r="AL191" s="9"/>
      <c r="AM191" s="9"/>
      <c r="AN191" s="9"/>
      <c r="AO191" s="76"/>
      <c r="AP191" s="83"/>
      <c r="AQ191" s="83"/>
      <c r="AR191" s="238"/>
      <c r="AS191" s="238"/>
      <c r="AT191" s="7"/>
      <c r="AU191" s="7"/>
      <c r="AV191" s="215"/>
      <c r="AW191" s="137"/>
      <c r="AX191" s="231"/>
      <c r="AY191" s="11"/>
      <c r="BA191" s="149"/>
      <c r="BB191" s="149"/>
      <c r="BC191" s="217"/>
      <c r="BD191" s="231"/>
      <c r="BE191" s="215"/>
      <c r="BF191" s="215"/>
      <c r="BG191" s="215"/>
      <c r="BH191" s="232"/>
      <c r="BI191" s="232"/>
      <c r="BJ191" s="214"/>
      <c r="BK191" s="214"/>
      <c r="BL191" s="233"/>
      <c r="BM191" s="67"/>
      <c r="BN191" s="139"/>
      <c r="BO191" s="139"/>
      <c r="BP191" s="139"/>
    </row>
    <row r="192" spans="1:68" ht="15.75">
      <c r="A192" s="221"/>
      <c r="B192" s="222"/>
      <c r="C192" s="216"/>
      <c r="D192" s="224"/>
      <c r="E192" s="25"/>
      <c r="F192" s="89"/>
      <c r="G192" s="83"/>
      <c r="H192" s="218"/>
      <c r="I192" s="218"/>
      <c r="J192" s="218"/>
      <c r="K192" s="218"/>
      <c r="L192" s="83"/>
      <c r="M192" s="217"/>
      <c r="N192" s="55"/>
      <c r="O192" s="218"/>
      <c r="P192" s="218"/>
      <c r="Q192" s="11"/>
      <c r="R192" s="218"/>
      <c r="S192" s="218"/>
      <c r="T192" s="56"/>
      <c r="U192" s="218"/>
      <c r="V192" s="218"/>
      <c r="W192" s="11"/>
      <c r="X192" s="218"/>
      <c r="Y192" s="218"/>
      <c r="Z192" s="56"/>
      <c r="AA192" s="218"/>
      <c r="AB192" s="218"/>
      <c r="AC192" s="218"/>
      <c r="AD192" s="218"/>
      <c r="AE192" s="218"/>
      <c r="AF192" s="9"/>
      <c r="AG192" s="9"/>
      <c r="AH192" s="9"/>
      <c r="AI192" s="9"/>
      <c r="AJ192" s="9"/>
      <c r="AK192" s="9"/>
      <c r="AL192" s="9"/>
      <c r="AM192" s="9"/>
      <c r="AN192" s="9"/>
      <c r="AO192" s="76"/>
      <c r="AP192" s="83"/>
      <c r="AQ192" s="83"/>
      <c r="AR192" s="238"/>
      <c r="AS192" s="238"/>
      <c r="AT192" s="7"/>
      <c r="AU192" s="7"/>
      <c r="AV192" s="215"/>
      <c r="AW192" s="137"/>
      <c r="AX192" s="231"/>
      <c r="AY192" s="11"/>
      <c r="BA192" s="149"/>
      <c r="BB192" s="149"/>
      <c r="BC192" s="217"/>
      <c r="BD192" s="231"/>
      <c r="BE192" s="215"/>
      <c r="BF192" s="215"/>
      <c r="BG192" s="215"/>
      <c r="BH192" s="232"/>
      <c r="BI192" s="232"/>
      <c r="BJ192" s="214"/>
      <c r="BK192" s="214"/>
      <c r="BL192" s="233"/>
      <c r="BM192" s="67"/>
      <c r="BN192" s="139"/>
      <c r="BO192" s="139"/>
      <c r="BP192" s="139"/>
    </row>
    <row r="193" spans="1:68" ht="15.75">
      <c r="A193" s="221"/>
      <c r="B193" s="222"/>
      <c r="C193" s="216"/>
      <c r="D193" s="224"/>
      <c r="E193" s="25"/>
      <c r="F193" s="89"/>
      <c r="G193" s="83"/>
      <c r="H193" s="218"/>
      <c r="I193" s="218"/>
      <c r="J193" s="218"/>
      <c r="K193" s="218"/>
      <c r="L193" s="83"/>
      <c r="M193" s="217"/>
      <c r="N193" s="55"/>
      <c r="O193" s="218"/>
      <c r="P193" s="218"/>
      <c r="Q193" s="11"/>
      <c r="R193" s="218"/>
      <c r="S193" s="218"/>
      <c r="T193" s="56"/>
      <c r="U193" s="218"/>
      <c r="V193" s="218"/>
      <c r="W193" s="11"/>
      <c r="X193" s="218"/>
      <c r="Y193" s="218"/>
      <c r="Z193" s="56"/>
      <c r="AA193" s="218"/>
      <c r="AB193" s="218"/>
      <c r="AC193" s="218"/>
      <c r="AD193" s="218"/>
      <c r="AE193" s="218"/>
      <c r="AF193" s="9"/>
      <c r="AG193" s="9"/>
      <c r="AH193" s="9"/>
      <c r="AI193" s="9"/>
      <c r="AJ193" s="9"/>
      <c r="AK193" s="9"/>
      <c r="AL193" s="9"/>
      <c r="AM193" s="9"/>
      <c r="AN193" s="9"/>
      <c r="AO193" s="76"/>
      <c r="AP193" s="83"/>
      <c r="AQ193" s="83"/>
      <c r="AR193" s="238"/>
      <c r="AS193" s="238"/>
      <c r="AT193" s="7"/>
      <c r="AU193" s="7"/>
      <c r="AV193" s="215"/>
      <c r="AW193" s="137"/>
      <c r="AX193" s="231"/>
      <c r="AY193" s="11"/>
      <c r="BA193" s="149"/>
      <c r="BB193" s="149"/>
      <c r="BC193" s="217"/>
      <c r="BD193" s="231"/>
      <c r="BE193" s="215"/>
      <c r="BF193" s="215"/>
      <c r="BG193" s="215"/>
      <c r="BH193" s="232"/>
      <c r="BI193" s="232"/>
      <c r="BJ193" s="214"/>
      <c r="BK193" s="214"/>
      <c r="BL193" s="233"/>
      <c r="BM193" s="67"/>
      <c r="BN193" s="139"/>
      <c r="BO193" s="139"/>
      <c r="BP193" s="139"/>
    </row>
    <row r="194" spans="1:68" ht="15.75">
      <c r="A194" s="221"/>
      <c r="B194" s="222"/>
      <c r="C194" s="216"/>
      <c r="D194" s="224"/>
      <c r="E194" s="25"/>
      <c r="F194" s="89"/>
      <c r="G194" s="83"/>
      <c r="H194" s="218"/>
      <c r="I194" s="218"/>
      <c r="J194" s="218"/>
      <c r="K194" s="218"/>
      <c r="L194" s="83"/>
      <c r="M194" s="217"/>
      <c r="N194" s="55"/>
      <c r="O194" s="218"/>
      <c r="P194" s="218"/>
      <c r="Q194" s="11"/>
      <c r="R194" s="218"/>
      <c r="S194" s="218"/>
      <c r="T194" s="56"/>
      <c r="U194" s="218"/>
      <c r="V194" s="218"/>
      <c r="W194" s="11"/>
      <c r="X194" s="218"/>
      <c r="Y194" s="218"/>
      <c r="Z194" s="56"/>
      <c r="AA194" s="218"/>
      <c r="AB194" s="218"/>
      <c r="AC194" s="218"/>
      <c r="AD194" s="218"/>
      <c r="AE194" s="218"/>
      <c r="AF194" s="9"/>
      <c r="AG194" s="9"/>
      <c r="AH194" s="9"/>
      <c r="AI194" s="9"/>
      <c r="AJ194" s="9"/>
      <c r="AK194" s="9"/>
      <c r="AL194" s="9"/>
      <c r="AM194" s="9"/>
      <c r="AN194" s="9"/>
      <c r="AO194" s="76"/>
      <c r="AP194" s="83"/>
      <c r="AQ194" s="83"/>
      <c r="AR194" s="238"/>
      <c r="AS194" s="238"/>
      <c r="AT194" s="7"/>
      <c r="AU194" s="7"/>
      <c r="AV194" s="215"/>
      <c r="AW194" s="137"/>
      <c r="AX194" s="231"/>
      <c r="AY194" s="11"/>
      <c r="BA194" s="149"/>
      <c r="BB194" s="149"/>
      <c r="BC194" s="217"/>
      <c r="BD194" s="231"/>
      <c r="BE194" s="215"/>
      <c r="BF194" s="215"/>
      <c r="BG194" s="215"/>
      <c r="BH194" s="232"/>
      <c r="BI194" s="232"/>
      <c r="BJ194" s="214"/>
      <c r="BK194" s="214"/>
      <c r="BL194" s="233"/>
      <c r="BM194" s="67"/>
      <c r="BN194" s="139"/>
      <c r="BO194" s="139"/>
      <c r="BP194" s="139"/>
    </row>
    <row r="195" spans="1:68" ht="15.75">
      <c r="A195" s="221"/>
      <c r="B195" s="222"/>
      <c r="C195" s="216"/>
      <c r="D195" s="224"/>
      <c r="E195" s="25"/>
      <c r="F195" s="89"/>
      <c r="G195" s="83"/>
      <c r="H195" s="218"/>
      <c r="I195" s="218"/>
      <c r="J195" s="218"/>
      <c r="K195" s="218"/>
      <c r="L195" s="83"/>
      <c r="M195" s="217"/>
      <c r="N195" s="55"/>
      <c r="O195" s="218"/>
      <c r="P195" s="218"/>
      <c r="Q195" s="11"/>
      <c r="R195" s="218"/>
      <c r="S195" s="218"/>
      <c r="T195" s="56"/>
      <c r="U195" s="218"/>
      <c r="V195" s="218"/>
      <c r="W195" s="11"/>
      <c r="X195" s="218"/>
      <c r="Y195" s="218"/>
      <c r="Z195" s="56"/>
      <c r="AA195" s="218"/>
      <c r="AB195" s="218"/>
      <c r="AC195" s="218"/>
      <c r="AD195" s="218"/>
      <c r="AE195" s="218"/>
      <c r="AF195" s="9"/>
      <c r="AG195" s="9"/>
      <c r="AH195" s="9"/>
      <c r="AI195" s="9"/>
      <c r="AJ195" s="9"/>
      <c r="AK195" s="9"/>
      <c r="AL195" s="9"/>
      <c r="AM195" s="9"/>
      <c r="AN195" s="9"/>
      <c r="AO195" s="76"/>
      <c r="AP195" s="83"/>
      <c r="AQ195" s="83"/>
      <c r="AR195" s="238"/>
      <c r="AS195" s="238"/>
      <c r="AT195" s="7"/>
      <c r="AU195" s="7"/>
      <c r="AV195" s="215"/>
      <c r="AW195" s="137"/>
      <c r="AX195" s="231"/>
      <c r="AY195" s="11"/>
      <c r="BA195" s="149"/>
      <c r="BB195" s="149"/>
      <c r="BC195" s="217"/>
      <c r="BD195" s="231"/>
      <c r="BE195" s="215"/>
      <c r="BF195" s="215"/>
      <c r="BG195" s="215"/>
      <c r="BH195" s="232"/>
      <c r="BI195" s="232"/>
      <c r="BJ195" s="214"/>
      <c r="BK195" s="214"/>
      <c r="BL195" s="233"/>
      <c r="BM195" s="67"/>
      <c r="BN195" s="139"/>
      <c r="BO195" s="139"/>
      <c r="BP195" s="139"/>
    </row>
    <row r="196" spans="1:68" ht="15.75">
      <c r="A196" s="221"/>
      <c r="B196" s="222"/>
      <c r="C196" s="216"/>
      <c r="D196" s="224"/>
      <c r="E196" s="25"/>
      <c r="F196" s="89"/>
      <c r="G196" s="83"/>
      <c r="H196" s="218"/>
      <c r="I196" s="218"/>
      <c r="J196" s="218"/>
      <c r="K196" s="218"/>
      <c r="L196" s="83"/>
      <c r="M196" s="217"/>
      <c r="N196" s="55"/>
      <c r="O196" s="218"/>
      <c r="P196" s="218"/>
      <c r="Q196" s="11"/>
      <c r="R196" s="218"/>
      <c r="S196" s="218"/>
      <c r="T196" s="56"/>
      <c r="U196" s="218"/>
      <c r="V196" s="218"/>
      <c r="W196" s="11"/>
      <c r="X196" s="218"/>
      <c r="Y196" s="218"/>
      <c r="Z196" s="56"/>
      <c r="AA196" s="218"/>
      <c r="AB196" s="218"/>
      <c r="AC196" s="218"/>
      <c r="AD196" s="218"/>
      <c r="AE196" s="218"/>
      <c r="AF196" s="9"/>
      <c r="AG196" s="9"/>
      <c r="AH196" s="9"/>
      <c r="AI196" s="9"/>
      <c r="AJ196" s="9"/>
      <c r="AK196" s="9"/>
      <c r="AL196" s="9"/>
      <c r="AM196" s="9"/>
      <c r="AN196" s="9"/>
      <c r="AO196" s="76"/>
      <c r="AP196" s="83"/>
      <c r="AQ196" s="83"/>
      <c r="AR196" s="238"/>
      <c r="AS196" s="238"/>
      <c r="AT196" s="7"/>
      <c r="AU196" s="7"/>
      <c r="AV196" s="215"/>
      <c r="AW196" s="137"/>
      <c r="AX196" s="231"/>
      <c r="AY196" s="11"/>
      <c r="BA196" s="149"/>
      <c r="BB196" s="149"/>
      <c r="BC196" s="217"/>
      <c r="BD196" s="231"/>
      <c r="BE196" s="215"/>
      <c r="BF196" s="215"/>
      <c r="BG196" s="215"/>
      <c r="BH196" s="232"/>
      <c r="BI196" s="232"/>
      <c r="BJ196" s="214"/>
      <c r="BK196" s="214"/>
      <c r="BL196" s="233"/>
      <c r="BM196" s="67"/>
      <c r="BN196" s="139"/>
      <c r="BO196" s="139"/>
      <c r="BP196" s="139"/>
    </row>
    <row r="197" spans="1:68" ht="16.5" thickBot="1">
      <c r="A197" s="162"/>
      <c r="B197" s="163"/>
      <c r="C197" s="164"/>
      <c r="D197" s="165"/>
      <c r="E197" s="203"/>
      <c r="F197" s="204"/>
      <c r="G197" s="205"/>
      <c r="H197" s="172"/>
      <c r="I197" s="172"/>
      <c r="J197" s="172"/>
      <c r="K197" s="172"/>
      <c r="L197" s="205"/>
      <c r="M197" s="169"/>
      <c r="N197" s="171"/>
      <c r="O197" s="172"/>
      <c r="P197" s="172"/>
      <c r="Q197" s="207"/>
      <c r="R197" s="172"/>
      <c r="S197" s="172"/>
      <c r="T197" s="206"/>
      <c r="U197" s="172"/>
      <c r="V197" s="172"/>
      <c r="W197" s="207"/>
      <c r="X197" s="172"/>
      <c r="Y197" s="172"/>
      <c r="Z197" s="206"/>
      <c r="AA197" s="172"/>
      <c r="AB197" s="172"/>
      <c r="AC197" s="172"/>
      <c r="AD197" s="172"/>
      <c r="AE197" s="172"/>
      <c r="AF197" s="189"/>
      <c r="AG197" s="189"/>
      <c r="AH197" s="189"/>
      <c r="AI197" s="189"/>
      <c r="AJ197" s="189"/>
      <c r="AK197" s="189"/>
      <c r="AL197" s="189"/>
      <c r="AM197" s="189"/>
      <c r="AN197" s="189"/>
      <c r="AO197" s="208"/>
      <c r="AP197" s="205"/>
      <c r="AQ197" s="205"/>
      <c r="AR197" s="240"/>
      <c r="AS197" s="240"/>
      <c r="AT197" s="241"/>
      <c r="AU197" s="241"/>
      <c r="AV197" s="174"/>
      <c r="AW197" s="242"/>
      <c r="AX197" s="146"/>
      <c r="AY197" s="207"/>
      <c r="AZ197" s="167"/>
      <c r="BA197" s="167"/>
      <c r="BB197" s="213"/>
      <c r="BC197" s="169"/>
      <c r="BD197" s="173"/>
      <c r="BE197" s="174"/>
      <c r="BF197" s="174"/>
      <c r="BG197" s="174"/>
      <c r="BH197" s="175"/>
      <c r="BI197" s="175"/>
      <c r="BJ197" s="176"/>
      <c r="BK197" s="176"/>
      <c r="BL197" s="177"/>
      <c r="BM197" s="212"/>
      <c r="BN197" s="139"/>
      <c r="BO197" s="139"/>
      <c r="BP197" s="139"/>
    </row>
  </sheetData>
  <sortState ref="A2:BM197">
    <sortCondition ref="BI2:BI197" customList="VODAFONE,MOVISTAR,ORANGE,YOIGO"/>
    <sortCondition ref="E2:E197"/>
  </sortState>
  <pageMargins left="0.7" right="0.7" top="0.75" bottom="0.75" header="0.3" footer="0.3"/>
  <pageSetup paperSize="9"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Hoja17">
    <tabColor rgb="FFFFC000"/>
    <pageSetUpPr fitToPage="1"/>
  </sheetPr>
  <dimension ref="A1:BP5"/>
  <sheetViews>
    <sheetView showGridLines="0" topLeftCell="AA1" zoomScale="70" zoomScaleNormal="70" workbookViewId="0">
      <selection activeCell="AX2" sqref="AX2"/>
    </sheetView>
  </sheetViews>
  <sheetFormatPr baseColWidth="10" defaultColWidth="9.140625" defaultRowHeight="14.25"/>
  <cols>
    <col min="1" max="1" width="29.5703125" style="140" bestFit="1" customWidth="1"/>
    <col min="2" max="2" width="11.85546875" style="78" bestFit="1" customWidth="1"/>
    <col min="3" max="3" width="8.7109375" style="4" bestFit="1" customWidth="1"/>
    <col min="4" max="4" width="17.42578125" style="140" bestFit="1" customWidth="1"/>
    <col min="5" max="5" width="6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39" bestFit="1" customWidth="1"/>
    <col min="31" max="31" width="8.7109375" style="10" bestFit="1" customWidth="1"/>
    <col min="32" max="36" width="8.7109375" style="139" bestFit="1" customWidth="1"/>
    <col min="37" max="37" width="8.7109375" style="139" customWidth="1"/>
    <col min="38" max="39" width="8.7109375" style="139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49" bestFit="1" customWidth="1"/>
    <col min="53" max="56" width="8.7109375" style="10" bestFit="1" customWidth="1"/>
    <col min="57" max="57" width="10.140625" style="10" bestFit="1" customWidth="1"/>
    <col min="58" max="58" width="6.7109375" style="10" bestFit="1" customWidth="1"/>
    <col min="59" max="59" width="11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139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79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69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39"/>
      <c r="BO1" s="139"/>
      <c r="BP1" s="139"/>
    </row>
    <row r="2" spans="1:68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1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239"/>
      <c r="AS2" s="239"/>
      <c r="AT2" s="71"/>
      <c r="AU2" s="71"/>
      <c r="AV2" s="226"/>
      <c r="AW2" s="227"/>
      <c r="AX2" s="226"/>
      <c r="AY2" s="90"/>
      <c r="AZ2" s="148"/>
      <c r="BA2" s="148"/>
      <c r="BB2" s="133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139"/>
      <c r="BO2" s="139"/>
      <c r="BP2" s="139"/>
    </row>
    <row r="3" spans="1:68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11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238"/>
      <c r="AS3" s="238"/>
      <c r="AT3" s="11"/>
      <c r="AU3" s="11"/>
      <c r="AV3" s="215"/>
      <c r="AW3" s="137"/>
      <c r="AX3" s="215"/>
      <c r="AY3" s="76"/>
      <c r="BA3" s="149"/>
      <c r="BB3" s="149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139"/>
      <c r="BO3" s="139"/>
      <c r="BP3" s="139"/>
    </row>
    <row r="4" spans="1:68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11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238"/>
      <c r="AS4" s="238"/>
      <c r="AT4" s="11"/>
      <c r="AU4" s="11"/>
      <c r="AV4" s="215"/>
      <c r="AW4" s="137"/>
      <c r="AX4" s="215"/>
      <c r="AY4" s="76"/>
      <c r="BA4" s="149"/>
      <c r="BB4" s="149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  <c r="BN4" s="139"/>
      <c r="BO4" s="139"/>
      <c r="BP4" s="139"/>
    </row>
    <row r="5" spans="1:68" ht="16.5" thickBot="1">
      <c r="A5" s="162"/>
      <c r="B5" s="163"/>
      <c r="C5" s="164"/>
      <c r="D5" s="165"/>
      <c r="E5" s="203"/>
      <c r="F5" s="204"/>
      <c r="G5" s="205"/>
      <c r="H5" s="172"/>
      <c r="I5" s="172"/>
      <c r="J5" s="172"/>
      <c r="K5" s="172"/>
      <c r="L5" s="205"/>
      <c r="M5" s="169"/>
      <c r="N5" s="171"/>
      <c r="O5" s="172"/>
      <c r="P5" s="172"/>
      <c r="Q5" s="207"/>
      <c r="R5" s="172"/>
      <c r="S5" s="172"/>
      <c r="T5" s="206"/>
      <c r="U5" s="172"/>
      <c r="V5" s="172"/>
      <c r="W5" s="207"/>
      <c r="X5" s="172"/>
      <c r="Y5" s="172"/>
      <c r="Z5" s="207"/>
      <c r="AA5" s="172"/>
      <c r="AB5" s="172"/>
      <c r="AC5" s="172"/>
      <c r="AD5" s="172"/>
      <c r="AE5" s="172"/>
      <c r="AF5" s="189"/>
      <c r="AG5" s="189"/>
      <c r="AH5" s="189"/>
      <c r="AI5" s="189"/>
      <c r="AJ5" s="189"/>
      <c r="AK5" s="189"/>
      <c r="AL5" s="189"/>
      <c r="AM5" s="189"/>
      <c r="AN5" s="189"/>
      <c r="AO5" s="208"/>
      <c r="AP5" s="205"/>
      <c r="AQ5" s="205"/>
      <c r="AR5" s="240"/>
      <c r="AS5" s="240"/>
      <c r="AT5" s="207"/>
      <c r="AU5" s="207"/>
      <c r="AV5" s="174"/>
      <c r="AW5" s="242"/>
      <c r="AX5" s="174"/>
      <c r="AY5" s="208"/>
      <c r="AZ5" s="167"/>
      <c r="BA5" s="167"/>
      <c r="BB5" s="213"/>
      <c r="BC5" s="169"/>
      <c r="BD5" s="173"/>
      <c r="BE5" s="174"/>
      <c r="BF5" s="174"/>
      <c r="BG5" s="174"/>
      <c r="BH5" s="175"/>
      <c r="BI5" s="175"/>
      <c r="BJ5" s="176"/>
      <c r="BK5" s="176"/>
      <c r="BL5" s="177"/>
      <c r="BM5" s="212"/>
      <c r="BN5" s="139"/>
      <c r="BO5" s="139"/>
      <c r="BP5" s="139"/>
    </row>
  </sheetData>
  <pageMargins left="0.7" right="0.7" top="0.75" bottom="0.75" header="0.3" footer="0.3"/>
  <pageSetup paperSize="9"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Hoja18">
    <tabColor rgb="FFFFC000"/>
    <pageSetUpPr fitToPage="1"/>
  </sheetPr>
  <dimension ref="A1:BP393"/>
  <sheetViews>
    <sheetView showGridLines="0" topLeftCell="AI1" zoomScale="70" zoomScaleNormal="70" workbookViewId="0">
      <selection activeCell="AY10" sqref="AY10"/>
    </sheetView>
  </sheetViews>
  <sheetFormatPr baseColWidth="10" defaultColWidth="9.140625" defaultRowHeight="14.25"/>
  <cols>
    <col min="1" max="1" width="9.42578125" style="46" bestFit="1" customWidth="1"/>
    <col min="2" max="2" width="6" style="78" bestFit="1" customWidth="1"/>
    <col min="3" max="3" width="6.7109375" style="4" bestFit="1" customWidth="1"/>
    <col min="4" max="4" width="15.7109375" style="46" bestFit="1" customWidth="1"/>
    <col min="5" max="5" width="31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39" customWidth="1"/>
    <col min="38" max="39" width="8.7109375" style="3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49" bestFit="1" customWidth="1"/>
    <col min="53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3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79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69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3"/>
      <c r="BO1" s="3"/>
      <c r="BP1" s="3"/>
    </row>
    <row r="2" spans="1:68" s="139" customFormat="1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239"/>
      <c r="AS2" s="239"/>
      <c r="AT2" s="71"/>
      <c r="AU2" s="71"/>
      <c r="AV2" s="226"/>
      <c r="AW2" s="227"/>
      <c r="AX2" s="226"/>
      <c r="AY2" s="251"/>
      <c r="AZ2" s="148"/>
      <c r="BA2" s="73"/>
      <c r="BB2" s="252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</row>
    <row r="3" spans="1:68" s="139" customFormat="1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238"/>
      <c r="AS3" s="238"/>
      <c r="AT3" s="11"/>
      <c r="AU3" s="11"/>
      <c r="AV3" s="215"/>
      <c r="AW3" s="137"/>
      <c r="AX3" s="215"/>
      <c r="AY3" s="253"/>
      <c r="AZ3" s="149"/>
      <c r="BA3" s="201"/>
      <c r="BB3" s="201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</row>
    <row r="4" spans="1:68" s="139" customFormat="1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238"/>
      <c r="AS4" s="238"/>
      <c r="AT4" s="11"/>
      <c r="AU4" s="11"/>
      <c r="AV4" s="215"/>
      <c r="AW4" s="137"/>
      <c r="AX4" s="215"/>
      <c r="AY4" s="253"/>
      <c r="AZ4" s="149"/>
      <c r="BA4" s="201"/>
      <c r="BB4" s="201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</row>
    <row r="5" spans="1:68" s="139" customFormat="1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5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9"/>
      <c r="AG5" s="9"/>
      <c r="AH5" s="9"/>
      <c r="AI5" s="9"/>
      <c r="AJ5" s="9"/>
      <c r="AK5" s="9"/>
      <c r="AL5" s="9"/>
      <c r="AM5" s="9"/>
      <c r="AN5" s="9"/>
      <c r="AO5" s="76"/>
      <c r="AP5" s="83"/>
      <c r="AQ5" s="83"/>
      <c r="AR5" s="238"/>
      <c r="AS5" s="238"/>
      <c r="AT5" s="11"/>
      <c r="AU5" s="11"/>
      <c r="AV5" s="215"/>
      <c r="AW5" s="137"/>
      <c r="AX5" s="215"/>
      <c r="AY5" s="253"/>
      <c r="AZ5" s="149"/>
      <c r="BA5" s="201"/>
      <c r="BB5" s="201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</row>
    <row r="6" spans="1:68" s="139" customFormat="1" ht="15.75">
      <c r="A6" s="221"/>
      <c r="B6" s="222"/>
      <c r="C6" s="216"/>
      <c r="D6" s="224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83"/>
      <c r="AQ6" s="83"/>
      <c r="AR6" s="238"/>
      <c r="AS6" s="238"/>
      <c r="AT6" s="11"/>
      <c r="AU6" s="11"/>
      <c r="AV6" s="215"/>
      <c r="AW6" s="137"/>
      <c r="AX6" s="215"/>
      <c r="AY6" s="253"/>
      <c r="AZ6" s="149"/>
      <c r="BA6" s="201"/>
      <c r="BB6" s="201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</row>
    <row r="7" spans="1:68" s="139" customFormat="1" ht="15.75">
      <c r="A7" s="221"/>
      <c r="B7" s="222"/>
      <c r="C7" s="216"/>
      <c r="D7" s="224"/>
      <c r="E7" s="268"/>
      <c r="F7" s="89"/>
      <c r="G7" s="83"/>
      <c r="H7" s="218"/>
      <c r="I7" s="218"/>
      <c r="J7" s="218"/>
      <c r="K7" s="218"/>
      <c r="L7" s="83"/>
      <c r="M7" s="217"/>
      <c r="N7" s="55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9"/>
      <c r="AG7" s="9"/>
      <c r="AH7" s="9"/>
      <c r="AI7" s="9"/>
      <c r="AJ7" s="9"/>
      <c r="AK7" s="9"/>
      <c r="AL7" s="9"/>
      <c r="AM7" s="9"/>
      <c r="AN7" s="9"/>
      <c r="AO7" s="76"/>
      <c r="AP7" s="83"/>
      <c r="AQ7" s="83"/>
      <c r="AR7" s="238"/>
      <c r="AS7" s="238"/>
      <c r="AT7" s="11"/>
      <c r="AU7" s="11"/>
      <c r="AV7" s="215"/>
      <c r="AW7" s="137"/>
      <c r="AX7" s="215"/>
      <c r="AY7" s="265"/>
      <c r="AZ7" s="267"/>
      <c r="BA7" s="201"/>
      <c r="BB7" s="266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</row>
    <row r="8" spans="1:68" s="139" customFormat="1" ht="15.75">
      <c r="A8" s="221"/>
      <c r="B8" s="222"/>
      <c r="C8" s="216"/>
      <c r="D8" s="224"/>
      <c r="E8" s="25"/>
      <c r="F8" s="89"/>
      <c r="G8" s="83"/>
      <c r="H8" s="218"/>
      <c r="I8" s="218"/>
      <c r="J8" s="218"/>
      <c r="K8" s="218"/>
      <c r="L8" s="83"/>
      <c r="M8" s="217"/>
      <c r="N8" s="55"/>
      <c r="O8" s="218"/>
      <c r="P8" s="218"/>
      <c r="Q8" s="11"/>
      <c r="R8" s="218"/>
      <c r="S8" s="218"/>
      <c r="T8" s="56"/>
      <c r="U8" s="218"/>
      <c r="V8" s="218"/>
      <c r="W8" s="11"/>
      <c r="X8" s="218"/>
      <c r="Y8" s="218"/>
      <c r="Z8" s="56"/>
      <c r="AA8" s="218"/>
      <c r="AB8" s="218"/>
      <c r="AC8" s="218"/>
      <c r="AD8" s="218"/>
      <c r="AE8" s="218"/>
      <c r="AF8" s="9"/>
      <c r="AG8" s="9"/>
      <c r="AH8" s="9"/>
      <c r="AI8" s="9"/>
      <c r="AJ8" s="9"/>
      <c r="AK8" s="9"/>
      <c r="AL8" s="9"/>
      <c r="AM8" s="9"/>
      <c r="AN8" s="9"/>
      <c r="AO8" s="76"/>
      <c r="AP8" s="83"/>
      <c r="AQ8" s="83"/>
      <c r="AR8" s="238"/>
      <c r="AS8" s="238"/>
      <c r="AT8" s="11"/>
      <c r="AU8" s="11"/>
      <c r="AV8" s="215"/>
      <c r="AW8" s="137"/>
      <c r="AX8" s="215"/>
      <c r="AY8" s="253"/>
      <c r="AZ8" s="149"/>
      <c r="BA8" s="201"/>
      <c r="BB8" s="201"/>
      <c r="BC8" s="217"/>
      <c r="BD8" s="231"/>
      <c r="BE8" s="215"/>
      <c r="BF8" s="215"/>
      <c r="BG8" s="215"/>
      <c r="BH8" s="232"/>
      <c r="BI8" s="232"/>
      <c r="BJ8" s="214"/>
      <c r="BK8" s="214"/>
      <c r="BL8" s="233"/>
      <c r="BM8" s="67"/>
    </row>
    <row r="9" spans="1:68" s="139" customFormat="1" ht="15.75">
      <c r="A9" s="221"/>
      <c r="B9" s="222"/>
      <c r="C9" s="216"/>
      <c r="D9" s="224"/>
      <c r="E9" s="25"/>
      <c r="F9" s="89"/>
      <c r="G9" s="83"/>
      <c r="H9" s="218"/>
      <c r="I9" s="218"/>
      <c r="J9" s="218"/>
      <c r="K9" s="218"/>
      <c r="L9" s="83"/>
      <c r="M9" s="217"/>
      <c r="N9" s="55"/>
      <c r="O9" s="218"/>
      <c r="P9" s="218"/>
      <c r="Q9" s="11"/>
      <c r="R9" s="218"/>
      <c r="S9" s="218"/>
      <c r="T9" s="56"/>
      <c r="U9" s="218"/>
      <c r="V9" s="218"/>
      <c r="W9" s="11"/>
      <c r="X9" s="218"/>
      <c r="Y9" s="218"/>
      <c r="Z9" s="56"/>
      <c r="AA9" s="218"/>
      <c r="AB9" s="218"/>
      <c r="AC9" s="218"/>
      <c r="AD9" s="218"/>
      <c r="AE9" s="218"/>
      <c r="AF9" s="9"/>
      <c r="AG9" s="9"/>
      <c r="AH9" s="9"/>
      <c r="AI9" s="9"/>
      <c r="AJ9" s="9"/>
      <c r="AK9" s="9"/>
      <c r="AL9" s="9"/>
      <c r="AM9" s="9"/>
      <c r="AN9" s="9"/>
      <c r="AO9" s="76"/>
      <c r="AP9" s="83"/>
      <c r="AQ9" s="83"/>
      <c r="AR9" s="238"/>
      <c r="AS9" s="238"/>
      <c r="AT9" s="11"/>
      <c r="AU9" s="11"/>
      <c r="AV9" s="215"/>
      <c r="AW9" s="137"/>
      <c r="AX9" s="215"/>
      <c r="AY9" s="253"/>
      <c r="AZ9" s="149"/>
      <c r="BA9" s="201"/>
      <c r="BB9" s="201"/>
      <c r="BC9" s="217"/>
      <c r="BD9" s="231"/>
      <c r="BE9" s="215"/>
      <c r="BF9" s="215"/>
      <c r="BG9" s="215"/>
      <c r="BH9" s="232"/>
      <c r="BI9" s="232"/>
      <c r="BJ9" s="214"/>
      <c r="BK9" s="214"/>
      <c r="BL9" s="233"/>
      <c r="BM9" s="67"/>
    </row>
    <row r="10" spans="1:68" s="139" customFormat="1" ht="15.75">
      <c r="A10" s="221"/>
      <c r="B10" s="222"/>
      <c r="C10" s="216"/>
      <c r="D10" s="224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83"/>
      <c r="AQ10" s="83"/>
      <c r="AR10" s="238"/>
      <c r="AS10" s="238"/>
      <c r="AT10" s="11"/>
      <c r="AU10" s="11"/>
      <c r="AV10" s="215"/>
      <c r="AW10" s="137"/>
      <c r="AX10" s="215"/>
      <c r="AY10" s="253"/>
      <c r="AZ10" s="149"/>
      <c r="BA10" s="201"/>
      <c r="BB10" s="201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</row>
    <row r="11" spans="1:68" s="139" customFormat="1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83"/>
      <c r="AQ11" s="83"/>
      <c r="AR11" s="238"/>
      <c r="AS11" s="238"/>
      <c r="AT11" s="11"/>
      <c r="AU11" s="11"/>
      <c r="AV11" s="215"/>
      <c r="AW11" s="137"/>
      <c r="AX11" s="215"/>
      <c r="AY11" s="253"/>
      <c r="AZ11" s="149"/>
      <c r="BA11" s="201"/>
      <c r="BB11" s="201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</row>
    <row r="12" spans="1:68" s="139" customFormat="1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5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9"/>
      <c r="AG12" s="9"/>
      <c r="AH12" s="9"/>
      <c r="AI12" s="9"/>
      <c r="AJ12" s="9"/>
      <c r="AK12" s="9"/>
      <c r="AL12" s="9"/>
      <c r="AM12" s="9"/>
      <c r="AN12" s="9"/>
      <c r="AO12" s="76"/>
      <c r="AP12" s="83"/>
      <c r="AQ12" s="83"/>
      <c r="AR12" s="238"/>
      <c r="AS12" s="238"/>
      <c r="AT12" s="11"/>
      <c r="AU12" s="11"/>
      <c r="AV12" s="215"/>
      <c r="AW12" s="137"/>
      <c r="AX12" s="215"/>
      <c r="AY12" s="253"/>
      <c r="AZ12" s="149"/>
      <c r="BA12" s="201"/>
      <c r="BB12" s="201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</row>
    <row r="13" spans="1:68" s="139" customFormat="1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5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9"/>
      <c r="AG13" s="9"/>
      <c r="AH13" s="9"/>
      <c r="AI13" s="9"/>
      <c r="AJ13" s="9"/>
      <c r="AK13" s="9"/>
      <c r="AL13" s="9"/>
      <c r="AM13" s="9"/>
      <c r="AN13" s="9"/>
      <c r="AO13" s="76"/>
      <c r="AP13" s="83"/>
      <c r="AQ13" s="83"/>
      <c r="AR13" s="238"/>
      <c r="AS13" s="238"/>
      <c r="AT13" s="11"/>
      <c r="AU13" s="11"/>
      <c r="AV13" s="215"/>
      <c r="AW13" s="137"/>
      <c r="AX13" s="215"/>
      <c r="AY13" s="253"/>
      <c r="AZ13" s="149"/>
      <c r="BA13" s="201"/>
      <c r="BB13" s="201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</row>
    <row r="14" spans="1:68" s="139" customFormat="1" ht="15.75">
      <c r="A14" s="221"/>
      <c r="B14" s="222"/>
      <c r="C14" s="216"/>
      <c r="D14" s="224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83"/>
      <c r="AQ14" s="83"/>
      <c r="AR14" s="238"/>
      <c r="AS14" s="238"/>
      <c r="AT14" s="11"/>
      <c r="AU14" s="11"/>
      <c r="AV14" s="215"/>
      <c r="AW14" s="137"/>
      <c r="AX14" s="215"/>
      <c r="AY14" s="253"/>
      <c r="AZ14" s="149"/>
      <c r="BA14" s="201"/>
      <c r="BB14" s="201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</row>
    <row r="15" spans="1:68" s="139" customFormat="1" ht="15.75">
      <c r="A15" s="221"/>
      <c r="B15" s="222"/>
      <c r="C15" s="216"/>
      <c r="D15" s="224"/>
      <c r="E15" s="25"/>
      <c r="F15" s="89"/>
      <c r="G15" s="83"/>
      <c r="H15" s="218"/>
      <c r="I15" s="218"/>
      <c r="J15" s="218"/>
      <c r="K15" s="218"/>
      <c r="L15" s="83"/>
      <c r="M15" s="217"/>
      <c r="N15" s="55"/>
      <c r="O15" s="218"/>
      <c r="P15" s="218"/>
      <c r="Q15" s="11"/>
      <c r="R15" s="218"/>
      <c r="S15" s="218"/>
      <c r="T15" s="56"/>
      <c r="U15" s="218"/>
      <c r="V15" s="218"/>
      <c r="W15" s="11"/>
      <c r="X15" s="218"/>
      <c r="Y15" s="218"/>
      <c r="Z15" s="56"/>
      <c r="AA15" s="218"/>
      <c r="AB15" s="218"/>
      <c r="AC15" s="218"/>
      <c r="AD15" s="218"/>
      <c r="AE15" s="218"/>
      <c r="AF15" s="9"/>
      <c r="AG15" s="9"/>
      <c r="AH15" s="9"/>
      <c r="AI15" s="9"/>
      <c r="AJ15" s="9"/>
      <c r="AK15" s="9"/>
      <c r="AL15" s="9"/>
      <c r="AM15" s="9"/>
      <c r="AN15" s="9"/>
      <c r="AO15" s="76"/>
      <c r="AP15" s="83"/>
      <c r="AQ15" s="83"/>
      <c r="AR15" s="238"/>
      <c r="AS15" s="238"/>
      <c r="AT15" s="11"/>
      <c r="AU15" s="11"/>
      <c r="AV15" s="215"/>
      <c r="AW15" s="137"/>
      <c r="AX15" s="215"/>
      <c r="AY15" s="253"/>
      <c r="AZ15" s="149"/>
      <c r="BA15" s="201"/>
      <c r="BB15" s="201"/>
      <c r="BC15" s="217"/>
      <c r="BD15" s="231"/>
      <c r="BE15" s="215"/>
      <c r="BF15" s="215"/>
      <c r="BG15" s="215"/>
      <c r="BH15" s="232"/>
      <c r="BI15" s="232"/>
      <c r="BJ15" s="214"/>
      <c r="BK15" s="214"/>
      <c r="BL15" s="233"/>
      <c r="BM15" s="67"/>
    </row>
    <row r="16" spans="1:68" s="139" customFormat="1" ht="15.75">
      <c r="A16" s="221"/>
      <c r="B16" s="222"/>
      <c r="C16" s="216"/>
      <c r="D16" s="224"/>
      <c r="E16" s="268"/>
      <c r="F16" s="89"/>
      <c r="G16" s="83"/>
      <c r="H16" s="218"/>
      <c r="I16" s="218"/>
      <c r="J16" s="218"/>
      <c r="K16" s="218"/>
      <c r="L16" s="83"/>
      <c r="M16" s="217"/>
      <c r="N16" s="55"/>
      <c r="O16" s="218"/>
      <c r="P16" s="218"/>
      <c r="Q16" s="11"/>
      <c r="R16" s="218"/>
      <c r="S16" s="218"/>
      <c r="T16" s="56"/>
      <c r="U16" s="218"/>
      <c r="V16" s="218"/>
      <c r="W16" s="11"/>
      <c r="X16" s="218"/>
      <c r="Y16" s="218"/>
      <c r="Z16" s="56"/>
      <c r="AA16" s="218"/>
      <c r="AB16" s="218"/>
      <c r="AC16" s="218"/>
      <c r="AD16" s="218"/>
      <c r="AE16" s="218"/>
      <c r="AF16" s="9"/>
      <c r="AG16" s="9"/>
      <c r="AH16" s="9"/>
      <c r="AI16" s="9"/>
      <c r="AJ16" s="9"/>
      <c r="AK16" s="9"/>
      <c r="AL16" s="9"/>
      <c r="AM16" s="9"/>
      <c r="AN16" s="9"/>
      <c r="AO16" s="76"/>
      <c r="AP16" s="83"/>
      <c r="AQ16" s="83"/>
      <c r="AR16" s="238"/>
      <c r="AS16" s="238"/>
      <c r="AT16" s="11"/>
      <c r="AU16" s="11"/>
      <c r="AV16" s="215"/>
      <c r="AW16" s="137"/>
      <c r="AX16" s="215"/>
      <c r="AY16" s="265"/>
      <c r="AZ16" s="267"/>
      <c r="BA16" s="201"/>
      <c r="BB16" s="266"/>
      <c r="BC16" s="217"/>
      <c r="BD16" s="231"/>
      <c r="BE16" s="215"/>
      <c r="BF16" s="215"/>
      <c r="BG16" s="215"/>
      <c r="BH16" s="232"/>
      <c r="BI16" s="232"/>
      <c r="BJ16" s="214"/>
      <c r="BK16" s="214"/>
      <c r="BL16" s="233"/>
      <c r="BM16" s="67"/>
    </row>
    <row r="17" spans="1:65" s="139" customFormat="1" ht="15.75">
      <c r="A17" s="221"/>
      <c r="B17" s="222"/>
      <c r="C17" s="216"/>
      <c r="D17" s="224"/>
      <c r="E17" s="268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83"/>
      <c r="AQ17" s="83"/>
      <c r="AR17" s="238"/>
      <c r="AS17" s="238"/>
      <c r="AT17" s="11"/>
      <c r="AU17" s="11"/>
      <c r="AV17" s="215"/>
      <c r="AW17" s="137"/>
      <c r="AX17" s="215"/>
      <c r="AY17" s="265"/>
      <c r="AZ17" s="267"/>
      <c r="BA17" s="201"/>
      <c r="BB17" s="266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</row>
    <row r="18" spans="1:65" s="139" customFormat="1" ht="15.75">
      <c r="A18" s="221"/>
      <c r="B18" s="222"/>
      <c r="C18" s="216"/>
      <c r="D18" s="224"/>
      <c r="E18" s="25"/>
      <c r="F18" s="89"/>
      <c r="G18" s="83"/>
      <c r="H18" s="218"/>
      <c r="I18" s="218"/>
      <c r="J18" s="218"/>
      <c r="K18" s="218"/>
      <c r="L18" s="83"/>
      <c r="M18" s="217"/>
      <c r="N18" s="55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83"/>
      <c r="AQ18" s="83"/>
      <c r="AR18" s="238"/>
      <c r="AS18" s="238"/>
      <c r="AT18" s="11"/>
      <c r="AU18" s="11"/>
      <c r="AV18" s="215"/>
      <c r="AW18" s="137"/>
      <c r="AX18" s="215"/>
      <c r="AY18" s="253"/>
      <c r="AZ18" s="149"/>
      <c r="BA18" s="201"/>
      <c r="BB18" s="201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</row>
    <row r="19" spans="1:65" s="139" customFormat="1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83"/>
      <c r="AQ19" s="83"/>
      <c r="AR19" s="238"/>
      <c r="AS19" s="238"/>
      <c r="AT19" s="11"/>
      <c r="AU19" s="11"/>
      <c r="AV19" s="215"/>
      <c r="AW19" s="137"/>
      <c r="AX19" s="215"/>
      <c r="AY19" s="253"/>
      <c r="AZ19" s="149"/>
      <c r="BA19" s="201"/>
      <c r="BB19" s="201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</row>
    <row r="20" spans="1:65" s="139" customFormat="1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83"/>
      <c r="AQ20" s="83"/>
      <c r="AR20" s="238"/>
      <c r="AS20" s="238"/>
      <c r="AT20" s="11"/>
      <c r="AU20" s="11"/>
      <c r="AV20" s="215"/>
      <c r="AW20" s="137"/>
      <c r="AX20" s="215"/>
      <c r="AY20" s="253"/>
      <c r="AZ20" s="267"/>
      <c r="BA20" s="201"/>
      <c r="BB20" s="201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</row>
    <row r="21" spans="1:65" s="139" customFormat="1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5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9"/>
      <c r="AG21" s="9"/>
      <c r="AH21" s="9"/>
      <c r="AI21" s="9"/>
      <c r="AJ21" s="9"/>
      <c r="AK21" s="9"/>
      <c r="AL21" s="9"/>
      <c r="AM21" s="9"/>
      <c r="AN21" s="9"/>
      <c r="AO21" s="76"/>
      <c r="AP21" s="83"/>
      <c r="AQ21" s="83"/>
      <c r="AR21" s="238"/>
      <c r="AS21" s="238"/>
      <c r="AT21" s="11"/>
      <c r="AU21" s="11"/>
      <c r="AV21" s="215"/>
      <c r="AW21" s="137"/>
      <c r="AX21" s="215"/>
      <c r="AY21" s="253"/>
      <c r="AZ21" s="149"/>
      <c r="BA21" s="201"/>
      <c r="BB21" s="201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</row>
    <row r="22" spans="1:65" s="139" customFormat="1" ht="15.75">
      <c r="A22" s="221"/>
      <c r="B22" s="222"/>
      <c r="C22" s="216"/>
      <c r="D22" s="224"/>
      <c r="E22" s="25"/>
      <c r="F22" s="89"/>
      <c r="G22" s="83"/>
      <c r="H22" s="218"/>
      <c r="I22" s="218"/>
      <c r="J22" s="218"/>
      <c r="K22" s="218"/>
      <c r="L22" s="83"/>
      <c r="M22" s="217"/>
      <c r="N22" s="55"/>
      <c r="O22" s="218"/>
      <c r="P22" s="218"/>
      <c r="Q22" s="11"/>
      <c r="R22" s="218"/>
      <c r="S22" s="218"/>
      <c r="T22" s="56"/>
      <c r="U22" s="218"/>
      <c r="V22" s="218"/>
      <c r="W22" s="11"/>
      <c r="X22" s="218"/>
      <c r="Y22" s="218"/>
      <c r="Z22" s="56"/>
      <c r="AA22" s="218"/>
      <c r="AB22" s="218"/>
      <c r="AC22" s="218"/>
      <c r="AD22" s="218"/>
      <c r="AE22" s="218"/>
      <c r="AF22" s="9"/>
      <c r="AG22" s="9"/>
      <c r="AH22" s="9"/>
      <c r="AI22" s="9"/>
      <c r="AJ22" s="9"/>
      <c r="AK22" s="9"/>
      <c r="AL22" s="9"/>
      <c r="AM22" s="9"/>
      <c r="AN22" s="9"/>
      <c r="AO22" s="76"/>
      <c r="AP22" s="83"/>
      <c r="AQ22" s="83"/>
      <c r="AR22" s="238"/>
      <c r="AS22" s="238"/>
      <c r="AT22" s="11"/>
      <c r="AU22" s="11"/>
      <c r="AV22" s="215"/>
      <c r="AW22" s="137"/>
      <c r="AX22" s="215"/>
      <c r="AY22" s="253"/>
      <c r="AZ22" s="149"/>
      <c r="BA22" s="201"/>
      <c r="BB22" s="201"/>
      <c r="BC22" s="217"/>
      <c r="BD22" s="231"/>
      <c r="BE22" s="215"/>
      <c r="BF22" s="215"/>
      <c r="BG22" s="215"/>
      <c r="BH22" s="232"/>
      <c r="BI22" s="232"/>
      <c r="BJ22" s="214"/>
      <c r="BK22" s="214"/>
      <c r="BL22" s="233"/>
      <c r="BM22" s="67"/>
    </row>
    <row r="23" spans="1:65" s="139" customFormat="1" ht="15.75">
      <c r="A23" s="221"/>
      <c r="B23" s="222"/>
      <c r="C23" s="216"/>
      <c r="D23" s="224"/>
      <c r="E23" s="268"/>
      <c r="F23" s="89"/>
      <c r="G23" s="83"/>
      <c r="H23" s="218"/>
      <c r="I23" s="218"/>
      <c r="J23" s="218"/>
      <c r="K23" s="218"/>
      <c r="L23" s="83"/>
      <c r="M23" s="217"/>
      <c r="N23" s="55"/>
      <c r="O23" s="218"/>
      <c r="P23" s="218"/>
      <c r="Q23" s="11"/>
      <c r="R23" s="218"/>
      <c r="S23" s="218"/>
      <c r="T23" s="56"/>
      <c r="U23" s="218"/>
      <c r="V23" s="218"/>
      <c r="W23" s="11"/>
      <c r="X23" s="218"/>
      <c r="Y23" s="218"/>
      <c r="Z23" s="56"/>
      <c r="AA23" s="218"/>
      <c r="AB23" s="218"/>
      <c r="AC23" s="218"/>
      <c r="AD23" s="218"/>
      <c r="AE23" s="218"/>
      <c r="AF23" s="9"/>
      <c r="AG23" s="9"/>
      <c r="AH23" s="9"/>
      <c r="AI23" s="9"/>
      <c r="AJ23" s="9"/>
      <c r="AK23" s="9"/>
      <c r="AL23" s="9"/>
      <c r="AM23" s="9"/>
      <c r="AN23" s="9"/>
      <c r="AO23" s="76"/>
      <c r="AP23" s="83"/>
      <c r="AQ23" s="83"/>
      <c r="AR23" s="238"/>
      <c r="AS23" s="238"/>
      <c r="AT23" s="11"/>
      <c r="AU23" s="11"/>
      <c r="AV23" s="215"/>
      <c r="AW23" s="137"/>
      <c r="AX23" s="215"/>
      <c r="AY23" s="265"/>
      <c r="AZ23" s="267"/>
      <c r="BA23" s="201"/>
      <c r="BB23" s="266"/>
      <c r="BC23" s="217"/>
      <c r="BD23" s="231"/>
      <c r="BE23" s="215"/>
      <c r="BF23" s="215"/>
      <c r="BG23" s="215"/>
      <c r="BH23" s="232"/>
      <c r="BI23" s="232"/>
      <c r="BJ23" s="214"/>
      <c r="BK23" s="214"/>
      <c r="BL23" s="233"/>
      <c r="BM23" s="67"/>
    </row>
    <row r="24" spans="1:65" s="139" customFormat="1" ht="15.75">
      <c r="A24" s="221"/>
      <c r="B24" s="222"/>
      <c r="C24" s="216"/>
      <c r="D24" s="224"/>
      <c r="E24" s="25"/>
      <c r="F24" s="89"/>
      <c r="G24" s="83"/>
      <c r="H24" s="218"/>
      <c r="I24" s="218"/>
      <c r="J24" s="218"/>
      <c r="K24" s="218"/>
      <c r="L24" s="83"/>
      <c r="M24" s="217"/>
      <c r="N24" s="55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9"/>
      <c r="AG24" s="9"/>
      <c r="AH24" s="9"/>
      <c r="AI24" s="9"/>
      <c r="AJ24" s="9"/>
      <c r="AK24" s="9"/>
      <c r="AL24" s="9"/>
      <c r="AM24" s="9"/>
      <c r="AN24" s="9"/>
      <c r="AO24" s="76"/>
      <c r="AP24" s="83"/>
      <c r="AQ24" s="83"/>
      <c r="AR24" s="238"/>
      <c r="AS24" s="238"/>
      <c r="AT24" s="11"/>
      <c r="AU24" s="11"/>
      <c r="AV24" s="215"/>
      <c r="AW24" s="137"/>
      <c r="AX24" s="215"/>
      <c r="AY24" s="253"/>
      <c r="AZ24" s="149"/>
      <c r="BA24" s="201"/>
      <c r="BB24" s="201"/>
      <c r="BC24" s="217"/>
      <c r="BD24" s="231"/>
      <c r="BE24" s="215"/>
      <c r="BF24" s="215"/>
      <c r="BG24" s="215"/>
      <c r="BH24" s="232"/>
      <c r="BI24" s="232"/>
      <c r="BJ24" s="214"/>
      <c r="BK24" s="214"/>
      <c r="BL24" s="233"/>
      <c r="BM24" s="67"/>
    </row>
    <row r="25" spans="1:65" s="139" customFormat="1" ht="15.75">
      <c r="A25" s="221"/>
      <c r="B25" s="222"/>
      <c r="C25" s="216"/>
      <c r="D25" s="224"/>
      <c r="E25" s="25"/>
      <c r="F25" s="89"/>
      <c r="G25" s="83"/>
      <c r="H25" s="218"/>
      <c r="I25" s="218"/>
      <c r="J25" s="218"/>
      <c r="K25" s="218"/>
      <c r="L25" s="83"/>
      <c r="M25" s="217"/>
      <c r="N25" s="55"/>
      <c r="O25" s="218"/>
      <c r="P25" s="218"/>
      <c r="Q25" s="11"/>
      <c r="R25" s="218"/>
      <c r="S25" s="218"/>
      <c r="T25" s="56"/>
      <c r="U25" s="218"/>
      <c r="V25" s="218"/>
      <c r="W25" s="11"/>
      <c r="X25" s="218"/>
      <c r="Y25" s="218"/>
      <c r="Z25" s="56"/>
      <c r="AA25" s="218"/>
      <c r="AB25" s="218"/>
      <c r="AC25" s="218"/>
      <c r="AD25" s="218"/>
      <c r="AE25" s="218"/>
      <c r="AF25" s="9"/>
      <c r="AG25" s="9"/>
      <c r="AH25" s="9"/>
      <c r="AI25" s="9"/>
      <c r="AJ25" s="9"/>
      <c r="AK25" s="9"/>
      <c r="AL25" s="9"/>
      <c r="AM25" s="9"/>
      <c r="AN25" s="9"/>
      <c r="AO25" s="76"/>
      <c r="AP25" s="83"/>
      <c r="AQ25" s="83"/>
      <c r="AR25" s="238"/>
      <c r="AS25" s="238"/>
      <c r="AT25" s="11"/>
      <c r="AU25" s="11"/>
      <c r="AV25" s="215"/>
      <c r="AW25" s="137"/>
      <c r="AX25" s="215"/>
      <c r="AY25" s="253"/>
      <c r="AZ25" s="149"/>
      <c r="BA25" s="201"/>
      <c r="BB25" s="201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</row>
    <row r="26" spans="1:65" s="139" customFormat="1" ht="15.75">
      <c r="A26" s="221"/>
      <c r="B26" s="222"/>
      <c r="C26" s="216"/>
      <c r="D26" s="224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83"/>
      <c r="AQ26" s="83"/>
      <c r="AR26" s="238"/>
      <c r="AS26" s="238"/>
      <c r="AT26" s="11"/>
      <c r="AU26" s="11"/>
      <c r="AV26" s="215"/>
      <c r="AW26" s="137"/>
      <c r="AX26" s="215"/>
      <c r="AY26" s="253"/>
      <c r="AZ26" s="149"/>
      <c r="BA26" s="201"/>
      <c r="BB26" s="201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</row>
    <row r="27" spans="1:65" s="139" customFormat="1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238"/>
      <c r="AS27" s="238"/>
      <c r="AT27" s="11"/>
      <c r="AU27" s="11"/>
      <c r="AV27" s="215"/>
      <c r="AW27" s="137"/>
      <c r="AX27" s="215"/>
      <c r="AY27" s="253"/>
      <c r="AZ27" s="149"/>
      <c r="BA27" s="201"/>
      <c r="BB27" s="201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</row>
    <row r="28" spans="1:65" s="139" customFormat="1" ht="15.75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83"/>
      <c r="AQ28" s="83"/>
      <c r="AR28" s="238"/>
      <c r="AS28" s="238"/>
      <c r="AT28" s="11"/>
      <c r="AU28" s="11"/>
      <c r="AV28" s="215"/>
      <c r="AW28" s="137"/>
      <c r="AX28" s="215"/>
      <c r="AY28" s="253"/>
      <c r="AZ28" s="149"/>
      <c r="BA28" s="201"/>
      <c r="BB28" s="201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</row>
    <row r="29" spans="1:65" s="139" customFormat="1" ht="15.75">
      <c r="A29" s="221"/>
      <c r="B29" s="222"/>
      <c r="C29" s="216"/>
      <c r="D29" s="224"/>
      <c r="E29" s="25"/>
      <c r="F29" s="89"/>
      <c r="G29" s="83"/>
      <c r="H29" s="218"/>
      <c r="I29" s="218"/>
      <c r="J29" s="218"/>
      <c r="K29" s="218"/>
      <c r="L29" s="83"/>
      <c r="M29" s="217"/>
      <c r="N29" s="55"/>
      <c r="O29" s="218"/>
      <c r="P29" s="218"/>
      <c r="Q29" s="11"/>
      <c r="R29" s="218"/>
      <c r="S29" s="218"/>
      <c r="T29" s="56"/>
      <c r="U29" s="218"/>
      <c r="V29" s="218"/>
      <c r="W29" s="11"/>
      <c r="X29" s="218"/>
      <c r="Y29" s="218"/>
      <c r="Z29" s="56"/>
      <c r="AA29" s="218"/>
      <c r="AB29" s="218"/>
      <c r="AC29" s="218"/>
      <c r="AD29" s="218"/>
      <c r="AE29" s="218"/>
      <c r="AF29" s="9"/>
      <c r="AG29" s="9"/>
      <c r="AH29" s="9"/>
      <c r="AI29" s="9"/>
      <c r="AJ29" s="9"/>
      <c r="AK29" s="9"/>
      <c r="AL29" s="9"/>
      <c r="AM29" s="9"/>
      <c r="AN29" s="9"/>
      <c r="AO29" s="76"/>
      <c r="AP29" s="83"/>
      <c r="AQ29" s="83"/>
      <c r="AR29" s="238"/>
      <c r="AS29" s="238"/>
      <c r="AT29" s="11"/>
      <c r="AU29" s="11"/>
      <c r="AV29" s="215"/>
      <c r="AW29" s="137"/>
      <c r="AX29" s="215"/>
      <c r="AY29" s="253"/>
      <c r="AZ29" s="149"/>
      <c r="BA29" s="201"/>
      <c r="BB29" s="201"/>
      <c r="BC29" s="217"/>
      <c r="BD29" s="231"/>
      <c r="BE29" s="215"/>
      <c r="BF29" s="215"/>
      <c r="BG29" s="215"/>
      <c r="BH29" s="232"/>
      <c r="BI29" s="232"/>
      <c r="BJ29" s="214"/>
      <c r="BK29" s="214"/>
      <c r="BL29" s="233"/>
      <c r="BM29" s="67"/>
    </row>
    <row r="30" spans="1:65" s="139" customFormat="1" ht="15.75">
      <c r="A30" s="221"/>
      <c r="B30" s="222"/>
      <c r="C30" s="216"/>
      <c r="D30" s="224"/>
      <c r="E30" s="25"/>
      <c r="F30" s="89"/>
      <c r="G30" s="83"/>
      <c r="H30" s="218"/>
      <c r="I30" s="218"/>
      <c r="J30" s="218"/>
      <c r="K30" s="218"/>
      <c r="L30" s="83"/>
      <c r="M30" s="217"/>
      <c r="N30" s="55"/>
      <c r="O30" s="218"/>
      <c r="P30" s="218"/>
      <c r="Q30" s="11"/>
      <c r="R30" s="218"/>
      <c r="S30" s="218"/>
      <c r="T30" s="56"/>
      <c r="U30" s="218"/>
      <c r="V30" s="218"/>
      <c r="W30" s="11"/>
      <c r="X30" s="218"/>
      <c r="Y30" s="218"/>
      <c r="Z30" s="56"/>
      <c r="AA30" s="218"/>
      <c r="AB30" s="218"/>
      <c r="AC30" s="218"/>
      <c r="AD30" s="218"/>
      <c r="AE30" s="218"/>
      <c r="AF30" s="9"/>
      <c r="AG30" s="9"/>
      <c r="AH30" s="9"/>
      <c r="AI30" s="9"/>
      <c r="AJ30" s="9"/>
      <c r="AK30" s="9"/>
      <c r="AL30" s="9"/>
      <c r="AM30" s="9"/>
      <c r="AN30" s="9"/>
      <c r="AO30" s="76"/>
      <c r="AP30" s="83"/>
      <c r="AQ30" s="83"/>
      <c r="AR30" s="238"/>
      <c r="AS30" s="238"/>
      <c r="AT30" s="11"/>
      <c r="AU30" s="11"/>
      <c r="AV30" s="215"/>
      <c r="AW30" s="137"/>
      <c r="AX30" s="215"/>
      <c r="AY30" s="253"/>
      <c r="AZ30" s="149"/>
      <c r="BA30" s="201"/>
      <c r="BB30" s="201"/>
      <c r="BC30" s="217"/>
      <c r="BD30" s="231"/>
      <c r="BE30" s="215"/>
      <c r="BF30" s="215"/>
      <c r="BG30" s="215"/>
      <c r="BH30" s="232"/>
      <c r="BI30" s="232"/>
      <c r="BJ30" s="214"/>
      <c r="BK30" s="214"/>
      <c r="BL30" s="233"/>
      <c r="BM30" s="67"/>
    </row>
    <row r="31" spans="1:65" s="139" customFormat="1" ht="15.75">
      <c r="A31" s="221"/>
      <c r="B31" s="222"/>
      <c r="C31" s="216"/>
      <c r="D31" s="224"/>
      <c r="E31" s="25"/>
      <c r="F31" s="89"/>
      <c r="G31" s="83"/>
      <c r="H31" s="218"/>
      <c r="I31" s="218"/>
      <c r="J31" s="218"/>
      <c r="K31" s="218"/>
      <c r="L31" s="83"/>
      <c r="M31" s="217"/>
      <c r="N31" s="55"/>
      <c r="O31" s="218"/>
      <c r="P31" s="218"/>
      <c r="Q31" s="11"/>
      <c r="R31" s="218"/>
      <c r="S31" s="218"/>
      <c r="T31" s="56"/>
      <c r="U31" s="218"/>
      <c r="V31" s="218"/>
      <c r="W31" s="11"/>
      <c r="X31" s="218"/>
      <c r="Y31" s="218"/>
      <c r="Z31" s="56"/>
      <c r="AA31" s="218"/>
      <c r="AB31" s="218"/>
      <c r="AC31" s="218"/>
      <c r="AD31" s="218"/>
      <c r="AE31" s="218"/>
      <c r="AF31" s="9"/>
      <c r="AG31" s="9"/>
      <c r="AH31" s="9"/>
      <c r="AI31" s="9"/>
      <c r="AJ31" s="9"/>
      <c r="AK31" s="9"/>
      <c r="AL31" s="9"/>
      <c r="AM31" s="9"/>
      <c r="AN31" s="9"/>
      <c r="AO31" s="76"/>
      <c r="AP31" s="83"/>
      <c r="AQ31" s="83"/>
      <c r="AR31" s="238"/>
      <c r="AS31" s="238"/>
      <c r="AT31" s="11"/>
      <c r="AU31" s="11"/>
      <c r="AV31" s="215"/>
      <c r="AW31" s="137"/>
      <c r="AX31" s="215"/>
      <c r="AY31" s="253"/>
      <c r="AZ31" s="149"/>
      <c r="BA31" s="201"/>
      <c r="BB31" s="201"/>
      <c r="BC31" s="217"/>
      <c r="BD31" s="231"/>
      <c r="BE31" s="215"/>
      <c r="BF31" s="215"/>
      <c r="BG31" s="215"/>
      <c r="BH31" s="232"/>
      <c r="BI31" s="232"/>
      <c r="BJ31" s="214"/>
      <c r="BK31" s="214"/>
      <c r="BL31" s="233"/>
      <c r="BM31" s="67"/>
    </row>
    <row r="32" spans="1:65" s="139" customFormat="1" ht="15.75">
      <c r="A32" s="221"/>
      <c r="B32" s="222"/>
      <c r="C32" s="216"/>
      <c r="D32" s="224"/>
      <c r="E32" s="25"/>
      <c r="F32" s="89"/>
      <c r="G32" s="83"/>
      <c r="H32" s="218"/>
      <c r="I32" s="218"/>
      <c r="J32" s="218"/>
      <c r="K32" s="218"/>
      <c r="L32" s="83"/>
      <c r="M32" s="217"/>
      <c r="N32" s="55"/>
      <c r="O32" s="218"/>
      <c r="P32" s="218"/>
      <c r="Q32" s="11"/>
      <c r="R32" s="218"/>
      <c r="S32" s="218"/>
      <c r="T32" s="56"/>
      <c r="U32" s="218"/>
      <c r="V32" s="218"/>
      <c r="W32" s="11"/>
      <c r="X32" s="218"/>
      <c r="Y32" s="218"/>
      <c r="Z32" s="56"/>
      <c r="AA32" s="218"/>
      <c r="AB32" s="218"/>
      <c r="AC32" s="218"/>
      <c r="AD32" s="218"/>
      <c r="AE32" s="218"/>
      <c r="AF32" s="9"/>
      <c r="AG32" s="9"/>
      <c r="AH32" s="9"/>
      <c r="AI32" s="9"/>
      <c r="AJ32" s="9"/>
      <c r="AK32" s="9"/>
      <c r="AL32" s="9"/>
      <c r="AM32" s="9"/>
      <c r="AN32" s="9"/>
      <c r="AO32" s="76"/>
      <c r="AP32" s="83"/>
      <c r="AQ32" s="83"/>
      <c r="AR32" s="238"/>
      <c r="AS32" s="238"/>
      <c r="AT32" s="11"/>
      <c r="AU32" s="11"/>
      <c r="AV32" s="215"/>
      <c r="AW32" s="137"/>
      <c r="AX32" s="215"/>
      <c r="AY32" s="253"/>
      <c r="AZ32" s="149"/>
      <c r="BA32" s="201"/>
      <c r="BB32" s="201"/>
      <c r="BC32" s="217"/>
      <c r="BD32" s="231"/>
      <c r="BE32" s="215"/>
      <c r="BF32" s="215"/>
      <c r="BG32" s="215"/>
      <c r="BH32" s="232"/>
      <c r="BI32" s="232"/>
      <c r="BJ32" s="214"/>
      <c r="BK32" s="214"/>
      <c r="BL32" s="233"/>
      <c r="BM32" s="67"/>
    </row>
    <row r="33" spans="1:65" s="139" customFormat="1" ht="15.75">
      <c r="A33" s="221"/>
      <c r="B33" s="222"/>
      <c r="C33" s="216"/>
      <c r="D33" s="224"/>
      <c r="E33" s="25"/>
      <c r="F33" s="89"/>
      <c r="G33" s="83"/>
      <c r="H33" s="218"/>
      <c r="I33" s="218"/>
      <c r="J33" s="218"/>
      <c r="K33" s="218"/>
      <c r="L33" s="83"/>
      <c r="M33" s="217"/>
      <c r="N33" s="55"/>
      <c r="O33" s="218"/>
      <c r="P33" s="218"/>
      <c r="Q33" s="11"/>
      <c r="R33" s="218"/>
      <c r="S33" s="218"/>
      <c r="T33" s="56"/>
      <c r="U33" s="218"/>
      <c r="V33" s="218"/>
      <c r="W33" s="11"/>
      <c r="X33" s="218"/>
      <c r="Y33" s="218"/>
      <c r="Z33" s="56"/>
      <c r="AA33" s="218"/>
      <c r="AB33" s="218"/>
      <c r="AC33" s="218"/>
      <c r="AD33" s="218"/>
      <c r="AE33" s="218"/>
      <c r="AF33" s="9"/>
      <c r="AG33" s="9"/>
      <c r="AH33" s="9"/>
      <c r="AI33" s="9"/>
      <c r="AJ33" s="9"/>
      <c r="AK33" s="9"/>
      <c r="AL33" s="9"/>
      <c r="AM33" s="9"/>
      <c r="AN33" s="9"/>
      <c r="AO33" s="76"/>
      <c r="AP33" s="83"/>
      <c r="AQ33" s="83"/>
      <c r="AR33" s="238"/>
      <c r="AS33" s="238"/>
      <c r="AT33" s="11"/>
      <c r="AU33" s="11"/>
      <c r="AV33" s="215"/>
      <c r="AW33" s="137"/>
      <c r="AX33" s="215"/>
      <c r="AY33" s="253"/>
      <c r="AZ33" s="149"/>
      <c r="BA33" s="201"/>
      <c r="BB33" s="201"/>
      <c r="BC33" s="217"/>
      <c r="BD33" s="231"/>
      <c r="BE33" s="215"/>
      <c r="BF33" s="215"/>
      <c r="BG33" s="215"/>
      <c r="BH33" s="232"/>
      <c r="BI33" s="232"/>
      <c r="BJ33" s="214"/>
      <c r="BK33" s="214"/>
      <c r="BL33" s="233"/>
      <c r="BM33" s="67"/>
    </row>
    <row r="34" spans="1:65" s="139" customFormat="1" ht="15.75">
      <c r="A34" s="221"/>
      <c r="B34" s="222"/>
      <c r="C34" s="216"/>
      <c r="D34" s="224"/>
      <c r="E34" s="25"/>
      <c r="F34" s="89"/>
      <c r="G34" s="83"/>
      <c r="H34" s="218"/>
      <c r="I34" s="218"/>
      <c r="J34" s="218"/>
      <c r="K34" s="218"/>
      <c r="L34" s="83"/>
      <c r="M34" s="217"/>
      <c r="N34" s="55"/>
      <c r="O34" s="218"/>
      <c r="P34" s="218"/>
      <c r="Q34" s="11"/>
      <c r="R34" s="218"/>
      <c r="S34" s="218"/>
      <c r="T34" s="56"/>
      <c r="U34" s="218"/>
      <c r="V34" s="218"/>
      <c r="W34" s="11"/>
      <c r="X34" s="218"/>
      <c r="Y34" s="218"/>
      <c r="Z34" s="56"/>
      <c r="AA34" s="218"/>
      <c r="AB34" s="218"/>
      <c r="AC34" s="218"/>
      <c r="AD34" s="218"/>
      <c r="AE34" s="218"/>
      <c r="AF34" s="9"/>
      <c r="AG34" s="9"/>
      <c r="AH34" s="9"/>
      <c r="AI34" s="9"/>
      <c r="AJ34" s="9"/>
      <c r="AK34" s="9"/>
      <c r="AL34" s="9"/>
      <c r="AM34" s="9"/>
      <c r="AN34" s="9"/>
      <c r="AO34" s="76"/>
      <c r="AP34" s="83"/>
      <c r="AQ34" s="83"/>
      <c r="AR34" s="238"/>
      <c r="AS34" s="238"/>
      <c r="AT34" s="11"/>
      <c r="AU34" s="11"/>
      <c r="AV34" s="215"/>
      <c r="AW34" s="137"/>
      <c r="AX34" s="215"/>
      <c r="AY34" s="253"/>
      <c r="AZ34" s="149"/>
      <c r="BA34" s="201"/>
      <c r="BB34" s="201"/>
      <c r="BC34" s="217"/>
      <c r="BD34" s="231"/>
      <c r="BE34" s="215"/>
      <c r="BF34" s="215"/>
      <c r="BG34" s="215"/>
      <c r="BH34" s="232"/>
      <c r="BI34" s="232"/>
      <c r="BJ34" s="214"/>
      <c r="BK34" s="214"/>
      <c r="BL34" s="233"/>
      <c r="BM34" s="67"/>
    </row>
    <row r="35" spans="1:65" s="139" customFormat="1" ht="15.75">
      <c r="A35" s="221"/>
      <c r="B35" s="222"/>
      <c r="C35" s="216"/>
      <c r="D35" s="224"/>
      <c r="E35" s="25"/>
      <c r="F35" s="89"/>
      <c r="G35" s="83"/>
      <c r="H35" s="218"/>
      <c r="I35" s="218"/>
      <c r="J35" s="218"/>
      <c r="K35" s="218"/>
      <c r="L35" s="83"/>
      <c r="M35" s="217"/>
      <c r="N35" s="55"/>
      <c r="O35" s="218"/>
      <c r="P35" s="218"/>
      <c r="Q35" s="11"/>
      <c r="R35" s="218"/>
      <c r="S35" s="218"/>
      <c r="T35" s="56"/>
      <c r="U35" s="218"/>
      <c r="V35" s="218"/>
      <c r="W35" s="11"/>
      <c r="X35" s="218"/>
      <c r="Y35" s="218"/>
      <c r="Z35" s="56"/>
      <c r="AA35" s="218"/>
      <c r="AB35" s="218"/>
      <c r="AC35" s="218"/>
      <c r="AD35" s="218"/>
      <c r="AE35" s="218"/>
      <c r="AF35" s="9"/>
      <c r="AG35" s="9"/>
      <c r="AH35" s="9"/>
      <c r="AI35" s="9"/>
      <c r="AJ35" s="9"/>
      <c r="AK35" s="9"/>
      <c r="AL35" s="9"/>
      <c r="AM35" s="9"/>
      <c r="AN35" s="9"/>
      <c r="AO35" s="76"/>
      <c r="AP35" s="83"/>
      <c r="AQ35" s="83"/>
      <c r="AR35" s="238"/>
      <c r="AS35" s="238"/>
      <c r="AT35" s="11"/>
      <c r="AU35" s="11"/>
      <c r="AV35" s="215"/>
      <c r="AW35" s="137"/>
      <c r="AX35" s="215"/>
      <c r="AY35" s="253"/>
      <c r="AZ35" s="149"/>
      <c r="BA35" s="201"/>
      <c r="BB35" s="201"/>
      <c r="BC35" s="217"/>
      <c r="BD35" s="231"/>
      <c r="BE35" s="215"/>
      <c r="BF35" s="215"/>
      <c r="BG35" s="215"/>
      <c r="BH35" s="232"/>
      <c r="BI35" s="232"/>
      <c r="BJ35" s="214"/>
      <c r="BK35" s="214"/>
      <c r="BL35" s="233"/>
      <c r="BM35" s="67"/>
    </row>
    <row r="36" spans="1:65" s="139" customFormat="1" ht="15.75">
      <c r="A36" s="221"/>
      <c r="B36" s="222"/>
      <c r="C36" s="216"/>
      <c r="D36" s="224"/>
      <c r="E36" s="25"/>
      <c r="F36" s="89"/>
      <c r="G36" s="83"/>
      <c r="H36" s="218"/>
      <c r="I36" s="218"/>
      <c r="J36" s="218"/>
      <c r="K36" s="218"/>
      <c r="L36" s="83"/>
      <c r="M36" s="217"/>
      <c r="N36" s="55"/>
      <c r="O36" s="218"/>
      <c r="P36" s="218"/>
      <c r="Q36" s="11"/>
      <c r="R36" s="218"/>
      <c r="S36" s="218"/>
      <c r="T36" s="56"/>
      <c r="U36" s="218"/>
      <c r="V36" s="218"/>
      <c r="W36" s="11"/>
      <c r="X36" s="218"/>
      <c r="Y36" s="218"/>
      <c r="Z36" s="56"/>
      <c r="AA36" s="218"/>
      <c r="AB36" s="218"/>
      <c r="AC36" s="218"/>
      <c r="AD36" s="218"/>
      <c r="AE36" s="218"/>
      <c r="AF36" s="9"/>
      <c r="AG36" s="9"/>
      <c r="AH36" s="9"/>
      <c r="AI36" s="9"/>
      <c r="AJ36" s="9"/>
      <c r="AK36" s="9"/>
      <c r="AL36" s="9"/>
      <c r="AM36" s="9"/>
      <c r="AN36" s="9"/>
      <c r="AO36" s="76"/>
      <c r="AP36" s="83"/>
      <c r="AQ36" s="83"/>
      <c r="AR36" s="238"/>
      <c r="AS36" s="238"/>
      <c r="AT36" s="11"/>
      <c r="AU36" s="11"/>
      <c r="AV36" s="215"/>
      <c r="AW36" s="137"/>
      <c r="AX36" s="215"/>
      <c r="AY36" s="253"/>
      <c r="AZ36" s="149"/>
      <c r="BA36" s="201"/>
      <c r="BB36" s="201"/>
      <c r="BC36" s="217"/>
      <c r="BD36" s="231"/>
      <c r="BE36" s="215"/>
      <c r="BF36" s="215"/>
      <c r="BG36" s="215"/>
      <c r="BH36" s="232"/>
      <c r="BI36" s="232"/>
      <c r="BJ36" s="214"/>
      <c r="BK36" s="214"/>
      <c r="BL36" s="233"/>
      <c r="BM36" s="67"/>
    </row>
    <row r="37" spans="1:65" s="139" customFormat="1" ht="15.75">
      <c r="A37" s="221"/>
      <c r="B37" s="222"/>
      <c r="C37" s="216"/>
      <c r="D37" s="224"/>
      <c r="E37" s="25"/>
      <c r="F37" s="89"/>
      <c r="G37" s="83"/>
      <c r="H37" s="218"/>
      <c r="I37" s="218"/>
      <c r="J37" s="218"/>
      <c r="K37" s="218"/>
      <c r="L37" s="83"/>
      <c r="M37" s="217"/>
      <c r="N37" s="55"/>
      <c r="O37" s="218"/>
      <c r="P37" s="218"/>
      <c r="Q37" s="11"/>
      <c r="R37" s="218"/>
      <c r="S37" s="218"/>
      <c r="T37" s="56"/>
      <c r="U37" s="218"/>
      <c r="V37" s="218"/>
      <c r="W37" s="11"/>
      <c r="X37" s="218"/>
      <c r="Y37" s="218"/>
      <c r="Z37" s="56"/>
      <c r="AA37" s="218"/>
      <c r="AB37" s="218"/>
      <c r="AC37" s="218"/>
      <c r="AD37" s="218"/>
      <c r="AE37" s="218"/>
      <c r="AF37" s="9"/>
      <c r="AG37" s="9"/>
      <c r="AH37" s="9"/>
      <c r="AI37" s="9"/>
      <c r="AJ37" s="9"/>
      <c r="AK37" s="9"/>
      <c r="AL37" s="9"/>
      <c r="AM37" s="9"/>
      <c r="AN37" s="9"/>
      <c r="AO37" s="76"/>
      <c r="AP37" s="83"/>
      <c r="AQ37" s="83"/>
      <c r="AR37" s="238"/>
      <c r="AS37" s="238"/>
      <c r="AT37" s="11"/>
      <c r="AU37" s="11"/>
      <c r="AV37" s="215"/>
      <c r="AW37" s="137"/>
      <c r="AX37" s="215"/>
      <c r="AY37" s="253"/>
      <c r="AZ37" s="149"/>
      <c r="BA37" s="201"/>
      <c r="BB37" s="201"/>
      <c r="BC37" s="217"/>
      <c r="BD37" s="231"/>
      <c r="BE37" s="215"/>
      <c r="BF37" s="215"/>
      <c r="BG37" s="215"/>
      <c r="BH37" s="232"/>
      <c r="BI37" s="232"/>
      <c r="BJ37" s="214"/>
      <c r="BK37" s="214"/>
      <c r="BL37" s="233"/>
      <c r="BM37" s="67"/>
    </row>
    <row r="38" spans="1:65" s="139" customFormat="1" ht="15.75">
      <c r="A38" s="221"/>
      <c r="B38" s="222"/>
      <c r="C38" s="216"/>
      <c r="D38" s="224"/>
      <c r="E38" s="25"/>
      <c r="F38" s="89"/>
      <c r="G38" s="83"/>
      <c r="H38" s="218"/>
      <c r="I38" s="218"/>
      <c r="J38" s="218"/>
      <c r="K38" s="218"/>
      <c r="L38" s="83"/>
      <c r="M38" s="217"/>
      <c r="N38" s="55"/>
      <c r="O38" s="218"/>
      <c r="P38" s="218"/>
      <c r="Q38" s="11"/>
      <c r="R38" s="218"/>
      <c r="S38" s="218"/>
      <c r="T38" s="56"/>
      <c r="U38" s="218"/>
      <c r="V38" s="218"/>
      <c r="W38" s="11"/>
      <c r="X38" s="218"/>
      <c r="Y38" s="218"/>
      <c r="Z38" s="56"/>
      <c r="AA38" s="218"/>
      <c r="AB38" s="218"/>
      <c r="AC38" s="218"/>
      <c r="AD38" s="218"/>
      <c r="AE38" s="218"/>
      <c r="AF38" s="9"/>
      <c r="AG38" s="9"/>
      <c r="AH38" s="9"/>
      <c r="AI38" s="9"/>
      <c r="AJ38" s="9"/>
      <c r="AK38" s="9"/>
      <c r="AL38" s="9"/>
      <c r="AM38" s="9"/>
      <c r="AN38" s="9"/>
      <c r="AO38" s="76"/>
      <c r="AP38" s="83"/>
      <c r="AQ38" s="83"/>
      <c r="AR38" s="238"/>
      <c r="AS38" s="238"/>
      <c r="AT38" s="11"/>
      <c r="AU38" s="11"/>
      <c r="AV38" s="215"/>
      <c r="AW38" s="137"/>
      <c r="AX38" s="215"/>
      <c r="AY38" s="253"/>
      <c r="AZ38" s="149"/>
      <c r="BA38" s="201"/>
      <c r="BB38" s="201"/>
      <c r="BC38" s="217"/>
      <c r="BD38" s="231"/>
      <c r="BE38" s="215"/>
      <c r="BF38" s="215"/>
      <c r="BG38" s="215"/>
      <c r="BH38" s="232"/>
      <c r="BI38" s="232"/>
      <c r="BJ38" s="214"/>
      <c r="BK38" s="214"/>
      <c r="BL38" s="233"/>
      <c r="BM38" s="67"/>
    </row>
    <row r="39" spans="1:65" s="139" customFormat="1" ht="15.75">
      <c r="A39" s="221"/>
      <c r="B39" s="222"/>
      <c r="C39" s="216"/>
      <c r="D39" s="224"/>
      <c r="E39" s="25"/>
      <c r="F39" s="89"/>
      <c r="G39" s="83"/>
      <c r="H39" s="218"/>
      <c r="I39" s="218"/>
      <c r="J39" s="218"/>
      <c r="K39" s="218"/>
      <c r="L39" s="83"/>
      <c r="M39" s="217"/>
      <c r="N39" s="55"/>
      <c r="O39" s="218"/>
      <c r="P39" s="218"/>
      <c r="Q39" s="11"/>
      <c r="R39" s="218"/>
      <c r="S39" s="218"/>
      <c r="T39" s="56"/>
      <c r="U39" s="218"/>
      <c r="V39" s="218"/>
      <c r="W39" s="11"/>
      <c r="X39" s="218"/>
      <c r="Y39" s="218"/>
      <c r="Z39" s="56"/>
      <c r="AA39" s="218"/>
      <c r="AB39" s="218"/>
      <c r="AC39" s="218"/>
      <c r="AD39" s="218"/>
      <c r="AE39" s="218"/>
      <c r="AF39" s="9"/>
      <c r="AG39" s="9"/>
      <c r="AH39" s="9"/>
      <c r="AI39" s="9"/>
      <c r="AJ39" s="9"/>
      <c r="AK39" s="9"/>
      <c r="AL39" s="9"/>
      <c r="AM39" s="9"/>
      <c r="AN39" s="9"/>
      <c r="AO39" s="76"/>
      <c r="AP39" s="83"/>
      <c r="AQ39" s="83"/>
      <c r="AR39" s="238"/>
      <c r="AS39" s="238"/>
      <c r="AT39" s="11"/>
      <c r="AU39" s="11"/>
      <c r="AV39" s="215"/>
      <c r="AW39" s="137"/>
      <c r="AX39" s="215"/>
      <c r="AY39" s="253"/>
      <c r="AZ39" s="149"/>
      <c r="BA39" s="201"/>
      <c r="BB39" s="201"/>
      <c r="BC39" s="217"/>
      <c r="BD39" s="231"/>
      <c r="BE39" s="215"/>
      <c r="BF39" s="215"/>
      <c r="BG39" s="215"/>
      <c r="BH39" s="232"/>
      <c r="BI39" s="232"/>
      <c r="BJ39" s="214"/>
      <c r="BK39" s="214"/>
      <c r="BL39" s="233"/>
      <c r="BM39" s="67"/>
    </row>
    <row r="40" spans="1:65" s="139" customFormat="1" ht="15.75">
      <c r="A40" s="221"/>
      <c r="B40" s="222"/>
      <c r="C40" s="216"/>
      <c r="D40" s="224"/>
      <c r="E40" s="25"/>
      <c r="F40" s="89"/>
      <c r="G40" s="83"/>
      <c r="H40" s="218"/>
      <c r="I40" s="218"/>
      <c r="J40" s="218"/>
      <c r="K40" s="218"/>
      <c r="L40" s="83"/>
      <c r="M40" s="217"/>
      <c r="N40" s="55"/>
      <c r="O40" s="218"/>
      <c r="P40" s="218"/>
      <c r="Q40" s="11"/>
      <c r="R40" s="218"/>
      <c r="S40" s="218"/>
      <c r="T40" s="56"/>
      <c r="U40" s="218"/>
      <c r="V40" s="218"/>
      <c r="W40" s="11"/>
      <c r="X40" s="218"/>
      <c r="Y40" s="218"/>
      <c r="Z40" s="56"/>
      <c r="AA40" s="218"/>
      <c r="AB40" s="218"/>
      <c r="AC40" s="218"/>
      <c r="AD40" s="218"/>
      <c r="AE40" s="218"/>
      <c r="AF40" s="9"/>
      <c r="AG40" s="9"/>
      <c r="AH40" s="9"/>
      <c r="AI40" s="9"/>
      <c r="AJ40" s="9"/>
      <c r="AK40" s="9"/>
      <c r="AL40" s="9"/>
      <c r="AM40" s="9"/>
      <c r="AN40" s="9"/>
      <c r="AO40" s="76"/>
      <c r="AP40" s="83"/>
      <c r="AQ40" s="83"/>
      <c r="AR40" s="238"/>
      <c r="AS40" s="238"/>
      <c r="AT40" s="11"/>
      <c r="AU40" s="11"/>
      <c r="AV40" s="215"/>
      <c r="AW40" s="137"/>
      <c r="AX40" s="215"/>
      <c r="AY40" s="253"/>
      <c r="AZ40" s="149"/>
      <c r="BA40" s="201"/>
      <c r="BB40" s="201"/>
      <c r="BC40" s="217"/>
      <c r="BD40" s="231"/>
      <c r="BE40" s="215"/>
      <c r="BF40" s="215"/>
      <c r="BG40" s="215"/>
      <c r="BH40" s="232"/>
      <c r="BI40" s="232"/>
      <c r="BJ40" s="214"/>
      <c r="BK40" s="214"/>
      <c r="BL40" s="233"/>
      <c r="BM40" s="67"/>
    </row>
    <row r="41" spans="1:65" s="139" customFormat="1" ht="15.75">
      <c r="A41" s="221"/>
      <c r="B41" s="222"/>
      <c r="C41" s="216"/>
      <c r="D41" s="224"/>
      <c r="E41" s="25"/>
      <c r="F41" s="89"/>
      <c r="G41" s="83"/>
      <c r="H41" s="218"/>
      <c r="I41" s="218"/>
      <c r="J41" s="218"/>
      <c r="K41" s="218"/>
      <c r="L41" s="83"/>
      <c r="M41" s="217"/>
      <c r="N41" s="55"/>
      <c r="O41" s="218"/>
      <c r="P41" s="218"/>
      <c r="Q41" s="11"/>
      <c r="R41" s="218"/>
      <c r="S41" s="218"/>
      <c r="T41" s="56"/>
      <c r="U41" s="218"/>
      <c r="V41" s="218"/>
      <c r="W41" s="11"/>
      <c r="X41" s="218"/>
      <c r="Y41" s="218"/>
      <c r="Z41" s="56"/>
      <c r="AA41" s="218"/>
      <c r="AB41" s="218"/>
      <c r="AC41" s="218"/>
      <c r="AD41" s="218"/>
      <c r="AE41" s="218"/>
      <c r="AF41" s="9"/>
      <c r="AG41" s="9"/>
      <c r="AH41" s="9"/>
      <c r="AI41" s="9"/>
      <c r="AJ41" s="9"/>
      <c r="AK41" s="9"/>
      <c r="AL41" s="9"/>
      <c r="AM41" s="9"/>
      <c r="AN41" s="9"/>
      <c r="AO41" s="76"/>
      <c r="AP41" s="83"/>
      <c r="AQ41" s="83"/>
      <c r="AR41" s="238"/>
      <c r="AS41" s="238"/>
      <c r="AT41" s="11"/>
      <c r="AU41" s="11"/>
      <c r="AV41" s="215"/>
      <c r="AW41" s="137"/>
      <c r="AX41" s="215"/>
      <c r="AY41" s="253"/>
      <c r="AZ41" s="149"/>
      <c r="BA41" s="201"/>
      <c r="BB41" s="201"/>
      <c r="BC41" s="217"/>
      <c r="BD41" s="231"/>
      <c r="BE41" s="215"/>
      <c r="BF41" s="215"/>
      <c r="BG41" s="215"/>
      <c r="BH41" s="232"/>
      <c r="BI41" s="232"/>
      <c r="BJ41" s="214"/>
      <c r="BK41" s="214"/>
      <c r="BL41" s="233"/>
      <c r="BM41" s="67"/>
    </row>
    <row r="42" spans="1:65" s="139" customFormat="1" ht="15.75">
      <c r="A42" s="221"/>
      <c r="B42" s="222"/>
      <c r="C42" s="216"/>
      <c r="D42" s="224"/>
      <c r="E42" s="25"/>
      <c r="F42" s="89"/>
      <c r="G42" s="83"/>
      <c r="H42" s="218"/>
      <c r="I42" s="218"/>
      <c r="J42" s="218"/>
      <c r="K42" s="218"/>
      <c r="L42" s="83"/>
      <c r="M42" s="217"/>
      <c r="N42" s="55"/>
      <c r="O42" s="218"/>
      <c r="P42" s="218"/>
      <c r="Q42" s="11"/>
      <c r="R42" s="218"/>
      <c r="S42" s="218"/>
      <c r="T42" s="56"/>
      <c r="U42" s="218"/>
      <c r="V42" s="218"/>
      <c r="W42" s="11"/>
      <c r="X42" s="218"/>
      <c r="Y42" s="218"/>
      <c r="Z42" s="56"/>
      <c r="AA42" s="218"/>
      <c r="AB42" s="218"/>
      <c r="AC42" s="218"/>
      <c r="AD42" s="218"/>
      <c r="AE42" s="218"/>
      <c r="AF42" s="9"/>
      <c r="AG42" s="9"/>
      <c r="AH42" s="9"/>
      <c r="AI42" s="9"/>
      <c r="AJ42" s="9"/>
      <c r="AK42" s="9"/>
      <c r="AL42" s="9"/>
      <c r="AM42" s="9"/>
      <c r="AN42" s="9"/>
      <c r="AO42" s="76"/>
      <c r="AP42" s="83"/>
      <c r="AQ42" s="83"/>
      <c r="AR42" s="238"/>
      <c r="AS42" s="238"/>
      <c r="AT42" s="11"/>
      <c r="AU42" s="11"/>
      <c r="AV42" s="215"/>
      <c r="AW42" s="137"/>
      <c r="AX42" s="215"/>
      <c r="AY42" s="253"/>
      <c r="AZ42" s="149"/>
      <c r="BA42" s="201"/>
      <c r="BB42" s="201"/>
      <c r="BC42" s="217"/>
      <c r="BD42" s="231"/>
      <c r="BE42" s="215"/>
      <c r="BF42" s="215"/>
      <c r="BG42" s="215"/>
      <c r="BH42" s="232"/>
      <c r="BI42" s="232"/>
      <c r="BJ42" s="214"/>
      <c r="BK42" s="214"/>
      <c r="BL42" s="233"/>
      <c r="BM42" s="67"/>
    </row>
    <row r="43" spans="1:65" s="139" customFormat="1" ht="15.75">
      <c r="A43" s="221"/>
      <c r="B43" s="222"/>
      <c r="C43" s="216"/>
      <c r="D43" s="224"/>
      <c r="E43" s="25"/>
      <c r="F43" s="89"/>
      <c r="G43" s="83"/>
      <c r="H43" s="218"/>
      <c r="I43" s="218"/>
      <c r="J43" s="218"/>
      <c r="K43" s="218"/>
      <c r="L43" s="83"/>
      <c r="M43" s="217"/>
      <c r="N43" s="55"/>
      <c r="O43" s="218"/>
      <c r="P43" s="218"/>
      <c r="Q43" s="11"/>
      <c r="R43" s="218"/>
      <c r="S43" s="218"/>
      <c r="T43" s="56"/>
      <c r="U43" s="218"/>
      <c r="V43" s="218"/>
      <c r="W43" s="11"/>
      <c r="X43" s="218"/>
      <c r="Y43" s="218"/>
      <c r="Z43" s="56"/>
      <c r="AA43" s="218"/>
      <c r="AB43" s="218"/>
      <c r="AC43" s="218"/>
      <c r="AD43" s="218"/>
      <c r="AE43" s="218"/>
      <c r="AF43" s="9"/>
      <c r="AG43" s="9"/>
      <c r="AH43" s="9"/>
      <c r="AI43" s="9"/>
      <c r="AJ43" s="9"/>
      <c r="AK43" s="9"/>
      <c r="AL43" s="9"/>
      <c r="AM43" s="9"/>
      <c r="AN43" s="9"/>
      <c r="AO43" s="76"/>
      <c r="AP43" s="83"/>
      <c r="AQ43" s="83"/>
      <c r="AR43" s="238"/>
      <c r="AS43" s="238"/>
      <c r="AT43" s="11"/>
      <c r="AU43" s="11"/>
      <c r="AV43" s="215"/>
      <c r="AW43" s="137"/>
      <c r="AX43" s="215"/>
      <c r="AY43" s="253"/>
      <c r="AZ43" s="149"/>
      <c r="BA43" s="201"/>
      <c r="BB43" s="201"/>
      <c r="BC43" s="217"/>
      <c r="BD43" s="231"/>
      <c r="BE43" s="215"/>
      <c r="BF43" s="215"/>
      <c r="BG43" s="215"/>
      <c r="BH43" s="232"/>
      <c r="BI43" s="232"/>
      <c r="BJ43" s="214"/>
      <c r="BK43" s="214"/>
      <c r="BL43" s="233"/>
      <c r="BM43" s="67"/>
    </row>
    <row r="44" spans="1:65" s="139" customFormat="1" ht="15.75">
      <c r="A44" s="221"/>
      <c r="B44" s="222"/>
      <c r="C44" s="216"/>
      <c r="D44" s="224"/>
      <c r="E44" s="268"/>
      <c r="F44" s="89"/>
      <c r="G44" s="83"/>
      <c r="H44" s="218"/>
      <c r="I44" s="218"/>
      <c r="J44" s="218"/>
      <c r="K44" s="218"/>
      <c r="L44" s="83"/>
      <c r="M44" s="217"/>
      <c r="N44" s="55"/>
      <c r="O44" s="218"/>
      <c r="P44" s="218"/>
      <c r="Q44" s="11"/>
      <c r="R44" s="218"/>
      <c r="S44" s="218"/>
      <c r="T44" s="56"/>
      <c r="U44" s="218"/>
      <c r="V44" s="218"/>
      <c r="W44" s="11"/>
      <c r="X44" s="218"/>
      <c r="Y44" s="218"/>
      <c r="Z44" s="56"/>
      <c r="AA44" s="218"/>
      <c r="AB44" s="218"/>
      <c r="AC44" s="218"/>
      <c r="AD44" s="218"/>
      <c r="AE44" s="218"/>
      <c r="AF44" s="9"/>
      <c r="AG44" s="9"/>
      <c r="AH44" s="9"/>
      <c r="AI44" s="9"/>
      <c r="AJ44" s="9"/>
      <c r="AK44" s="9"/>
      <c r="AL44" s="9"/>
      <c r="AM44" s="9"/>
      <c r="AN44" s="9"/>
      <c r="AO44" s="76"/>
      <c r="AP44" s="83"/>
      <c r="AQ44" s="83"/>
      <c r="AR44" s="238"/>
      <c r="AS44" s="238"/>
      <c r="AT44" s="11"/>
      <c r="AU44" s="11"/>
      <c r="AV44" s="215"/>
      <c r="AW44" s="137"/>
      <c r="AX44" s="215"/>
      <c r="AY44" s="265"/>
      <c r="AZ44" s="267"/>
      <c r="BA44" s="201"/>
      <c r="BB44" s="266"/>
      <c r="BC44" s="217"/>
      <c r="BD44" s="231"/>
      <c r="BE44" s="215"/>
      <c r="BF44" s="215"/>
      <c r="BG44" s="215"/>
      <c r="BH44" s="232"/>
      <c r="BI44" s="232"/>
      <c r="BJ44" s="214"/>
      <c r="BK44" s="214"/>
      <c r="BL44" s="233"/>
      <c r="BM44" s="67"/>
    </row>
    <row r="45" spans="1:65" s="139" customFormat="1" ht="15.75">
      <c r="A45" s="221"/>
      <c r="B45" s="222"/>
      <c r="C45" s="216"/>
      <c r="D45" s="224"/>
      <c r="E45" s="25"/>
      <c r="F45" s="89"/>
      <c r="G45" s="83"/>
      <c r="H45" s="218"/>
      <c r="I45" s="218"/>
      <c r="J45" s="218"/>
      <c r="K45" s="218"/>
      <c r="L45" s="83"/>
      <c r="M45" s="217"/>
      <c r="N45" s="55"/>
      <c r="O45" s="218"/>
      <c r="P45" s="218"/>
      <c r="Q45" s="11"/>
      <c r="R45" s="218"/>
      <c r="S45" s="218"/>
      <c r="T45" s="56"/>
      <c r="U45" s="218"/>
      <c r="V45" s="218"/>
      <c r="W45" s="11"/>
      <c r="X45" s="218"/>
      <c r="Y45" s="218"/>
      <c r="Z45" s="56"/>
      <c r="AA45" s="218"/>
      <c r="AB45" s="218"/>
      <c r="AC45" s="218"/>
      <c r="AD45" s="218"/>
      <c r="AE45" s="218"/>
      <c r="AF45" s="9"/>
      <c r="AG45" s="9"/>
      <c r="AH45" s="9"/>
      <c r="AI45" s="9"/>
      <c r="AJ45" s="9"/>
      <c r="AK45" s="9"/>
      <c r="AL45" s="9"/>
      <c r="AM45" s="9"/>
      <c r="AN45" s="9"/>
      <c r="AO45" s="76"/>
      <c r="AP45" s="83"/>
      <c r="AQ45" s="83"/>
      <c r="AR45" s="238"/>
      <c r="AS45" s="238"/>
      <c r="AT45" s="11"/>
      <c r="AU45" s="11"/>
      <c r="AV45" s="215"/>
      <c r="AW45" s="137"/>
      <c r="AX45" s="215"/>
      <c r="AY45" s="253"/>
      <c r="AZ45" s="149"/>
      <c r="BA45" s="201"/>
      <c r="BB45" s="201"/>
      <c r="BC45" s="217"/>
      <c r="BD45" s="231"/>
      <c r="BE45" s="215"/>
      <c r="BF45" s="215"/>
      <c r="BG45" s="215"/>
      <c r="BH45" s="232"/>
      <c r="BI45" s="232"/>
      <c r="BJ45" s="214"/>
      <c r="BK45" s="214"/>
      <c r="BL45" s="233"/>
      <c r="BM45" s="67"/>
    </row>
    <row r="46" spans="1:65" s="139" customFormat="1" ht="15.75">
      <c r="A46" s="221"/>
      <c r="B46" s="222"/>
      <c r="C46" s="216"/>
      <c r="D46" s="224"/>
      <c r="E46" s="25"/>
      <c r="F46" s="89"/>
      <c r="G46" s="83"/>
      <c r="H46" s="218"/>
      <c r="I46" s="218"/>
      <c r="J46" s="218"/>
      <c r="K46" s="218"/>
      <c r="L46" s="83"/>
      <c r="M46" s="217"/>
      <c r="N46" s="55"/>
      <c r="O46" s="218"/>
      <c r="P46" s="218"/>
      <c r="Q46" s="11"/>
      <c r="R46" s="218"/>
      <c r="S46" s="218"/>
      <c r="T46" s="56"/>
      <c r="U46" s="218"/>
      <c r="V46" s="218"/>
      <c r="W46" s="11"/>
      <c r="X46" s="218"/>
      <c r="Y46" s="218"/>
      <c r="Z46" s="56"/>
      <c r="AA46" s="218"/>
      <c r="AB46" s="218"/>
      <c r="AC46" s="218"/>
      <c r="AD46" s="218"/>
      <c r="AE46" s="218"/>
      <c r="AF46" s="9"/>
      <c r="AG46" s="9"/>
      <c r="AH46" s="9"/>
      <c r="AI46" s="9"/>
      <c r="AJ46" s="9"/>
      <c r="AK46" s="9"/>
      <c r="AL46" s="9"/>
      <c r="AM46" s="9"/>
      <c r="AN46" s="9"/>
      <c r="AO46" s="76"/>
      <c r="AP46" s="83"/>
      <c r="AQ46" s="83"/>
      <c r="AR46" s="238"/>
      <c r="AS46" s="238"/>
      <c r="AT46" s="11"/>
      <c r="AU46" s="11"/>
      <c r="AV46" s="215"/>
      <c r="AW46" s="137"/>
      <c r="AX46" s="215"/>
      <c r="AY46" s="253"/>
      <c r="AZ46" s="149"/>
      <c r="BA46" s="201"/>
      <c r="BB46" s="201"/>
      <c r="BC46" s="217"/>
      <c r="BD46" s="231"/>
      <c r="BE46" s="215"/>
      <c r="BF46" s="215"/>
      <c r="BG46" s="215"/>
      <c r="BH46" s="232"/>
      <c r="BI46" s="232"/>
      <c r="BJ46" s="214"/>
      <c r="BK46" s="214"/>
      <c r="BL46" s="233"/>
      <c r="BM46" s="67"/>
    </row>
    <row r="47" spans="1:65" s="139" customFormat="1" ht="15.75">
      <c r="A47" s="221"/>
      <c r="B47" s="222"/>
      <c r="C47" s="216"/>
      <c r="D47" s="224"/>
      <c r="E47" s="25"/>
      <c r="F47" s="89"/>
      <c r="G47" s="83"/>
      <c r="H47" s="218"/>
      <c r="I47" s="218"/>
      <c r="J47" s="218"/>
      <c r="K47" s="218"/>
      <c r="L47" s="83"/>
      <c r="M47" s="217"/>
      <c r="N47" s="55"/>
      <c r="O47" s="218"/>
      <c r="P47" s="218"/>
      <c r="Q47" s="11"/>
      <c r="R47" s="218"/>
      <c r="S47" s="218"/>
      <c r="T47" s="56"/>
      <c r="U47" s="218"/>
      <c r="V47" s="218"/>
      <c r="W47" s="11"/>
      <c r="X47" s="218"/>
      <c r="Y47" s="218"/>
      <c r="Z47" s="56"/>
      <c r="AA47" s="218"/>
      <c r="AB47" s="218"/>
      <c r="AC47" s="218"/>
      <c r="AD47" s="218"/>
      <c r="AE47" s="218"/>
      <c r="AF47" s="9"/>
      <c r="AG47" s="9"/>
      <c r="AH47" s="9"/>
      <c r="AI47" s="9"/>
      <c r="AJ47" s="9"/>
      <c r="AK47" s="9"/>
      <c r="AL47" s="9"/>
      <c r="AM47" s="9"/>
      <c r="AN47" s="9"/>
      <c r="AO47" s="76"/>
      <c r="AP47" s="83"/>
      <c r="AQ47" s="83"/>
      <c r="AR47" s="238"/>
      <c r="AS47" s="238"/>
      <c r="AT47" s="11"/>
      <c r="AU47" s="11"/>
      <c r="AV47" s="215"/>
      <c r="AW47" s="137"/>
      <c r="AX47" s="215"/>
      <c r="AY47" s="253"/>
      <c r="AZ47" s="149"/>
      <c r="BA47" s="201"/>
      <c r="BB47" s="201"/>
      <c r="BC47" s="217"/>
      <c r="BD47" s="231"/>
      <c r="BE47" s="215"/>
      <c r="BF47" s="215"/>
      <c r="BG47" s="215"/>
      <c r="BH47" s="232"/>
      <c r="BI47" s="232"/>
      <c r="BJ47" s="214"/>
      <c r="BK47" s="214"/>
      <c r="BL47" s="233"/>
      <c r="BM47" s="67"/>
    </row>
    <row r="48" spans="1:65" s="139" customFormat="1" ht="15.75">
      <c r="A48" s="221"/>
      <c r="B48" s="222"/>
      <c r="C48" s="216"/>
      <c r="D48" s="224"/>
      <c r="E48" s="25"/>
      <c r="F48" s="89"/>
      <c r="G48" s="83"/>
      <c r="H48" s="218"/>
      <c r="I48" s="218"/>
      <c r="J48" s="218"/>
      <c r="K48" s="218"/>
      <c r="L48" s="83"/>
      <c r="M48" s="217"/>
      <c r="N48" s="55"/>
      <c r="O48" s="218"/>
      <c r="P48" s="218"/>
      <c r="Q48" s="11"/>
      <c r="R48" s="218"/>
      <c r="S48" s="218"/>
      <c r="T48" s="56"/>
      <c r="U48" s="218"/>
      <c r="V48" s="218"/>
      <c r="W48" s="11"/>
      <c r="X48" s="218"/>
      <c r="Y48" s="218"/>
      <c r="Z48" s="56"/>
      <c r="AA48" s="218"/>
      <c r="AB48" s="218"/>
      <c r="AC48" s="218"/>
      <c r="AD48" s="218"/>
      <c r="AE48" s="218"/>
      <c r="AF48" s="9"/>
      <c r="AG48" s="9"/>
      <c r="AH48" s="9"/>
      <c r="AI48" s="9"/>
      <c r="AJ48" s="9"/>
      <c r="AK48" s="9"/>
      <c r="AL48" s="9"/>
      <c r="AM48" s="9"/>
      <c r="AN48" s="9"/>
      <c r="AO48" s="76"/>
      <c r="AP48" s="83"/>
      <c r="AQ48" s="83"/>
      <c r="AR48" s="238"/>
      <c r="AS48" s="238"/>
      <c r="AT48" s="11"/>
      <c r="AU48" s="11"/>
      <c r="AV48" s="215"/>
      <c r="AW48" s="137"/>
      <c r="AX48" s="215"/>
      <c r="AY48" s="253"/>
      <c r="AZ48" s="149"/>
      <c r="BA48" s="201"/>
      <c r="BB48" s="201"/>
      <c r="BC48" s="217"/>
      <c r="BD48" s="231"/>
      <c r="BE48" s="215"/>
      <c r="BF48" s="215"/>
      <c r="BG48" s="215"/>
      <c r="BH48" s="232"/>
      <c r="BI48" s="232"/>
      <c r="BJ48" s="214"/>
      <c r="BK48" s="214"/>
      <c r="BL48" s="233"/>
      <c r="BM48" s="67"/>
    </row>
    <row r="49" spans="1:65" s="139" customFormat="1" ht="15.75">
      <c r="A49" s="221"/>
      <c r="B49" s="222"/>
      <c r="C49" s="216"/>
      <c r="D49" s="224"/>
      <c r="E49" s="25"/>
      <c r="F49" s="89"/>
      <c r="G49" s="83"/>
      <c r="H49" s="218"/>
      <c r="I49" s="218"/>
      <c r="J49" s="218"/>
      <c r="K49" s="218"/>
      <c r="L49" s="83"/>
      <c r="M49" s="217"/>
      <c r="N49" s="55"/>
      <c r="O49" s="218"/>
      <c r="P49" s="218"/>
      <c r="Q49" s="11"/>
      <c r="R49" s="218"/>
      <c r="S49" s="218"/>
      <c r="T49" s="56"/>
      <c r="U49" s="218"/>
      <c r="V49" s="218"/>
      <c r="W49" s="11"/>
      <c r="X49" s="218"/>
      <c r="Y49" s="218"/>
      <c r="Z49" s="56"/>
      <c r="AA49" s="218"/>
      <c r="AB49" s="218"/>
      <c r="AC49" s="218"/>
      <c r="AD49" s="218"/>
      <c r="AE49" s="218"/>
      <c r="AF49" s="9"/>
      <c r="AG49" s="9"/>
      <c r="AH49" s="9"/>
      <c r="AI49" s="9"/>
      <c r="AJ49" s="9"/>
      <c r="AK49" s="9"/>
      <c r="AL49" s="9"/>
      <c r="AM49" s="9"/>
      <c r="AN49" s="9"/>
      <c r="AO49" s="76"/>
      <c r="AP49" s="83"/>
      <c r="AQ49" s="83"/>
      <c r="AR49" s="238"/>
      <c r="AS49" s="238"/>
      <c r="AT49" s="11"/>
      <c r="AU49" s="11"/>
      <c r="AV49" s="215"/>
      <c r="AW49" s="137"/>
      <c r="AX49" s="215"/>
      <c r="AY49" s="253"/>
      <c r="AZ49" s="149"/>
      <c r="BA49" s="201"/>
      <c r="BB49" s="201"/>
      <c r="BC49" s="217"/>
      <c r="BD49" s="231"/>
      <c r="BE49" s="215"/>
      <c r="BF49" s="215"/>
      <c r="BG49" s="215"/>
      <c r="BH49" s="232"/>
      <c r="BI49" s="232"/>
      <c r="BJ49" s="214"/>
      <c r="BK49" s="214"/>
      <c r="BL49" s="233"/>
      <c r="BM49" s="67"/>
    </row>
    <row r="50" spans="1:65" s="139" customFormat="1" ht="15.75">
      <c r="A50" s="221"/>
      <c r="B50" s="222"/>
      <c r="C50" s="216"/>
      <c r="D50" s="224"/>
      <c r="E50" s="268"/>
      <c r="F50" s="89"/>
      <c r="G50" s="83"/>
      <c r="H50" s="218"/>
      <c r="I50" s="218"/>
      <c r="J50" s="218"/>
      <c r="K50" s="218"/>
      <c r="L50" s="83"/>
      <c r="M50" s="217"/>
      <c r="N50" s="55"/>
      <c r="O50" s="218"/>
      <c r="P50" s="218"/>
      <c r="Q50" s="11"/>
      <c r="R50" s="218"/>
      <c r="S50" s="218"/>
      <c r="T50" s="56"/>
      <c r="U50" s="218"/>
      <c r="V50" s="218"/>
      <c r="W50" s="11"/>
      <c r="X50" s="218"/>
      <c r="Y50" s="218"/>
      <c r="Z50" s="56"/>
      <c r="AA50" s="218"/>
      <c r="AB50" s="218"/>
      <c r="AC50" s="218"/>
      <c r="AD50" s="218"/>
      <c r="AE50" s="218"/>
      <c r="AF50" s="9"/>
      <c r="AG50" s="9"/>
      <c r="AH50" s="9"/>
      <c r="AI50" s="9"/>
      <c r="AJ50" s="9"/>
      <c r="AK50" s="9"/>
      <c r="AL50" s="9"/>
      <c r="AM50" s="9"/>
      <c r="AN50" s="9"/>
      <c r="AO50" s="76"/>
      <c r="AP50" s="83"/>
      <c r="AQ50" s="83"/>
      <c r="AR50" s="238"/>
      <c r="AS50" s="238"/>
      <c r="AT50" s="11"/>
      <c r="AU50" s="11"/>
      <c r="AV50" s="215"/>
      <c r="AW50" s="137"/>
      <c r="AX50" s="215"/>
      <c r="AY50" s="265"/>
      <c r="AZ50" s="267"/>
      <c r="BA50" s="201"/>
      <c r="BB50" s="266"/>
      <c r="BC50" s="217"/>
      <c r="BD50" s="231"/>
      <c r="BE50" s="215"/>
      <c r="BF50" s="215"/>
      <c r="BG50" s="215"/>
      <c r="BH50" s="232"/>
      <c r="BI50" s="232"/>
      <c r="BJ50" s="214"/>
      <c r="BK50" s="214"/>
      <c r="BL50" s="233"/>
      <c r="BM50" s="67"/>
    </row>
    <row r="51" spans="1:65" s="139" customFormat="1" ht="15.75">
      <c r="A51" s="221"/>
      <c r="B51" s="222"/>
      <c r="C51" s="216"/>
      <c r="D51" s="224"/>
      <c r="E51" s="25"/>
      <c r="F51" s="89"/>
      <c r="G51" s="83"/>
      <c r="H51" s="218"/>
      <c r="I51" s="218"/>
      <c r="J51" s="218"/>
      <c r="K51" s="218"/>
      <c r="L51" s="83"/>
      <c r="M51" s="217"/>
      <c r="N51" s="55"/>
      <c r="O51" s="218"/>
      <c r="P51" s="218"/>
      <c r="Q51" s="11"/>
      <c r="R51" s="218"/>
      <c r="S51" s="218"/>
      <c r="T51" s="56"/>
      <c r="U51" s="218"/>
      <c r="V51" s="218"/>
      <c r="W51" s="11"/>
      <c r="X51" s="218"/>
      <c r="Y51" s="218"/>
      <c r="Z51" s="56"/>
      <c r="AA51" s="218"/>
      <c r="AB51" s="218"/>
      <c r="AC51" s="218"/>
      <c r="AD51" s="218"/>
      <c r="AE51" s="218"/>
      <c r="AF51" s="9"/>
      <c r="AG51" s="9"/>
      <c r="AH51" s="9"/>
      <c r="AI51" s="9"/>
      <c r="AJ51" s="9"/>
      <c r="AK51" s="9"/>
      <c r="AL51" s="9"/>
      <c r="AM51" s="9"/>
      <c r="AN51" s="9"/>
      <c r="AO51" s="76"/>
      <c r="AP51" s="83"/>
      <c r="AQ51" s="83"/>
      <c r="AR51" s="238"/>
      <c r="AS51" s="238"/>
      <c r="AT51" s="11"/>
      <c r="AU51" s="11"/>
      <c r="AV51" s="215"/>
      <c r="AW51" s="137"/>
      <c r="AX51" s="215"/>
      <c r="AY51" s="253"/>
      <c r="AZ51" s="149"/>
      <c r="BA51" s="201"/>
      <c r="BB51" s="201"/>
      <c r="BC51" s="217"/>
      <c r="BD51" s="231"/>
      <c r="BE51" s="215"/>
      <c r="BF51" s="215"/>
      <c r="BG51" s="215"/>
      <c r="BH51" s="232"/>
      <c r="BI51" s="232"/>
      <c r="BJ51" s="214"/>
      <c r="BK51" s="214"/>
      <c r="BL51" s="233"/>
      <c r="BM51" s="67"/>
    </row>
    <row r="52" spans="1:65" s="139" customFormat="1" ht="15.75">
      <c r="A52" s="221"/>
      <c r="B52" s="222"/>
      <c r="C52" s="216"/>
      <c r="D52" s="224"/>
      <c r="E52" s="25"/>
      <c r="F52" s="89"/>
      <c r="G52" s="83"/>
      <c r="H52" s="218"/>
      <c r="I52" s="218"/>
      <c r="J52" s="218"/>
      <c r="K52" s="218"/>
      <c r="L52" s="83"/>
      <c r="M52" s="217"/>
      <c r="N52" s="55"/>
      <c r="O52" s="218"/>
      <c r="P52" s="218"/>
      <c r="Q52" s="11"/>
      <c r="R52" s="218"/>
      <c r="S52" s="218"/>
      <c r="T52" s="56"/>
      <c r="U52" s="218"/>
      <c r="V52" s="218"/>
      <c r="W52" s="11"/>
      <c r="X52" s="218"/>
      <c r="Y52" s="218"/>
      <c r="Z52" s="56"/>
      <c r="AA52" s="218"/>
      <c r="AB52" s="218"/>
      <c r="AC52" s="218"/>
      <c r="AD52" s="218"/>
      <c r="AE52" s="218"/>
      <c r="AF52" s="9"/>
      <c r="AG52" s="9"/>
      <c r="AH52" s="9"/>
      <c r="AI52" s="9"/>
      <c r="AJ52" s="9"/>
      <c r="AK52" s="9"/>
      <c r="AL52" s="9"/>
      <c r="AM52" s="9"/>
      <c r="AN52" s="9"/>
      <c r="AO52" s="76"/>
      <c r="AP52" s="83"/>
      <c r="AQ52" s="83"/>
      <c r="AR52" s="238"/>
      <c r="AS52" s="238"/>
      <c r="AT52" s="11"/>
      <c r="AU52" s="11"/>
      <c r="AV52" s="215"/>
      <c r="AW52" s="137"/>
      <c r="AX52" s="215"/>
      <c r="AY52" s="253"/>
      <c r="AZ52" s="149"/>
      <c r="BA52" s="201"/>
      <c r="BB52" s="201"/>
      <c r="BC52" s="217"/>
      <c r="BD52" s="231"/>
      <c r="BE52" s="215"/>
      <c r="BF52" s="215"/>
      <c r="BG52" s="215"/>
      <c r="BH52" s="232"/>
      <c r="BI52" s="232"/>
      <c r="BJ52" s="214"/>
      <c r="BK52" s="214"/>
      <c r="BL52" s="233"/>
      <c r="BM52" s="67"/>
    </row>
    <row r="53" spans="1:65" s="139" customFormat="1" ht="15.75">
      <c r="A53" s="221"/>
      <c r="B53" s="222"/>
      <c r="C53" s="216"/>
      <c r="D53" s="224"/>
      <c r="E53" s="25"/>
      <c r="F53" s="89"/>
      <c r="G53" s="83"/>
      <c r="H53" s="218"/>
      <c r="I53" s="218"/>
      <c r="J53" s="218"/>
      <c r="K53" s="218"/>
      <c r="L53" s="83"/>
      <c r="M53" s="217"/>
      <c r="N53" s="55"/>
      <c r="O53" s="218"/>
      <c r="P53" s="218"/>
      <c r="Q53" s="11"/>
      <c r="R53" s="218"/>
      <c r="S53" s="218"/>
      <c r="T53" s="56"/>
      <c r="U53" s="218"/>
      <c r="V53" s="218"/>
      <c r="W53" s="11"/>
      <c r="X53" s="218"/>
      <c r="Y53" s="218"/>
      <c r="Z53" s="56"/>
      <c r="AA53" s="218"/>
      <c r="AB53" s="218"/>
      <c r="AC53" s="218"/>
      <c r="AD53" s="218"/>
      <c r="AE53" s="218"/>
      <c r="AF53" s="9"/>
      <c r="AG53" s="9"/>
      <c r="AH53" s="9"/>
      <c r="AI53" s="9"/>
      <c r="AJ53" s="9"/>
      <c r="AK53" s="9"/>
      <c r="AL53" s="9"/>
      <c r="AM53" s="9"/>
      <c r="AN53" s="9"/>
      <c r="AO53" s="76"/>
      <c r="AP53" s="83"/>
      <c r="AQ53" s="83"/>
      <c r="AR53" s="238"/>
      <c r="AS53" s="238"/>
      <c r="AT53" s="11"/>
      <c r="AU53" s="11"/>
      <c r="AV53" s="215"/>
      <c r="AW53" s="137"/>
      <c r="AX53" s="215"/>
      <c r="AY53" s="253"/>
      <c r="AZ53" s="149"/>
      <c r="BA53" s="201"/>
      <c r="BB53" s="201"/>
      <c r="BC53" s="217"/>
      <c r="BD53" s="231"/>
      <c r="BE53" s="215"/>
      <c r="BF53" s="215"/>
      <c r="BG53" s="215"/>
      <c r="BH53" s="232"/>
      <c r="BI53" s="232"/>
      <c r="BJ53" s="214"/>
      <c r="BK53" s="214"/>
      <c r="BL53" s="233"/>
      <c r="BM53" s="67"/>
    </row>
    <row r="54" spans="1:65" s="139" customFormat="1" ht="15.75">
      <c r="A54" s="221"/>
      <c r="B54" s="222"/>
      <c r="C54" s="216"/>
      <c r="D54" s="224"/>
      <c r="E54" s="268"/>
      <c r="F54" s="89"/>
      <c r="G54" s="83"/>
      <c r="H54" s="218"/>
      <c r="I54" s="218"/>
      <c r="J54" s="218"/>
      <c r="K54" s="218"/>
      <c r="L54" s="83"/>
      <c r="M54" s="217"/>
      <c r="N54" s="55"/>
      <c r="O54" s="218"/>
      <c r="P54" s="218"/>
      <c r="Q54" s="11"/>
      <c r="R54" s="218"/>
      <c r="S54" s="218"/>
      <c r="T54" s="56"/>
      <c r="U54" s="218"/>
      <c r="V54" s="218"/>
      <c r="W54" s="11"/>
      <c r="X54" s="218"/>
      <c r="Y54" s="218"/>
      <c r="Z54" s="56"/>
      <c r="AA54" s="218"/>
      <c r="AB54" s="218"/>
      <c r="AC54" s="218"/>
      <c r="AD54" s="218"/>
      <c r="AE54" s="218"/>
      <c r="AF54" s="9"/>
      <c r="AG54" s="9"/>
      <c r="AH54" s="9"/>
      <c r="AI54" s="9"/>
      <c r="AJ54" s="9"/>
      <c r="AK54" s="9"/>
      <c r="AL54" s="9"/>
      <c r="AM54" s="9"/>
      <c r="AN54" s="9"/>
      <c r="AO54" s="76"/>
      <c r="AP54" s="83"/>
      <c r="AQ54" s="83"/>
      <c r="AR54" s="238"/>
      <c r="AS54" s="238"/>
      <c r="AT54" s="11"/>
      <c r="AU54" s="11"/>
      <c r="AV54" s="215"/>
      <c r="AW54" s="137"/>
      <c r="AX54" s="215"/>
      <c r="AY54" s="265"/>
      <c r="AZ54" s="267"/>
      <c r="BA54" s="201"/>
      <c r="BB54" s="266"/>
      <c r="BC54" s="217"/>
      <c r="BD54" s="231"/>
      <c r="BE54" s="215"/>
      <c r="BF54" s="215"/>
      <c r="BG54" s="215"/>
      <c r="BH54" s="232"/>
      <c r="BI54" s="232"/>
      <c r="BJ54" s="214"/>
      <c r="BK54" s="214"/>
      <c r="BL54" s="233"/>
      <c r="BM54" s="67"/>
    </row>
    <row r="55" spans="1:65" s="139" customFormat="1" ht="15.75">
      <c r="A55" s="221"/>
      <c r="B55" s="222"/>
      <c r="C55" s="216"/>
      <c r="D55" s="224"/>
      <c r="E55" s="25"/>
      <c r="F55" s="89"/>
      <c r="G55" s="83"/>
      <c r="H55" s="218"/>
      <c r="I55" s="218"/>
      <c r="J55" s="218"/>
      <c r="K55" s="218"/>
      <c r="L55" s="83"/>
      <c r="M55" s="217"/>
      <c r="N55" s="55"/>
      <c r="O55" s="218"/>
      <c r="P55" s="218"/>
      <c r="Q55" s="11"/>
      <c r="R55" s="218"/>
      <c r="S55" s="218"/>
      <c r="T55" s="56"/>
      <c r="U55" s="218"/>
      <c r="V55" s="218"/>
      <c r="W55" s="11"/>
      <c r="X55" s="218"/>
      <c r="Y55" s="218"/>
      <c r="Z55" s="56"/>
      <c r="AA55" s="218"/>
      <c r="AB55" s="218"/>
      <c r="AC55" s="218"/>
      <c r="AD55" s="218"/>
      <c r="AE55" s="218"/>
      <c r="AF55" s="9"/>
      <c r="AG55" s="9"/>
      <c r="AH55" s="9"/>
      <c r="AI55" s="9"/>
      <c r="AJ55" s="9"/>
      <c r="AK55" s="9"/>
      <c r="AL55" s="9"/>
      <c r="AM55" s="9"/>
      <c r="AN55" s="9"/>
      <c r="AO55" s="76"/>
      <c r="AP55" s="83"/>
      <c r="AQ55" s="83"/>
      <c r="AR55" s="238"/>
      <c r="AS55" s="238"/>
      <c r="AT55" s="11"/>
      <c r="AU55" s="11"/>
      <c r="AV55" s="215"/>
      <c r="AW55" s="137"/>
      <c r="AX55" s="215"/>
      <c r="AY55" s="253"/>
      <c r="AZ55" s="149"/>
      <c r="BA55" s="201"/>
      <c r="BB55" s="201"/>
      <c r="BC55" s="217"/>
      <c r="BD55" s="231"/>
      <c r="BE55" s="215"/>
      <c r="BF55" s="215"/>
      <c r="BG55" s="215"/>
      <c r="BH55" s="232"/>
      <c r="BI55" s="232"/>
      <c r="BJ55" s="214"/>
      <c r="BK55" s="214"/>
      <c r="BL55" s="233"/>
      <c r="BM55" s="67"/>
    </row>
    <row r="56" spans="1:65" s="139" customFormat="1" ht="15.75">
      <c r="A56" s="221"/>
      <c r="B56" s="222"/>
      <c r="C56" s="216"/>
      <c r="D56" s="224"/>
      <c r="E56" s="25"/>
      <c r="F56" s="89"/>
      <c r="G56" s="83"/>
      <c r="H56" s="218"/>
      <c r="I56" s="218"/>
      <c r="J56" s="218"/>
      <c r="K56" s="218"/>
      <c r="L56" s="83"/>
      <c r="M56" s="217"/>
      <c r="N56" s="55"/>
      <c r="O56" s="218"/>
      <c r="P56" s="218"/>
      <c r="Q56" s="11"/>
      <c r="R56" s="218"/>
      <c r="S56" s="218"/>
      <c r="T56" s="56"/>
      <c r="U56" s="218"/>
      <c r="V56" s="218"/>
      <c r="W56" s="11"/>
      <c r="X56" s="218"/>
      <c r="Y56" s="218"/>
      <c r="Z56" s="56"/>
      <c r="AA56" s="218"/>
      <c r="AB56" s="218"/>
      <c r="AC56" s="218"/>
      <c r="AD56" s="218"/>
      <c r="AE56" s="218"/>
      <c r="AF56" s="9"/>
      <c r="AG56" s="9"/>
      <c r="AH56" s="9"/>
      <c r="AI56" s="9"/>
      <c r="AJ56" s="9"/>
      <c r="AK56" s="9"/>
      <c r="AL56" s="9"/>
      <c r="AM56" s="9"/>
      <c r="AN56" s="9"/>
      <c r="AO56" s="76"/>
      <c r="AP56" s="83"/>
      <c r="AQ56" s="83"/>
      <c r="AR56" s="238"/>
      <c r="AS56" s="238"/>
      <c r="AT56" s="11"/>
      <c r="AU56" s="11"/>
      <c r="AV56" s="215"/>
      <c r="AW56" s="137"/>
      <c r="AX56" s="215"/>
      <c r="AY56" s="253"/>
      <c r="AZ56" s="149"/>
      <c r="BA56" s="201"/>
      <c r="BB56" s="201"/>
      <c r="BC56" s="217"/>
      <c r="BD56" s="231"/>
      <c r="BE56" s="215"/>
      <c r="BF56" s="215"/>
      <c r="BG56" s="215"/>
      <c r="BH56" s="232"/>
      <c r="BI56" s="232"/>
      <c r="BJ56" s="214"/>
      <c r="BK56" s="214"/>
      <c r="BL56" s="233"/>
      <c r="BM56" s="67"/>
    </row>
    <row r="57" spans="1:65" s="139" customFormat="1" ht="15.75">
      <c r="A57" s="221"/>
      <c r="B57" s="222"/>
      <c r="C57" s="216"/>
      <c r="D57" s="224"/>
      <c r="E57" s="268"/>
      <c r="F57" s="89"/>
      <c r="G57" s="83"/>
      <c r="H57" s="218"/>
      <c r="I57" s="218"/>
      <c r="J57" s="218"/>
      <c r="K57" s="218"/>
      <c r="L57" s="83"/>
      <c r="M57" s="217"/>
      <c r="N57" s="55"/>
      <c r="O57" s="218"/>
      <c r="P57" s="218"/>
      <c r="Q57" s="11"/>
      <c r="R57" s="218"/>
      <c r="S57" s="218"/>
      <c r="T57" s="56"/>
      <c r="U57" s="218"/>
      <c r="V57" s="218"/>
      <c r="W57" s="11"/>
      <c r="X57" s="218"/>
      <c r="Y57" s="218"/>
      <c r="Z57" s="56"/>
      <c r="AA57" s="218"/>
      <c r="AB57" s="218"/>
      <c r="AC57" s="218"/>
      <c r="AD57" s="218"/>
      <c r="AE57" s="218"/>
      <c r="AF57" s="9"/>
      <c r="AG57" s="9"/>
      <c r="AH57" s="9"/>
      <c r="AI57" s="9"/>
      <c r="AJ57" s="9"/>
      <c r="AK57" s="9"/>
      <c r="AL57" s="9"/>
      <c r="AM57" s="9"/>
      <c r="AN57" s="9"/>
      <c r="AO57" s="76"/>
      <c r="AP57" s="83"/>
      <c r="AQ57" s="83"/>
      <c r="AR57" s="238"/>
      <c r="AS57" s="238"/>
      <c r="AT57" s="11"/>
      <c r="AU57" s="11"/>
      <c r="AV57" s="215"/>
      <c r="AW57" s="137"/>
      <c r="AX57" s="215"/>
      <c r="AY57" s="265"/>
      <c r="AZ57" s="267"/>
      <c r="BA57" s="201"/>
      <c r="BB57" s="266"/>
      <c r="BC57" s="217"/>
      <c r="BD57" s="231"/>
      <c r="BE57" s="215"/>
      <c r="BF57" s="215"/>
      <c r="BG57" s="215"/>
      <c r="BH57" s="232"/>
      <c r="BI57" s="232"/>
      <c r="BJ57" s="214"/>
      <c r="BK57" s="214"/>
      <c r="BL57" s="233"/>
      <c r="BM57" s="67"/>
    </row>
    <row r="58" spans="1:65" s="139" customFormat="1" ht="15.75">
      <c r="A58" s="221"/>
      <c r="B58" s="222"/>
      <c r="C58" s="216"/>
      <c r="D58" s="224"/>
      <c r="E58" s="25"/>
      <c r="F58" s="89"/>
      <c r="G58" s="83"/>
      <c r="H58" s="218"/>
      <c r="I58" s="218"/>
      <c r="J58" s="218"/>
      <c r="K58" s="218"/>
      <c r="L58" s="83"/>
      <c r="M58" s="217"/>
      <c r="N58" s="55"/>
      <c r="O58" s="218"/>
      <c r="P58" s="218"/>
      <c r="Q58" s="11"/>
      <c r="R58" s="218"/>
      <c r="S58" s="218"/>
      <c r="T58" s="56"/>
      <c r="U58" s="218"/>
      <c r="V58" s="218"/>
      <c r="W58" s="11"/>
      <c r="X58" s="218"/>
      <c r="Y58" s="218"/>
      <c r="Z58" s="56"/>
      <c r="AA58" s="218"/>
      <c r="AB58" s="218"/>
      <c r="AC58" s="218"/>
      <c r="AD58" s="218"/>
      <c r="AE58" s="218"/>
      <c r="AF58" s="9"/>
      <c r="AG58" s="9"/>
      <c r="AH58" s="9"/>
      <c r="AI58" s="9"/>
      <c r="AJ58" s="9"/>
      <c r="AK58" s="9"/>
      <c r="AL58" s="9"/>
      <c r="AM58" s="9"/>
      <c r="AN58" s="9"/>
      <c r="AO58" s="76"/>
      <c r="AP58" s="83"/>
      <c r="AQ58" s="83"/>
      <c r="AR58" s="238"/>
      <c r="AS58" s="238"/>
      <c r="AT58" s="11"/>
      <c r="AU58" s="11"/>
      <c r="AV58" s="215"/>
      <c r="AW58" s="137"/>
      <c r="AX58" s="215"/>
      <c r="AY58" s="253"/>
      <c r="AZ58" s="149"/>
      <c r="BA58" s="201"/>
      <c r="BB58" s="201"/>
      <c r="BC58" s="217"/>
      <c r="BD58" s="231"/>
      <c r="BE58" s="215"/>
      <c r="BF58" s="215"/>
      <c r="BG58" s="215"/>
      <c r="BH58" s="232"/>
      <c r="BI58" s="232"/>
      <c r="BJ58" s="214"/>
      <c r="BK58" s="214"/>
      <c r="BL58" s="233"/>
      <c r="BM58" s="67"/>
    </row>
    <row r="59" spans="1:65" s="139" customFormat="1" ht="15.75">
      <c r="A59" s="221"/>
      <c r="B59" s="222"/>
      <c r="C59" s="216"/>
      <c r="D59" s="224"/>
      <c r="E59" s="25"/>
      <c r="F59" s="89"/>
      <c r="G59" s="83"/>
      <c r="H59" s="218"/>
      <c r="I59" s="218"/>
      <c r="J59" s="218"/>
      <c r="K59" s="218"/>
      <c r="L59" s="83"/>
      <c r="M59" s="217"/>
      <c r="N59" s="55"/>
      <c r="O59" s="218"/>
      <c r="P59" s="218"/>
      <c r="Q59" s="11"/>
      <c r="R59" s="218"/>
      <c r="S59" s="218"/>
      <c r="T59" s="56"/>
      <c r="U59" s="218"/>
      <c r="V59" s="218"/>
      <c r="W59" s="11"/>
      <c r="X59" s="218"/>
      <c r="Y59" s="218"/>
      <c r="Z59" s="56"/>
      <c r="AA59" s="218"/>
      <c r="AB59" s="218"/>
      <c r="AC59" s="218"/>
      <c r="AD59" s="218"/>
      <c r="AE59" s="218"/>
      <c r="AF59" s="9"/>
      <c r="AG59" s="9"/>
      <c r="AH59" s="9"/>
      <c r="AI59" s="9"/>
      <c r="AJ59" s="9"/>
      <c r="AK59" s="9"/>
      <c r="AL59" s="9"/>
      <c r="AM59" s="9"/>
      <c r="AN59" s="9"/>
      <c r="AO59" s="76"/>
      <c r="AP59" s="83"/>
      <c r="AQ59" s="83"/>
      <c r="AR59" s="238"/>
      <c r="AS59" s="238"/>
      <c r="AT59" s="11"/>
      <c r="AU59" s="11"/>
      <c r="AV59" s="215"/>
      <c r="AW59" s="137"/>
      <c r="AX59" s="215"/>
      <c r="AY59" s="253"/>
      <c r="AZ59" s="149"/>
      <c r="BA59" s="201"/>
      <c r="BB59" s="201"/>
      <c r="BC59" s="217"/>
      <c r="BD59" s="231"/>
      <c r="BE59" s="215"/>
      <c r="BF59" s="215"/>
      <c r="BG59" s="215"/>
      <c r="BH59" s="232"/>
      <c r="BI59" s="232"/>
      <c r="BJ59" s="214"/>
      <c r="BK59" s="214"/>
      <c r="BL59" s="233"/>
      <c r="BM59" s="67"/>
    </row>
    <row r="60" spans="1:65" s="139" customFormat="1" ht="15.75">
      <c r="A60" s="221"/>
      <c r="B60" s="222"/>
      <c r="C60" s="216"/>
      <c r="D60" s="224"/>
      <c r="E60" s="25"/>
      <c r="F60" s="89"/>
      <c r="G60" s="83"/>
      <c r="H60" s="218"/>
      <c r="I60" s="218"/>
      <c r="J60" s="218"/>
      <c r="K60" s="218"/>
      <c r="L60" s="83"/>
      <c r="M60" s="217"/>
      <c r="N60" s="55"/>
      <c r="O60" s="218"/>
      <c r="P60" s="218"/>
      <c r="Q60" s="11"/>
      <c r="R60" s="218"/>
      <c r="S60" s="218"/>
      <c r="T60" s="56"/>
      <c r="U60" s="218"/>
      <c r="V60" s="218"/>
      <c r="W60" s="11"/>
      <c r="X60" s="218"/>
      <c r="Y60" s="218"/>
      <c r="Z60" s="56"/>
      <c r="AA60" s="218"/>
      <c r="AB60" s="218"/>
      <c r="AC60" s="218"/>
      <c r="AD60" s="218"/>
      <c r="AE60" s="218"/>
      <c r="AF60" s="9"/>
      <c r="AG60" s="9"/>
      <c r="AH60" s="9"/>
      <c r="AI60" s="9"/>
      <c r="AJ60" s="9"/>
      <c r="AK60" s="9"/>
      <c r="AL60" s="9"/>
      <c r="AM60" s="9"/>
      <c r="AN60" s="9"/>
      <c r="AO60" s="76"/>
      <c r="AP60" s="83"/>
      <c r="AQ60" s="83"/>
      <c r="AR60" s="238"/>
      <c r="AS60" s="238"/>
      <c r="AT60" s="11"/>
      <c r="AU60" s="11"/>
      <c r="AV60" s="215"/>
      <c r="AW60" s="137"/>
      <c r="AX60" s="215"/>
      <c r="AY60" s="253"/>
      <c r="AZ60" s="149"/>
      <c r="BA60" s="201"/>
      <c r="BB60" s="201"/>
      <c r="BC60" s="217"/>
      <c r="BD60" s="231"/>
      <c r="BE60" s="215"/>
      <c r="BF60" s="215"/>
      <c r="BG60" s="215"/>
      <c r="BH60" s="232"/>
      <c r="BI60" s="232"/>
      <c r="BJ60" s="214"/>
      <c r="BK60" s="214"/>
      <c r="BL60" s="233"/>
      <c r="BM60" s="67"/>
    </row>
    <row r="61" spans="1:65" s="139" customFormat="1" ht="15.75">
      <c r="A61" s="221"/>
      <c r="B61" s="222"/>
      <c r="C61" s="216"/>
      <c r="D61" s="224"/>
      <c r="E61" s="25"/>
      <c r="F61" s="89"/>
      <c r="G61" s="83"/>
      <c r="H61" s="218"/>
      <c r="I61" s="218"/>
      <c r="J61" s="218"/>
      <c r="K61" s="218"/>
      <c r="L61" s="83"/>
      <c r="M61" s="217"/>
      <c r="N61" s="55"/>
      <c r="O61" s="218"/>
      <c r="P61" s="218"/>
      <c r="Q61" s="11"/>
      <c r="R61" s="218"/>
      <c r="S61" s="218"/>
      <c r="T61" s="56"/>
      <c r="U61" s="218"/>
      <c r="V61" s="218"/>
      <c r="W61" s="11"/>
      <c r="X61" s="218"/>
      <c r="Y61" s="218"/>
      <c r="Z61" s="56"/>
      <c r="AA61" s="218"/>
      <c r="AB61" s="218"/>
      <c r="AC61" s="218"/>
      <c r="AD61" s="218"/>
      <c r="AE61" s="218"/>
      <c r="AF61" s="9"/>
      <c r="AG61" s="9"/>
      <c r="AH61" s="9"/>
      <c r="AI61" s="9"/>
      <c r="AJ61" s="9"/>
      <c r="AK61" s="9"/>
      <c r="AL61" s="9"/>
      <c r="AM61" s="9"/>
      <c r="AN61" s="9"/>
      <c r="AO61" s="76"/>
      <c r="AP61" s="83"/>
      <c r="AQ61" s="83"/>
      <c r="AR61" s="238"/>
      <c r="AS61" s="238"/>
      <c r="AT61" s="11"/>
      <c r="AU61" s="11"/>
      <c r="AV61" s="215"/>
      <c r="AW61" s="137"/>
      <c r="AX61" s="215"/>
      <c r="AY61" s="253"/>
      <c r="AZ61" s="149"/>
      <c r="BA61" s="201"/>
      <c r="BB61" s="201"/>
      <c r="BC61" s="217"/>
      <c r="BD61" s="231"/>
      <c r="BE61" s="215"/>
      <c r="BF61" s="215"/>
      <c r="BG61" s="215"/>
      <c r="BH61" s="232"/>
      <c r="BI61" s="232"/>
      <c r="BJ61" s="214"/>
      <c r="BK61" s="214"/>
      <c r="BL61" s="233"/>
      <c r="BM61" s="67"/>
    </row>
    <row r="62" spans="1:65" s="139" customFormat="1" ht="15.75">
      <c r="A62" s="221"/>
      <c r="B62" s="222"/>
      <c r="C62" s="216"/>
      <c r="D62" s="224"/>
      <c r="E62" s="25"/>
      <c r="F62" s="89"/>
      <c r="G62" s="83"/>
      <c r="H62" s="218"/>
      <c r="I62" s="218"/>
      <c r="J62" s="218"/>
      <c r="K62" s="218"/>
      <c r="L62" s="83"/>
      <c r="M62" s="217"/>
      <c r="N62" s="55"/>
      <c r="O62" s="218"/>
      <c r="P62" s="218"/>
      <c r="Q62" s="11"/>
      <c r="R62" s="218"/>
      <c r="S62" s="218"/>
      <c r="T62" s="56"/>
      <c r="U62" s="218"/>
      <c r="V62" s="218"/>
      <c r="W62" s="11"/>
      <c r="X62" s="218"/>
      <c r="Y62" s="218"/>
      <c r="Z62" s="56"/>
      <c r="AA62" s="218"/>
      <c r="AB62" s="218"/>
      <c r="AC62" s="218"/>
      <c r="AD62" s="218"/>
      <c r="AE62" s="218"/>
      <c r="AF62" s="9"/>
      <c r="AG62" s="9"/>
      <c r="AH62" s="9"/>
      <c r="AI62" s="9"/>
      <c r="AJ62" s="9"/>
      <c r="AK62" s="9"/>
      <c r="AL62" s="9"/>
      <c r="AM62" s="9"/>
      <c r="AN62" s="9"/>
      <c r="AO62" s="76"/>
      <c r="AP62" s="83"/>
      <c r="AQ62" s="83"/>
      <c r="AR62" s="238"/>
      <c r="AS62" s="238"/>
      <c r="AT62" s="11"/>
      <c r="AU62" s="11"/>
      <c r="AV62" s="215"/>
      <c r="AW62" s="137"/>
      <c r="AX62" s="215"/>
      <c r="AY62" s="253"/>
      <c r="AZ62" s="149"/>
      <c r="BA62" s="201"/>
      <c r="BB62" s="201"/>
      <c r="BC62" s="217"/>
      <c r="BD62" s="231"/>
      <c r="BE62" s="215"/>
      <c r="BF62" s="215"/>
      <c r="BG62" s="215"/>
      <c r="BH62" s="232"/>
      <c r="BI62" s="232"/>
      <c r="BJ62" s="214"/>
      <c r="BK62" s="214"/>
      <c r="BL62" s="233"/>
      <c r="BM62" s="67"/>
    </row>
    <row r="63" spans="1:65" s="139" customFormat="1" ht="15.75">
      <c r="A63" s="221"/>
      <c r="B63" s="222"/>
      <c r="C63" s="216"/>
      <c r="D63" s="224"/>
      <c r="E63" s="268"/>
      <c r="F63" s="89"/>
      <c r="G63" s="83"/>
      <c r="H63" s="218"/>
      <c r="I63" s="218"/>
      <c r="J63" s="218"/>
      <c r="K63" s="218"/>
      <c r="L63" s="83"/>
      <c r="M63" s="217"/>
      <c r="N63" s="55"/>
      <c r="O63" s="218"/>
      <c r="P63" s="218"/>
      <c r="Q63" s="11"/>
      <c r="R63" s="218"/>
      <c r="S63" s="218"/>
      <c r="T63" s="56"/>
      <c r="U63" s="218"/>
      <c r="V63" s="218"/>
      <c r="W63" s="11"/>
      <c r="X63" s="218"/>
      <c r="Y63" s="218"/>
      <c r="Z63" s="56"/>
      <c r="AA63" s="218"/>
      <c r="AB63" s="218"/>
      <c r="AC63" s="218"/>
      <c r="AD63" s="218"/>
      <c r="AE63" s="218"/>
      <c r="AF63" s="9"/>
      <c r="AG63" s="9"/>
      <c r="AH63" s="9"/>
      <c r="AI63" s="9"/>
      <c r="AJ63" s="9"/>
      <c r="AK63" s="9"/>
      <c r="AL63" s="9"/>
      <c r="AM63" s="9"/>
      <c r="AN63" s="9"/>
      <c r="AO63" s="76"/>
      <c r="AP63" s="83"/>
      <c r="AQ63" s="83"/>
      <c r="AR63" s="238"/>
      <c r="AS63" s="238"/>
      <c r="AT63" s="11"/>
      <c r="AU63" s="11"/>
      <c r="AV63" s="215"/>
      <c r="AW63" s="137"/>
      <c r="AX63" s="215"/>
      <c r="AY63" s="265"/>
      <c r="AZ63" s="267"/>
      <c r="BA63" s="201"/>
      <c r="BB63" s="266"/>
      <c r="BC63" s="217"/>
      <c r="BD63" s="231"/>
      <c r="BE63" s="215"/>
      <c r="BF63" s="215"/>
      <c r="BG63" s="215"/>
      <c r="BH63" s="232"/>
      <c r="BI63" s="232"/>
      <c r="BJ63" s="214"/>
      <c r="BK63" s="214"/>
      <c r="BL63" s="233"/>
      <c r="BM63" s="67"/>
    </row>
    <row r="64" spans="1:65" s="139" customFormat="1" ht="15.75">
      <c r="A64" s="221"/>
      <c r="B64" s="222"/>
      <c r="C64" s="216"/>
      <c r="D64" s="224"/>
      <c r="E64" s="25"/>
      <c r="F64" s="89"/>
      <c r="G64" s="83"/>
      <c r="H64" s="218"/>
      <c r="I64" s="218"/>
      <c r="J64" s="218"/>
      <c r="K64" s="218"/>
      <c r="L64" s="83"/>
      <c r="M64" s="217"/>
      <c r="N64" s="55"/>
      <c r="O64" s="218"/>
      <c r="P64" s="218"/>
      <c r="Q64" s="11"/>
      <c r="R64" s="218"/>
      <c r="S64" s="218"/>
      <c r="T64" s="56"/>
      <c r="U64" s="218"/>
      <c r="V64" s="218"/>
      <c r="W64" s="11"/>
      <c r="X64" s="218"/>
      <c r="Y64" s="218"/>
      <c r="Z64" s="56"/>
      <c r="AA64" s="218"/>
      <c r="AB64" s="218"/>
      <c r="AC64" s="218"/>
      <c r="AD64" s="218"/>
      <c r="AE64" s="218"/>
      <c r="AF64" s="9"/>
      <c r="AG64" s="9"/>
      <c r="AH64" s="9"/>
      <c r="AI64" s="9"/>
      <c r="AJ64" s="9"/>
      <c r="AK64" s="9"/>
      <c r="AL64" s="9"/>
      <c r="AM64" s="9"/>
      <c r="AN64" s="9"/>
      <c r="AO64" s="76"/>
      <c r="AP64" s="83"/>
      <c r="AQ64" s="83"/>
      <c r="AR64" s="238"/>
      <c r="AS64" s="238"/>
      <c r="AT64" s="11"/>
      <c r="AU64" s="11"/>
      <c r="AV64" s="215"/>
      <c r="AW64" s="137"/>
      <c r="AX64" s="215"/>
      <c r="AY64" s="253"/>
      <c r="AZ64" s="149"/>
      <c r="BA64" s="201"/>
      <c r="BB64" s="201"/>
      <c r="BC64" s="217"/>
      <c r="BD64" s="231"/>
      <c r="BE64" s="215"/>
      <c r="BF64" s="215"/>
      <c r="BG64" s="215"/>
      <c r="BH64" s="232"/>
      <c r="BI64" s="232"/>
      <c r="BJ64" s="214"/>
      <c r="BK64" s="214"/>
      <c r="BL64" s="233"/>
      <c r="BM64" s="67"/>
    </row>
    <row r="65" spans="1:65" s="139" customFormat="1" ht="15.75">
      <c r="A65" s="221"/>
      <c r="B65" s="222"/>
      <c r="C65" s="216"/>
      <c r="D65" s="224"/>
      <c r="E65" s="25"/>
      <c r="F65" s="89"/>
      <c r="G65" s="83"/>
      <c r="H65" s="218"/>
      <c r="I65" s="218"/>
      <c r="J65" s="218"/>
      <c r="K65" s="218"/>
      <c r="L65" s="83"/>
      <c r="M65" s="217"/>
      <c r="N65" s="55"/>
      <c r="O65" s="218"/>
      <c r="P65" s="218"/>
      <c r="Q65" s="11"/>
      <c r="R65" s="218"/>
      <c r="S65" s="218"/>
      <c r="T65" s="56"/>
      <c r="U65" s="218"/>
      <c r="V65" s="218"/>
      <c r="W65" s="11"/>
      <c r="X65" s="218"/>
      <c r="Y65" s="218"/>
      <c r="Z65" s="56"/>
      <c r="AA65" s="218"/>
      <c r="AB65" s="218"/>
      <c r="AC65" s="218"/>
      <c r="AD65" s="218"/>
      <c r="AE65" s="218"/>
      <c r="AF65" s="9"/>
      <c r="AG65" s="9"/>
      <c r="AH65" s="9"/>
      <c r="AI65" s="9"/>
      <c r="AJ65" s="9"/>
      <c r="AK65" s="9"/>
      <c r="AL65" s="9"/>
      <c r="AM65" s="9"/>
      <c r="AN65" s="9"/>
      <c r="AO65" s="76"/>
      <c r="AP65" s="83"/>
      <c r="AQ65" s="83"/>
      <c r="AR65" s="238"/>
      <c r="AS65" s="238"/>
      <c r="AT65" s="11"/>
      <c r="AU65" s="11"/>
      <c r="AV65" s="215"/>
      <c r="AW65" s="137"/>
      <c r="AX65" s="215"/>
      <c r="AY65" s="253"/>
      <c r="AZ65" s="149"/>
      <c r="BA65" s="201"/>
      <c r="BB65" s="201"/>
      <c r="BC65" s="217"/>
      <c r="BD65" s="231"/>
      <c r="BE65" s="215"/>
      <c r="BF65" s="215"/>
      <c r="BG65" s="215"/>
      <c r="BH65" s="232"/>
      <c r="BI65" s="232"/>
      <c r="BJ65" s="214"/>
      <c r="BK65" s="214"/>
      <c r="BL65" s="233"/>
      <c r="BM65" s="67"/>
    </row>
    <row r="66" spans="1:65" s="139" customFormat="1" ht="15.75">
      <c r="A66" s="221"/>
      <c r="B66" s="222"/>
      <c r="C66" s="216"/>
      <c r="D66" s="224"/>
      <c r="E66" s="25"/>
      <c r="F66" s="89"/>
      <c r="G66" s="83"/>
      <c r="H66" s="218"/>
      <c r="I66" s="218"/>
      <c r="J66" s="218"/>
      <c r="K66" s="218"/>
      <c r="L66" s="83"/>
      <c r="M66" s="217"/>
      <c r="N66" s="55"/>
      <c r="O66" s="218"/>
      <c r="P66" s="218"/>
      <c r="Q66" s="11"/>
      <c r="R66" s="218"/>
      <c r="S66" s="218"/>
      <c r="T66" s="56"/>
      <c r="U66" s="218"/>
      <c r="V66" s="218"/>
      <c r="W66" s="11"/>
      <c r="X66" s="218"/>
      <c r="Y66" s="218"/>
      <c r="Z66" s="56"/>
      <c r="AA66" s="218"/>
      <c r="AB66" s="218"/>
      <c r="AC66" s="218"/>
      <c r="AD66" s="218"/>
      <c r="AE66" s="218"/>
      <c r="AF66" s="9"/>
      <c r="AG66" s="9"/>
      <c r="AH66" s="9"/>
      <c r="AI66" s="9"/>
      <c r="AJ66" s="9"/>
      <c r="AK66" s="9"/>
      <c r="AL66" s="9"/>
      <c r="AM66" s="9"/>
      <c r="AN66" s="9"/>
      <c r="AO66" s="76"/>
      <c r="AP66" s="83"/>
      <c r="AQ66" s="83"/>
      <c r="AR66" s="238"/>
      <c r="AS66" s="238"/>
      <c r="AT66" s="11"/>
      <c r="AU66" s="11"/>
      <c r="AV66" s="215"/>
      <c r="AW66" s="137"/>
      <c r="AX66" s="215"/>
      <c r="AY66" s="253"/>
      <c r="AZ66" s="149"/>
      <c r="BA66" s="201"/>
      <c r="BB66" s="201"/>
      <c r="BC66" s="217"/>
      <c r="BD66" s="231"/>
      <c r="BE66" s="215"/>
      <c r="BF66" s="215"/>
      <c r="BG66" s="215"/>
      <c r="BH66" s="232"/>
      <c r="BI66" s="232"/>
      <c r="BJ66" s="214"/>
      <c r="BK66" s="214"/>
      <c r="BL66" s="233"/>
      <c r="BM66" s="67"/>
    </row>
    <row r="67" spans="1:65" s="139" customFormat="1" ht="15.75">
      <c r="A67" s="221"/>
      <c r="B67" s="222"/>
      <c r="C67" s="216"/>
      <c r="D67" s="224"/>
      <c r="E67" s="25"/>
      <c r="F67" s="89"/>
      <c r="G67" s="83"/>
      <c r="H67" s="218"/>
      <c r="I67" s="218"/>
      <c r="J67" s="218"/>
      <c r="K67" s="218"/>
      <c r="L67" s="83"/>
      <c r="M67" s="217"/>
      <c r="N67" s="55"/>
      <c r="O67" s="218"/>
      <c r="P67" s="218"/>
      <c r="Q67" s="11"/>
      <c r="R67" s="218"/>
      <c r="S67" s="218"/>
      <c r="T67" s="56"/>
      <c r="U67" s="218"/>
      <c r="V67" s="218"/>
      <c r="W67" s="11"/>
      <c r="X67" s="218"/>
      <c r="Y67" s="218"/>
      <c r="Z67" s="56"/>
      <c r="AA67" s="218"/>
      <c r="AB67" s="218"/>
      <c r="AC67" s="218"/>
      <c r="AD67" s="218"/>
      <c r="AE67" s="218"/>
      <c r="AF67" s="9"/>
      <c r="AG67" s="9"/>
      <c r="AH67" s="9"/>
      <c r="AI67" s="9"/>
      <c r="AJ67" s="9"/>
      <c r="AK67" s="9"/>
      <c r="AL67" s="9"/>
      <c r="AM67" s="9"/>
      <c r="AN67" s="9"/>
      <c r="AO67" s="76"/>
      <c r="AP67" s="83"/>
      <c r="AQ67" s="83"/>
      <c r="AR67" s="238"/>
      <c r="AS67" s="238"/>
      <c r="AT67" s="11"/>
      <c r="AU67" s="11"/>
      <c r="AV67" s="215"/>
      <c r="AW67" s="137"/>
      <c r="AX67" s="215"/>
      <c r="AY67" s="253"/>
      <c r="AZ67" s="149"/>
      <c r="BA67" s="201"/>
      <c r="BB67" s="201"/>
      <c r="BC67" s="217"/>
      <c r="BD67" s="231"/>
      <c r="BE67" s="215"/>
      <c r="BF67" s="215"/>
      <c r="BG67" s="215"/>
      <c r="BH67" s="232"/>
      <c r="BI67" s="232"/>
      <c r="BJ67" s="214"/>
      <c r="BK67" s="214"/>
      <c r="BL67" s="233"/>
      <c r="BM67" s="67"/>
    </row>
    <row r="68" spans="1:65" s="139" customFormat="1" ht="15.75">
      <c r="A68" s="221"/>
      <c r="B68" s="222"/>
      <c r="C68" s="216"/>
      <c r="D68" s="224"/>
      <c r="E68" s="25"/>
      <c r="F68" s="89"/>
      <c r="G68" s="83"/>
      <c r="H68" s="218"/>
      <c r="I68" s="218"/>
      <c r="J68" s="218"/>
      <c r="K68" s="218"/>
      <c r="L68" s="83"/>
      <c r="M68" s="217"/>
      <c r="N68" s="55"/>
      <c r="O68" s="218"/>
      <c r="P68" s="218"/>
      <c r="Q68" s="11"/>
      <c r="R68" s="218"/>
      <c r="S68" s="218"/>
      <c r="T68" s="56"/>
      <c r="U68" s="218"/>
      <c r="V68" s="218"/>
      <c r="W68" s="11"/>
      <c r="X68" s="218"/>
      <c r="Y68" s="218"/>
      <c r="Z68" s="56"/>
      <c r="AA68" s="218"/>
      <c r="AB68" s="218"/>
      <c r="AC68" s="218"/>
      <c r="AD68" s="218"/>
      <c r="AE68" s="218"/>
      <c r="AF68" s="9"/>
      <c r="AG68" s="9"/>
      <c r="AH68" s="9"/>
      <c r="AI68" s="9"/>
      <c r="AJ68" s="9"/>
      <c r="AK68" s="9"/>
      <c r="AL68" s="9"/>
      <c r="AM68" s="9"/>
      <c r="AN68" s="9"/>
      <c r="AO68" s="76"/>
      <c r="AP68" s="83"/>
      <c r="AQ68" s="83"/>
      <c r="AR68" s="238"/>
      <c r="AS68" s="238"/>
      <c r="AT68" s="11"/>
      <c r="AU68" s="11"/>
      <c r="AV68" s="215"/>
      <c r="AW68" s="137"/>
      <c r="AX68" s="215"/>
      <c r="AY68" s="253"/>
      <c r="AZ68" s="149"/>
      <c r="BA68" s="201"/>
      <c r="BB68" s="201"/>
      <c r="BC68" s="217"/>
      <c r="BD68" s="231"/>
      <c r="BE68" s="215"/>
      <c r="BF68" s="215"/>
      <c r="BG68" s="215"/>
      <c r="BH68" s="232"/>
      <c r="BI68" s="232"/>
      <c r="BJ68" s="214"/>
      <c r="BK68" s="214"/>
      <c r="BL68" s="233"/>
      <c r="BM68" s="67"/>
    </row>
    <row r="69" spans="1:65" s="139" customFormat="1" ht="15.75">
      <c r="A69" s="221"/>
      <c r="B69" s="222"/>
      <c r="C69" s="216"/>
      <c r="D69" s="224"/>
      <c r="E69" s="25"/>
      <c r="F69" s="89"/>
      <c r="G69" s="83"/>
      <c r="H69" s="218"/>
      <c r="I69" s="218"/>
      <c r="J69" s="218"/>
      <c r="K69" s="218"/>
      <c r="L69" s="83"/>
      <c r="M69" s="217"/>
      <c r="N69" s="55"/>
      <c r="O69" s="218"/>
      <c r="P69" s="218"/>
      <c r="Q69" s="11"/>
      <c r="R69" s="218"/>
      <c r="S69" s="218"/>
      <c r="T69" s="56"/>
      <c r="U69" s="218"/>
      <c r="V69" s="218"/>
      <c r="W69" s="11"/>
      <c r="X69" s="218"/>
      <c r="Y69" s="218"/>
      <c r="Z69" s="56"/>
      <c r="AA69" s="218"/>
      <c r="AB69" s="218"/>
      <c r="AC69" s="218"/>
      <c r="AD69" s="218"/>
      <c r="AE69" s="218"/>
      <c r="AF69" s="9"/>
      <c r="AG69" s="9"/>
      <c r="AH69" s="9"/>
      <c r="AI69" s="9"/>
      <c r="AJ69" s="9"/>
      <c r="AK69" s="9"/>
      <c r="AL69" s="9"/>
      <c r="AM69" s="9"/>
      <c r="AN69" s="9"/>
      <c r="AO69" s="76"/>
      <c r="AP69" s="83"/>
      <c r="AQ69" s="83"/>
      <c r="AR69" s="238"/>
      <c r="AS69" s="238"/>
      <c r="AT69" s="11"/>
      <c r="AU69" s="11"/>
      <c r="AV69" s="215"/>
      <c r="AW69" s="137"/>
      <c r="AX69" s="215"/>
      <c r="AY69" s="253"/>
      <c r="AZ69" s="149"/>
      <c r="BA69" s="201"/>
      <c r="BB69" s="201"/>
      <c r="BC69" s="217"/>
      <c r="BD69" s="231"/>
      <c r="BE69" s="215"/>
      <c r="BF69" s="215"/>
      <c r="BG69" s="215"/>
      <c r="BH69" s="232"/>
      <c r="BI69" s="232"/>
      <c r="BJ69" s="214"/>
      <c r="BK69" s="214"/>
      <c r="BL69" s="233"/>
      <c r="BM69" s="67"/>
    </row>
    <row r="70" spans="1:65" s="139" customFormat="1" ht="15.75">
      <c r="A70" s="221"/>
      <c r="B70" s="222"/>
      <c r="C70" s="216"/>
      <c r="D70" s="224"/>
      <c r="E70" s="25"/>
      <c r="F70" s="89"/>
      <c r="G70" s="83"/>
      <c r="H70" s="218"/>
      <c r="I70" s="218"/>
      <c r="J70" s="218"/>
      <c r="K70" s="218"/>
      <c r="L70" s="83"/>
      <c r="M70" s="217"/>
      <c r="N70" s="55"/>
      <c r="O70" s="218"/>
      <c r="P70" s="218"/>
      <c r="Q70" s="11"/>
      <c r="R70" s="218"/>
      <c r="S70" s="218"/>
      <c r="T70" s="56"/>
      <c r="U70" s="218"/>
      <c r="V70" s="218"/>
      <c r="W70" s="11"/>
      <c r="X70" s="218"/>
      <c r="Y70" s="218"/>
      <c r="Z70" s="56"/>
      <c r="AA70" s="218"/>
      <c r="AB70" s="218"/>
      <c r="AC70" s="218"/>
      <c r="AD70" s="218"/>
      <c r="AE70" s="218"/>
      <c r="AF70" s="9"/>
      <c r="AG70" s="9"/>
      <c r="AH70" s="9"/>
      <c r="AI70" s="9"/>
      <c r="AJ70" s="9"/>
      <c r="AK70" s="9"/>
      <c r="AL70" s="9"/>
      <c r="AM70" s="9"/>
      <c r="AN70" s="9"/>
      <c r="AO70" s="76"/>
      <c r="AP70" s="83"/>
      <c r="AQ70" s="83"/>
      <c r="AR70" s="238"/>
      <c r="AS70" s="238"/>
      <c r="AT70" s="11"/>
      <c r="AU70" s="11"/>
      <c r="AV70" s="215"/>
      <c r="AW70" s="137"/>
      <c r="AX70" s="215"/>
      <c r="AY70" s="253"/>
      <c r="AZ70" s="149"/>
      <c r="BA70" s="201"/>
      <c r="BB70" s="201"/>
      <c r="BC70" s="217"/>
      <c r="BD70" s="231"/>
      <c r="BE70" s="215"/>
      <c r="BF70" s="215"/>
      <c r="BG70" s="215"/>
      <c r="BH70" s="232"/>
      <c r="BI70" s="232"/>
      <c r="BJ70" s="214"/>
      <c r="BK70" s="214"/>
      <c r="BL70" s="233"/>
      <c r="BM70" s="67"/>
    </row>
    <row r="71" spans="1:65" s="139" customFormat="1" ht="15.75">
      <c r="A71" s="221"/>
      <c r="B71" s="222"/>
      <c r="C71" s="216"/>
      <c r="D71" s="224"/>
      <c r="E71" s="268"/>
      <c r="F71" s="89"/>
      <c r="G71" s="83"/>
      <c r="H71" s="218"/>
      <c r="I71" s="218"/>
      <c r="J71" s="218"/>
      <c r="K71" s="218"/>
      <c r="L71" s="83"/>
      <c r="M71" s="217"/>
      <c r="N71" s="55"/>
      <c r="O71" s="218"/>
      <c r="P71" s="218"/>
      <c r="Q71" s="11"/>
      <c r="R71" s="218"/>
      <c r="S71" s="218"/>
      <c r="T71" s="56"/>
      <c r="U71" s="218"/>
      <c r="V71" s="218"/>
      <c r="W71" s="11"/>
      <c r="X71" s="218"/>
      <c r="Y71" s="218"/>
      <c r="Z71" s="56"/>
      <c r="AA71" s="218"/>
      <c r="AB71" s="218"/>
      <c r="AC71" s="218"/>
      <c r="AD71" s="218"/>
      <c r="AE71" s="218"/>
      <c r="AF71" s="9"/>
      <c r="AG71" s="9"/>
      <c r="AH71" s="9"/>
      <c r="AI71" s="9"/>
      <c r="AJ71" s="9"/>
      <c r="AK71" s="9"/>
      <c r="AL71" s="9"/>
      <c r="AM71" s="9"/>
      <c r="AN71" s="9"/>
      <c r="AO71" s="76"/>
      <c r="AP71" s="83"/>
      <c r="AQ71" s="83"/>
      <c r="AR71" s="238"/>
      <c r="AS71" s="238"/>
      <c r="AT71" s="11"/>
      <c r="AU71" s="11"/>
      <c r="AV71" s="215"/>
      <c r="AW71" s="137"/>
      <c r="AX71" s="215"/>
      <c r="AY71" s="265"/>
      <c r="AZ71" s="267"/>
      <c r="BA71" s="201"/>
      <c r="BB71" s="266"/>
      <c r="BC71" s="217"/>
      <c r="BD71" s="231"/>
      <c r="BE71" s="215"/>
      <c r="BF71" s="215"/>
      <c r="BG71" s="215"/>
      <c r="BH71" s="232"/>
      <c r="BI71" s="232"/>
      <c r="BJ71" s="214"/>
      <c r="BK71" s="214"/>
      <c r="BL71" s="233"/>
      <c r="BM71" s="67"/>
    </row>
    <row r="72" spans="1:65" s="139" customFormat="1" ht="15.75">
      <c r="A72" s="221"/>
      <c r="B72" s="222"/>
      <c r="C72" s="216"/>
      <c r="D72" s="224"/>
      <c r="E72" s="25"/>
      <c r="F72" s="89"/>
      <c r="G72" s="83"/>
      <c r="H72" s="218"/>
      <c r="I72" s="218"/>
      <c r="J72" s="218"/>
      <c r="K72" s="218"/>
      <c r="L72" s="83"/>
      <c r="M72" s="217"/>
      <c r="N72" s="55"/>
      <c r="O72" s="218"/>
      <c r="P72" s="218"/>
      <c r="Q72" s="11"/>
      <c r="R72" s="218"/>
      <c r="S72" s="218"/>
      <c r="T72" s="56"/>
      <c r="U72" s="218"/>
      <c r="V72" s="218"/>
      <c r="W72" s="11"/>
      <c r="X72" s="218"/>
      <c r="Y72" s="218"/>
      <c r="Z72" s="56"/>
      <c r="AA72" s="218"/>
      <c r="AB72" s="218"/>
      <c r="AC72" s="218"/>
      <c r="AD72" s="218"/>
      <c r="AE72" s="218"/>
      <c r="AF72" s="9"/>
      <c r="AG72" s="9"/>
      <c r="AH72" s="9"/>
      <c r="AI72" s="9"/>
      <c r="AJ72" s="9"/>
      <c r="AK72" s="9"/>
      <c r="AL72" s="9"/>
      <c r="AM72" s="9"/>
      <c r="AN72" s="9"/>
      <c r="AO72" s="76"/>
      <c r="AP72" s="83"/>
      <c r="AQ72" s="83"/>
      <c r="AR72" s="238"/>
      <c r="AS72" s="238"/>
      <c r="AT72" s="11"/>
      <c r="AU72" s="11"/>
      <c r="AV72" s="215"/>
      <c r="AW72" s="137"/>
      <c r="AX72" s="215"/>
      <c r="AY72" s="253"/>
      <c r="AZ72" s="149"/>
      <c r="BA72" s="201"/>
      <c r="BB72" s="201"/>
      <c r="BC72" s="217"/>
      <c r="BD72" s="231"/>
      <c r="BE72" s="215"/>
      <c r="BF72" s="215"/>
      <c r="BG72" s="215"/>
      <c r="BH72" s="232"/>
      <c r="BI72" s="232"/>
      <c r="BJ72" s="214"/>
      <c r="BK72" s="214"/>
      <c r="BL72" s="233"/>
      <c r="BM72" s="67"/>
    </row>
    <row r="73" spans="1:65" s="139" customFormat="1" ht="15.75">
      <c r="A73" s="221"/>
      <c r="B73" s="222"/>
      <c r="C73" s="216"/>
      <c r="D73" s="224"/>
      <c r="E73" s="25"/>
      <c r="F73" s="89"/>
      <c r="G73" s="83"/>
      <c r="H73" s="218"/>
      <c r="I73" s="218"/>
      <c r="J73" s="218"/>
      <c r="K73" s="218"/>
      <c r="L73" s="83"/>
      <c r="M73" s="217"/>
      <c r="N73" s="55"/>
      <c r="O73" s="218"/>
      <c r="P73" s="218"/>
      <c r="Q73" s="11"/>
      <c r="R73" s="218"/>
      <c r="S73" s="218"/>
      <c r="T73" s="56"/>
      <c r="U73" s="218"/>
      <c r="V73" s="218"/>
      <c r="W73" s="11"/>
      <c r="X73" s="218"/>
      <c r="Y73" s="218"/>
      <c r="Z73" s="56"/>
      <c r="AA73" s="218"/>
      <c r="AB73" s="218"/>
      <c r="AC73" s="218"/>
      <c r="AD73" s="218"/>
      <c r="AE73" s="218"/>
      <c r="AF73" s="9"/>
      <c r="AG73" s="9"/>
      <c r="AH73" s="9"/>
      <c r="AI73" s="9"/>
      <c r="AJ73" s="9"/>
      <c r="AK73" s="9"/>
      <c r="AL73" s="9"/>
      <c r="AM73" s="9"/>
      <c r="AN73" s="9"/>
      <c r="AO73" s="76"/>
      <c r="AP73" s="83"/>
      <c r="AQ73" s="83"/>
      <c r="AR73" s="238"/>
      <c r="AS73" s="238"/>
      <c r="AT73" s="11"/>
      <c r="AU73" s="11"/>
      <c r="AV73" s="215"/>
      <c r="AW73" s="137"/>
      <c r="AX73" s="215"/>
      <c r="AY73" s="253"/>
      <c r="AZ73" s="149"/>
      <c r="BA73" s="201"/>
      <c r="BB73" s="201"/>
      <c r="BC73" s="217"/>
      <c r="BD73" s="231"/>
      <c r="BE73" s="215"/>
      <c r="BF73" s="215"/>
      <c r="BG73" s="215"/>
      <c r="BH73" s="232"/>
      <c r="BI73" s="232"/>
      <c r="BJ73" s="214"/>
      <c r="BK73" s="214"/>
      <c r="BL73" s="233"/>
      <c r="BM73" s="67"/>
    </row>
    <row r="74" spans="1:65" s="139" customFormat="1" ht="15.75">
      <c r="A74" s="221"/>
      <c r="B74" s="222"/>
      <c r="C74" s="216"/>
      <c r="D74" s="224"/>
      <c r="E74" s="25"/>
      <c r="F74" s="89"/>
      <c r="G74" s="83"/>
      <c r="H74" s="218"/>
      <c r="I74" s="218"/>
      <c r="J74" s="218"/>
      <c r="K74" s="218"/>
      <c r="L74" s="83"/>
      <c r="M74" s="217"/>
      <c r="N74" s="55"/>
      <c r="O74" s="218"/>
      <c r="P74" s="218"/>
      <c r="Q74" s="11"/>
      <c r="R74" s="218"/>
      <c r="S74" s="218"/>
      <c r="T74" s="56"/>
      <c r="U74" s="218"/>
      <c r="V74" s="218"/>
      <c r="W74" s="11"/>
      <c r="X74" s="218"/>
      <c r="Y74" s="218"/>
      <c r="Z74" s="56"/>
      <c r="AA74" s="218"/>
      <c r="AB74" s="218"/>
      <c r="AC74" s="218"/>
      <c r="AD74" s="218"/>
      <c r="AE74" s="218"/>
      <c r="AF74" s="9"/>
      <c r="AG74" s="9"/>
      <c r="AH74" s="9"/>
      <c r="AI74" s="9"/>
      <c r="AJ74" s="9"/>
      <c r="AK74" s="9"/>
      <c r="AL74" s="9"/>
      <c r="AM74" s="9"/>
      <c r="AN74" s="9"/>
      <c r="AO74" s="76"/>
      <c r="AP74" s="83"/>
      <c r="AQ74" s="83"/>
      <c r="AR74" s="238"/>
      <c r="AS74" s="238"/>
      <c r="AT74" s="11"/>
      <c r="AU74" s="11"/>
      <c r="AV74" s="215"/>
      <c r="AW74" s="137"/>
      <c r="AX74" s="215"/>
      <c r="AY74" s="253"/>
      <c r="AZ74" s="149"/>
      <c r="BA74" s="201"/>
      <c r="BB74" s="201"/>
      <c r="BC74" s="217"/>
      <c r="BD74" s="231"/>
      <c r="BE74" s="215"/>
      <c r="BF74" s="215"/>
      <c r="BG74" s="215"/>
      <c r="BH74" s="232"/>
      <c r="BI74" s="232"/>
      <c r="BJ74" s="214"/>
      <c r="BK74" s="214"/>
      <c r="BL74" s="233"/>
      <c r="BM74" s="67"/>
    </row>
    <row r="75" spans="1:65" s="139" customFormat="1" ht="15.75">
      <c r="A75" s="221"/>
      <c r="B75" s="222"/>
      <c r="C75" s="216"/>
      <c r="D75" s="224"/>
      <c r="E75" s="25"/>
      <c r="F75" s="89"/>
      <c r="G75" s="83"/>
      <c r="H75" s="218"/>
      <c r="I75" s="218"/>
      <c r="J75" s="218"/>
      <c r="K75" s="218"/>
      <c r="L75" s="83"/>
      <c r="M75" s="217"/>
      <c r="N75" s="55"/>
      <c r="O75" s="218"/>
      <c r="P75" s="218"/>
      <c r="Q75" s="11"/>
      <c r="R75" s="218"/>
      <c r="S75" s="218"/>
      <c r="T75" s="56"/>
      <c r="U75" s="218"/>
      <c r="V75" s="218"/>
      <c r="W75" s="11"/>
      <c r="X75" s="218"/>
      <c r="Y75" s="218"/>
      <c r="Z75" s="56"/>
      <c r="AA75" s="218"/>
      <c r="AB75" s="218"/>
      <c r="AC75" s="218"/>
      <c r="AD75" s="218"/>
      <c r="AE75" s="218"/>
      <c r="AF75" s="9"/>
      <c r="AG75" s="9"/>
      <c r="AH75" s="9"/>
      <c r="AI75" s="9"/>
      <c r="AJ75" s="9"/>
      <c r="AK75" s="9"/>
      <c r="AL75" s="9"/>
      <c r="AM75" s="9"/>
      <c r="AN75" s="9"/>
      <c r="AO75" s="76"/>
      <c r="AP75" s="83"/>
      <c r="AQ75" s="83"/>
      <c r="AR75" s="238"/>
      <c r="AS75" s="238"/>
      <c r="AT75" s="11"/>
      <c r="AU75" s="11"/>
      <c r="AV75" s="215"/>
      <c r="AW75" s="137"/>
      <c r="AX75" s="215"/>
      <c r="AY75" s="253"/>
      <c r="AZ75" s="149"/>
      <c r="BA75" s="201"/>
      <c r="BB75" s="201"/>
      <c r="BC75" s="217"/>
      <c r="BD75" s="231"/>
      <c r="BE75" s="215"/>
      <c r="BF75" s="215"/>
      <c r="BG75" s="215"/>
      <c r="BH75" s="232"/>
      <c r="BI75" s="232"/>
      <c r="BJ75" s="214"/>
      <c r="BK75" s="214"/>
      <c r="BL75" s="233"/>
      <c r="BM75" s="67"/>
    </row>
    <row r="76" spans="1:65" s="139" customFormat="1" ht="15.75">
      <c r="A76" s="221"/>
      <c r="B76" s="222"/>
      <c r="C76" s="216"/>
      <c r="D76" s="224"/>
      <c r="E76" s="25"/>
      <c r="F76" s="89"/>
      <c r="G76" s="83"/>
      <c r="H76" s="218"/>
      <c r="I76" s="218"/>
      <c r="J76" s="218"/>
      <c r="K76" s="218"/>
      <c r="L76" s="83"/>
      <c r="M76" s="217"/>
      <c r="N76" s="55"/>
      <c r="O76" s="218"/>
      <c r="P76" s="218"/>
      <c r="Q76" s="11"/>
      <c r="R76" s="218"/>
      <c r="S76" s="218"/>
      <c r="T76" s="56"/>
      <c r="U76" s="218"/>
      <c r="V76" s="218"/>
      <c r="W76" s="11"/>
      <c r="X76" s="218"/>
      <c r="Y76" s="218"/>
      <c r="Z76" s="56"/>
      <c r="AA76" s="218"/>
      <c r="AB76" s="218"/>
      <c r="AC76" s="218"/>
      <c r="AD76" s="218"/>
      <c r="AE76" s="218"/>
      <c r="AF76" s="9"/>
      <c r="AG76" s="9"/>
      <c r="AH76" s="9"/>
      <c r="AI76" s="9"/>
      <c r="AJ76" s="9"/>
      <c r="AK76" s="9"/>
      <c r="AL76" s="9"/>
      <c r="AM76" s="9"/>
      <c r="AN76" s="9"/>
      <c r="AO76" s="76"/>
      <c r="AP76" s="83"/>
      <c r="AQ76" s="83"/>
      <c r="AR76" s="238"/>
      <c r="AS76" s="238"/>
      <c r="AT76" s="11"/>
      <c r="AU76" s="11"/>
      <c r="AV76" s="215"/>
      <c r="AW76" s="137"/>
      <c r="AX76" s="215"/>
      <c r="AY76" s="253"/>
      <c r="AZ76" s="149"/>
      <c r="BA76" s="201"/>
      <c r="BB76" s="201"/>
      <c r="BC76" s="217"/>
      <c r="BD76" s="231"/>
      <c r="BE76" s="215"/>
      <c r="BF76" s="215"/>
      <c r="BG76" s="215"/>
      <c r="BH76" s="232"/>
      <c r="BI76" s="232"/>
      <c r="BJ76" s="214"/>
      <c r="BK76" s="214"/>
      <c r="BL76" s="233"/>
      <c r="BM76" s="67"/>
    </row>
    <row r="77" spans="1:65" s="139" customFormat="1" ht="15.75">
      <c r="A77" s="221"/>
      <c r="B77" s="222"/>
      <c r="C77" s="216"/>
      <c r="D77" s="224"/>
      <c r="E77" s="25"/>
      <c r="F77" s="89"/>
      <c r="G77" s="83"/>
      <c r="H77" s="218"/>
      <c r="I77" s="218"/>
      <c r="J77" s="218"/>
      <c r="K77" s="218"/>
      <c r="L77" s="83"/>
      <c r="M77" s="217"/>
      <c r="N77" s="55"/>
      <c r="O77" s="218"/>
      <c r="P77" s="218"/>
      <c r="Q77" s="11"/>
      <c r="R77" s="218"/>
      <c r="S77" s="218"/>
      <c r="T77" s="56"/>
      <c r="U77" s="218"/>
      <c r="V77" s="218"/>
      <c r="W77" s="11"/>
      <c r="X77" s="218"/>
      <c r="Y77" s="218"/>
      <c r="Z77" s="56"/>
      <c r="AA77" s="218"/>
      <c r="AB77" s="218"/>
      <c r="AC77" s="218"/>
      <c r="AD77" s="218"/>
      <c r="AE77" s="218"/>
      <c r="AF77" s="9"/>
      <c r="AG77" s="9"/>
      <c r="AH77" s="9"/>
      <c r="AI77" s="9"/>
      <c r="AJ77" s="9"/>
      <c r="AK77" s="9"/>
      <c r="AL77" s="9"/>
      <c r="AM77" s="9"/>
      <c r="AN77" s="9"/>
      <c r="AO77" s="76"/>
      <c r="AP77" s="83"/>
      <c r="AQ77" s="83"/>
      <c r="AR77" s="238"/>
      <c r="AS77" s="238"/>
      <c r="AT77" s="11"/>
      <c r="AU77" s="11"/>
      <c r="AV77" s="215"/>
      <c r="AW77" s="137"/>
      <c r="AX77" s="215"/>
      <c r="AY77" s="253"/>
      <c r="AZ77" s="149"/>
      <c r="BA77" s="201"/>
      <c r="BB77" s="201"/>
      <c r="BC77" s="217"/>
      <c r="BD77" s="231"/>
      <c r="BE77" s="215"/>
      <c r="BF77" s="215"/>
      <c r="BG77" s="215"/>
      <c r="BH77" s="232"/>
      <c r="BI77" s="232"/>
      <c r="BJ77" s="214"/>
      <c r="BK77" s="214"/>
      <c r="BL77" s="233"/>
      <c r="BM77" s="67"/>
    </row>
    <row r="78" spans="1:65" s="139" customFormat="1" ht="15.75">
      <c r="A78" s="221"/>
      <c r="B78" s="222"/>
      <c r="C78" s="216"/>
      <c r="D78" s="224"/>
      <c r="E78" s="25"/>
      <c r="F78" s="89"/>
      <c r="G78" s="83"/>
      <c r="H78" s="218"/>
      <c r="I78" s="218"/>
      <c r="J78" s="218"/>
      <c r="K78" s="218"/>
      <c r="L78" s="83"/>
      <c r="M78" s="217"/>
      <c r="N78" s="55"/>
      <c r="O78" s="218"/>
      <c r="P78" s="218"/>
      <c r="Q78" s="11"/>
      <c r="R78" s="218"/>
      <c r="S78" s="218"/>
      <c r="T78" s="56"/>
      <c r="U78" s="218"/>
      <c r="V78" s="218"/>
      <c r="W78" s="11"/>
      <c r="X78" s="218"/>
      <c r="Y78" s="218"/>
      <c r="Z78" s="56"/>
      <c r="AA78" s="218"/>
      <c r="AB78" s="218"/>
      <c r="AC78" s="218"/>
      <c r="AD78" s="218"/>
      <c r="AE78" s="218"/>
      <c r="AF78" s="9"/>
      <c r="AG78" s="9"/>
      <c r="AH78" s="9"/>
      <c r="AI78" s="9"/>
      <c r="AJ78" s="9"/>
      <c r="AK78" s="9"/>
      <c r="AL78" s="9"/>
      <c r="AM78" s="9"/>
      <c r="AN78" s="9"/>
      <c r="AO78" s="76"/>
      <c r="AP78" s="83"/>
      <c r="AQ78" s="83"/>
      <c r="AR78" s="238"/>
      <c r="AS78" s="238"/>
      <c r="AT78" s="11"/>
      <c r="AU78" s="11"/>
      <c r="AV78" s="215"/>
      <c r="AW78" s="137"/>
      <c r="AX78" s="215"/>
      <c r="AY78" s="253"/>
      <c r="AZ78" s="149"/>
      <c r="BA78" s="201"/>
      <c r="BB78" s="201"/>
      <c r="BC78" s="217"/>
      <c r="BD78" s="231"/>
      <c r="BE78" s="215"/>
      <c r="BF78" s="215"/>
      <c r="BG78" s="215"/>
      <c r="BH78" s="232"/>
      <c r="BI78" s="232"/>
      <c r="BJ78" s="214"/>
      <c r="BK78" s="214"/>
      <c r="BL78" s="233"/>
      <c r="BM78" s="67"/>
    </row>
    <row r="79" spans="1:65" s="139" customFormat="1" ht="15.75">
      <c r="A79" s="221"/>
      <c r="B79" s="222"/>
      <c r="C79" s="216"/>
      <c r="D79" s="224"/>
      <c r="E79" s="25"/>
      <c r="F79" s="89"/>
      <c r="G79" s="83"/>
      <c r="H79" s="218"/>
      <c r="I79" s="218"/>
      <c r="J79" s="218"/>
      <c r="K79" s="218"/>
      <c r="L79" s="83"/>
      <c r="M79" s="217"/>
      <c r="N79" s="55"/>
      <c r="O79" s="218"/>
      <c r="P79" s="218"/>
      <c r="Q79" s="11"/>
      <c r="R79" s="218"/>
      <c r="S79" s="218"/>
      <c r="T79" s="56"/>
      <c r="U79" s="218"/>
      <c r="V79" s="218"/>
      <c r="W79" s="11"/>
      <c r="X79" s="218"/>
      <c r="Y79" s="218"/>
      <c r="Z79" s="56"/>
      <c r="AA79" s="218"/>
      <c r="AB79" s="218"/>
      <c r="AC79" s="218"/>
      <c r="AD79" s="218"/>
      <c r="AE79" s="218"/>
      <c r="AF79" s="9"/>
      <c r="AG79" s="9"/>
      <c r="AH79" s="9"/>
      <c r="AI79" s="9"/>
      <c r="AJ79" s="9"/>
      <c r="AK79" s="9"/>
      <c r="AL79" s="9"/>
      <c r="AM79" s="9"/>
      <c r="AN79" s="9"/>
      <c r="AO79" s="76"/>
      <c r="AP79" s="83"/>
      <c r="AQ79" s="83"/>
      <c r="AR79" s="238"/>
      <c r="AS79" s="238"/>
      <c r="AT79" s="11"/>
      <c r="AU79" s="11"/>
      <c r="AV79" s="215"/>
      <c r="AW79" s="137"/>
      <c r="AX79" s="215"/>
      <c r="AY79" s="253"/>
      <c r="AZ79" s="149"/>
      <c r="BA79" s="201"/>
      <c r="BB79" s="201"/>
      <c r="BC79" s="217"/>
      <c r="BD79" s="231"/>
      <c r="BE79" s="215"/>
      <c r="BF79" s="215"/>
      <c r="BG79" s="215"/>
      <c r="BH79" s="232"/>
      <c r="BI79" s="232"/>
      <c r="BJ79" s="214"/>
      <c r="BK79" s="214"/>
      <c r="BL79" s="233"/>
      <c r="BM79" s="67"/>
    </row>
    <row r="80" spans="1:65" s="139" customFormat="1" ht="15.75">
      <c r="A80" s="221"/>
      <c r="B80" s="222"/>
      <c r="C80" s="216"/>
      <c r="D80" s="224"/>
      <c r="E80" s="25"/>
      <c r="F80" s="89"/>
      <c r="G80" s="83"/>
      <c r="H80" s="218"/>
      <c r="I80" s="218"/>
      <c r="J80" s="218"/>
      <c r="K80" s="218"/>
      <c r="L80" s="83"/>
      <c r="M80" s="217"/>
      <c r="N80" s="55"/>
      <c r="O80" s="218"/>
      <c r="P80" s="218"/>
      <c r="Q80" s="11"/>
      <c r="R80" s="218"/>
      <c r="S80" s="218"/>
      <c r="T80" s="56"/>
      <c r="U80" s="218"/>
      <c r="V80" s="218"/>
      <c r="W80" s="11"/>
      <c r="X80" s="218"/>
      <c r="Y80" s="218"/>
      <c r="Z80" s="56"/>
      <c r="AA80" s="218"/>
      <c r="AB80" s="218"/>
      <c r="AC80" s="218"/>
      <c r="AD80" s="218"/>
      <c r="AE80" s="218"/>
      <c r="AF80" s="9"/>
      <c r="AG80" s="9"/>
      <c r="AH80" s="9"/>
      <c r="AI80" s="9"/>
      <c r="AJ80" s="9"/>
      <c r="AK80" s="9"/>
      <c r="AL80" s="9"/>
      <c r="AM80" s="9"/>
      <c r="AN80" s="9"/>
      <c r="AO80" s="76"/>
      <c r="AP80" s="83"/>
      <c r="AQ80" s="83"/>
      <c r="AR80" s="238"/>
      <c r="AS80" s="238"/>
      <c r="AT80" s="11"/>
      <c r="AU80" s="11"/>
      <c r="AV80" s="215"/>
      <c r="AW80" s="137"/>
      <c r="AX80" s="215"/>
      <c r="AY80" s="253"/>
      <c r="AZ80" s="149"/>
      <c r="BA80" s="201"/>
      <c r="BB80" s="201"/>
      <c r="BC80" s="217"/>
      <c r="BD80" s="231"/>
      <c r="BE80" s="215"/>
      <c r="BF80" s="215"/>
      <c r="BG80" s="215"/>
      <c r="BH80" s="232"/>
      <c r="BI80" s="232"/>
      <c r="BJ80" s="214"/>
      <c r="BK80" s="214"/>
      <c r="BL80" s="233"/>
      <c r="BM80" s="67"/>
    </row>
    <row r="81" spans="1:65" s="139" customFormat="1" ht="15.75">
      <c r="A81" s="221"/>
      <c r="B81" s="222"/>
      <c r="C81" s="216"/>
      <c r="D81" s="224"/>
      <c r="E81" s="25"/>
      <c r="F81" s="89"/>
      <c r="G81" s="83"/>
      <c r="H81" s="218"/>
      <c r="I81" s="218"/>
      <c r="J81" s="218"/>
      <c r="K81" s="218"/>
      <c r="L81" s="83"/>
      <c r="M81" s="217"/>
      <c r="N81" s="55"/>
      <c r="O81" s="218"/>
      <c r="P81" s="218"/>
      <c r="Q81" s="11"/>
      <c r="R81" s="218"/>
      <c r="S81" s="218"/>
      <c r="T81" s="56"/>
      <c r="U81" s="218"/>
      <c r="V81" s="218"/>
      <c r="W81" s="11"/>
      <c r="X81" s="218"/>
      <c r="Y81" s="218"/>
      <c r="Z81" s="56"/>
      <c r="AA81" s="218"/>
      <c r="AB81" s="218"/>
      <c r="AC81" s="218"/>
      <c r="AD81" s="218"/>
      <c r="AE81" s="218"/>
      <c r="AF81" s="9"/>
      <c r="AG81" s="9"/>
      <c r="AH81" s="9"/>
      <c r="AI81" s="9"/>
      <c r="AJ81" s="9"/>
      <c r="AK81" s="9"/>
      <c r="AL81" s="9"/>
      <c r="AM81" s="9"/>
      <c r="AN81" s="9"/>
      <c r="AO81" s="76"/>
      <c r="AP81" s="83"/>
      <c r="AQ81" s="83"/>
      <c r="AR81" s="238"/>
      <c r="AS81" s="238"/>
      <c r="AT81" s="11"/>
      <c r="AU81" s="11"/>
      <c r="AV81" s="215"/>
      <c r="AW81" s="137"/>
      <c r="AX81" s="215"/>
      <c r="AY81" s="253"/>
      <c r="AZ81" s="149"/>
      <c r="BA81" s="201"/>
      <c r="BB81" s="201"/>
      <c r="BC81" s="217"/>
      <c r="BD81" s="231"/>
      <c r="BE81" s="215"/>
      <c r="BF81" s="215"/>
      <c r="BG81" s="215"/>
      <c r="BH81" s="232"/>
      <c r="BI81" s="232"/>
      <c r="BJ81" s="214"/>
      <c r="BK81" s="214"/>
      <c r="BL81" s="233"/>
      <c r="BM81" s="67"/>
    </row>
    <row r="82" spans="1:65" s="139" customFormat="1" ht="15.75">
      <c r="A82" s="221"/>
      <c r="B82" s="222"/>
      <c r="C82" s="216"/>
      <c r="D82" s="224"/>
      <c r="E82" s="25"/>
      <c r="F82" s="89"/>
      <c r="G82" s="83"/>
      <c r="H82" s="218"/>
      <c r="I82" s="218"/>
      <c r="J82" s="218"/>
      <c r="K82" s="218"/>
      <c r="L82" s="83"/>
      <c r="M82" s="217"/>
      <c r="N82" s="55"/>
      <c r="O82" s="218"/>
      <c r="P82" s="218"/>
      <c r="Q82" s="11"/>
      <c r="R82" s="218"/>
      <c r="S82" s="218"/>
      <c r="T82" s="56"/>
      <c r="U82" s="218"/>
      <c r="V82" s="218"/>
      <c r="W82" s="11"/>
      <c r="X82" s="218"/>
      <c r="Y82" s="218"/>
      <c r="Z82" s="56"/>
      <c r="AA82" s="218"/>
      <c r="AB82" s="218"/>
      <c r="AC82" s="218"/>
      <c r="AD82" s="218"/>
      <c r="AE82" s="218"/>
      <c r="AF82" s="9"/>
      <c r="AG82" s="9"/>
      <c r="AH82" s="9"/>
      <c r="AI82" s="9"/>
      <c r="AJ82" s="9"/>
      <c r="AK82" s="9"/>
      <c r="AL82" s="9"/>
      <c r="AM82" s="9"/>
      <c r="AN82" s="9"/>
      <c r="AO82" s="76"/>
      <c r="AP82" s="83"/>
      <c r="AQ82" s="83"/>
      <c r="AR82" s="238"/>
      <c r="AS82" s="238"/>
      <c r="AT82" s="11"/>
      <c r="AU82" s="11"/>
      <c r="AV82" s="215"/>
      <c r="AW82" s="137"/>
      <c r="AX82" s="215"/>
      <c r="AY82" s="253"/>
      <c r="AZ82" s="149"/>
      <c r="BA82" s="201"/>
      <c r="BB82" s="201"/>
      <c r="BC82" s="217"/>
      <c r="BD82" s="231"/>
      <c r="BE82" s="215"/>
      <c r="BF82" s="215"/>
      <c r="BG82" s="215"/>
      <c r="BH82" s="232"/>
      <c r="BI82" s="232"/>
      <c r="BJ82" s="214"/>
      <c r="BK82" s="214"/>
      <c r="BL82" s="233"/>
      <c r="BM82" s="67"/>
    </row>
    <row r="83" spans="1:65" s="139" customFormat="1" ht="15.75">
      <c r="A83" s="221"/>
      <c r="B83" s="222"/>
      <c r="C83" s="216"/>
      <c r="D83" s="224"/>
      <c r="E83" s="25"/>
      <c r="F83" s="89"/>
      <c r="G83" s="83"/>
      <c r="H83" s="218"/>
      <c r="I83" s="218"/>
      <c r="J83" s="218"/>
      <c r="K83" s="218"/>
      <c r="L83" s="83"/>
      <c r="M83" s="217"/>
      <c r="N83" s="55"/>
      <c r="O83" s="218"/>
      <c r="P83" s="218"/>
      <c r="Q83" s="11"/>
      <c r="R83" s="218"/>
      <c r="S83" s="218"/>
      <c r="T83" s="56"/>
      <c r="U83" s="218"/>
      <c r="V83" s="218"/>
      <c r="W83" s="11"/>
      <c r="X83" s="218"/>
      <c r="Y83" s="218"/>
      <c r="Z83" s="56"/>
      <c r="AA83" s="218"/>
      <c r="AB83" s="218"/>
      <c r="AC83" s="218"/>
      <c r="AD83" s="218"/>
      <c r="AE83" s="218"/>
      <c r="AF83" s="9"/>
      <c r="AG83" s="9"/>
      <c r="AH83" s="9"/>
      <c r="AI83" s="9"/>
      <c r="AJ83" s="9"/>
      <c r="AK83" s="9"/>
      <c r="AL83" s="9"/>
      <c r="AM83" s="9"/>
      <c r="AN83" s="9"/>
      <c r="AO83" s="76"/>
      <c r="AP83" s="83"/>
      <c r="AQ83" s="83"/>
      <c r="AR83" s="238"/>
      <c r="AS83" s="238"/>
      <c r="AT83" s="11"/>
      <c r="AU83" s="11"/>
      <c r="AV83" s="215"/>
      <c r="AW83" s="137"/>
      <c r="AX83" s="215"/>
      <c r="AY83" s="253"/>
      <c r="AZ83" s="149"/>
      <c r="BA83" s="201"/>
      <c r="BB83" s="201"/>
      <c r="BC83" s="217"/>
      <c r="BD83" s="231"/>
      <c r="BE83" s="215"/>
      <c r="BF83" s="215"/>
      <c r="BG83" s="215"/>
      <c r="BH83" s="232"/>
      <c r="BI83" s="232"/>
      <c r="BJ83" s="214"/>
      <c r="BK83" s="214"/>
      <c r="BL83" s="233"/>
      <c r="BM83" s="67"/>
    </row>
    <row r="84" spans="1:65" s="139" customFormat="1" ht="15.75">
      <c r="A84" s="221"/>
      <c r="B84" s="222"/>
      <c r="C84" s="216"/>
      <c r="D84" s="224"/>
      <c r="E84" s="25"/>
      <c r="F84" s="89"/>
      <c r="G84" s="83"/>
      <c r="H84" s="218"/>
      <c r="I84" s="218"/>
      <c r="J84" s="218"/>
      <c r="K84" s="218"/>
      <c r="L84" s="83"/>
      <c r="M84" s="217"/>
      <c r="N84" s="55"/>
      <c r="O84" s="218"/>
      <c r="P84" s="218"/>
      <c r="Q84" s="11"/>
      <c r="R84" s="218"/>
      <c r="S84" s="218"/>
      <c r="T84" s="56"/>
      <c r="U84" s="218"/>
      <c r="V84" s="218"/>
      <c r="W84" s="11"/>
      <c r="X84" s="218"/>
      <c r="Y84" s="218"/>
      <c r="Z84" s="56"/>
      <c r="AA84" s="218"/>
      <c r="AB84" s="218"/>
      <c r="AC84" s="218"/>
      <c r="AD84" s="218"/>
      <c r="AE84" s="218"/>
      <c r="AF84" s="9"/>
      <c r="AG84" s="9"/>
      <c r="AH84" s="9"/>
      <c r="AI84" s="9"/>
      <c r="AJ84" s="9"/>
      <c r="AK84" s="9"/>
      <c r="AL84" s="9"/>
      <c r="AM84" s="9"/>
      <c r="AN84" s="9"/>
      <c r="AO84" s="76"/>
      <c r="AP84" s="83"/>
      <c r="AQ84" s="83"/>
      <c r="AR84" s="238"/>
      <c r="AS84" s="238"/>
      <c r="AT84" s="11"/>
      <c r="AU84" s="11"/>
      <c r="AV84" s="215"/>
      <c r="AW84" s="137"/>
      <c r="AX84" s="215"/>
      <c r="AY84" s="253"/>
      <c r="AZ84" s="149"/>
      <c r="BA84" s="201"/>
      <c r="BB84" s="201"/>
      <c r="BC84" s="217"/>
      <c r="BD84" s="231"/>
      <c r="BE84" s="215"/>
      <c r="BF84" s="215"/>
      <c r="BG84" s="215"/>
      <c r="BH84" s="232"/>
      <c r="BI84" s="232"/>
      <c r="BJ84" s="214"/>
      <c r="BK84" s="214"/>
      <c r="BL84" s="233"/>
      <c r="BM84" s="67"/>
    </row>
    <row r="85" spans="1:65" s="139" customFormat="1" ht="15.75">
      <c r="A85" s="221"/>
      <c r="B85" s="222"/>
      <c r="C85" s="216"/>
      <c r="D85" s="224"/>
      <c r="E85" s="25"/>
      <c r="F85" s="89"/>
      <c r="G85" s="83"/>
      <c r="H85" s="218"/>
      <c r="I85" s="218"/>
      <c r="J85" s="218"/>
      <c r="K85" s="218"/>
      <c r="L85" s="83"/>
      <c r="M85" s="217"/>
      <c r="N85" s="55"/>
      <c r="O85" s="218"/>
      <c r="P85" s="218"/>
      <c r="Q85" s="11"/>
      <c r="R85" s="218"/>
      <c r="S85" s="218"/>
      <c r="T85" s="56"/>
      <c r="U85" s="218"/>
      <c r="V85" s="218"/>
      <c r="W85" s="11"/>
      <c r="X85" s="218"/>
      <c r="Y85" s="218"/>
      <c r="Z85" s="56"/>
      <c r="AA85" s="218"/>
      <c r="AB85" s="218"/>
      <c r="AC85" s="218"/>
      <c r="AD85" s="218"/>
      <c r="AE85" s="218"/>
      <c r="AF85" s="9"/>
      <c r="AG85" s="9"/>
      <c r="AH85" s="9"/>
      <c r="AI85" s="9"/>
      <c r="AJ85" s="9"/>
      <c r="AK85" s="9"/>
      <c r="AL85" s="9"/>
      <c r="AM85" s="9"/>
      <c r="AN85" s="9"/>
      <c r="AO85" s="76"/>
      <c r="AP85" s="83"/>
      <c r="AQ85" s="83"/>
      <c r="AR85" s="238"/>
      <c r="AS85" s="238"/>
      <c r="AT85" s="11"/>
      <c r="AU85" s="11"/>
      <c r="AV85" s="215"/>
      <c r="AW85" s="137"/>
      <c r="AX85" s="215"/>
      <c r="AY85" s="253"/>
      <c r="AZ85" s="149"/>
      <c r="BA85" s="201"/>
      <c r="BB85" s="201"/>
      <c r="BC85" s="217"/>
      <c r="BD85" s="231"/>
      <c r="BE85" s="215"/>
      <c r="BF85" s="215"/>
      <c r="BG85" s="215"/>
      <c r="BH85" s="232"/>
      <c r="BI85" s="232"/>
      <c r="BJ85" s="214"/>
      <c r="BK85" s="214"/>
      <c r="BL85" s="233"/>
      <c r="BM85" s="67"/>
    </row>
    <row r="86" spans="1:65" s="139" customFormat="1" ht="15.75">
      <c r="A86" s="221"/>
      <c r="B86" s="222"/>
      <c r="C86" s="216"/>
      <c r="D86" s="224"/>
      <c r="E86" s="25"/>
      <c r="F86" s="89"/>
      <c r="G86" s="83"/>
      <c r="H86" s="218"/>
      <c r="I86" s="218"/>
      <c r="J86" s="218"/>
      <c r="K86" s="218"/>
      <c r="L86" s="83"/>
      <c r="M86" s="217"/>
      <c r="N86" s="55"/>
      <c r="O86" s="218"/>
      <c r="P86" s="218"/>
      <c r="Q86" s="11"/>
      <c r="R86" s="218"/>
      <c r="S86" s="218"/>
      <c r="T86" s="56"/>
      <c r="U86" s="218"/>
      <c r="V86" s="218"/>
      <c r="W86" s="11"/>
      <c r="X86" s="218"/>
      <c r="Y86" s="218"/>
      <c r="Z86" s="56"/>
      <c r="AA86" s="218"/>
      <c r="AB86" s="218"/>
      <c r="AC86" s="218"/>
      <c r="AD86" s="218"/>
      <c r="AE86" s="218"/>
      <c r="AF86" s="9"/>
      <c r="AG86" s="9"/>
      <c r="AH86" s="9"/>
      <c r="AI86" s="9"/>
      <c r="AJ86" s="9"/>
      <c r="AK86" s="9"/>
      <c r="AL86" s="9"/>
      <c r="AM86" s="9"/>
      <c r="AN86" s="9"/>
      <c r="AO86" s="76"/>
      <c r="AP86" s="83"/>
      <c r="AQ86" s="83"/>
      <c r="AR86" s="238"/>
      <c r="AS86" s="238"/>
      <c r="AT86" s="11"/>
      <c r="AU86" s="11"/>
      <c r="AV86" s="215"/>
      <c r="AW86" s="137"/>
      <c r="AX86" s="215"/>
      <c r="AY86" s="253"/>
      <c r="AZ86" s="149"/>
      <c r="BA86" s="201"/>
      <c r="BB86" s="201"/>
      <c r="BC86" s="217"/>
      <c r="BD86" s="231"/>
      <c r="BE86" s="215"/>
      <c r="BF86" s="215"/>
      <c r="BG86" s="215"/>
      <c r="BH86" s="232"/>
      <c r="BI86" s="232"/>
      <c r="BJ86" s="214"/>
      <c r="BK86" s="214"/>
      <c r="BL86" s="233"/>
      <c r="BM86" s="67"/>
    </row>
    <row r="87" spans="1:65" s="139" customFormat="1" ht="15.75">
      <c r="A87" s="221"/>
      <c r="B87" s="222"/>
      <c r="C87" s="216"/>
      <c r="D87" s="224"/>
      <c r="E87" s="25"/>
      <c r="F87" s="89"/>
      <c r="G87" s="83"/>
      <c r="H87" s="218"/>
      <c r="I87" s="218"/>
      <c r="J87" s="218"/>
      <c r="K87" s="218"/>
      <c r="L87" s="83"/>
      <c r="M87" s="217"/>
      <c r="N87" s="55"/>
      <c r="O87" s="218"/>
      <c r="P87" s="218"/>
      <c r="Q87" s="11"/>
      <c r="R87" s="218"/>
      <c r="S87" s="218"/>
      <c r="T87" s="56"/>
      <c r="U87" s="218"/>
      <c r="V87" s="218"/>
      <c r="W87" s="11"/>
      <c r="X87" s="218"/>
      <c r="Y87" s="218"/>
      <c r="Z87" s="56"/>
      <c r="AA87" s="218"/>
      <c r="AB87" s="218"/>
      <c r="AC87" s="218"/>
      <c r="AD87" s="218"/>
      <c r="AE87" s="218"/>
      <c r="AF87" s="9"/>
      <c r="AG87" s="9"/>
      <c r="AH87" s="9"/>
      <c r="AI87" s="9"/>
      <c r="AJ87" s="9"/>
      <c r="AK87" s="9"/>
      <c r="AL87" s="9"/>
      <c r="AM87" s="9"/>
      <c r="AN87" s="9"/>
      <c r="AO87" s="76"/>
      <c r="AP87" s="83"/>
      <c r="AQ87" s="83"/>
      <c r="AR87" s="238"/>
      <c r="AS87" s="238"/>
      <c r="AT87" s="11"/>
      <c r="AU87" s="11"/>
      <c r="AV87" s="215"/>
      <c r="AW87" s="137"/>
      <c r="AX87" s="215"/>
      <c r="AY87" s="253"/>
      <c r="AZ87" s="149"/>
      <c r="BA87" s="201"/>
      <c r="BB87" s="201"/>
      <c r="BC87" s="217"/>
      <c r="BD87" s="231"/>
      <c r="BE87" s="215"/>
      <c r="BF87" s="215"/>
      <c r="BG87" s="215"/>
      <c r="BH87" s="232"/>
      <c r="BI87" s="232"/>
      <c r="BJ87" s="214"/>
      <c r="BK87" s="214"/>
      <c r="BL87" s="233"/>
      <c r="BM87" s="67"/>
    </row>
    <row r="88" spans="1:65" s="139" customFormat="1" ht="15.75">
      <c r="A88" s="221"/>
      <c r="B88" s="222"/>
      <c r="C88" s="216"/>
      <c r="D88" s="224"/>
      <c r="E88" s="25"/>
      <c r="F88" s="89"/>
      <c r="G88" s="83"/>
      <c r="H88" s="218"/>
      <c r="I88" s="218"/>
      <c r="J88" s="218"/>
      <c r="K88" s="218"/>
      <c r="L88" s="83"/>
      <c r="M88" s="217"/>
      <c r="N88" s="55"/>
      <c r="O88" s="218"/>
      <c r="P88" s="218"/>
      <c r="Q88" s="11"/>
      <c r="R88" s="218"/>
      <c r="S88" s="218"/>
      <c r="T88" s="56"/>
      <c r="U88" s="218"/>
      <c r="V88" s="218"/>
      <c r="W88" s="11"/>
      <c r="X88" s="218"/>
      <c r="Y88" s="218"/>
      <c r="Z88" s="56"/>
      <c r="AA88" s="218"/>
      <c r="AB88" s="218"/>
      <c r="AC88" s="218"/>
      <c r="AD88" s="218"/>
      <c r="AE88" s="218"/>
      <c r="AF88" s="9"/>
      <c r="AG88" s="9"/>
      <c r="AH88" s="9"/>
      <c r="AI88" s="9"/>
      <c r="AJ88" s="9"/>
      <c r="AK88" s="9"/>
      <c r="AL88" s="9"/>
      <c r="AM88" s="9"/>
      <c r="AN88" s="9"/>
      <c r="AO88" s="76"/>
      <c r="AP88" s="83"/>
      <c r="AQ88" s="83"/>
      <c r="AR88" s="238"/>
      <c r="AS88" s="238"/>
      <c r="AT88" s="11"/>
      <c r="AU88" s="11"/>
      <c r="AV88" s="215"/>
      <c r="AW88" s="137"/>
      <c r="AX88" s="215"/>
      <c r="AY88" s="253"/>
      <c r="AZ88" s="149"/>
      <c r="BA88" s="201"/>
      <c r="BB88" s="201"/>
      <c r="BC88" s="217"/>
      <c r="BD88" s="231"/>
      <c r="BE88" s="215"/>
      <c r="BF88" s="215"/>
      <c r="BG88" s="215"/>
      <c r="BH88" s="232"/>
      <c r="BI88" s="232"/>
      <c r="BJ88" s="214"/>
      <c r="BK88" s="214"/>
      <c r="BL88" s="233"/>
      <c r="BM88" s="67"/>
    </row>
    <row r="89" spans="1:65" s="139" customFormat="1" ht="15.75">
      <c r="A89" s="221"/>
      <c r="B89" s="222"/>
      <c r="C89" s="216"/>
      <c r="D89" s="224"/>
      <c r="E89" s="25"/>
      <c r="F89" s="89"/>
      <c r="G89" s="83"/>
      <c r="H89" s="218"/>
      <c r="I89" s="218"/>
      <c r="J89" s="218"/>
      <c r="K89" s="218"/>
      <c r="L89" s="83"/>
      <c r="M89" s="217"/>
      <c r="N89" s="55"/>
      <c r="O89" s="218"/>
      <c r="P89" s="218"/>
      <c r="Q89" s="11"/>
      <c r="R89" s="218"/>
      <c r="S89" s="218"/>
      <c r="T89" s="56"/>
      <c r="U89" s="218"/>
      <c r="V89" s="218"/>
      <c r="W89" s="11"/>
      <c r="X89" s="218"/>
      <c r="Y89" s="218"/>
      <c r="Z89" s="56"/>
      <c r="AA89" s="218"/>
      <c r="AB89" s="218"/>
      <c r="AC89" s="218"/>
      <c r="AD89" s="218"/>
      <c r="AE89" s="218"/>
      <c r="AF89" s="9"/>
      <c r="AG89" s="9"/>
      <c r="AH89" s="9"/>
      <c r="AI89" s="9"/>
      <c r="AJ89" s="9"/>
      <c r="AK89" s="9"/>
      <c r="AL89" s="9"/>
      <c r="AM89" s="9"/>
      <c r="AN89" s="9"/>
      <c r="AO89" s="76"/>
      <c r="AP89" s="83"/>
      <c r="AQ89" s="83"/>
      <c r="AR89" s="238"/>
      <c r="AS89" s="238"/>
      <c r="AT89" s="11"/>
      <c r="AU89" s="11"/>
      <c r="AV89" s="215"/>
      <c r="AW89" s="137"/>
      <c r="AX89" s="215"/>
      <c r="AY89" s="253"/>
      <c r="AZ89" s="149"/>
      <c r="BA89" s="201"/>
      <c r="BB89" s="201"/>
      <c r="BC89" s="217"/>
      <c r="BD89" s="231"/>
      <c r="BE89" s="215"/>
      <c r="BF89" s="215"/>
      <c r="BG89" s="215"/>
      <c r="BH89" s="232"/>
      <c r="BI89" s="232"/>
      <c r="BJ89" s="214"/>
      <c r="BK89" s="214"/>
      <c r="BL89" s="233"/>
      <c r="BM89" s="67"/>
    </row>
    <row r="90" spans="1:65" s="139" customFormat="1" ht="15.75">
      <c r="A90" s="221"/>
      <c r="B90" s="222"/>
      <c r="C90" s="216"/>
      <c r="D90" s="224"/>
      <c r="E90" s="268"/>
      <c r="F90" s="89"/>
      <c r="G90" s="83"/>
      <c r="H90" s="218"/>
      <c r="I90" s="218"/>
      <c r="J90" s="218"/>
      <c r="K90" s="218"/>
      <c r="L90" s="83"/>
      <c r="M90" s="217"/>
      <c r="N90" s="55"/>
      <c r="O90" s="218"/>
      <c r="P90" s="218"/>
      <c r="Q90" s="11"/>
      <c r="R90" s="218"/>
      <c r="S90" s="218"/>
      <c r="T90" s="56"/>
      <c r="U90" s="218"/>
      <c r="V90" s="218"/>
      <c r="W90" s="11"/>
      <c r="X90" s="218"/>
      <c r="Y90" s="218"/>
      <c r="Z90" s="56"/>
      <c r="AA90" s="218"/>
      <c r="AB90" s="218"/>
      <c r="AC90" s="218"/>
      <c r="AD90" s="218"/>
      <c r="AE90" s="218"/>
      <c r="AF90" s="9"/>
      <c r="AG90" s="9"/>
      <c r="AH90" s="9"/>
      <c r="AI90" s="9"/>
      <c r="AJ90" s="9"/>
      <c r="AK90" s="9"/>
      <c r="AL90" s="9"/>
      <c r="AM90" s="9"/>
      <c r="AN90" s="9"/>
      <c r="AO90" s="76"/>
      <c r="AP90" s="83"/>
      <c r="AQ90" s="83"/>
      <c r="AR90" s="238"/>
      <c r="AS90" s="238"/>
      <c r="AT90" s="11"/>
      <c r="AU90" s="11"/>
      <c r="AV90" s="215"/>
      <c r="AW90" s="137"/>
      <c r="AX90" s="215"/>
      <c r="AY90" s="265"/>
      <c r="AZ90" s="267"/>
      <c r="BA90" s="201"/>
      <c r="BB90" s="266"/>
      <c r="BC90" s="217"/>
      <c r="BD90" s="231"/>
      <c r="BE90" s="215"/>
      <c r="BF90" s="215"/>
      <c r="BG90" s="215"/>
      <c r="BH90" s="232"/>
      <c r="BI90" s="232"/>
      <c r="BJ90" s="214"/>
      <c r="BK90" s="214"/>
      <c r="BL90" s="233"/>
      <c r="BM90" s="67"/>
    </row>
    <row r="91" spans="1:65" s="139" customFormat="1" ht="15.75">
      <c r="A91" s="221"/>
      <c r="B91" s="222"/>
      <c r="C91" s="216"/>
      <c r="D91" s="224"/>
      <c r="E91" s="25"/>
      <c r="F91" s="89"/>
      <c r="G91" s="83"/>
      <c r="H91" s="218"/>
      <c r="I91" s="218"/>
      <c r="J91" s="218"/>
      <c r="K91" s="218"/>
      <c r="L91" s="83"/>
      <c r="M91" s="217"/>
      <c r="N91" s="55"/>
      <c r="O91" s="218"/>
      <c r="P91" s="218"/>
      <c r="Q91" s="11"/>
      <c r="R91" s="218"/>
      <c r="S91" s="218"/>
      <c r="T91" s="56"/>
      <c r="U91" s="218"/>
      <c r="V91" s="218"/>
      <c r="W91" s="11"/>
      <c r="X91" s="218"/>
      <c r="Y91" s="218"/>
      <c r="Z91" s="56"/>
      <c r="AA91" s="218"/>
      <c r="AB91" s="218"/>
      <c r="AC91" s="218"/>
      <c r="AD91" s="218"/>
      <c r="AE91" s="218"/>
      <c r="AF91" s="9"/>
      <c r="AG91" s="9"/>
      <c r="AH91" s="9"/>
      <c r="AI91" s="9"/>
      <c r="AJ91" s="9"/>
      <c r="AK91" s="9"/>
      <c r="AL91" s="9"/>
      <c r="AM91" s="9"/>
      <c r="AN91" s="9"/>
      <c r="AO91" s="76"/>
      <c r="AP91" s="83"/>
      <c r="AQ91" s="83"/>
      <c r="AR91" s="238"/>
      <c r="AS91" s="238"/>
      <c r="AT91" s="11"/>
      <c r="AU91" s="11"/>
      <c r="AV91" s="215"/>
      <c r="AW91" s="137"/>
      <c r="AX91" s="215"/>
      <c r="AY91" s="253"/>
      <c r="AZ91" s="149"/>
      <c r="BA91" s="201"/>
      <c r="BB91" s="201"/>
      <c r="BC91" s="217"/>
      <c r="BD91" s="231"/>
      <c r="BE91" s="215"/>
      <c r="BF91" s="215"/>
      <c r="BG91" s="215"/>
      <c r="BH91" s="232"/>
      <c r="BI91" s="232"/>
      <c r="BJ91" s="214"/>
      <c r="BK91" s="214"/>
      <c r="BL91" s="233"/>
      <c r="BM91" s="67"/>
    </row>
    <row r="92" spans="1:65" s="139" customFormat="1" ht="15.75">
      <c r="A92" s="221"/>
      <c r="B92" s="222"/>
      <c r="C92" s="216"/>
      <c r="D92" s="224"/>
      <c r="E92" s="25"/>
      <c r="F92" s="89"/>
      <c r="G92" s="83"/>
      <c r="H92" s="218"/>
      <c r="I92" s="218"/>
      <c r="J92" s="218"/>
      <c r="K92" s="218"/>
      <c r="L92" s="83"/>
      <c r="M92" s="217"/>
      <c r="N92" s="55"/>
      <c r="O92" s="218"/>
      <c r="P92" s="218"/>
      <c r="Q92" s="11"/>
      <c r="R92" s="218"/>
      <c r="S92" s="218"/>
      <c r="T92" s="56"/>
      <c r="U92" s="218"/>
      <c r="V92" s="218"/>
      <c r="W92" s="11"/>
      <c r="X92" s="218"/>
      <c r="Y92" s="218"/>
      <c r="Z92" s="56"/>
      <c r="AA92" s="218"/>
      <c r="AB92" s="218"/>
      <c r="AC92" s="218"/>
      <c r="AD92" s="218"/>
      <c r="AE92" s="218"/>
      <c r="AF92" s="9"/>
      <c r="AG92" s="9"/>
      <c r="AH92" s="9"/>
      <c r="AI92" s="9"/>
      <c r="AJ92" s="9"/>
      <c r="AK92" s="9"/>
      <c r="AL92" s="9"/>
      <c r="AM92" s="9"/>
      <c r="AN92" s="9"/>
      <c r="AO92" s="76"/>
      <c r="AP92" s="83"/>
      <c r="AQ92" s="83"/>
      <c r="AR92" s="238"/>
      <c r="AS92" s="238"/>
      <c r="AT92" s="11"/>
      <c r="AU92" s="11"/>
      <c r="AV92" s="215"/>
      <c r="AW92" s="137"/>
      <c r="AX92" s="215"/>
      <c r="AY92" s="253"/>
      <c r="AZ92" s="149"/>
      <c r="BA92" s="201"/>
      <c r="BB92" s="201"/>
      <c r="BC92" s="217"/>
      <c r="BD92" s="231"/>
      <c r="BE92" s="215"/>
      <c r="BF92" s="215"/>
      <c r="BG92" s="215"/>
      <c r="BH92" s="232"/>
      <c r="BI92" s="232"/>
      <c r="BJ92" s="214"/>
      <c r="BK92" s="214"/>
      <c r="BL92" s="233"/>
      <c r="BM92" s="67"/>
    </row>
    <row r="93" spans="1:65" s="139" customFormat="1" ht="15.75">
      <c r="A93" s="221"/>
      <c r="B93" s="222"/>
      <c r="C93" s="216"/>
      <c r="D93" s="224"/>
      <c r="E93" s="25"/>
      <c r="F93" s="89"/>
      <c r="G93" s="83"/>
      <c r="H93" s="218"/>
      <c r="I93" s="218"/>
      <c r="J93" s="218"/>
      <c r="K93" s="218"/>
      <c r="L93" s="83"/>
      <c r="M93" s="217"/>
      <c r="N93" s="55"/>
      <c r="O93" s="218"/>
      <c r="P93" s="218"/>
      <c r="Q93" s="11"/>
      <c r="R93" s="218"/>
      <c r="S93" s="218"/>
      <c r="T93" s="56"/>
      <c r="U93" s="218"/>
      <c r="V93" s="218"/>
      <c r="W93" s="11"/>
      <c r="X93" s="218"/>
      <c r="Y93" s="218"/>
      <c r="Z93" s="56"/>
      <c r="AA93" s="218"/>
      <c r="AB93" s="218"/>
      <c r="AC93" s="218"/>
      <c r="AD93" s="218"/>
      <c r="AE93" s="218"/>
      <c r="AF93" s="9"/>
      <c r="AG93" s="9"/>
      <c r="AH93" s="9"/>
      <c r="AI93" s="9"/>
      <c r="AJ93" s="9"/>
      <c r="AK93" s="9"/>
      <c r="AL93" s="9"/>
      <c r="AM93" s="9"/>
      <c r="AN93" s="9"/>
      <c r="AO93" s="76"/>
      <c r="AP93" s="83"/>
      <c r="AQ93" s="83"/>
      <c r="AR93" s="238"/>
      <c r="AS93" s="238"/>
      <c r="AT93" s="11"/>
      <c r="AU93" s="11"/>
      <c r="AV93" s="215"/>
      <c r="AW93" s="137"/>
      <c r="AX93" s="215"/>
      <c r="AY93" s="253"/>
      <c r="AZ93" s="149"/>
      <c r="BA93" s="201"/>
      <c r="BB93" s="201"/>
      <c r="BC93" s="217"/>
      <c r="BD93" s="231"/>
      <c r="BE93" s="215"/>
      <c r="BF93" s="215"/>
      <c r="BG93" s="215"/>
      <c r="BH93" s="232"/>
      <c r="BI93" s="232"/>
      <c r="BJ93" s="214"/>
      <c r="BK93" s="214"/>
      <c r="BL93" s="233"/>
      <c r="BM93" s="67"/>
    </row>
    <row r="94" spans="1:65" s="139" customFormat="1" ht="15.75">
      <c r="A94" s="221"/>
      <c r="B94" s="222"/>
      <c r="C94" s="216"/>
      <c r="D94" s="224"/>
      <c r="E94" s="25"/>
      <c r="F94" s="89"/>
      <c r="G94" s="83"/>
      <c r="H94" s="218"/>
      <c r="I94" s="218"/>
      <c r="J94" s="218"/>
      <c r="K94" s="218"/>
      <c r="L94" s="83"/>
      <c r="M94" s="217"/>
      <c r="N94" s="55"/>
      <c r="O94" s="218"/>
      <c r="P94" s="218"/>
      <c r="Q94" s="11"/>
      <c r="R94" s="218"/>
      <c r="S94" s="218"/>
      <c r="T94" s="56"/>
      <c r="U94" s="218"/>
      <c r="V94" s="218"/>
      <c r="W94" s="11"/>
      <c r="X94" s="218"/>
      <c r="Y94" s="218"/>
      <c r="Z94" s="56"/>
      <c r="AA94" s="218"/>
      <c r="AB94" s="218"/>
      <c r="AC94" s="218"/>
      <c r="AD94" s="218"/>
      <c r="AE94" s="218"/>
      <c r="AF94" s="9"/>
      <c r="AG94" s="9"/>
      <c r="AH94" s="9"/>
      <c r="AI94" s="9"/>
      <c r="AJ94" s="9"/>
      <c r="AK94" s="9"/>
      <c r="AL94" s="9"/>
      <c r="AM94" s="9"/>
      <c r="AN94" s="9"/>
      <c r="AO94" s="76"/>
      <c r="AP94" s="83"/>
      <c r="AQ94" s="83"/>
      <c r="AR94" s="238"/>
      <c r="AS94" s="238"/>
      <c r="AT94" s="11"/>
      <c r="AU94" s="11"/>
      <c r="AV94" s="215"/>
      <c r="AW94" s="137"/>
      <c r="AX94" s="215"/>
      <c r="AY94" s="253"/>
      <c r="AZ94" s="149"/>
      <c r="BA94" s="201"/>
      <c r="BB94" s="201"/>
      <c r="BC94" s="217"/>
      <c r="BD94" s="231"/>
      <c r="BE94" s="215"/>
      <c r="BF94" s="215"/>
      <c r="BG94" s="215"/>
      <c r="BH94" s="232"/>
      <c r="BI94" s="232"/>
      <c r="BJ94" s="214"/>
      <c r="BK94" s="214"/>
      <c r="BL94" s="233"/>
      <c r="BM94" s="67"/>
    </row>
    <row r="95" spans="1:65" s="139" customFormat="1" ht="15.75">
      <c r="A95" s="221"/>
      <c r="B95" s="222"/>
      <c r="C95" s="216"/>
      <c r="D95" s="224"/>
      <c r="E95" s="25"/>
      <c r="F95" s="89"/>
      <c r="G95" s="83"/>
      <c r="H95" s="218"/>
      <c r="I95" s="218"/>
      <c r="J95" s="218"/>
      <c r="K95" s="218"/>
      <c r="L95" s="83"/>
      <c r="M95" s="217"/>
      <c r="N95" s="55"/>
      <c r="O95" s="218"/>
      <c r="P95" s="218"/>
      <c r="Q95" s="11"/>
      <c r="R95" s="218"/>
      <c r="S95" s="218"/>
      <c r="T95" s="56"/>
      <c r="U95" s="218"/>
      <c r="V95" s="218"/>
      <c r="W95" s="11"/>
      <c r="X95" s="218"/>
      <c r="Y95" s="218"/>
      <c r="Z95" s="56"/>
      <c r="AA95" s="218"/>
      <c r="AB95" s="218"/>
      <c r="AC95" s="218"/>
      <c r="AD95" s="218"/>
      <c r="AE95" s="218"/>
      <c r="AF95" s="9"/>
      <c r="AG95" s="9"/>
      <c r="AH95" s="9"/>
      <c r="AI95" s="9"/>
      <c r="AJ95" s="9"/>
      <c r="AK95" s="9"/>
      <c r="AL95" s="9"/>
      <c r="AM95" s="9"/>
      <c r="AN95" s="9"/>
      <c r="AO95" s="76"/>
      <c r="AP95" s="83"/>
      <c r="AQ95" s="83"/>
      <c r="AR95" s="238"/>
      <c r="AS95" s="238"/>
      <c r="AT95" s="11"/>
      <c r="AU95" s="11"/>
      <c r="AV95" s="215"/>
      <c r="AW95" s="137"/>
      <c r="AX95" s="215"/>
      <c r="AY95" s="253"/>
      <c r="AZ95" s="149"/>
      <c r="BA95" s="201"/>
      <c r="BB95" s="201"/>
      <c r="BC95" s="217"/>
      <c r="BD95" s="231"/>
      <c r="BE95" s="215"/>
      <c r="BF95" s="215"/>
      <c r="BG95" s="215"/>
      <c r="BH95" s="232"/>
      <c r="BI95" s="232"/>
      <c r="BJ95" s="214"/>
      <c r="BK95" s="214"/>
      <c r="BL95" s="233"/>
      <c r="BM95" s="67"/>
    </row>
    <row r="96" spans="1:65" s="139" customFormat="1" ht="15.75">
      <c r="A96" s="221"/>
      <c r="B96" s="222"/>
      <c r="C96" s="216"/>
      <c r="D96" s="224"/>
      <c r="E96" s="25"/>
      <c r="F96" s="89"/>
      <c r="G96" s="83"/>
      <c r="H96" s="218"/>
      <c r="I96" s="218"/>
      <c r="J96" s="218"/>
      <c r="K96" s="218"/>
      <c r="L96" s="83"/>
      <c r="M96" s="217"/>
      <c r="N96" s="55"/>
      <c r="O96" s="218"/>
      <c r="P96" s="218"/>
      <c r="Q96" s="11"/>
      <c r="R96" s="218"/>
      <c r="S96" s="218"/>
      <c r="T96" s="56"/>
      <c r="U96" s="218"/>
      <c r="V96" s="218"/>
      <c r="W96" s="11"/>
      <c r="X96" s="218"/>
      <c r="Y96" s="218"/>
      <c r="Z96" s="56"/>
      <c r="AA96" s="218"/>
      <c r="AB96" s="218"/>
      <c r="AC96" s="218"/>
      <c r="AD96" s="218"/>
      <c r="AE96" s="218"/>
      <c r="AF96" s="9"/>
      <c r="AG96" s="9"/>
      <c r="AH96" s="9"/>
      <c r="AI96" s="9"/>
      <c r="AJ96" s="9"/>
      <c r="AK96" s="9"/>
      <c r="AL96" s="9"/>
      <c r="AM96" s="9"/>
      <c r="AN96" s="9"/>
      <c r="AO96" s="76"/>
      <c r="AP96" s="83"/>
      <c r="AQ96" s="83"/>
      <c r="AR96" s="238"/>
      <c r="AS96" s="238"/>
      <c r="AT96" s="11"/>
      <c r="AU96" s="11"/>
      <c r="AV96" s="215"/>
      <c r="AW96" s="137"/>
      <c r="AX96" s="215"/>
      <c r="AY96" s="253"/>
      <c r="AZ96" s="149"/>
      <c r="BA96" s="201"/>
      <c r="BB96" s="201"/>
      <c r="BC96" s="217"/>
      <c r="BD96" s="231"/>
      <c r="BE96" s="215"/>
      <c r="BF96" s="215"/>
      <c r="BG96" s="215"/>
      <c r="BH96" s="232"/>
      <c r="BI96" s="232"/>
      <c r="BJ96" s="214"/>
      <c r="BK96" s="214"/>
      <c r="BL96" s="233"/>
      <c r="BM96" s="67"/>
    </row>
    <row r="97" spans="1:65" s="139" customFormat="1" ht="15.75">
      <c r="A97" s="221"/>
      <c r="B97" s="222"/>
      <c r="C97" s="216"/>
      <c r="D97" s="224"/>
      <c r="E97" s="25"/>
      <c r="F97" s="89"/>
      <c r="G97" s="83"/>
      <c r="H97" s="218"/>
      <c r="I97" s="218"/>
      <c r="J97" s="218"/>
      <c r="K97" s="218"/>
      <c r="L97" s="83"/>
      <c r="M97" s="217"/>
      <c r="N97" s="55"/>
      <c r="O97" s="218"/>
      <c r="P97" s="218"/>
      <c r="Q97" s="11"/>
      <c r="R97" s="218"/>
      <c r="S97" s="218"/>
      <c r="T97" s="56"/>
      <c r="U97" s="218"/>
      <c r="V97" s="218"/>
      <c r="W97" s="11"/>
      <c r="X97" s="218"/>
      <c r="Y97" s="218"/>
      <c r="Z97" s="56"/>
      <c r="AA97" s="218"/>
      <c r="AB97" s="218"/>
      <c r="AC97" s="218"/>
      <c r="AD97" s="218"/>
      <c r="AE97" s="218"/>
      <c r="AF97" s="9"/>
      <c r="AG97" s="9"/>
      <c r="AH97" s="9"/>
      <c r="AI97" s="9"/>
      <c r="AJ97" s="9"/>
      <c r="AK97" s="9"/>
      <c r="AL97" s="9"/>
      <c r="AM97" s="9"/>
      <c r="AN97" s="9"/>
      <c r="AO97" s="76"/>
      <c r="AP97" s="83"/>
      <c r="AQ97" s="83"/>
      <c r="AR97" s="238"/>
      <c r="AS97" s="238"/>
      <c r="AT97" s="11"/>
      <c r="AU97" s="11"/>
      <c r="AV97" s="215"/>
      <c r="AW97" s="137"/>
      <c r="AX97" s="215"/>
      <c r="AY97" s="253"/>
      <c r="AZ97" s="149"/>
      <c r="BA97" s="201"/>
      <c r="BB97" s="201"/>
      <c r="BC97" s="217"/>
      <c r="BD97" s="231"/>
      <c r="BE97" s="215"/>
      <c r="BF97" s="215"/>
      <c r="BG97" s="215"/>
      <c r="BH97" s="232"/>
      <c r="BI97" s="232"/>
      <c r="BJ97" s="214"/>
      <c r="BK97" s="214"/>
      <c r="BL97" s="233"/>
      <c r="BM97" s="67"/>
    </row>
    <row r="98" spans="1:65" s="139" customFormat="1" ht="15.75">
      <c r="A98" s="221"/>
      <c r="B98" s="222"/>
      <c r="C98" s="216"/>
      <c r="D98" s="224"/>
      <c r="E98" s="25"/>
      <c r="F98" s="89"/>
      <c r="G98" s="83"/>
      <c r="H98" s="218"/>
      <c r="I98" s="218"/>
      <c r="J98" s="218"/>
      <c r="K98" s="218"/>
      <c r="L98" s="83"/>
      <c r="M98" s="217"/>
      <c r="N98" s="55"/>
      <c r="O98" s="218"/>
      <c r="P98" s="218"/>
      <c r="Q98" s="11"/>
      <c r="R98" s="218"/>
      <c r="S98" s="218"/>
      <c r="T98" s="56"/>
      <c r="U98" s="218"/>
      <c r="V98" s="218"/>
      <c r="W98" s="11"/>
      <c r="X98" s="218"/>
      <c r="Y98" s="218"/>
      <c r="Z98" s="56"/>
      <c r="AA98" s="218"/>
      <c r="AB98" s="218"/>
      <c r="AC98" s="218"/>
      <c r="AD98" s="218"/>
      <c r="AE98" s="218"/>
      <c r="AF98" s="9"/>
      <c r="AG98" s="9"/>
      <c r="AH98" s="9"/>
      <c r="AI98" s="9"/>
      <c r="AJ98" s="9"/>
      <c r="AK98" s="9"/>
      <c r="AL98" s="9"/>
      <c r="AM98" s="9"/>
      <c r="AN98" s="9"/>
      <c r="AO98" s="76"/>
      <c r="AP98" s="83"/>
      <c r="AQ98" s="83"/>
      <c r="AR98" s="238"/>
      <c r="AS98" s="238"/>
      <c r="AT98" s="11"/>
      <c r="AU98" s="11"/>
      <c r="AV98" s="215"/>
      <c r="AW98" s="137"/>
      <c r="AX98" s="215"/>
      <c r="AY98" s="253"/>
      <c r="AZ98" s="149"/>
      <c r="BA98" s="201"/>
      <c r="BB98" s="201"/>
      <c r="BC98" s="217"/>
      <c r="BD98" s="231"/>
      <c r="BE98" s="215"/>
      <c r="BF98" s="215"/>
      <c r="BG98" s="215"/>
      <c r="BH98" s="232"/>
      <c r="BI98" s="232"/>
      <c r="BJ98" s="214"/>
      <c r="BK98" s="214"/>
      <c r="BL98" s="233"/>
      <c r="BM98" s="67"/>
    </row>
    <row r="99" spans="1:65" s="139" customFormat="1" ht="16.5" thickBot="1">
      <c r="A99" s="162"/>
      <c r="B99" s="163"/>
      <c r="C99" s="164"/>
      <c r="D99" s="165"/>
      <c r="E99" s="203"/>
      <c r="F99" s="204"/>
      <c r="G99" s="205"/>
      <c r="H99" s="172"/>
      <c r="I99" s="172"/>
      <c r="J99" s="172"/>
      <c r="K99" s="172"/>
      <c r="L99" s="205"/>
      <c r="M99" s="169"/>
      <c r="N99" s="171"/>
      <c r="O99" s="172"/>
      <c r="P99" s="172"/>
      <c r="Q99" s="207"/>
      <c r="R99" s="172"/>
      <c r="S99" s="172"/>
      <c r="T99" s="206"/>
      <c r="U99" s="172"/>
      <c r="V99" s="172"/>
      <c r="W99" s="207"/>
      <c r="X99" s="172"/>
      <c r="Y99" s="172"/>
      <c r="Z99" s="206"/>
      <c r="AA99" s="172"/>
      <c r="AB99" s="172"/>
      <c r="AC99" s="172"/>
      <c r="AD99" s="172"/>
      <c r="AE99" s="172"/>
      <c r="AF99" s="189"/>
      <c r="AG99" s="189"/>
      <c r="AH99" s="189"/>
      <c r="AI99" s="189"/>
      <c r="AJ99" s="189"/>
      <c r="AK99" s="189"/>
      <c r="AL99" s="189"/>
      <c r="AM99" s="189"/>
      <c r="AN99" s="189"/>
      <c r="AO99" s="208"/>
      <c r="AP99" s="205"/>
      <c r="AQ99" s="205"/>
      <c r="AR99" s="240"/>
      <c r="AS99" s="240"/>
      <c r="AT99" s="207"/>
      <c r="AU99" s="207"/>
      <c r="AV99" s="174"/>
      <c r="AW99" s="242"/>
      <c r="AX99" s="174"/>
      <c r="AY99" s="254"/>
      <c r="AZ99" s="167"/>
      <c r="BA99" s="248"/>
      <c r="BB99" s="248"/>
      <c r="BC99" s="169"/>
      <c r="BD99" s="173"/>
      <c r="BE99" s="174"/>
      <c r="BF99" s="174"/>
      <c r="BG99" s="174"/>
      <c r="BH99" s="232"/>
      <c r="BI99" s="232"/>
      <c r="BJ99" s="214"/>
      <c r="BK99" s="214"/>
      <c r="BL99" s="233"/>
      <c r="BM99" s="67"/>
    </row>
    <row r="100" spans="1:65" s="139" customFormat="1" ht="15.75">
      <c r="A100" s="219"/>
      <c r="B100" s="220"/>
      <c r="C100" s="234"/>
      <c r="D100" s="223"/>
      <c r="E100" s="27"/>
      <c r="F100" s="99"/>
      <c r="G100" s="82"/>
      <c r="H100" s="236"/>
      <c r="I100" s="236"/>
      <c r="J100" s="236"/>
      <c r="K100" s="236"/>
      <c r="L100" s="82"/>
      <c r="M100" s="235"/>
      <c r="N100" s="65"/>
      <c r="O100" s="236"/>
      <c r="P100" s="236"/>
      <c r="Q100" s="71"/>
      <c r="R100" s="236"/>
      <c r="S100" s="236"/>
      <c r="T100" s="74"/>
      <c r="U100" s="236"/>
      <c r="V100" s="236"/>
      <c r="W100" s="71"/>
      <c r="X100" s="236"/>
      <c r="Y100" s="236"/>
      <c r="Z100" s="74"/>
      <c r="AA100" s="236"/>
      <c r="AB100" s="236"/>
      <c r="AC100" s="236"/>
      <c r="AD100" s="236"/>
      <c r="AE100" s="236"/>
      <c r="AF100" s="63"/>
      <c r="AG100" s="63"/>
      <c r="AH100" s="63"/>
      <c r="AI100" s="63"/>
      <c r="AJ100" s="63"/>
      <c r="AK100" s="63"/>
      <c r="AL100" s="63"/>
      <c r="AM100" s="63"/>
      <c r="AN100" s="63"/>
      <c r="AO100" s="75"/>
      <c r="AP100" s="82"/>
      <c r="AQ100" s="82"/>
      <c r="AR100" s="239"/>
      <c r="AS100" s="239"/>
      <c r="AT100" s="71"/>
      <c r="AU100" s="71"/>
      <c r="AV100" s="226"/>
      <c r="AW100" s="227"/>
      <c r="AX100" s="226"/>
      <c r="AY100" s="255"/>
      <c r="AZ100" s="148"/>
      <c r="BA100" s="73"/>
      <c r="BB100" s="73"/>
      <c r="BC100" s="235"/>
      <c r="BD100" s="225"/>
      <c r="BE100" s="226"/>
      <c r="BF100" s="226"/>
      <c r="BG100" s="226"/>
      <c r="BH100" s="228"/>
      <c r="BI100" s="228"/>
      <c r="BJ100" s="229"/>
      <c r="BK100" s="229"/>
      <c r="BL100" s="230"/>
      <c r="BM100" s="66"/>
    </row>
    <row r="101" spans="1:65" s="139" customFormat="1" ht="15.75">
      <c r="A101" s="221"/>
      <c r="B101" s="222"/>
      <c r="C101" s="216"/>
      <c r="D101" s="224"/>
      <c r="E101" s="25"/>
      <c r="F101" s="89"/>
      <c r="G101" s="83"/>
      <c r="H101" s="218"/>
      <c r="I101" s="218"/>
      <c r="J101" s="218"/>
      <c r="K101" s="218"/>
      <c r="L101" s="83"/>
      <c r="M101" s="217"/>
      <c r="N101" s="55"/>
      <c r="O101" s="218"/>
      <c r="P101" s="218"/>
      <c r="Q101" s="11"/>
      <c r="R101" s="218"/>
      <c r="S101" s="218"/>
      <c r="T101" s="56"/>
      <c r="U101" s="218"/>
      <c r="V101" s="218"/>
      <c r="W101" s="11"/>
      <c r="X101" s="218"/>
      <c r="Y101" s="218"/>
      <c r="Z101" s="56"/>
      <c r="AA101" s="218"/>
      <c r="AB101" s="218"/>
      <c r="AC101" s="218"/>
      <c r="AD101" s="218"/>
      <c r="AE101" s="218"/>
      <c r="AF101" s="9"/>
      <c r="AG101" s="9"/>
      <c r="AH101" s="9"/>
      <c r="AI101" s="9"/>
      <c r="AJ101" s="9"/>
      <c r="AK101" s="9"/>
      <c r="AL101" s="9"/>
      <c r="AM101" s="9"/>
      <c r="AN101" s="9"/>
      <c r="AO101" s="76"/>
      <c r="AP101" s="83"/>
      <c r="AQ101" s="83"/>
      <c r="AR101" s="238"/>
      <c r="AS101" s="238"/>
      <c r="AT101" s="11"/>
      <c r="AU101" s="11"/>
      <c r="AV101" s="215"/>
      <c r="AW101" s="137"/>
      <c r="AX101" s="215"/>
      <c r="AY101" s="253"/>
      <c r="AZ101" s="149"/>
      <c r="BA101" s="201"/>
      <c r="BB101" s="201"/>
      <c r="BC101" s="217"/>
      <c r="BD101" s="231"/>
      <c r="BE101" s="215"/>
      <c r="BF101" s="215"/>
      <c r="BG101" s="215"/>
      <c r="BH101" s="232"/>
      <c r="BI101" s="232"/>
      <c r="BJ101" s="214"/>
      <c r="BK101" s="214"/>
      <c r="BL101" s="233"/>
      <c r="BM101" s="67"/>
    </row>
    <row r="102" spans="1:65" s="139" customFormat="1" ht="15.75">
      <c r="A102" s="221"/>
      <c r="B102" s="222"/>
      <c r="C102" s="216"/>
      <c r="D102" s="224"/>
      <c r="E102" s="25"/>
      <c r="F102" s="89"/>
      <c r="G102" s="83"/>
      <c r="H102" s="218"/>
      <c r="I102" s="218"/>
      <c r="J102" s="218"/>
      <c r="K102" s="218"/>
      <c r="L102" s="83"/>
      <c r="M102" s="217"/>
      <c r="N102" s="55"/>
      <c r="O102" s="218"/>
      <c r="P102" s="218"/>
      <c r="Q102" s="11"/>
      <c r="R102" s="218"/>
      <c r="S102" s="218"/>
      <c r="T102" s="56"/>
      <c r="U102" s="218"/>
      <c r="V102" s="218"/>
      <c r="W102" s="11"/>
      <c r="X102" s="218"/>
      <c r="Y102" s="218"/>
      <c r="Z102" s="56"/>
      <c r="AA102" s="218"/>
      <c r="AB102" s="218"/>
      <c r="AC102" s="218"/>
      <c r="AD102" s="218"/>
      <c r="AE102" s="218"/>
      <c r="AF102" s="9"/>
      <c r="AG102" s="9"/>
      <c r="AH102" s="9"/>
      <c r="AI102" s="9"/>
      <c r="AJ102" s="9"/>
      <c r="AK102" s="9"/>
      <c r="AL102" s="9"/>
      <c r="AM102" s="9"/>
      <c r="AN102" s="9"/>
      <c r="AO102" s="76"/>
      <c r="AP102" s="83"/>
      <c r="AQ102" s="83"/>
      <c r="AR102" s="238"/>
      <c r="AS102" s="238"/>
      <c r="AT102" s="11"/>
      <c r="AU102" s="11"/>
      <c r="AV102" s="215"/>
      <c r="AW102" s="137"/>
      <c r="AX102" s="215"/>
      <c r="AY102" s="253"/>
      <c r="AZ102" s="149"/>
      <c r="BA102" s="201"/>
      <c r="BB102" s="201"/>
      <c r="BC102" s="217"/>
      <c r="BD102" s="231"/>
      <c r="BE102" s="215"/>
      <c r="BF102" s="215"/>
      <c r="BG102" s="215"/>
      <c r="BH102" s="232"/>
      <c r="BI102" s="232"/>
      <c r="BJ102" s="214"/>
      <c r="BK102" s="214"/>
      <c r="BL102" s="233"/>
      <c r="BM102" s="67"/>
    </row>
    <row r="103" spans="1:65" s="139" customFormat="1" ht="15.75">
      <c r="A103" s="221"/>
      <c r="B103" s="222"/>
      <c r="C103" s="216"/>
      <c r="D103" s="224"/>
      <c r="E103" s="25"/>
      <c r="F103" s="89"/>
      <c r="G103" s="83"/>
      <c r="H103" s="218"/>
      <c r="I103" s="218"/>
      <c r="J103" s="218"/>
      <c r="K103" s="218"/>
      <c r="L103" s="83"/>
      <c r="M103" s="217"/>
      <c r="N103" s="55"/>
      <c r="O103" s="218"/>
      <c r="P103" s="218"/>
      <c r="Q103" s="11"/>
      <c r="R103" s="218"/>
      <c r="S103" s="218"/>
      <c r="T103" s="56"/>
      <c r="U103" s="218"/>
      <c r="V103" s="218"/>
      <c r="W103" s="11"/>
      <c r="X103" s="218"/>
      <c r="Y103" s="218"/>
      <c r="Z103" s="56"/>
      <c r="AA103" s="218"/>
      <c r="AB103" s="218"/>
      <c r="AC103" s="218"/>
      <c r="AD103" s="218"/>
      <c r="AE103" s="218"/>
      <c r="AF103" s="9"/>
      <c r="AG103" s="9"/>
      <c r="AH103" s="9"/>
      <c r="AI103" s="9"/>
      <c r="AJ103" s="9"/>
      <c r="AK103" s="9"/>
      <c r="AL103" s="9"/>
      <c r="AM103" s="9"/>
      <c r="AN103" s="9"/>
      <c r="AO103" s="76"/>
      <c r="AP103" s="83"/>
      <c r="AQ103" s="83"/>
      <c r="AR103" s="238"/>
      <c r="AS103" s="238"/>
      <c r="AT103" s="11"/>
      <c r="AU103" s="11"/>
      <c r="AV103" s="215"/>
      <c r="AW103" s="137"/>
      <c r="AX103" s="215"/>
      <c r="AY103" s="253"/>
      <c r="AZ103" s="149"/>
      <c r="BA103" s="201"/>
      <c r="BB103" s="201"/>
      <c r="BC103" s="217"/>
      <c r="BD103" s="231"/>
      <c r="BE103" s="215"/>
      <c r="BF103" s="215"/>
      <c r="BG103" s="215"/>
      <c r="BH103" s="232"/>
      <c r="BI103" s="232"/>
      <c r="BJ103" s="214"/>
      <c r="BK103" s="214"/>
      <c r="BL103" s="233"/>
      <c r="BM103" s="67"/>
    </row>
    <row r="104" spans="1:65" s="139" customFormat="1" ht="15.75">
      <c r="A104" s="221"/>
      <c r="B104" s="222"/>
      <c r="C104" s="216"/>
      <c r="D104" s="224"/>
      <c r="E104" s="25"/>
      <c r="F104" s="89"/>
      <c r="G104" s="83"/>
      <c r="H104" s="218"/>
      <c r="I104" s="218"/>
      <c r="J104" s="218"/>
      <c r="K104" s="218"/>
      <c r="L104" s="83"/>
      <c r="M104" s="217"/>
      <c r="N104" s="55"/>
      <c r="O104" s="218"/>
      <c r="P104" s="218"/>
      <c r="Q104" s="11"/>
      <c r="R104" s="218"/>
      <c r="S104" s="218"/>
      <c r="T104" s="56"/>
      <c r="U104" s="218"/>
      <c r="V104" s="218"/>
      <c r="W104" s="11"/>
      <c r="X104" s="218"/>
      <c r="Y104" s="218"/>
      <c r="Z104" s="56"/>
      <c r="AA104" s="218"/>
      <c r="AB104" s="218"/>
      <c r="AC104" s="218"/>
      <c r="AD104" s="218"/>
      <c r="AE104" s="218"/>
      <c r="AF104" s="9"/>
      <c r="AG104" s="9"/>
      <c r="AH104" s="9"/>
      <c r="AI104" s="9"/>
      <c r="AJ104" s="9"/>
      <c r="AK104" s="9"/>
      <c r="AL104" s="9"/>
      <c r="AM104" s="9"/>
      <c r="AN104" s="9"/>
      <c r="AO104" s="76"/>
      <c r="AP104" s="83"/>
      <c r="AQ104" s="83"/>
      <c r="AR104" s="238"/>
      <c r="AS104" s="238"/>
      <c r="AT104" s="11"/>
      <c r="AU104" s="11"/>
      <c r="AV104" s="215"/>
      <c r="AW104" s="137"/>
      <c r="AX104" s="215"/>
      <c r="AY104" s="253"/>
      <c r="AZ104" s="149"/>
      <c r="BA104" s="201"/>
      <c r="BB104" s="201"/>
      <c r="BC104" s="217"/>
      <c r="BD104" s="231"/>
      <c r="BE104" s="215"/>
      <c r="BF104" s="215"/>
      <c r="BG104" s="215"/>
      <c r="BH104" s="232"/>
      <c r="BI104" s="232"/>
      <c r="BJ104" s="214"/>
      <c r="BK104" s="214"/>
      <c r="BL104" s="233"/>
      <c r="BM104" s="67"/>
    </row>
    <row r="105" spans="1:65" s="139" customFormat="1" ht="15.75">
      <c r="A105" s="221"/>
      <c r="B105" s="222"/>
      <c r="C105" s="216"/>
      <c r="D105" s="224"/>
      <c r="E105" s="268"/>
      <c r="F105" s="89"/>
      <c r="G105" s="83"/>
      <c r="H105" s="218"/>
      <c r="I105" s="218"/>
      <c r="J105" s="218"/>
      <c r="K105" s="218"/>
      <c r="L105" s="83"/>
      <c r="M105" s="217"/>
      <c r="N105" s="55"/>
      <c r="O105" s="218"/>
      <c r="P105" s="218"/>
      <c r="Q105" s="11"/>
      <c r="R105" s="218"/>
      <c r="S105" s="218"/>
      <c r="T105" s="56"/>
      <c r="U105" s="218"/>
      <c r="V105" s="218"/>
      <c r="W105" s="11"/>
      <c r="X105" s="218"/>
      <c r="Y105" s="218"/>
      <c r="Z105" s="56"/>
      <c r="AA105" s="218"/>
      <c r="AB105" s="218"/>
      <c r="AC105" s="218"/>
      <c r="AD105" s="218"/>
      <c r="AE105" s="218"/>
      <c r="AF105" s="9"/>
      <c r="AG105" s="9"/>
      <c r="AH105" s="9"/>
      <c r="AI105" s="9"/>
      <c r="AJ105" s="9"/>
      <c r="AK105" s="9"/>
      <c r="AL105" s="9"/>
      <c r="AM105" s="9"/>
      <c r="AN105" s="9"/>
      <c r="AO105" s="76"/>
      <c r="AP105" s="83"/>
      <c r="AQ105" s="83"/>
      <c r="AR105" s="238"/>
      <c r="AS105" s="238"/>
      <c r="AT105" s="11"/>
      <c r="AU105" s="11"/>
      <c r="AV105" s="215"/>
      <c r="AW105" s="137"/>
      <c r="AX105" s="215"/>
      <c r="AY105" s="265"/>
      <c r="AZ105" s="267"/>
      <c r="BA105" s="201"/>
      <c r="BB105" s="266"/>
      <c r="BC105" s="217"/>
      <c r="BD105" s="231"/>
      <c r="BE105" s="215"/>
      <c r="BF105" s="215"/>
      <c r="BG105" s="215"/>
      <c r="BH105" s="232"/>
      <c r="BI105" s="232"/>
      <c r="BJ105" s="214"/>
      <c r="BK105" s="214"/>
      <c r="BL105" s="233"/>
      <c r="BM105" s="67"/>
    </row>
    <row r="106" spans="1:65" s="139" customFormat="1" ht="15.75">
      <c r="A106" s="221"/>
      <c r="B106" s="222"/>
      <c r="C106" s="216"/>
      <c r="D106" s="224"/>
      <c r="E106" s="25"/>
      <c r="F106" s="89"/>
      <c r="G106" s="83"/>
      <c r="H106" s="218"/>
      <c r="I106" s="218"/>
      <c r="J106" s="218"/>
      <c r="K106" s="218"/>
      <c r="L106" s="83"/>
      <c r="M106" s="217"/>
      <c r="N106" s="55"/>
      <c r="O106" s="218"/>
      <c r="P106" s="218"/>
      <c r="Q106" s="11"/>
      <c r="R106" s="218"/>
      <c r="S106" s="218"/>
      <c r="T106" s="56"/>
      <c r="U106" s="218"/>
      <c r="V106" s="218"/>
      <c r="W106" s="11"/>
      <c r="X106" s="218"/>
      <c r="Y106" s="218"/>
      <c r="Z106" s="56"/>
      <c r="AA106" s="218"/>
      <c r="AB106" s="218"/>
      <c r="AC106" s="218"/>
      <c r="AD106" s="218"/>
      <c r="AE106" s="218"/>
      <c r="AF106" s="9"/>
      <c r="AG106" s="9"/>
      <c r="AH106" s="9"/>
      <c r="AI106" s="9"/>
      <c r="AJ106" s="9"/>
      <c r="AK106" s="9"/>
      <c r="AL106" s="9"/>
      <c r="AM106" s="9"/>
      <c r="AN106" s="9"/>
      <c r="AO106" s="76"/>
      <c r="AP106" s="83"/>
      <c r="AQ106" s="83"/>
      <c r="AR106" s="238"/>
      <c r="AS106" s="238"/>
      <c r="AT106" s="11"/>
      <c r="AU106" s="11"/>
      <c r="AV106" s="215"/>
      <c r="AW106" s="137"/>
      <c r="AX106" s="215"/>
      <c r="AY106" s="253"/>
      <c r="AZ106" s="149"/>
      <c r="BA106" s="201"/>
      <c r="BB106" s="201"/>
      <c r="BC106" s="217"/>
      <c r="BD106" s="231"/>
      <c r="BE106" s="215"/>
      <c r="BF106" s="215"/>
      <c r="BG106" s="215"/>
      <c r="BH106" s="232"/>
      <c r="BI106" s="232"/>
      <c r="BJ106" s="214"/>
      <c r="BK106" s="214"/>
      <c r="BL106" s="233"/>
      <c r="BM106" s="67"/>
    </row>
    <row r="107" spans="1:65" s="139" customFormat="1" ht="15.75">
      <c r="A107" s="221"/>
      <c r="B107" s="222"/>
      <c r="C107" s="216"/>
      <c r="D107" s="224"/>
      <c r="E107" s="25"/>
      <c r="F107" s="89"/>
      <c r="G107" s="83"/>
      <c r="H107" s="218"/>
      <c r="I107" s="218"/>
      <c r="J107" s="218"/>
      <c r="K107" s="218"/>
      <c r="L107" s="83"/>
      <c r="M107" s="217"/>
      <c r="N107" s="55"/>
      <c r="O107" s="218"/>
      <c r="P107" s="218"/>
      <c r="Q107" s="11"/>
      <c r="R107" s="218"/>
      <c r="S107" s="218"/>
      <c r="T107" s="56"/>
      <c r="U107" s="218"/>
      <c r="V107" s="218"/>
      <c r="W107" s="11"/>
      <c r="X107" s="218"/>
      <c r="Y107" s="218"/>
      <c r="Z107" s="56"/>
      <c r="AA107" s="218"/>
      <c r="AB107" s="218"/>
      <c r="AC107" s="218"/>
      <c r="AD107" s="218"/>
      <c r="AE107" s="218"/>
      <c r="AF107" s="9"/>
      <c r="AG107" s="9"/>
      <c r="AH107" s="9"/>
      <c r="AI107" s="9"/>
      <c r="AJ107" s="9"/>
      <c r="AK107" s="9"/>
      <c r="AL107" s="9"/>
      <c r="AM107" s="9"/>
      <c r="AN107" s="9"/>
      <c r="AO107" s="76"/>
      <c r="AP107" s="83"/>
      <c r="AQ107" s="83"/>
      <c r="AR107" s="238"/>
      <c r="AS107" s="238"/>
      <c r="AT107" s="11"/>
      <c r="AU107" s="11"/>
      <c r="AV107" s="215"/>
      <c r="AW107" s="137"/>
      <c r="AX107" s="215"/>
      <c r="AY107" s="253"/>
      <c r="AZ107" s="149"/>
      <c r="BA107" s="201"/>
      <c r="BB107" s="201"/>
      <c r="BC107" s="217"/>
      <c r="BD107" s="231"/>
      <c r="BE107" s="215"/>
      <c r="BF107" s="215"/>
      <c r="BG107" s="215"/>
      <c r="BH107" s="232"/>
      <c r="BI107" s="232"/>
      <c r="BJ107" s="214"/>
      <c r="BK107" s="214"/>
      <c r="BL107" s="233"/>
      <c r="BM107" s="67"/>
    </row>
    <row r="108" spans="1:65" s="139" customFormat="1" ht="15.75">
      <c r="A108" s="221"/>
      <c r="B108" s="222"/>
      <c r="C108" s="216"/>
      <c r="D108" s="224"/>
      <c r="E108" s="25"/>
      <c r="F108" s="89"/>
      <c r="G108" s="83"/>
      <c r="H108" s="218"/>
      <c r="I108" s="218"/>
      <c r="J108" s="218"/>
      <c r="K108" s="218"/>
      <c r="L108" s="83"/>
      <c r="M108" s="217"/>
      <c r="N108" s="55"/>
      <c r="O108" s="218"/>
      <c r="P108" s="218"/>
      <c r="Q108" s="11"/>
      <c r="R108" s="218"/>
      <c r="S108" s="218"/>
      <c r="T108" s="56"/>
      <c r="U108" s="218"/>
      <c r="V108" s="218"/>
      <c r="W108" s="11"/>
      <c r="X108" s="218"/>
      <c r="Y108" s="218"/>
      <c r="Z108" s="56"/>
      <c r="AA108" s="218"/>
      <c r="AB108" s="218"/>
      <c r="AC108" s="218"/>
      <c r="AD108" s="218"/>
      <c r="AE108" s="218"/>
      <c r="AF108" s="9"/>
      <c r="AG108" s="9"/>
      <c r="AH108" s="9"/>
      <c r="AI108" s="9"/>
      <c r="AJ108" s="9"/>
      <c r="AK108" s="9"/>
      <c r="AL108" s="9"/>
      <c r="AM108" s="9"/>
      <c r="AN108" s="9"/>
      <c r="AO108" s="76"/>
      <c r="AP108" s="83"/>
      <c r="AQ108" s="83"/>
      <c r="AR108" s="238"/>
      <c r="AS108" s="238"/>
      <c r="AT108" s="11"/>
      <c r="AU108" s="11"/>
      <c r="AV108" s="215"/>
      <c r="AW108" s="137"/>
      <c r="AX108" s="215"/>
      <c r="AY108" s="253"/>
      <c r="AZ108" s="149"/>
      <c r="BA108" s="201"/>
      <c r="BB108" s="201"/>
      <c r="BC108" s="217"/>
      <c r="BD108" s="231"/>
      <c r="BE108" s="215"/>
      <c r="BF108" s="215"/>
      <c r="BG108" s="215"/>
      <c r="BH108" s="232"/>
      <c r="BI108" s="232"/>
      <c r="BJ108" s="214"/>
      <c r="BK108" s="214"/>
      <c r="BL108" s="233"/>
      <c r="BM108" s="67"/>
    </row>
    <row r="109" spans="1:65" s="139" customFormat="1" ht="15.75">
      <c r="A109" s="221"/>
      <c r="B109" s="222"/>
      <c r="C109" s="216"/>
      <c r="D109" s="224"/>
      <c r="E109" s="25"/>
      <c r="F109" s="89"/>
      <c r="G109" s="83"/>
      <c r="H109" s="218"/>
      <c r="I109" s="218"/>
      <c r="J109" s="218"/>
      <c r="K109" s="218"/>
      <c r="L109" s="83"/>
      <c r="M109" s="217"/>
      <c r="N109" s="55"/>
      <c r="O109" s="218"/>
      <c r="P109" s="218"/>
      <c r="Q109" s="11"/>
      <c r="R109" s="218"/>
      <c r="S109" s="218"/>
      <c r="T109" s="56"/>
      <c r="U109" s="218"/>
      <c r="V109" s="218"/>
      <c r="W109" s="11"/>
      <c r="X109" s="218"/>
      <c r="Y109" s="218"/>
      <c r="Z109" s="56"/>
      <c r="AA109" s="218"/>
      <c r="AB109" s="218"/>
      <c r="AC109" s="218"/>
      <c r="AD109" s="218"/>
      <c r="AE109" s="218"/>
      <c r="AF109" s="9"/>
      <c r="AG109" s="9"/>
      <c r="AH109" s="9"/>
      <c r="AI109" s="9"/>
      <c r="AJ109" s="9"/>
      <c r="AK109" s="9"/>
      <c r="AL109" s="9"/>
      <c r="AM109" s="9"/>
      <c r="AN109" s="9"/>
      <c r="AO109" s="76"/>
      <c r="AP109" s="83"/>
      <c r="AQ109" s="83"/>
      <c r="AR109" s="238"/>
      <c r="AS109" s="238"/>
      <c r="AT109" s="11"/>
      <c r="AU109" s="11"/>
      <c r="AV109" s="215"/>
      <c r="AW109" s="137"/>
      <c r="AX109" s="215"/>
      <c r="AY109" s="253"/>
      <c r="AZ109" s="149"/>
      <c r="BA109" s="201"/>
      <c r="BB109" s="201"/>
      <c r="BC109" s="217"/>
      <c r="BD109" s="231"/>
      <c r="BE109" s="215"/>
      <c r="BF109" s="215"/>
      <c r="BG109" s="215"/>
      <c r="BH109" s="232"/>
      <c r="BI109" s="232"/>
      <c r="BJ109" s="214"/>
      <c r="BK109" s="214"/>
      <c r="BL109" s="233"/>
      <c r="BM109" s="67"/>
    </row>
    <row r="110" spans="1:65" s="139" customFormat="1" ht="15.75">
      <c r="A110" s="221"/>
      <c r="B110" s="222"/>
      <c r="C110" s="216"/>
      <c r="D110" s="224"/>
      <c r="E110" s="25"/>
      <c r="F110" s="89"/>
      <c r="G110" s="83"/>
      <c r="H110" s="218"/>
      <c r="I110" s="218"/>
      <c r="J110" s="218"/>
      <c r="K110" s="218"/>
      <c r="L110" s="83"/>
      <c r="M110" s="217"/>
      <c r="N110" s="55"/>
      <c r="O110" s="218"/>
      <c r="P110" s="218"/>
      <c r="Q110" s="11"/>
      <c r="R110" s="218"/>
      <c r="S110" s="218"/>
      <c r="T110" s="56"/>
      <c r="U110" s="218"/>
      <c r="V110" s="218"/>
      <c r="W110" s="11"/>
      <c r="X110" s="218"/>
      <c r="Y110" s="218"/>
      <c r="Z110" s="56"/>
      <c r="AA110" s="218"/>
      <c r="AB110" s="218"/>
      <c r="AC110" s="218"/>
      <c r="AD110" s="218"/>
      <c r="AE110" s="218"/>
      <c r="AF110" s="9"/>
      <c r="AG110" s="9"/>
      <c r="AH110" s="9"/>
      <c r="AI110" s="9"/>
      <c r="AJ110" s="9"/>
      <c r="AK110" s="9"/>
      <c r="AL110" s="9"/>
      <c r="AM110" s="9"/>
      <c r="AN110" s="9"/>
      <c r="AO110" s="76"/>
      <c r="AP110" s="83"/>
      <c r="AQ110" s="83"/>
      <c r="AR110" s="238"/>
      <c r="AS110" s="238"/>
      <c r="AT110" s="11"/>
      <c r="AU110" s="11"/>
      <c r="AV110" s="215"/>
      <c r="AW110" s="137"/>
      <c r="AX110" s="215"/>
      <c r="AY110" s="253"/>
      <c r="AZ110" s="149"/>
      <c r="BA110" s="201"/>
      <c r="BB110" s="201"/>
      <c r="BC110" s="217"/>
      <c r="BD110" s="231"/>
      <c r="BE110" s="215"/>
      <c r="BF110" s="215"/>
      <c r="BG110" s="215"/>
      <c r="BH110" s="232"/>
      <c r="BI110" s="232"/>
      <c r="BJ110" s="214"/>
      <c r="BK110" s="214"/>
      <c r="BL110" s="233"/>
      <c r="BM110" s="67"/>
    </row>
    <row r="111" spans="1:65" s="139" customFormat="1" ht="15.75">
      <c r="A111" s="221"/>
      <c r="B111" s="222"/>
      <c r="C111" s="216"/>
      <c r="D111" s="224"/>
      <c r="E111" s="25"/>
      <c r="F111" s="89"/>
      <c r="G111" s="83"/>
      <c r="H111" s="218"/>
      <c r="I111" s="218"/>
      <c r="J111" s="218"/>
      <c r="K111" s="218"/>
      <c r="L111" s="83"/>
      <c r="M111" s="217"/>
      <c r="N111" s="55"/>
      <c r="O111" s="218"/>
      <c r="P111" s="218"/>
      <c r="Q111" s="11"/>
      <c r="R111" s="218"/>
      <c r="S111" s="218"/>
      <c r="T111" s="56"/>
      <c r="U111" s="218"/>
      <c r="V111" s="218"/>
      <c r="W111" s="11"/>
      <c r="X111" s="218"/>
      <c r="Y111" s="218"/>
      <c r="Z111" s="56"/>
      <c r="AA111" s="218"/>
      <c r="AB111" s="218"/>
      <c r="AC111" s="218"/>
      <c r="AD111" s="218"/>
      <c r="AE111" s="218"/>
      <c r="AF111" s="9"/>
      <c r="AG111" s="9"/>
      <c r="AH111" s="9"/>
      <c r="AI111" s="9"/>
      <c r="AJ111" s="9"/>
      <c r="AK111" s="9"/>
      <c r="AL111" s="9"/>
      <c r="AM111" s="9"/>
      <c r="AN111" s="9"/>
      <c r="AO111" s="76"/>
      <c r="AP111" s="83"/>
      <c r="AQ111" s="83"/>
      <c r="AR111" s="238"/>
      <c r="AS111" s="238"/>
      <c r="AT111" s="11"/>
      <c r="AU111" s="11"/>
      <c r="AV111" s="215"/>
      <c r="AW111" s="137"/>
      <c r="AX111" s="215"/>
      <c r="AY111" s="253"/>
      <c r="AZ111" s="149"/>
      <c r="BA111" s="201"/>
      <c r="BB111" s="201"/>
      <c r="BC111" s="217"/>
      <c r="BD111" s="231"/>
      <c r="BE111" s="215"/>
      <c r="BF111" s="215"/>
      <c r="BG111" s="215"/>
      <c r="BH111" s="232"/>
      <c r="BI111" s="232"/>
      <c r="BJ111" s="214"/>
      <c r="BK111" s="214"/>
      <c r="BL111" s="233"/>
      <c r="BM111" s="67"/>
    </row>
    <row r="112" spans="1:65" s="139" customFormat="1" ht="15.75">
      <c r="A112" s="221"/>
      <c r="B112" s="222"/>
      <c r="C112" s="216"/>
      <c r="D112" s="224"/>
      <c r="E112" s="25"/>
      <c r="F112" s="89"/>
      <c r="G112" s="83"/>
      <c r="H112" s="218"/>
      <c r="I112" s="218"/>
      <c r="J112" s="218"/>
      <c r="K112" s="218"/>
      <c r="L112" s="83"/>
      <c r="M112" s="217"/>
      <c r="N112" s="55"/>
      <c r="O112" s="218"/>
      <c r="P112" s="218"/>
      <c r="Q112" s="11"/>
      <c r="R112" s="218"/>
      <c r="S112" s="218"/>
      <c r="T112" s="56"/>
      <c r="U112" s="218"/>
      <c r="V112" s="218"/>
      <c r="W112" s="11"/>
      <c r="X112" s="218"/>
      <c r="Y112" s="218"/>
      <c r="Z112" s="56"/>
      <c r="AA112" s="218"/>
      <c r="AB112" s="218"/>
      <c r="AC112" s="218"/>
      <c r="AD112" s="218"/>
      <c r="AE112" s="218"/>
      <c r="AF112" s="9"/>
      <c r="AG112" s="9"/>
      <c r="AH112" s="9"/>
      <c r="AI112" s="9"/>
      <c r="AJ112" s="9"/>
      <c r="AK112" s="9"/>
      <c r="AL112" s="9"/>
      <c r="AM112" s="9"/>
      <c r="AN112" s="9"/>
      <c r="AO112" s="76"/>
      <c r="AP112" s="83"/>
      <c r="AQ112" s="83"/>
      <c r="AR112" s="238"/>
      <c r="AS112" s="238"/>
      <c r="AT112" s="11"/>
      <c r="AU112" s="11"/>
      <c r="AV112" s="215"/>
      <c r="AW112" s="137"/>
      <c r="AX112" s="215"/>
      <c r="AY112" s="253"/>
      <c r="AZ112" s="149"/>
      <c r="BA112" s="201"/>
      <c r="BB112" s="201"/>
      <c r="BC112" s="217"/>
      <c r="BD112" s="231"/>
      <c r="BE112" s="215"/>
      <c r="BF112" s="215"/>
      <c r="BG112" s="215"/>
      <c r="BH112" s="232"/>
      <c r="BI112" s="232"/>
      <c r="BJ112" s="214"/>
      <c r="BK112" s="214"/>
      <c r="BL112" s="233"/>
      <c r="BM112" s="67"/>
    </row>
    <row r="113" spans="1:65" s="139" customFormat="1" ht="15.75">
      <c r="A113" s="221"/>
      <c r="B113" s="222"/>
      <c r="C113" s="216"/>
      <c r="D113" s="224"/>
      <c r="E113" s="25"/>
      <c r="F113" s="89"/>
      <c r="G113" s="83"/>
      <c r="H113" s="218"/>
      <c r="I113" s="218"/>
      <c r="J113" s="218"/>
      <c r="K113" s="218"/>
      <c r="L113" s="83"/>
      <c r="M113" s="217"/>
      <c r="N113" s="55"/>
      <c r="O113" s="218"/>
      <c r="P113" s="218"/>
      <c r="Q113" s="11"/>
      <c r="R113" s="218"/>
      <c r="S113" s="218"/>
      <c r="T113" s="56"/>
      <c r="U113" s="218"/>
      <c r="V113" s="218"/>
      <c r="W113" s="11"/>
      <c r="X113" s="218"/>
      <c r="Y113" s="218"/>
      <c r="Z113" s="56"/>
      <c r="AA113" s="218"/>
      <c r="AB113" s="218"/>
      <c r="AC113" s="218"/>
      <c r="AD113" s="218"/>
      <c r="AE113" s="218"/>
      <c r="AF113" s="9"/>
      <c r="AG113" s="9"/>
      <c r="AH113" s="9"/>
      <c r="AI113" s="9"/>
      <c r="AJ113" s="9"/>
      <c r="AK113" s="9"/>
      <c r="AL113" s="9"/>
      <c r="AM113" s="9"/>
      <c r="AN113" s="9"/>
      <c r="AO113" s="76"/>
      <c r="AP113" s="83"/>
      <c r="AQ113" s="83"/>
      <c r="AR113" s="238"/>
      <c r="AS113" s="238"/>
      <c r="AT113" s="11"/>
      <c r="AU113" s="11"/>
      <c r="AV113" s="215"/>
      <c r="AW113" s="137"/>
      <c r="AX113" s="215"/>
      <c r="AY113" s="253"/>
      <c r="AZ113" s="149"/>
      <c r="BA113" s="201"/>
      <c r="BB113" s="201"/>
      <c r="BC113" s="217"/>
      <c r="BD113" s="231"/>
      <c r="BE113" s="215"/>
      <c r="BF113" s="215"/>
      <c r="BG113" s="215"/>
      <c r="BH113" s="232"/>
      <c r="BI113" s="232"/>
      <c r="BJ113" s="214"/>
      <c r="BK113" s="214"/>
      <c r="BL113" s="233"/>
      <c r="BM113" s="67"/>
    </row>
    <row r="114" spans="1:65" s="139" customFormat="1" ht="15.75">
      <c r="A114" s="221"/>
      <c r="B114" s="222"/>
      <c r="C114" s="216"/>
      <c r="D114" s="224"/>
      <c r="E114" s="268"/>
      <c r="F114" s="89"/>
      <c r="G114" s="83"/>
      <c r="H114" s="218"/>
      <c r="I114" s="218"/>
      <c r="J114" s="218"/>
      <c r="K114" s="218"/>
      <c r="L114" s="83"/>
      <c r="M114" s="217"/>
      <c r="N114" s="55"/>
      <c r="O114" s="218"/>
      <c r="P114" s="218"/>
      <c r="Q114" s="11"/>
      <c r="R114" s="218"/>
      <c r="S114" s="218"/>
      <c r="T114" s="56"/>
      <c r="U114" s="218"/>
      <c r="V114" s="218"/>
      <c r="W114" s="11"/>
      <c r="X114" s="218"/>
      <c r="Y114" s="218"/>
      <c r="Z114" s="56"/>
      <c r="AA114" s="218"/>
      <c r="AB114" s="218"/>
      <c r="AC114" s="218"/>
      <c r="AD114" s="218"/>
      <c r="AE114" s="218"/>
      <c r="AF114" s="9"/>
      <c r="AG114" s="9"/>
      <c r="AH114" s="9"/>
      <c r="AI114" s="9"/>
      <c r="AJ114" s="9"/>
      <c r="AK114" s="9"/>
      <c r="AL114" s="9"/>
      <c r="AM114" s="9"/>
      <c r="AN114" s="9"/>
      <c r="AO114" s="76"/>
      <c r="AP114" s="83"/>
      <c r="AQ114" s="83"/>
      <c r="AR114" s="238"/>
      <c r="AS114" s="238"/>
      <c r="AT114" s="11"/>
      <c r="AU114" s="11"/>
      <c r="AV114" s="215"/>
      <c r="AW114" s="137"/>
      <c r="AX114" s="215"/>
      <c r="AY114" s="265"/>
      <c r="AZ114" s="267"/>
      <c r="BA114" s="201"/>
      <c r="BB114" s="266"/>
      <c r="BC114" s="217"/>
      <c r="BD114" s="231"/>
      <c r="BE114" s="215"/>
      <c r="BF114" s="215"/>
      <c r="BG114" s="215"/>
      <c r="BH114" s="232"/>
      <c r="BI114" s="232"/>
      <c r="BJ114" s="214"/>
      <c r="BK114" s="214"/>
      <c r="BL114" s="233"/>
      <c r="BM114" s="67"/>
    </row>
    <row r="115" spans="1:65" s="139" customFormat="1" ht="15.75">
      <c r="A115" s="221"/>
      <c r="B115" s="222"/>
      <c r="C115" s="216"/>
      <c r="D115" s="224"/>
      <c r="E115" s="268"/>
      <c r="F115" s="89"/>
      <c r="G115" s="83"/>
      <c r="H115" s="218"/>
      <c r="I115" s="218"/>
      <c r="J115" s="218"/>
      <c r="K115" s="218"/>
      <c r="L115" s="83"/>
      <c r="M115" s="217"/>
      <c r="N115" s="55"/>
      <c r="O115" s="218"/>
      <c r="P115" s="218"/>
      <c r="Q115" s="11"/>
      <c r="R115" s="218"/>
      <c r="S115" s="218"/>
      <c r="T115" s="56"/>
      <c r="U115" s="218"/>
      <c r="V115" s="218"/>
      <c r="W115" s="11"/>
      <c r="X115" s="218"/>
      <c r="Y115" s="218"/>
      <c r="Z115" s="56"/>
      <c r="AA115" s="218"/>
      <c r="AB115" s="218"/>
      <c r="AC115" s="218"/>
      <c r="AD115" s="218"/>
      <c r="AE115" s="218"/>
      <c r="AF115" s="9"/>
      <c r="AG115" s="9"/>
      <c r="AH115" s="9"/>
      <c r="AI115" s="9"/>
      <c r="AJ115" s="9"/>
      <c r="AK115" s="9"/>
      <c r="AL115" s="9"/>
      <c r="AM115" s="9"/>
      <c r="AN115" s="9"/>
      <c r="AO115" s="76"/>
      <c r="AP115" s="83"/>
      <c r="AQ115" s="83"/>
      <c r="AR115" s="238"/>
      <c r="AS115" s="238"/>
      <c r="AT115" s="11"/>
      <c r="AU115" s="11"/>
      <c r="AV115" s="215"/>
      <c r="AW115" s="137"/>
      <c r="AX115" s="215"/>
      <c r="AY115" s="265"/>
      <c r="AZ115" s="267"/>
      <c r="BA115" s="201"/>
      <c r="BB115" s="266"/>
      <c r="BC115" s="217"/>
      <c r="BD115" s="231"/>
      <c r="BE115" s="215"/>
      <c r="BF115" s="215"/>
      <c r="BG115" s="215"/>
      <c r="BH115" s="232"/>
      <c r="BI115" s="232"/>
      <c r="BJ115" s="214"/>
      <c r="BK115" s="214"/>
      <c r="BL115" s="233"/>
      <c r="BM115" s="67"/>
    </row>
    <row r="116" spans="1:65" s="139" customFormat="1" ht="15.75">
      <c r="A116" s="221"/>
      <c r="B116" s="222"/>
      <c r="C116" s="216"/>
      <c r="D116" s="224"/>
      <c r="E116" s="25"/>
      <c r="F116" s="89"/>
      <c r="G116" s="83"/>
      <c r="H116" s="218"/>
      <c r="I116" s="218"/>
      <c r="J116" s="218"/>
      <c r="K116" s="218"/>
      <c r="L116" s="83"/>
      <c r="M116" s="217"/>
      <c r="N116" s="55"/>
      <c r="O116" s="218"/>
      <c r="P116" s="218"/>
      <c r="Q116" s="11"/>
      <c r="R116" s="218"/>
      <c r="S116" s="218"/>
      <c r="T116" s="56"/>
      <c r="U116" s="218"/>
      <c r="V116" s="218"/>
      <c r="W116" s="11"/>
      <c r="X116" s="218"/>
      <c r="Y116" s="218"/>
      <c r="Z116" s="56"/>
      <c r="AA116" s="218"/>
      <c r="AB116" s="218"/>
      <c r="AC116" s="218"/>
      <c r="AD116" s="218"/>
      <c r="AE116" s="218"/>
      <c r="AF116" s="9"/>
      <c r="AG116" s="9"/>
      <c r="AH116" s="9"/>
      <c r="AI116" s="9"/>
      <c r="AJ116" s="9"/>
      <c r="AK116" s="9"/>
      <c r="AL116" s="9"/>
      <c r="AM116" s="9"/>
      <c r="AN116" s="9"/>
      <c r="AO116" s="76"/>
      <c r="AP116" s="83"/>
      <c r="AQ116" s="83"/>
      <c r="AR116" s="238"/>
      <c r="AS116" s="238"/>
      <c r="AT116" s="11"/>
      <c r="AU116" s="11"/>
      <c r="AV116" s="215"/>
      <c r="AW116" s="137"/>
      <c r="AX116" s="215"/>
      <c r="AY116" s="253"/>
      <c r="AZ116" s="149"/>
      <c r="BA116" s="201"/>
      <c r="BB116" s="201"/>
      <c r="BC116" s="217"/>
      <c r="BD116" s="231"/>
      <c r="BE116" s="215"/>
      <c r="BF116" s="215"/>
      <c r="BG116" s="215"/>
      <c r="BH116" s="232"/>
      <c r="BI116" s="232"/>
      <c r="BJ116" s="214"/>
      <c r="BK116" s="214"/>
      <c r="BL116" s="233"/>
      <c r="BM116" s="67"/>
    </row>
    <row r="117" spans="1:65" s="139" customFormat="1" ht="15.75">
      <c r="A117" s="221"/>
      <c r="B117" s="222"/>
      <c r="C117" s="216"/>
      <c r="D117" s="224"/>
      <c r="E117" s="25"/>
      <c r="F117" s="89"/>
      <c r="G117" s="83"/>
      <c r="H117" s="218"/>
      <c r="I117" s="218"/>
      <c r="J117" s="218"/>
      <c r="K117" s="218"/>
      <c r="L117" s="83"/>
      <c r="M117" s="217"/>
      <c r="N117" s="55"/>
      <c r="O117" s="218"/>
      <c r="P117" s="218"/>
      <c r="Q117" s="11"/>
      <c r="R117" s="218"/>
      <c r="S117" s="218"/>
      <c r="T117" s="56"/>
      <c r="U117" s="218"/>
      <c r="V117" s="218"/>
      <c r="W117" s="11"/>
      <c r="X117" s="218"/>
      <c r="Y117" s="218"/>
      <c r="Z117" s="56"/>
      <c r="AA117" s="218"/>
      <c r="AB117" s="218"/>
      <c r="AC117" s="218"/>
      <c r="AD117" s="218"/>
      <c r="AE117" s="218"/>
      <c r="AF117" s="9"/>
      <c r="AG117" s="9"/>
      <c r="AH117" s="9"/>
      <c r="AI117" s="9"/>
      <c r="AJ117" s="9"/>
      <c r="AK117" s="9"/>
      <c r="AL117" s="9"/>
      <c r="AM117" s="9"/>
      <c r="AN117" s="9"/>
      <c r="AO117" s="76"/>
      <c r="AP117" s="83"/>
      <c r="AQ117" s="83"/>
      <c r="AR117" s="238"/>
      <c r="AS117" s="238"/>
      <c r="AT117" s="11"/>
      <c r="AU117" s="11"/>
      <c r="AV117" s="215"/>
      <c r="AW117" s="137"/>
      <c r="AX117" s="215"/>
      <c r="AY117" s="253"/>
      <c r="AZ117" s="149"/>
      <c r="BA117" s="201"/>
      <c r="BB117" s="201"/>
      <c r="BC117" s="217"/>
      <c r="BD117" s="231"/>
      <c r="BE117" s="215"/>
      <c r="BF117" s="215"/>
      <c r="BG117" s="215"/>
      <c r="BH117" s="232"/>
      <c r="BI117" s="232"/>
      <c r="BJ117" s="214"/>
      <c r="BK117" s="214"/>
      <c r="BL117" s="233"/>
      <c r="BM117" s="67"/>
    </row>
    <row r="118" spans="1:65" s="139" customFormat="1" ht="15.75">
      <c r="A118" s="221"/>
      <c r="B118" s="222"/>
      <c r="C118" s="216"/>
      <c r="D118" s="224"/>
      <c r="E118" s="25"/>
      <c r="F118" s="89"/>
      <c r="G118" s="83"/>
      <c r="H118" s="218"/>
      <c r="I118" s="218"/>
      <c r="J118" s="218"/>
      <c r="K118" s="218"/>
      <c r="L118" s="83"/>
      <c r="M118" s="217"/>
      <c r="N118" s="55"/>
      <c r="O118" s="218"/>
      <c r="P118" s="218"/>
      <c r="Q118" s="11"/>
      <c r="R118" s="218"/>
      <c r="S118" s="218"/>
      <c r="T118" s="56"/>
      <c r="U118" s="218"/>
      <c r="V118" s="218"/>
      <c r="W118" s="11"/>
      <c r="X118" s="218"/>
      <c r="Y118" s="218"/>
      <c r="Z118" s="56"/>
      <c r="AA118" s="218"/>
      <c r="AB118" s="218"/>
      <c r="AC118" s="218"/>
      <c r="AD118" s="218"/>
      <c r="AE118" s="218"/>
      <c r="AF118" s="9"/>
      <c r="AG118" s="9"/>
      <c r="AH118" s="9"/>
      <c r="AI118" s="9"/>
      <c r="AJ118" s="9"/>
      <c r="AK118" s="9"/>
      <c r="AL118" s="9"/>
      <c r="AM118" s="9"/>
      <c r="AN118" s="9"/>
      <c r="AO118" s="76"/>
      <c r="AP118" s="83"/>
      <c r="AQ118" s="83"/>
      <c r="AR118" s="238"/>
      <c r="AS118" s="238"/>
      <c r="AT118" s="11"/>
      <c r="AU118" s="11"/>
      <c r="AV118" s="215"/>
      <c r="AW118" s="137"/>
      <c r="AX118" s="215"/>
      <c r="AY118" s="253"/>
      <c r="AZ118" s="267"/>
      <c r="BA118" s="201"/>
      <c r="BB118" s="201"/>
      <c r="BC118" s="217"/>
      <c r="BD118" s="231"/>
      <c r="BE118" s="215"/>
      <c r="BF118" s="215"/>
      <c r="BG118" s="215"/>
      <c r="BH118" s="232"/>
      <c r="BI118" s="232"/>
      <c r="BJ118" s="214"/>
      <c r="BK118" s="214"/>
      <c r="BL118" s="233"/>
      <c r="BM118" s="67"/>
    </row>
    <row r="119" spans="1:65" s="139" customFormat="1" ht="15.75">
      <c r="A119" s="221"/>
      <c r="B119" s="222"/>
      <c r="C119" s="216"/>
      <c r="D119" s="224"/>
      <c r="E119" s="25"/>
      <c r="F119" s="89"/>
      <c r="G119" s="83"/>
      <c r="H119" s="218"/>
      <c r="I119" s="218"/>
      <c r="J119" s="218"/>
      <c r="K119" s="218"/>
      <c r="L119" s="83"/>
      <c r="M119" s="217"/>
      <c r="N119" s="55"/>
      <c r="O119" s="218"/>
      <c r="P119" s="218"/>
      <c r="Q119" s="11"/>
      <c r="R119" s="218"/>
      <c r="S119" s="218"/>
      <c r="T119" s="56"/>
      <c r="U119" s="218"/>
      <c r="V119" s="218"/>
      <c r="W119" s="11"/>
      <c r="X119" s="218"/>
      <c r="Y119" s="218"/>
      <c r="Z119" s="56"/>
      <c r="AA119" s="218"/>
      <c r="AB119" s="218"/>
      <c r="AC119" s="218"/>
      <c r="AD119" s="218"/>
      <c r="AE119" s="218"/>
      <c r="AF119" s="9"/>
      <c r="AG119" s="9"/>
      <c r="AH119" s="9"/>
      <c r="AI119" s="9"/>
      <c r="AJ119" s="9"/>
      <c r="AK119" s="9"/>
      <c r="AL119" s="9"/>
      <c r="AM119" s="9"/>
      <c r="AN119" s="9"/>
      <c r="AO119" s="76"/>
      <c r="AP119" s="83"/>
      <c r="AQ119" s="83"/>
      <c r="AR119" s="238"/>
      <c r="AS119" s="238"/>
      <c r="AT119" s="11"/>
      <c r="AU119" s="11"/>
      <c r="AV119" s="215"/>
      <c r="AW119" s="137"/>
      <c r="AX119" s="215"/>
      <c r="AY119" s="253"/>
      <c r="AZ119" s="149"/>
      <c r="BA119" s="201"/>
      <c r="BB119" s="201"/>
      <c r="BC119" s="217"/>
      <c r="BD119" s="231"/>
      <c r="BE119" s="215"/>
      <c r="BF119" s="215"/>
      <c r="BG119" s="215"/>
      <c r="BH119" s="232"/>
      <c r="BI119" s="232"/>
      <c r="BJ119" s="214"/>
      <c r="BK119" s="214"/>
      <c r="BL119" s="233"/>
      <c r="BM119" s="67"/>
    </row>
    <row r="120" spans="1:65" s="139" customFormat="1" ht="15.75">
      <c r="A120" s="221"/>
      <c r="B120" s="222"/>
      <c r="C120" s="216"/>
      <c r="D120" s="224"/>
      <c r="E120" s="25"/>
      <c r="F120" s="89"/>
      <c r="G120" s="83"/>
      <c r="H120" s="218"/>
      <c r="I120" s="218"/>
      <c r="J120" s="218"/>
      <c r="K120" s="218"/>
      <c r="L120" s="83"/>
      <c r="M120" s="217"/>
      <c r="N120" s="55"/>
      <c r="O120" s="218"/>
      <c r="P120" s="218"/>
      <c r="Q120" s="11"/>
      <c r="R120" s="218"/>
      <c r="S120" s="218"/>
      <c r="T120" s="56"/>
      <c r="U120" s="218"/>
      <c r="V120" s="218"/>
      <c r="W120" s="11"/>
      <c r="X120" s="218"/>
      <c r="Y120" s="218"/>
      <c r="Z120" s="56"/>
      <c r="AA120" s="218"/>
      <c r="AB120" s="218"/>
      <c r="AC120" s="218"/>
      <c r="AD120" s="218"/>
      <c r="AE120" s="218"/>
      <c r="AF120" s="9"/>
      <c r="AG120" s="9"/>
      <c r="AH120" s="9"/>
      <c r="AI120" s="9"/>
      <c r="AJ120" s="9"/>
      <c r="AK120" s="9"/>
      <c r="AL120" s="9"/>
      <c r="AM120" s="9"/>
      <c r="AN120" s="9"/>
      <c r="AO120" s="76"/>
      <c r="AP120" s="83"/>
      <c r="AQ120" s="83"/>
      <c r="AR120" s="238"/>
      <c r="AS120" s="238"/>
      <c r="AT120" s="11"/>
      <c r="AU120" s="11"/>
      <c r="AV120" s="215"/>
      <c r="AW120" s="137"/>
      <c r="AX120" s="215"/>
      <c r="AY120" s="253"/>
      <c r="AZ120" s="149"/>
      <c r="BA120" s="201"/>
      <c r="BB120" s="201"/>
      <c r="BC120" s="217"/>
      <c r="BD120" s="231"/>
      <c r="BE120" s="215"/>
      <c r="BF120" s="215"/>
      <c r="BG120" s="215"/>
      <c r="BH120" s="232"/>
      <c r="BI120" s="232"/>
      <c r="BJ120" s="214"/>
      <c r="BK120" s="214"/>
      <c r="BL120" s="233"/>
      <c r="BM120" s="67"/>
    </row>
    <row r="121" spans="1:65" s="139" customFormat="1" ht="15.75">
      <c r="A121" s="221"/>
      <c r="B121" s="222"/>
      <c r="C121" s="216"/>
      <c r="D121" s="224"/>
      <c r="E121" s="268"/>
      <c r="F121" s="89"/>
      <c r="G121" s="83"/>
      <c r="H121" s="218"/>
      <c r="I121" s="218"/>
      <c r="J121" s="218"/>
      <c r="K121" s="218"/>
      <c r="L121" s="83"/>
      <c r="M121" s="217"/>
      <c r="N121" s="55"/>
      <c r="O121" s="218"/>
      <c r="P121" s="218"/>
      <c r="Q121" s="11"/>
      <c r="R121" s="218"/>
      <c r="S121" s="218"/>
      <c r="T121" s="56"/>
      <c r="U121" s="218"/>
      <c r="V121" s="218"/>
      <c r="W121" s="11"/>
      <c r="X121" s="218"/>
      <c r="Y121" s="218"/>
      <c r="Z121" s="56"/>
      <c r="AA121" s="218"/>
      <c r="AB121" s="218"/>
      <c r="AC121" s="218"/>
      <c r="AD121" s="218"/>
      <c r="AE121" s="218"/>
      <c r="AF121" s="9"/>
      <c r="AG121" s="9"/>
      <c r="AH121" s="9"/>
      <c r="AI121" s="9"/>
      <c r="AJ121" s="9"/>
      <c r="AK121" s="9"/>
      <c r="AL121" s="9"/>
      <c r="AM121" s="9"/>
      <c r="AN121" s="9"/>
      <c r="AO121" s="76"/>
      <c r="AP121" s="83"/>
      <c r="AQ121" s="83"/>
      <c r="AR121" s="238"/>
      <c r="AS121" s="238"/>
      <c r="AT121" s="11"/>
      <c r="AU121" s="11"/>
      <c r="AV121" s="215"/>
      <c r="AW121" s="137"/>
      <c r="AX121" s="215"/>
      <c r="AY121" s="265"/>
      <c r="AZ121" s="267"/>
      <c r="BA121" s="201"/>
      <c r="BB121" s="266"/>
      <c r="BC121" s="217"/>
      <c r="BD121" s="231"/>
      <c r="BE121" s="215"/>
      <c r="BF121" s="215"/>
      <c r="BG121" s="215"/>
      <c r="BH121" s="232"/>
      <c r="BI121" s="232"/>
      <c r="BJ121" s="214"/>
      <c r="BK121" s="214"/>
      <c r="BL121" s="233"/>
      <c r="BM121" s="67"/>
    </row>
    <row r="122" spans="1:65" s="139" customFormat="1" ht="15.75">
      <c r="A122" s="221"/>
      <c r="B122" s="222"/>
      <c r="C122" s="216"/>
      <c r="D122" s="224"/>
      <c r="E122" s="25"/>
      <c r="F122" s="89"/>
      <c r="G122" s="83"/>
      <c r="H122" s="218"/>
      <c r="I122" s="218"/>
      <c r="J122" s="218"/>
      <c r="K122" s="218"/>
      <c r="L122" s="83"/>
      <c r="M122" s="217"/>
      <c r="N122" s="55"/>
      <c r="O122" s="218"/>
      <c r="P122" s="218"/>
      <c r="Q122" s="11"/>
      <c r="R122" s="218"/>
      <c r="S122" s="218"/>
      <c r="T122" s="56"/>
      <c r="U122" s="218"/>
      <c r="V122" s="218"/>
      <c r="W122" s="11"/>
      <c r="X122" s="218"/>
      <c r="Y122" s="218"/>
      <c r="Z122" s="56"/>
      <c r="AA122" s="218"/>
      <c r="AB122" s="218"/>
      <c r="AC122" s="218"/>
      <c r="AD122" s="218"/>
      <c r="AE122" s="218"/>
      <c r="AF122" s="9"/>
      <c r="AG122" s="9"/>
      <c r="AH122" s="9"/>
      <c r="AI122" s="9"/>
      <c r="AJ122" s="9"/>
      <c r="AK122" s="9"/>
      <c r="AL122" s="9"/>
      <c r="AM122" s="9"/>
      <c r="AN122" s="9"/>
      <c r="AO122" s="76"/>
      <c r="AP122" s="83"/>
      <c r="AQ122" s="83"/>
      <c r="AR122" s="238"/>
      <c r="AS122" s="238"/>
      <c r="AT122" s="11"/>
      <c r="AU122" s="11"/>
      <c r="AV122" s="215"/>
      <c r="AW122" s="137"/>
      <c r="AX122" s="215"/>
      <c r="AY122" s="253"/>
      <c r="AZ122" s="149"/>
      <c r="BA122" s="201"/>
      <c r="BB122" s="201"/>
      <c r="BC122" s="217"/>
      <c r="BD122" s="231"/>
      <c r="BE122" s="215"/>
      <c r="BF122" s="215"/>
      <c r="BG122" s="215"/>
      <c r="BH122" s="232"/>
      <c r="BI122" s="232"/>
      <c r="BJ122" s="214"/>
      <c r="BK122" s="214"/>
      <c r="BL122" s="233"/>
      <c r="BM122" s="67"/>
    </row>
    <row r="123" spans="1:65" s="139" customFormat="1" ht="15.75">
      <c r="A123" s="221"/>
      <c r="B123" s="222"/>
      <c r="C123" s="216"/>
      <c r="D123" s="224"/>
      <c r="E123" s="25"/>
      <c r="F123" s="89"/>
      <c r="G123" s="83"/>
      <c r="H123" s="218"/>
      <c r="I123" s="218"/>
      <c r="J123" s="218"/>
      <c r="K123" s="218"/>
      <c r="L123" s="83"/>
      <c r="M123" s="217"/>
      <c r="N123" s="55"/>
      <c r="O123" s="218"/>
      <c r="P123" s="218"/>
      <c r="Q123" s="11"/>
      <c r="R123" s="218"/>
      <c r="S123" s="218"/>
      <c r="T123" s="56"/>
      <c r="U123" s="218"/>
      <c r="V123" s="218"/>
      <c r="W123" s="11"/>
      <c r="X123" s="218"/>
      <c r="Y123" s="218"/>
      <c r="Z123" s="56"/>
      <c r="AA123" s="218"/>
      <c r="AB123" s="218"/>
      <c r="AC123" s="218"/>
      <c r="AD123" s="218"/>
      <c r="AE123" s="218"/>
      <c r="AF123" s="9"/>
      <c r="AG123" s="9"/>
      <c r="AH123" s="9"/>
      <c r="AI123" s="9"/>
      <c r="AJ123" s="9"/>
      <c r="AK123" s="9"/>
      <c r="AL123" s="9"/>
      <c r="AM123" s="9"/>
      <c r="AN123" s="9"/>
      <c r="AO123" s="76"/>
      <c r="AP123" s="83"/>
      <c r="AQ123" s="83"/>
      <c r="AR123" s="238"/>
      <c r="AS123" s="238"/>
      <c r="AT123" s="11"/>
      <c r="AU123" s="11"/>
      <c r="AV123" s="215"/>
      <c r="AW123" s="137"/>
      <c r="AX123" s="215"/>
      <c r="AY123" s="253"/>
      <c r="AZ123" s="149"/>
      <c r="BA123" s="201"/>
      <c r="BB123" s="201"/>
      <c r="BC123" s="217"/>
      <c r="BD123" s="231"/>
      <c r="BE123" s="215"/>
      <c r="BF123" s="215"/>
      <c r="BG123" s="215"/>
      <c r="BH123" s="232"/>
      <c r="BI123" s="232"/>
      <c r="BJ123" s="214"/>
      <c r="BK123" s="214"/>
      <c r="BL123" s="233"/>
      <c r="BM123" s="67"/>
    </row>
    <row r="124" spans="1:65" s="139" customFormat="1" ht="15.75">
      <c r="A124" s="221"/>
      <c r="B124" s="222"/>
      <c r="C124" s="216"/>
      <c r="D124" s="224"/>
      <c r="E124" s="25"/>
      <c r="F124" s="89"/>
      <c r="G124" s="83"/>
      <c r="H124" s="218"/>
      <c r="I124" s="218"/>
      <c r="J124" s="218"/>
      <c r="K124" s="218"/>
      <c r="L124" s="83"/>
      <c r="M124" s="217"/>
      <c r="N124" s="55"/>
      <c r="O124" s="218"/>
      <c r="P124" s="218"/>
      <c r="Q124" s="11"/>
      <c r="R124" s="218"/>
      <c r="S124" s="218"/>
      <c r="T124" s="56"/>
      <c r="U124" s="218"/>
      <c r="V124" s="218"/>
      <c r="W124" s="11"/>
      <c r="X124" s="218"/>
      <c r="Y124" s="218"/>
      <c r="Z124" s="56"/>
      <c r="AA124" s="218"/>
      <c r="AB124" s="218"/>
      <c r="AC124" s="218"/>
      <c r="AD124" s="218"/>
      <c r="AE124" s="218"/>
      <c r="AF124" s="9"/>
      <c r="AG124" s="9"/>
      <c r="AH124" s="9"/>
      <c r="AI124" s="9"/>
      <c r="AJ124" s="9"/>
      <c r="AK124" s="9"/>
      <c r="AL124" s="9"/>
      <c r="AM124" s="9"/>
      <c r="AN124" s="9"/>
      <c r="AO124" s="76"/>
      <c r="AP124" s="83"/>
      <c r="AQ124" s="83"/>
      <c r="AR124" s="238"/>
      <c r="AS124" s="238"/>
      <c r="AT124" s="11"/>
      <c r="AU124" s="11"/>
      <c r="AV124" s="215"/>
      <c r="AW124" s="137"/>
      <c r="AX124" s="215"/>
      <c r="AY124" s="253"/>
      <c r="AZ124" s="149"/>
      <c r="BA124" s="201"/>
      <c r="BB124" s="201"/>
      <c r="BC124" s="217"/>
      <c r="BD124" s="231"/>
      <c r="BE124" s="215"/>
      <c r="BF124" s="215"/>
      <c r="BG124" s="215"/>
      <c r="BH124" s="232"/>
      <c r="BI124" s="232"/>
      <c r="BJ124" s="214"/>
      <c r="BK124" s="214"/>
      <c r="BL124" s="233"/>
      <c r="BM124" s="67"/>
    </row>
    <row r="125" spans="1:65" s="139" customFormat="1" ht="15.75">
      <c r="A125" s="221"/>
      <c r="B125" s="222"/>
      <c r="C125" s="216"/>
      <c r="D125" s="224"/>
      <c r="E125" s="25"/>
      <c r="F125" s="89"/>
      <c r="G125" s="83"/>
      <c r="H125" s="218"/>
      <c r="I125" s="218"/>
      <c r="J125" s="218"/>
      <c r="K125" s="218"/>
      <c r="L125" s="83"/>
      <c r="M125" s="217"/>
      <c r="N125" s="55"/>
      <c r="O125" s="218"/>
      <c r="P125" s="218"/>
      <c r="Q125" s="11"/>
      <c r="R125" s="218"/>
      <c r="S125" s="218"/>
      <c r="T125" s="56"/>
      <c r="U125" s="218"/>
      <c r="V125" s="218"/>
      <c r="W125" s="11"/>
      <c r="X125" s="218"/>
      <c r="Y125" s="218"/>
      <c r="Z125" s="56"/>
      <c r="AA125" s="218"/>
      <c r="AB125" s="218"/>
      <c r="AC125" s="218"/>
      <c r="AD125" s="218"/>
      <c r="AE125" s="218"/>
      <c r="AF125" s="9"/>
      <c r="AG125" s="9"/>
      <c r="AH125" s="9"/>
      <c r="AI125" s="9"/>
      <c r="AJ125" s="9"/>
      <c r="AK125" s="9"/>
      <c r="AL125" s="9"/>
      <c r="AM125" s="9"/>
      <c r="AN125" s="9"/>
      <c r="AO125" s="76"/>
      <c r="AP125" s="83"/>
      <c r="AQ125" s="83"/>
      <c r="AR125" s="238"/>
      <c r="AS125" s="238"/>
      <c r="AT125" s="11"/>
      <c r="AU125" s="11"/>
      <c r="AV125" s="215"/>
      <c r="AW125" s="137"/>
      <c r="AX125" s="215"/>
      <c r="AY125" s="253"/>
      <c r="AZ125" s="149"/>
      <c r="BA125" s="201"/>
      <c r="BB125" s="201"/>
      <c r="BC125" s="217"/>
      <c r="BD125" s="231"/>
      <c r="BE125" s="215"/>
      <c r="BF125" s="215"/>
      <c r="BG125" s="215"/>
      <c r="BH125" s="232"/>
      <c r="BI125" s="232"/>
      <c r="BJ125" s="214"/>
      <c r="BK125" s="214"/>
      <c r="BL125" s="233"/>
      <c r="BM125" s="67"/>
    </row>
    <row r="126" spans="1:65" s="139" customFormat="1" ht="15.75">
      <c r="A126" s="221"/>
      <c r="B126" s="222"/>
      <c r="C126" s="216"/>
      <c r="D126" s="224"/>
      <c r="E126" s="25"/>
      <c r="F126" s="89"/>
      <c r="G126" s="83"/>
      <c r="H126" s="218"/>
      <c r="I126" s="218"/>
      <c r="J126" s="218"/>
      <c r="K126" s="218"/>
      <c r="L126" s="83"/>
      <c r="M126" s="217"/>
      <c r="N126" s="55"/>
      <c r="O126" s="218"/>
      <c r="P126" s="218"/>
      <c r="Q126" s="11"/>
      <c r="R126" s="218"/>
      <c r="S126" s="218"/>
      <c r="T126" s="56"/>
      <c r="U126" s="218"/>
      <c r="V126" s="218"/>
      <c r="W126" s="11"/>
      <c r="X126" s="218"/>
      <c r="Y126" s="218"/>
      <c r="Z126" s="56"/>
      <c r="AA126" s="218"/>
      <c r="AB126" s="218"/>
      <c r="AC126" s="218"/>
      <c r="AD126" s="218"/>
      <c r="AE126" s="218"/>
      <c r="AF126" s="9"/>
      <c r="AG126" s="9"/>
      <c r="AH126" s="9"/>
      <c r="AI126" s="9"/>
      <c r="AJ126" s="9"/>
      <c r="AK126" s="9"/>
      <c r="AL126" s="9"/>
      <c r="AM126" s="9"/>
      <c r="AN126" s="9"/>
      <c r="AO126" s="76"/>
      <c r="AP126" s="83"/>
      <c r="AQ126" s="83"/>
      <c r="AR126" s="238"/>
      <c r="AS126" s="238"/>
      <c r="AT126" s="11"/>
      <c r="AU126" s="11"/>
      <c r="AV126" s="215"/>
      <c r="AW126" s="137"/>
      <c r="AX126" s="215"/>
      <c r="AY126" s="253"/>
      <c r="AZ126" s="149"/>
      <c r="BA126" s="201"/>
      <c r="BB126" s="201"/>
      <c r="BC126" s="217"/>
      <c r="BD126" s="231"/>
      <c r="BE126" s="215"/>
      <c r="BF126" s="215"/>
      <c r="BG126" s="215"/>
      <c r="BH126" s="232"/>
      <c r="BI126" s="232"/>
      <c r="BJ126" s="214"/>
      <c r="BK126" s="214"/>
      <c r="BL126" s="233"/>
      <c r="BM126" s="67"/>
    </row>
    <row r="127" spans="1:65" s="139" customFormat="1" ht="15.75">
      <c r="A127" s="221"/>
      <c r="B127" s="222"/>
      <c r="C127" s="216"/>
      <c r="D127" s="224"/>
      <c r="E127" s="25"/>
      <c r="F127" s="89"/>
      <c r="G127" s="83"/>
      <c r="H127" s="218"/>
      <c r="I127" s="218"/>
      <c r="J127" s="218"/>
      <c r="K127" s="218"/>
      <c r="L127" s="83"/>
      <c r="M127" s="217"/>
      <c r="N127" s="55"/>
      <c r="O127" s="218"/>
      <c r="P127" s="218"/>
      <c r="Q127" s="11"/>
      <c r="R127" s="218"/>
      <c r="S127" s="218"/>
      <c r="T127" s="56"/>
      <c r="U127" s="218"/>
      <c r="V127" s="218"/>
      <c r="W127" s="11"/>
      <c r="X127" s="218"/>
      <c r="Y127" s="218"/>
      <c r="Z127" s="56"/>
      <c r="AA127" s="218"/>
      <c r="AB127" s="218"/>
      <c r="AC127" s="218"/>
      <c r="AD127" s="218"/>
      <c r="AE127" s="218"/>
      <c r="AF127" s="9"/>
      <c r="AG127" s="9"/>
      <c r="AH127" s="9"/>
      <c r="AI127" s="9"/>
      <c r="AJ127" s="9"/>
      <c r="AK127" s="9"/>
      <c r="AL127" s="9"/>
      <c r="AM127" s="9"/>
      <c r="AN127" s="9"/>
      <c r="AO127" s="76"/>
      <c r="AP127" s="83"/>
      <c r="AQ127" s="83"/>
      <c r="AR127" s="238"/>
      <c r="AS127" s="238"/>
      <c r="AT127" s="11"/>
      <c r="AU127" s="11"/>
      <c r="AV127" s="215"/>
      <c r="AW127" s="137"/>
      <c r="AX127" s="215"/>
      <c r="AY127" s="253"/>
      <c r="AZ127" s="149"/>
      <c r="BA127" s="201"/>
      <c r="BB127" s="201"/>
      <c r="BC127" s="217"/>
      <c r="BD127" s="231"/>
      <c r="BE127" s="215"/>
      <c r="BF127" s="215"/>
      <c r="BG127" s="215"/>
      <c r="BH127" s="232"/>
      <c r="BI127" s="232"/>
      <c r="BJ127" s="214"/>
      <c r="BK127" s="214"/>
      <c r="BL127" s="233"/>
      <c r="BM127" s="67"/>
    </row>
    <row r="128" spans="1:65" s="139" customFormat="1" ht="15.75">
      <c r="A128" s="221"/>
      <c r="B128" s="222"/>
      <c r="C128" s="216"/>
      <c r="D128" s="224"/>
      <c r="E128" s="25"/>
      <c r="F128" s="89"/>
      <c r="G128" s="83"/>
      <c r="H128" s="218"/>
      <c r="I128" s="218"/>
      <c r="J128" s="218"/>
      <c r="K128" s="218"/>
      <c r="L128" s="83"/>
      <c r="M128" s="217"/>
      <c r="N128" s="55"/>
      <c r="O128" s="218"/>
      <c r="P128" s="218"/>
      <c r="Q128" s="11"/>
      <c r="R128" s="218"/>
      <c r="S128" s="218"/>
      <c r="T128" s="56"/>
      <c r="U128" s="218"/>
      <c r="V128" s="218"/>
      <c r="W128" s="11"/>
      <c r="X128" s="218"/>
      <c r="Y128" s="218"/>
      <c r="Z128" s="56"/>
      <c r="AA128" s="218"/>
      <c r="AB128" s="218"/>
      <c r="AC128" s="218"/>
      <c r="AD128" s="218"/>
      <c r="AE128" s="218"/>
      <c r="AF128" s="9"/>
      <c r="AG128" s="9"/>
      <c r="AH128" s="9"/>
      <c r="AI128" s="9"/>
      <c r="AJ128" s="9"/>
      <c r="AK128" s="9"/>
      <c r="AL128" s="9"/>
      <c r="AM128" s="9"/>
      <c r="AN128" s="9"/>
      <c r="AO128" s="76"/>
      <c r="AP128" s="83"/>
      <c r="AQ128" s="83"/>
      <c r="AR128" s="238"/>
      <c r="AS128" s="238"/>
      <c r="AT128" s="11"/>
      <c r="AU128" s="11"/>
      <c r="AV128" s="215"/>
      <c r="AW128" s="137"/>
      <c r="AX128" s="215"/>
      <c r="AY128" s="253"/>
      <c r="AZ128" s="149"/>
      <c r="BA128" s="201"/>
      <c r="BB128" s="201"/>
      <c r="BC128" s="217"/>
      <c r="BD128" s="231"/>
      <c r="BE128" s="215"/>
      <c r="BF128" s="215"/>
      <c r="BG128" s="215"/>
      <c r="BH128" s="232"/>
      <c r="BI128" s="232"/>
      <c r="BJ128" s="214"/>
      <c r="BK128" s="214"/>
      <c r="BL128" s="233"/>
      <c r="BM128" s="67"/>
    </row>
    <row r="129" spans="1:65" s="139" customFormat="1" ht="15.75">
      <c r="A129" s="221"/>
      <c r="B129" s="222"/>
      <c r="C129" s="216"/>
      <c r="D129" s="224"/>
      <c r="E129" s="25"/>
      <c r="F129" s="89"/>
      <c r="G129" s="83"/>
      <c r="H129" s="218"/>
      <c r="I129" s="218"/>
      <c r="J129" s="218"/>
      <c r="K129" s="218"/>
      <c r="L129" s="83"/>
      <c r="M129" s="217"/>
      <c r="N129" s="55"/>
      <c r="O129" s="218"/>
      <c r="P129" s="218"/>
      <c r="Q129" s="11"/>
      <c r="R129" s="218"/>
      <c r="S129" s="218"/>
      <c r="T129" s="56"/>
      <c r="U129" s="218"/>
      <c r="V129" s="218"/>
      <c r="W129" s="11"/>
      <c r="X129" s="218"/>
      <c r="Y129" s="218"/>
      <c r="Z129" s="56"/>
      <c r="AA129" s="218"/>
      <c r="AB129" s="218"/>
      <c r="AC129" s="218"/>
      <c r="AD129" s="218"/>
      <c r="AE129" s="218"/>
      <c r="AF129" s="9"/>
      <c r="AG129" s="9"/>
      <c r="AH129" s="9"/>
      <c r="AI129" s="9"/>
      <c r="AJ129" s="9"/>
      <c r="AK129" s="9"/>
      <c r="AL129" s="9"/>
      <c r="AM129" s="9"/>
      <c r="AN129" s="9"/>
      <c r="AO129" s="76"/>
      <c r="AP129" s="83"/>
      <c r="AQ129" s="83"/>
      <c r="AR129" s="238"/>
      <c r="AS129" s="238"/>
      <c r="AT129" s="11"/>
      <c r="AU129" s="11"/>
      <c r="AV129" s="215"/>
      <c r="AW129" s="137"/>
      <c r="AX129" s="215"/>
      <c r="AY129" s="253"/>
      <c r="AZ129" s="149"/>
      <c r="BA129" s="201"/>
      <c r="BB129" s="201"/>
      <c r="BC129" s="217"/>
      <c r="BD129" s="231"/>
      <c r="BE129" s="215"/>
      <c r="BF129" s="215"/>
      <c r="BG129" s="215"/>
      <c r="BH129" s="232"/>
      <c r="BI129" s="232"/>
      <c r="BJ129" s="214"/>
      <c r="BK129" s="214"/>
      <c r="BL129" s="233"/>
      <c r="BM129" s="67"/>
    </row>
    <row r="130" spans="1:65" s="139" customFormat="1" ht="15.75">
      <c r="A130" s="221"/>
      <c r="B130" s="222"/>
      <c r="C130" s="216"/>
      <c r="D130" s="224"/>
      <c r="E130" s="25"/>
      <c r="F130" s="89"/>
      <c r="G130" s="83"/>
      <c r="H130" s="218"/>
      <c r="I130" s="218"/>
      <c r="J130" s="218"/>
      <c r="K130" s="218"/>
      <c r="L130" s="83"/>
      <c r="M130" s="217"/>
      <c r="N130" s="55"/>
      <c r="O130" s="218"/>
      <c r="P130" s="218"/>
      <c r="Q130" s="11"/>
      <c r="R130" s="218"/>
      <c r="S130" s="218"/>
      <c r="T130" s="56"/>
      <c r="U130" s="218"/>
      <c r="V130" s="218"/>
      <c r="W130" s="11"/>
      <c r="X130" s="218"/>
      <c r="Y130" s="218"/>
      <c r="Z130" s="56"/>
      <c r="AA130" s="218"/>
      <c r="AB130" s="218"/>
      <c r="AC130" s="218"/>
      <c r="AD130" s="218"/>
      <c r="AE130" s="218"/>
      <c r="AF130" s="9"/>
      <c r="AG130" s="9"/>
      <c r="AH130" s="9"/>
      <c r="AI130" s="9"/>
      <c r="AJ130" s="9"/>
      <c r="AK130" s="9"/>
      <c r="AL130" s="9"/>
      <c r="AM130" s="9"/>
      <c r="AN130" s="9"/>
      <c r="AO130" s="76"/>
      <c r="AP130" s="83"/>
      <c r="AQ130" s="83"/>
      <c r="AR130" s="238"/>
      <c r="AS130" s="238"/>
      <c r="AT130" s="11"/>
      <c r="AU130" s="11"/>
      <c r="AV130" s="215"/>
      <c r="AW130" s="137"/>
      <c r="AX130" s="215"/>
      <c r="AY130" s="253"/>
      <c r="AZ130" s="149"/>
      <c r="BA130" s="201"/>
      <c r="BB130" s="201"/>
      <c r="BC130" s="217"/>
      <c r="BD130" s="231"/>
      <c r="BE130" s="215"/>
      <c r="BF130" s="215"/>
      <c r="BG130" s="215"/>
      <c r="BH130" s="232"/>
      <c r="BI130" s="232"/>
      <c r="BJ130" s="214"/>
      <c r="BK130" s="214"/>
      <c r="BL130" s="233"/>
      <c r="BM130" s="67"/>
    </row>
    <row r="131" spans="1:65" s="139" customFormat="1" ht="15.75">
      <c r="A131" s="221"/>
      <c r="B131" s="222"/>
      <c r="C131" s="216"/>
      <c r="D131" s="224"/>
      <c r="E131" s="25"/>
      <c r="F131" s="89"/>
      <c r="G131" s="83"/>
      <c r="H131" s="218"/>
      <c r="I131" s="218"/>
      <c r="J131" s="218"/>
      <c r="K131" s="218"/>
      <c r="L131" s="83"/>
      <c r="M131" s="217"/>
      <c r="N131" s="55"/>
      <c r="O131" s="218"/>
      <c r="P131" s="218"/>
      <c r="Q131" s="11"/>
      <c r="R131" s="218"/>
      <c r="S131" s="218"/>
      <c r="T131" s="56"/>
      <c r="U131" s="218"/>
      <c r="V131" s="218"/>
      <c r="W131" s="11"/>
      <c r="X131" s="218"/>
      <c r="Y131" s="218"/>
      <c r="Z131" s="56"/>
      <c r="AA131" s="218"/>
      <c r="AB131" s="218"/>
      <c r="AC131" s="218"/>
      <c r="AD131" s="218"/>
      <c r="AE131" s="218"/>
      <c r="AF131" s="9"/>
      <c r="AG131" s="9"/>
      <c r="AH131" s="9"/>
      <c r="AI131" s="9"/>
      <c r="AJ131" s="9"/>
      <c r="AK131" s="9"/>
      <c r="AL131" s="9"/>
      <c r="AM131" s="9"/>
      <c r="AN131" s="9"/>
      <c r="AO131" s="76"/>
      <c r="AP131" s="83"/>
      <c r="AQ131" s="83"/>
      <c r="AR131" s="238"/>
      <c r="AS131" s="238"/>
      <c r="AT131" s="11"/>
      <c r="AU131" s="11"/>
      <c r="AV131" s="215"/>
      <c r="AW131" s="137"/>
      <c r="AX131" s="215"/>
      <c r="AY131" s="253"/>
      <c r="AZ131" s="149"/>
      <c r="BA131" s="201"/>
      <c r="BB131" s="201"/>
      <c r="BC131" s="217"/>
      <c r="BD131" s="231"/>
      <c r="BE131" s="215"/>
      <c r="BF131" s="215"/>
      <c r="BG131" s="215"/>
      <c r="BH131" s="232"/>
      <c r="BI131" s="232"/>
      <c r="BJ131" s="214"/>
      <c r="BK131" s="214"/>
      <c r="BL131" s="233"/>
      <c r="BM131" s="67"/>
    </row>
    <row r="132" spans="1:65" s="139" customFormat="1" ht="15.75">
      <c r="A132" s="221"/>
      <c r="B132" s="222"/>
      <c r="C132" s="216"/>
      <c r="D132" s="224"/>
      <c r="E132" s="25"/>
      <c r="F132" s="89"/>
      <c r="G132" s="83"/>
      <c r="H132" s="218"/>
      <c r="I132" s="218"/>
      <c r="J132" s="218"/>
      <c r="K132" s="218"/>
      <c r="L132" s="83"/>
      <c r="M132" s="217"/>
      <c r="N132" s="55"/>
      <c r="O132" s="218"/>
      <c r="P132" s="218"/>
      <c r="Q132" s="11"/>
      <c r="R132" s="218"/>
      <c r="S132" s="218"/>
      <c r="T132" s="56"/>
      <c r="U132" s="218"/>
      <c r="V132" s="218"/>
      <c r="W132" s="11"/>
      <c r="X132" s="218"/>
      <c r="Y132" s="218"/>
      <c r="Z132" s="56"/>
      <c r="AA132" s="218"/>
      <c r="AB132" s="218"/>
      <c r="AC132" s="218"/>
      <c r="AD132" s="218"/>
      <c r="AE132" s="218"/>
      <c r="AF132" s="9"/>
      <c r="AG132" s="9"/>
      <c r="AH132" s="9"/>
      <c r="AI132" s="9"/>
      <c r="AJ132" s="9"/>
      <c r="AK132" s="9"/>
      <c r="AL132" s="9"/>
      <c r="AM132" s="9"/>
      <c r="AN132" s="9"/>
      <c r="AO132" s="76"/>
      <c r="AP132" s="83"/>
      <c r="AQ132" s="83"/>
      <c r="AR132" s="238"/>
      <c r="AS132" s="238"/>
      <c r="AT132" s="11"/>
      <c r="AU132" s="11"/>
      <c r="AV132" s="215"/>
      <c r="AW132" s="137"/>
      <c r="AX132" s="215"/>
      <c r="AY132" s="253"/>
      <c r="AZ132" s="149"/>
      <c r="BA132" s="201"/>
      <c r="BB132" s="201"/>
      <c r="BC132" s="217"/>
      <c r="BD132" s="231"/>
      <c r="BE132" s="215"/>
      <c r="BF132" s="215"/>
      <c r="BG132" s="215"/>
      <c r="BH132" s="232"/>
      <c r="BI132" s="232"/>
      <c r="BJ132" s="214"/>
      <c r="BK132" s="214"/>
      <c r="BL132" s="233"/>
      <c r="BM132" s="67"/>
    </row>
    <row r="133" spans="1:65" s="139" customFormat="1" ht="15.75">
      <c r="A133" s="221"/>
      <c r="B133" s="222"/>
      <c r="C133" s="216"/>
      <c r="D133" s="224"/>
      <c r="E133" s="25"/>
      <c r="F133" s="89"/>
      <c r="G133" s="83"/>
      <c r="H133" s="218"/>
      <c r="I133" s="218"/>
      <c r="J133" s="218"/>
      <c r="K133" s="218"/>
      <c r="L133" s="83"/>
      <c r="M133" s="217"/>
      <c r="N133" s="55"/>
      <c r="O133" s="218"/>
      <c r="P133" s="218"/>
      <c r="Q133" s="11"/>
      <c r="R133" s="218"/>
      <c r="S133" s="218"/>
      <c r="T133" s="56"/>
      <c r="U133" s="218"/>
      <c r="V133" s="218"/>
      <c r="W133" s="11"/>
      <c r="X133" s="218"/>
      <c r="Y133" s="218"/>
      <c r="Z133" s="56"/>
      <c r="AA133" s="218"/>
      <c r="AB133" s="218"/>
      <c r="AC133" s="218"/>
      <c r="AD133" s="218"/>
      <c r="AE133" s="218"/>
      <c r="AF133" s="9"/>
      <c r="AG133" s="9"/>
      <c r="AH133" s="9"/>
      <c r="AI133" s="9"/>
      <c r="AJ133" s="9"/>
      <c r="AK133" s="9"/>
      <c r="AL133" s="9"/>
      <c r="AM133" s="9"/>
      <c r="AN133" s="9"/>
      <c r="AO133" s="76"/>
      <c r="AP133" s="83"/>
      <c r="AQ133" s="83"/>
      <c r="AR133" s="238"/>
      <c r="AS133" s="238"/>
      <c r="AT133" s="11"/>
      <c r="AU133" s="11"/>
      <c r="AV133" s="215"/>
      <c r="AW133" s="137"/>
      <c r="AX133" s="215"/>
      <c r="AY133" s="253"/>
      <c r="AZ133" s="149"/>
      <c r="BA133" s="201"/>
      <c r="BB133" s="201"/>
      <c r="BC133" s="217"/>
      <c r="BD133" s="231"/>
      <c r="BE133" s="215"/>
      <c r="BF133" s="215"/>
      <c r="BG133" s="215"/>
      <c r="BH133" s="232"/>
      <c r="BI133" s="232"/>
      <c r="BJ133" s="214"/>
      <c r="BK133" s="214"/>
      <c r="BL133" s="233"/>
      <c r="BM133" s="67"/>
    </row>
    <row r="134" spans="1:65" s="139" customFormat="1" ht="15.75">
      <c r="A134" s="221"/>
      <c r="B134" s="222"/>
      <c r="C134" s="216"/>
      <c r="D134" s="224"/>
      <c r="E134" s="25"/>
      <c r="F134" s="89"/>
      <c r="G134" s="83"/>
      <c r="H134" s="218"/>
      <c r="I134" s="218"/>
      <c r="J134" s="218"/>
      <c r="K134" s="218"/>
      <c r="L134" s="83"/>
      <c r="M134" s="217"/>
      <c r="N134" s="55"/>
      <c r="O134" s="218"/>
      <c r="P134" s="218"/>
      <c r="Q134" s="11"/>
      <c r="R134" s="218"/>
      <c r="S134" s="218"/>
      <c r="T134" s="56"/>
      <c r="U134" s="218"/>
      <c r="V134" s="218"/>
      <c r="W134" s="11"/>
      <c r="X134" s="218"/>
      <c r="Y134" s="218"/>
      <c r="Z134" s="56"/>
      <c r="AA134" s="218"/>
      <c r="AB134" s="218"/>
      <c r="AC134" s="218"/>
      <c r="AD134" s="218"/>
      <c r="AE134" s="218"/>
      <c r="AF134" s="9"/>
      <c r="AG134" s="9"/>
      <c r="AH134" s="9"/>
      <c r="AI134" s="9"/>
      <c r="AJ134" s="9"/>
      <c r="AK134" s="9"/>
      <c r="AL134" s="9"/>
      <c r="AM134" s="9"/>
      <c r="AN134" s="9"/>
      <c r="AO134" s="76"/>
      <c r="AP134" s="83"/>
      <c r="AQ134" s="83"/>
      <c r="AR134" s="238"/>
      <c r="AS134" s="238"/>
      <c r="AT134" s="11"/>
      <c r="AU134" s="11"/>
      <c r="AV134" s="215"/>
      <c r="AW134" s="137"/>
      <c r="AX134" s="215"/>
      <c r="AY134" s="253"/>
      <c r="AZ134" s="149"/>
      <c r="BA134" s="201"/>
      <c r="BB134" s="201"/>
      <c r="BC134" s="217"/>
      <c r="BD134" s="231"/>
      <c r="BE134" s="215"/>
      <c r="BF134" s="215"/>
      <c r="BG134" s="215"/>
      <c r="BH134" s="232"/>
      <c r="BI134" s="232"/>
      <c r="BJ134" s="214"/>
      <c r="BK134" s="214"/>
      <c r="BL134" s="233"/>
      <c r="BM134" s="67"/>
    </row>
    <row r="135" spans="1:65" s="139" customFormat="1" ht="15.75">
      <c r="A135" s="221"/>
      <c r="B135" s="222"/>
      <c r="C135" s="216"/>
      <c r="D135" s="224"/>
      <c r="E135" s="25"/>
      <c r="F135" s="89"/>
      <c r="G135" s="83"/>
      <c r="H135" s="218"/>
      <c r="I135" s="218"/>
      <c r="J135" s="218"/>
      <c r="K135" s="218"/>
      <c r="L135" s="83"/>
      <c r="M135" s="217"/>
      <c r="N135" s="55"/>
      <c r="O135" s="218"/>
      <c r="P135" s="218"/>
      <c r="Q135" s="11"/>
      <c r="R135" s="218"/>
      <c r="S135" s="218"/>
      <c r="T135" s="56"/>
      <c r="U135" s="218"/>
      <c r="V135" s="218"/>
      <c r="W135" s="11"/>
      <c r="X135" s="218"/>
      <c r="Y135" s="218"/>
      <c r="Z135" s="56"/>
      <c r="AA135" s="218"/>
      <c r="AB135" s="218"/>
      <c r="AC135" s="218"/>
      <c r="AD135" s="218"/>
      <c r="AE135" s="218"/>
      <c r="AF135" s="9"/>
      <c r="AG135" s="9"/>
      <c r="AH135" s="9"/>
      <c r="AI135" s="9"/>
      <c r="AJ135" s="9"/>
      <c r="AK135" s="9"/>
      <c r="AL135" s="9"/>
      <c r="AM135" s="9"/>
      <c r="AN135" s="9"/>
      <c r="AO135" s="76"/>
      <c r="AP135" s="83"/>
      <c r="AQ135" s="83"/>
      <c r="AR135" s="238"/>
      <c r="AS135" s="238"/>
      <c r="AT135" s="11"/>
      <c r="AU135" s="11"/>
      <c r="AV135" s="215"/>
      <c r="AW135" s="137"/>
      <c r="AX135" s="215"/>
      <c r="AY135" s="253"/>
      <c r="AZ135" s="149"/>
      <c r="BA135" s="201"/>
      <c r="BB135" s="201"/>
      <c r="BC135" s="217"/>
      <c r="BD135" s="231"/>
      <c r="BE135" s="215"/>
      <c r="BF135" s="215"/>
      <c r="BG135" s="215"/>
      <c r="BH135" s="232"/>
      <c r="BI135" s="232"/>
      <c r="BJ135" s="214"/>
      <c r="BK135" s="214"/>
      <c r="BL135" s="233"/>
      <c r="BM135" s="67"/>
    </row>
    <row r="136" spans="1:65" s="139" customFormat="1" ht="15.75">
      <c r="A136" s="221"/>
      <c r="B136" s="222"/>
      <c r="C136" s="216"/>
      <c r="D136" s="224"/>
      <c r="E136" s="25"/>
      <c r="F136" s="89"/>
      <c r="G136" s="83"/>
      <c r="H136" s="218"/>
      <c r="I136" s="218"/>
      <c r="J136" s="218"/>
      <c r="K136" s="218"/>
      <c r="L136" s="83"/>
      <c r="M136" s="217"/>
      <c r="N136" s="55"/>
      <c r="O136" s="218"/>
      <c r="P136" s="218"/>
      <c r="Q136" s="11"/>
      <c r="R136" s="218"/>
      <c r="S136" s="218"/>
      <c r="T136" s="56"/>
      <c r="U136" s="218"/>
      <c r="V136" s="218"/>
      <c r="W136" s="11"/>
      <c r="X136" s="218"/>
      <c r="Y136" s="218"/>
      <c r="Z136" s="56"/>
      <c r="AA136" s="218"/>
      <c r="AB136" s="218"/>
      <c r="AC136" s="218"/>
      <c r="AD136" s="218"/>
      <c r="AE136" s="218"/>
      <c r="AF136" s="9"/>
      <c r="AG136" s="9"/>
      <c r="AH136" s="9"/>
      <c r="AI136" s="9"/>
      <c r="AJ136" s="9"/>
      <c r="AK136" s="9"/>
      <c r="AL136" s="9"/>
      <c r="AM136" s="9"/>
      <c r="AN136" s="9"/>
      <c r="AO136" s="76"/>
      <c r="AP136" s="83"/>
      <c r="AQ136" s="83"/>
      <c r="AR136" s="238"/>
      <c r="AS136" s="238"/>
      <c r="AT136" s="11"/>
      <c r="AU136" s="11"/>
      <c r="AV136" s="215"/>
      <c r="AW136" s="137"/>
      <c r="AX136" s="215"/>
      <c r="AY136" s="253"/>
      <c r="AZ136" s="149"/>
      <c r="BA136" s="201"/>
      <c r="BB136" s="201"/>
      <c r="BC136" s="217"/>
      <c r="BD136" s="231"/>
      <c r="BE136" s="215"/>
      <c r="BF136" s="215"/>
      <c r="BG136" s="215"/>
      <c r="BH136" s="232"/>
      <c r="BI136" s="232"/>
      <c r="BJ136" s="214"/>
      <c r="BK136" s="214"/>
      <c r="BL136" s="233"/>
      <c r="BM136" s="67"/>
    </row>
    <row r="137" spans="1:65" s="139" customFormat="1" ht="15.75">
      <c r="A137" s="221"/>
      <c r="B137" s="222"/>
      <c r="C137" s="216"/>
      <c r="D137" s="224"/>
      <c r="E137" s="25"/>
      <c r="F137" s="89"/>
      <c r="G137" s="83"/>
      <c r="H137" s="218"/>
      <c r="I137" s="218"/>
      <c r="J137" s="218"/>
      <c r="K137" s="218"/>
      <c r="L137" s="83"/>
      <c r="M137" s="217"/>
      <c r="N137" s="55"/>
      <c r="O137" s="218"/>
      <c r="P137" s="218"/>
      <c r="Q137" s="11"/>
      <c r="R137" s="218"/>
      <c r="S137" s="218"/>
      <c r="T137" s="56"/>
      <c r="U137" s="218"/>
      <c r="V137" s="218"/>
      <c r="W137" s="11"/>
      <c r="X137" s="218"/>
      <c r="Y137" s="218"/>
      <c r="Z137" s="56"/>
      <c r="AA137" s="218"/>
      <c r="AB137" s="218"/>
      <c r="AC137" s="218"/>
      <c r="AD137" s="218"/>
      <c r="AE137" s="218"/>
      <c r="AF137" s="9"/>
      <c r="AG137" s="9"/>
      <c r="AH137" s="9"/>
      <c r="AI137" s="9"/>
      <c r="AJ137" s="9"/>
      <c r="AK137" s="9"/>
      <c r="AL137" s="9"/>
      <c r="AM137" s="9"/>
      <c r="AN137" s="9"/>
      <c r="AO137" s="76"/>
      <c r="AP137" s="83"/>
      <c r="AQ137" s="83"/>
      <c r="AR137" s="238"/>
      <c r="AS137" s="238"/>
      <c r="AT137" s="11"/>
      <c r="AU137" s="11"/>
      <c r="AV137" s="215"/>
      <c r="AW137" s="137"/>
      <c r="AX137" s="215"/>
      <c r="AY137" s="253"/>
      <c r="AZ137" s="149"/>
      <c r="BA137" s="201"/>
      <c r="BB137" s="201"/>
      <c r="BC137" s="217"/>
      <c r="BD137" s="231"/>
      <c r="BE137" s="215"/>
      <c r="BF137" s="215"/>
      <c r="BG137" s="215"/>
      <c r="BH137" s="232"/>
      <c r="BI137" s="232"/>
      <c r="BJ137" s="214"/>
      <c r="BK137" s="214"/>
      <c r="BL137" s="233"/>
      <c r="BM137" s="67"/>
    </row>
    <row r="138" spans="1:65" s="139" customFormat="1" ht="15.75">
      <c r="A138" s="221"/>
      <c r="B138" s="222"/>
      <c r="C138" s="216"/>
      <c r="D138" s="224"/>
      <c r="E138" s="25"/>
      <c r="F138" s="89"/>
      <c r="G138" s="83"/>
      <c r="H138" s="218"/>
      <c r="I138" s="218"/>
      <c r="J138" s="218"/>
      <c r="K138" s="218"/>
      <c r="L138" s="83"/>
      <c r="M138" s="217"/>
      <c r="N138" s="55"/>
      <c r="O138" s="218"/>
      <c r="P138" s="218"/>
      <c r="Q138" s="11"/>
      <c r="R138" s="218"/>
      <c r="S138" s="218"/>
      <c r="T138" s="56"/>
      <c r="U138" s="218"/>
      <c r="V138" s="218"/>
      <c r="W138" s="11"/>
      <c r="X138" s="218"/>
      <c r="Y138" s="218"/>
      <c r="Z138" s="56"/>
      <c r="AA138" s="218"/>
      <c r="AB138" s="218"/>
      <c r="AC138" s="218"/>
      <c r="AD138" s="218"/>
      <c r="AE138" s="218"/>
      <c r="AF138" s="9"/>
      <c r="AG138" s="9"/>
      <c r="AH138" s="9"/>
      <c r="AI138" s="9"/>
      <c r="AJ138" s="9"/>
      <c r="AK138" s="9"/>
      <c r="AL138" s="9"/>
      <c r="AM138" s="9"/>
      <c r="AN138" s="9"/>
      <c r="AO138" s="76"/>
      <c r="AP138" s="83"/>
      <c r="AQ138" s="83"/>
      <c r="AR138" s="238"/>
      <c r="AS138" s="238"/>
      <c r="AT138" s="11"/>
      <c r="AU138" s="11"/>
      <c r="AV138" s="215"/>
      <c r="AW138" s="137"/>
      <c r="AX138" s="215"/>
      <c r="AY138" s="253"/>
      <c r="AZ138" s="149"/>
      <c r="BA138" s="201"/>
      <c r="BB138" s="201"/>
      <c r="BC138" s="217"/>
      <c r="BD138" s="231"/>
      <c r="BE138" s="215"/>
      <c r="BF138" s="215"/>
      <c r="BG138" s="215"/>
      <c r="BH138" s="232"/>
      <c r="BI138" s="232"/>
      <c r="BJ138" s="214"/>
      <c r="BK138" s="214"/>
      <c r="BL138" s="233"/>
      <c r="BM138" s="67"/>
    </row>
    <row r="139" spans="1:65" s="139" customFormat="1" ht="15.75">
      <c r="A139" s="221"/>
      <c r="B139" s="222"/>
      <c r="C139" s="216"/>
      <c r="D139" s="224"/>
      <c r="E139" s="25"/>
      <c r="F139" s="89"/>
      <c r="G139" s="83"/>
      <c r="H139" s="218"/>
      <c r="I139" s="218"/>
      <c r="J139" s="218"/>
      <c r="K139" s="218"/>
      <c r="L139" s="83"/>
      <c r="M139" s="217"/>
      <c r="N139" s="55"/>
      <c r="O139" s="218"/>
      <c r="P139" s="218"/>
      <c r="Q139" s="11"/>
      <c r="R139" s="218"/>
      <c r="S139" s="218"/>
      <c r="T139" s="56"/>
      <c r="U139" s="218"/>
      <c r="V139" s="218"/>
      <c r="W139" s="11"/>
      <c r="X139" s="218"/>
      <c r="Y139" s="218"/>
      <c r="Z139" s="56"/>
      <c r="AA139" s="218"/>
      <c r="AB139" s="218"/>
      <c r="AC139" s="218"/>
      <c r="AD139" s="218"/>
      <c r="AE139" s="218"/>
      <c r="AF139" s="9"/>
      <c r="AG139" s="9"/>
      <c r="AH139" s="9"/>
      <c r="AI139" s="9"/>
      <c r="AJ139" s="9"/>
      <c r="AK139" s="9"/>
      <c r="AL139" s="9"/>
      <c r="AM139" s="9"/>
      <c r="AN139" s="9"/>
      <c r="AO139" s="76"/>
      <c r="AP139" s="83"/>
      <c r="AQ139" s="83"/>
      <c r="AR139" s="238"/>
      <c r="AS139" s="238"/>
      <c r="AT139" s="11"/>
      <c r="AU139" s="11"/>
      <c r="AV139" s="215"/>
      <c r="AW139" s="137"/>
      <c r="AX139" s="215"/>
      <c r="AY139" s="253"/>
      <c r="AZ139" s="149"/>
      <c r="BA139" s="201"/>
      <c r="BB139" s="201"/>
      <c r="BC139" s="217"/>
      <c r="BD139" s="231"/>
      <c r="BE139" s="215"/>
      <c r="BF139" s="215"/>
      <c r="BG139" s="215"/>
      <c r="BH139" s="232"/>
      <c r="BI139" s="232"/>
      <c r="BJ139" s="214"/>
      <c r="BK139" s="214"/>
      <c r="BL139" s="233"/>
      <c r="BM139" s="67"/>
    </row>
    <row r="140" spans="1:65" s="139" customFormat="1" ht="15.75">
      <c r="A140" s="221"/>
      <c r="B140" s="222"/>
      <c r="C140" s="216"/>
      <c r="D140" s="224"/>
      <c r="E140" s="25"/>
      <c r="F140" s="89"/>
      <c r="G140" s="83"/>
      <c r="H140" s="218"/>
      <c r="I140" s="218"/>
      <c r="J140" s="218"/>
      <c r="K140" s="218"/>
      <c r="L140" s="83"/>
      <c r="M140" s="217"/>
      <c r="N140" s="55"/>
      <c r="O140" s="218"/>
      <c r="P140" s="218"/>
      <c r="Q140" s="11"/>
      <c r="R140" s="218"/>
      <c r="S140" s="218"/>
      <c r="T140" s="56"/>
      <c r="U140" s="218"/>
      <c r="V140" s="218"/>
      <c r="W140" s="11"/>
      <c r="X140" s="218"/>
      <c r="Y140" s="218"/>
      <c r="Z140" s="56"/>
      <c r="AA140" s="218"/>
      <c r="AB140" s="218"/>
      <c r="AC140" s="218"/>
      <c r="AD140" s="218"/>
      <c r="AE140" s="218"/>
      <c r="AF140" s="9"/>
      <c r="AG140" s="9"/>
      <c r="AH140" s="9"/>
      <c r="AI140" s="9"/>
      <c r="AJ140" s="9"/>
      <c r="AK140" s="9"/>
      <c r="AL140" s="9"/>
      <c r="AM140" s="9"/>
      <c r="AN140" s="9"/>
      <c r="AO140" s="76"/>
      <c r="AP140" s="83"/>
      <c r="AQ140" s="83"/>
      <c r="AR140" s="238"/>
      <c r="AS140" s="238"/>
      <c r="AT140" s="11"/>
      <c r="AU140" s="11"/>
      <c r="AV140" s="215"/>
      <c r="AW140" s="137"/>
      <c r="AX140" s="215"/>
      <c r="AY140" s="253"/>
      <c r="AZ140" s="149"/>
      <c r="BA140" s="201"/>
      <c r="BB140" s="201"/>
      <c r="BC140" s="217"/>
      <c r="BD140" s="231"/>
      <c r="BE140" s="215"/>
      <c r="BF140" s="215"/>
      <c r="BG140" s="215"/>
      <c r="BH140" s="232"/>
      <c r="BI140" s="232"/>
      <c r="BJ140" s="214"/>
      <c r="BK140" s="214"/>
      <c r="BL140" s="233"/>
      <c r="BM140" s="67"/>
    </row>
    <row r="141" spans="1:65" s="139" customFormat="1" ht="15.75">
      <c r="A141" s="221"/>
      <c r="B141" s="222"/>
      <c r="C141" s="216"/>
      <c r="D141" s="224"/>
      <c r="E141" s="25"/>
      <c r="F141" s="89"/>
      <c r="G141" s="83"/>
      <c r="H141" s="218"/>
      <c r="I141" s="218"/>
      <c r="J141" s="218"/>
      <c r="K141" s="218"/>
      <c r="L141" s="83"/>
      <c r="M141" s="217"/>
      <c r="N141" s="55"/>
      <c r="O141" s="218"/>
      <c r="P141" s="218"/>
      <c r="Q141" s="11"/>
      <c r="R141" s="218"/>
      <c r="S141" s="218"/>
      <c r="T141" s="56"/>
      <c r="U141" s="218"/>
      <c r="V141" s="218"/>
      <c r="W141" s="11"/>
      <c r="X141" s="218"/>
      <c r="Y141" s="218"/>
      <c r="Z141" s="56"/>
      <c r="AA141" s="218"/>
      <c r="AB141" s="218"/>
      <c r="AC141" s="218"/>
      <c r="AD141" s="218"/>
      <c r="AE141" s="218"/>
      <c r="AF141" s="9"/>
      <c r="AG141" s="9"/>
      <c r="AH141" s="9"/>
      <c r="AI141" s="9"/>
      <c r="AJ141" s="9"/>
      <c r="AK141" s="9"/>
      <c r="AL141" s="9"/>
      <c r="AM141" s="9"/>
      <c r="AN141" s="9"/>
      <c r="AO141" s="76"/>
      <c r="AP141" s="83"/>
      <c r="AQ141" s="83"/>
      <c r="AR141" s="238"/>
      <c r="AS141" s="238"/>
      <c r="AT141" s="11"/>
      <c r="AU141" s="11"/>
      <c r="AV141" s="215"/>
      <c r="AW141" s="137"/>
      <c r="AX141" s="215"/>
      <c r="AY141" s="253"/>
      <c r="AZ141" s="149"/>
      <c r="BA141" s="201"/>
      <c r="BB141" s="201"/>
      <c r="BC141" s="217"/>
      <c r="BD141" s="231"/>
      <c r="BE141" s="215"/>
      <c r="BF141" s="215"/>
      <c r="BG141" s="215"/>
      <c r="BH141" s="232"/>
      <c r="BI141" s="232"/>
      <c r="BJ141" s="214"/>
      <c r="BK141" s="214"/>
      <c r="BL141" s="233"/>
      <c r="BM141" s="67"/>
    </row>
    <row r="142" spans="1:65" s="139" customFormat="1" ht="15.75">
      <c r="A142" s="221"/>
      <c r="B142" s="222"/>
      <c r="C142" s="216"/>
      <c r="D142" s="224"/>
      <c r="E142" s="268"/>
      <c r="F142" s="89"/>
      <c r="G142" s="83"/>
      <c r="H142" s="218"/>
      <c r="I142" s="218"/>
      <c r="J142" s="218"/>
      <c r="K142" s="218"/>
      <c r="L142" s="83"/>
      <c r="M142" s="217"/>
      <c r="N142" s="55"/>
      <c r="O142" s="218"/>
      <c r="P142" s="218"/>
      <c r="Q142" s="11"/>
      <c r="R142" s="218"/>
      <c r="S142" s="218"/>
      <c r="T142" s="56"/>
      <c r="U142" s="218"/>
      <c r="V142" s="218"/>
      <c r="W142" s="11"/>
      <c r="X142" s="218"/>
      <c r="Y142" s="218"/>
      <c r="Z142" s="56"/>
      <c r="AA142" s="218"/>
      <c r="AB142" s="218"/>
      <c r="AC142" s="218"/>
      <c r="AD142" s="218"/>
      <c r="AE142" s="218"/>
      <c r="AF142" s="9"/>
      <c r="AG142" s="9"/>
      <c r="AH142" s="9"/>
      <c r="AI142" s="9"/>
      <c r="AJ142" s="9"/>
      <c r="AK142" s="9"/>
      <c r="AL142" s="9"/>
      <c r="AM142" s="9"/>
      <c r="AN142" s="9"/>
      <c r="AO142" s="76"/>
      <c r="AP142" s="83"/>
      <c r="AQ142" s="83"/>
      <c r="AR142" s="238"/>
      <c r="AS142" s="238"/>
      <c r="AT142" s="11"/>
      <c r="AU142" s="11"/>
      <c r="AV142" s="215"/>
      <c r="AW142" s="137"/>
      <c r="AX142" s="215"/>
      <c r="AY142" s="265"/>
      <c r="AZ142" s="267"/>
      <c r="BA142" s="201"/>
      <c r="BB142" s="266"/>
      <c r="BC142" s="217"/>
      <c r="BD142" s="231"/>
      <c r="BE142" s="215"/>
      <c r="BF142" s="215"/>
      <c r="BG142" s="215"/>
      <c r="BH142" s="232"/>
      <c r="BI142" s="232"/>
      <c r="BJ142" s="214"/>
      <c r="BK142" s="214"/>
      <c r="BL142" s="233"/>
      <c r="BM142" s="67"/>
    </row>
    <row r="143" spans="1:65" s="139" customFormat="1" ht="15.75">
      <c r="A143" s="221"/>
      <c r="B143" s="222"/>
      <c r="C143" s="216"/>
      <c r="D143" s="224"/>
      <c r="E143" s="25"/>
      <c r="F143" s="89"/>
      <c r="G143" s="83"/>
      <c r="H143" s="218"/>
      <c r="I143" s="218"/>
      <c r="J143" s="218"/>
      <c r="K143" s="218"/>
      <c r="L143" s="83"/>
      <c r="M143" s="217"/>
      <c r="N143" s="55"/>
      <c r="O143" s="218"/>
      <c r="P143" s="218"/>
      <c r="Q143" s="11"/>
      <c r="R143" s="218"/>
      <c r="S143" s="218"/>
      <c r="T143" s="56"/>
      <c r="U143" s="218"/>
      <c r="V143" s="218"/>
      <c r="W143" s="11"/>
      <c r="X143" s="218"/>
      <c r="Y143" s="218"/>
      <c r="Z143" s="56"/>
      <c r="AA143" s="218"/>
      <c r="AB143" s="218"/>
      <c r="AC143" s="218"/>
      <c r="AD143" s="218"/>
      <c r="AE143" s="218"/>
      <c r="AF143" s="9"/>
      <c r="AG143" s="9"/>
      <c r="AH143" s="9"/>
      <c r="AI143" s="9"/>
      <c r="AJ143" s="9"/>
      <c r="AK143" s="9"/>
      <c r="AL143" s="9"/>
      <c r="AM143" s="9"/>
      <c r="AN143" s="9"/>
      <c r="AO143" s="76"/>
      <c r="AP143" s="83"/>
      <c r="AQ143" s="83"/>
      <c r="AR143" s="238"/>
      <c r="AS143" s="238"/>
      <c r="AT143" s="11"/>
      <c r="AU143" s="11"/>
      <c r="AV143" s="215"/>
      <c r="AW143" s="137"/>
      <c r="AX143" s="215"/>
      <c r="AY143" s="253"/>
      <c r="AZ143" s="149"/>
      <c r="BA143" s="201"/>
      <c r="BB143" s="201"/>
      <c r="BC143" s="217"/>
      <c r="BD143" s="231"/>
      <c r="BE143" s="215"/>
      <c r="BF143" s="215"/>
      <c r="BG143" s="215"/>
      <c r="BH143" s="232"/>
      <c r="BI143" s="232"/>
      <c r="BJ143" s="214"/>
      <c r="BK143" s="214"/>
      <c r="BL143" s="233"/>
      <c r="BM143" s="67"/>
    </row>
    <row r="144" spans="1:65" s="139" customFormat="1" ht="15.75">
      <c r="A144" s="221"/>
      <c r="B144" s="222"/>
      <c r="C144" s="216"/>
      <c r="D144" s="224"/>
      <c r="E144" s="25"/>
      <c r="F144" s="89"/>
      <c r="G144" s="83"/>
      <c r="H144" s="218"/>
      <c r="I144" s="218"/>
      <c r="J144" s="218"/>
      <c r="K144" s="218"/>
      <c r="L144" s="83"/>
      <c r="M144" s="217"/>
      <c r="N144" s="55"/>
      <c r="O144" s="218"/>
      <c r="P144" s="218"/>
      <c r="Q144" s="11"/>
      <c r="R144" s="218"/>
      <c r="S144" s="218"/>
      <c r="T144" s="56"/>
      <c r="U144" s="218"/>
      <c r="V144" s="218"/>
      <c r="W144" s="11"/>
      <c r="X144" s="218"/>
      <c r="Y144" s="218"/>
      <c r="Z144" s="56"/>
      <c r="AA144" s="218"/>
      <c r="AB144" s="218"/>
      <c r="AC144" s="218"/>
      <c r="AD144" s="218"/>
      <c r="AE144" s="218"/>
      <c r="AF144" s="9"/>
      <c r="AG144" s="9"/>
      <c r="AH144" s="9"/>
      <c r="AI144" s="9"/>
      <c r="AJ144" s="9"/>
      <c r="AK144" s="9"/>
      <c r="AL144" s="9"/>
      <c r="AM144" s="9"/>
      <c r="AN144" s="9"/>
      <c r="AO144" s="76"/>
      <c r="AP144" s="83"/>
      <c r="AQ144" s="83"/>
      <c r="AR144" s="238"/>
      <c r="AS144" s="238"/>
      <c r="AT144" s="11"/>
      <c r="AU144" s="11"/>
      <c r="AV144" s="215"/>
      <c r="AW144" s="137"/>
      <c r="AX144" s="215"/>
      <c r="AY144" s="253"/>
      <c r="AZ144" s="149"/>
      <c r="BA144" s="201"/>
      <c r="BB144" s="201"/>
      <c r="BC144" s="217"/>
      <c r="BD144" s="231"/>
      <c r="BE144" s="215"/>
      <c r="BF144" s="215"/>
      <c r="BG144" s="215"/>
      <c r="BH144" s="232"/>
      <c r="BI144" s="232"/>
      <c r="BJ144" s="214"/>
      <c r="BK144" s="214"/>
      <c r="BL144" s="233"/>
      <c r="BM144" s="67"/>
    </row>
    <row r="145" spans="1:65" s="139" customFormat="1" ht="15.75">
      <c r="A145" s="221"/>
      <c r="B145" s="222"/>
      <c r="C145" s="216"/>
      <c r="D145" s="224"/>
      <c r="E145" s="25"/>
      <c r="F145" s="89"/>
      <c r="G145" s="83"/>
      <c r="H145" s="218"/>
      <c r="I145" s="218"/>
      <c r="J145" s="218"/>
      <c r="K145" s="218"/>
      <c r="L145" s="83"/>
      <c r="M145" s="217"/>
      <c r="N145" s="55"/>
      <c r="O145" s="218"/>
      <c r="P145" s="218"/>
      <c r="Q145" s="11"/>
      <c r="R145" s="218"/>
      <c r="S145" s="218"/>
      <c r="T145" s="56"/>
      <c r="U145" s="218"/>
      <c r="V145" s="218"/>
      <c r="W145" s="11"/>
      <c r="X145" s="218"/>
      <c r="Y145" s="218"/>
      <c r="Z145" s="56"/>
      <c r="AA145" s="218"/>
      <c r="AB145" s="218"/>
      <c r="AC145" s="218"/>
      <c r="AD145" s="218"/>
      <c r="AE145" s="218"/>
      <c r="AF145" s="9"/>
      <c r="AG145" s="9"/>
      <c r="AH145" s="9"/>
      <c r="AI145" s="9"/>
      <c r="AJ145" s="9"/>
      <c r="AK145" s="9"/>
      <c r="AL145" s="9"/>
      <c r="AM145" s="9"/>
      <c r="AN145" s="9"/>
      <c r="AO145" s="76"/>
      <c r="AP145" s="83"/>
      <c r="AQ145" s="83"/>
      <c r="AR145" s="238"/>
      <c r="AS145" s="238"/>
      <c r="AT145" s="11"/>
      <c r="AU145" s="11"/>
      <c r="AV145" s="215"/>
      <c r="AW145" s="137"/>
      <c r="AX145" s="215"/>
      <c r="AY145" s="253"/>
      <c r="AZ145" s="149"/>
      <c r="BA145" s="201"/>
      <c r="BB145" s="201"/>
      <c r="BC145" s="217"/>
      <c r="BD145" s="231"/>
      <c r="BE145" s="215"/>
      <c r="BF145" s="215"/>
      <c r="BG145" s="215"/>
      <c r="BH145" s="232"/>
      <c r="BI145" s="232"/>
      <c r="BJ145" s="214"/>
      <c r="BK145" s="214"/>
      <c r="BL145" s="233"/>
      <c r="BM145" s="67"/>
    </row>
    <row r="146" spans="1:65" s="139" customFormat="1" ht="15.75">
      <c r="A146" s="221"/>
      <c r="B146" s="222"/>
      <c r="C146" s="216"/>
      <c r="D146" s="224"/>
      <c r="E146" s="25"/>
      <c r="F146" s="89"/>
      <c r="G146" s="83"/>
      <c r="H146" s="218"/>
      <c r="I146" s="218"/>
      <c r="J146" s="218"/>
      <c r="K146" s="218"/>
      <c r="L146" s="83"/>
      <c r="M146" s="217"/>
      <c r="N146" s="55"/>
      <c r="O146" s="218"/>
      <c r="P146" s="218"/>
      <c r="Q146" s="11"/>
      <c r="R146" s="218"/>
      <c r="S146" s="218"/>
      <c r="T146" s="56"/>
      <c r="U146" s="218"/>
      <c r="V146" s="218"/>
      <c r="W146" s="11"/>
      <c r="X146" s="218"/>
      <c r="Y146" s="218"/>
      <c r="Z146" s="56"/>
      <c r="AA146" s="218"/>
      <c r="AB146" s="218"/>
      <c r="AC146" s="218"/>
      <c r="AD146" s="218"/>
      <c r="AE146" s="218"/>
      <c r="AF146" s="9"/>
      <c r="AG146" s="9"/>
      <c r="AH146" s="9"/>
      <c r="AI146" s="9"/>
      <c r="AJ146" s="9"/>
      <c r="AK146" s="9"/>
      <c r="AL146" s="9"/>
      <c r="AM146" s="9"/>
      <c r="AN146" s="9"/>
      <c r="AO146" s="76"/>
      <c r="AP146" s="83"/>
      <c r="AQ146" s="83"/>
      <c r="AR146" s="238"/>
      <c r="AS146" s="238"/>
      <c r="AT146" s="11"/>
      <c r="AU146" s="11"/>
      <c r="AV146" s="215"/>
      <c r="AW146" s="137"/>
      <c r="AX146" s="215"/>
      <c r="AY146" s="253"/>
      <c r="AZ146" s="149"/>
      <c r="BA146" s="201"/>
      <c r="BB146" s="201"/>
      <c r="BC146" s="217"/>
      <c r="BD146" s="231"/>
      <c r="BE146" s="215"/>
      <c r="BF146" s="215"/>
      <c r="BG146" s="215"/>
      <c r="BH146" s="232"/>
      <c r="BI146" s="232"/>
      <c r="BJ146" s="214"/>
      <c r="BK146" s="214"/>
      <c r="BL146" s="233"/>
      <c r="BM146" s="67"/>
    </row>
    <row r="147" spans="1:65" s="139" customFormat="1" ht="15.75">
      <c r="A147" s="221"/>
      <c r="B147" s="222"/>
      <c r="C147" s="216"/>
      <c r="D147" s="224"/>
      <c r="E147" s="25"/>
      <c r="F147" s="89"/>
      <c r="G147" s="83"/>
      <c r="H147" s="218"/>
      <c r="I147" s="218"/>
      <c r="J147" s="218"/>
      <c r="K147" s="218"/>
      <c r="L147" s="83"/>
      <c r="M147" s="217"/>
      <c r="N147" s="55"/>
      <c r="O147" s="218"/>
      <c r="P147" s="218"/>
      <c r="Q147" s="11"/>
      <c r="R147" s="218"/>
      <c r="S147" s="218"/>
      <c r="T147" s="56"/>
      <c r="U147" s="218"/>
      <c r="V147" s="218"/>
      <c r="W147" s="11"/>
      <c r="X147" s="218"/>
      <c r="Y147" s="218"/>
      <c r="Z147" s="56"/>
      <c r="AA147" s="218"/>
      <c r="AB147" s="218"/>
      <c r="AC147" s="218"/>
      <c r="AD147" s="218"/>
      <c r="AE147" s="218"/>
      <c r="AF147" s="9"/>
      <c r="AG147" s="9"/>
      <c r="AH147" s="9"/>
      <c r="AI147" s="9"/>
      <c r="AJ147" s="9"/>
      <c r="AK147" s="9"/>
      <c r="AL147" s="9"/>
      <c r="AM147" s="9"/>
      <c r="AN147" s="9"/>
      <c r="AO147" s="76"/>
      <c r="AP147" s="83"/>
      <c r="AQ147" s="83"/>
      <c r="AR147" s="238"/>
      <c r="AS147" s="238"/>
      <c r="AT147" s="11"/>
      <c r="AU147" s="11"/>
      <c r="AV147" s="215"/>
      <c r="AW147" s="137"/>
      <c r="AX147" s="215"/>
      <c r="AY147" s="253"/>
      <c r="AZ147" s="149"/>
      <c r="BA147" s="201"/>
      <c r="BB147" s="201"/>
      <c r="BC147" s="217"/>
      <c r="BD147" s="231"/>
      <c r="BE147" s="215"/>
      <c r="BF147" s="215"/>
      <c r="BG147" s="215"/>
      <c r="BH147" s="232"/>
      <c r="BI147" s="232"/>
      <c r="BJ147" s="214"/>
      <c r="BK147" s="214"/>
      <c r="BL147" s="233"/>
      <c r="BM147" s="67"/>
    </row>
    <row r="148" spans="1:65" s="139" customFormat="1" ht="15.75">
      <c r="A148" s="221"/>
      <c r="B148" s="222"/>
      <c r="C148" s="216"/>
      <c r="D148" s="224"/>
      <c r="E148" s="268"/>
      <c r="F148" s="89"/>
      <c r="G148" s="83"/>
      <c r="H148" s="218"/>
      <c r="I148" s="218"/>
      <c r="J148" s="218"/>
      <c r="K148" s="218"/>
      <c r="L148" s="83"/>
      <c r="M148" s="217"/>
      <c r="N148" s="55"/>
      <c r="O148" s="218"/>
      <c r="P148" s="218"/>
      <c r="Q148" s="11"/>
      <c r="R148" s="218"/>
      <c r="S148" s="218"/>
      <c r="T148" s="56"/>
      <c r="U148" s="218"/>
      <c r="V148" s="218"/>
      <c r="W148" s="11"/>
      <c r="X148" s="218"/>
      <c r="Y148" s="218"/>
      <c r="Z148" s="56"/>
      <c r="AA148" s="218"/>
      <c r="AB148" s="218"/>
      <c r="AC148" s="218"/>
      <c r="AD148" s="218"/>
      <c r="AE148" s="218"/>
      <c r="AF148" s="9"/>
      <c r="AG148" s="9"/>
      <c r="AH148" s="9"/>
      <c r="AI148" s="9"/>
      <c r="AJ148" s="9"/>
      <c r="AK148" s="9"/>
      <c r="AL148" s="9"/>
      <c r="AM148" s="9"/>
      <c r="AN148" s="9"/>
      <c r="AO148" s="76"/>
      <c r="AP148" s="83"/>
      <c r="AQ148" s="83"/>
      <c r="AR148" s="238"/>
      <c r="AS148" s="238"/>
      <c r="AT148" s="11"/>
      <c r="AU148" s="11"/>
      <c r="AV148" s="215"/>
      <c r="AW148" s="137"/>
      <c r="AX148" s="215"/>
      <c r="AY148" s="265"/>
      <c r="AZ148" s="267"/>
      <c r="BA148" s="201"/>
      <c r="BB148" s="266"/>
      <c r="BC148" s="217"/>
      <c r="BD148" s="231"/>
      <c r="BE148" s="215"/>
      <c r="BF148" s="215"/>
      <c r="BG148" s="215"/>
      <c r="BH148" s="232"/>
      <c r="BI148" s="232"/>
      <c r="BJ148" s="214"/>
      <c r="BK148" s="214"/>
      <c r="BL148" s="233"/>
      <c r="BM148" s="67"/>
    </row>
    <row r="149" spans="1:65" s="139" customFormat="1" ht="15.75">
      <c r="A149" s="221"/>
      <c r="B149" s="222"/>
      <c r="C149" s="216"/>
      <c r="D149" s="224"/>
      <c r="E149" s="25"/>
      <c r="F149" s="89"/>
      <c r="G149" s="83"/>
      <c r="H149" s="218"/>
      <c r="I149" s="218"/>
      <c r="J149" s="218"/>
      <c r="K149" s="218"/>
      <c r="L149" s="83"/>
      <c r="M149" s="217"/>
      <c r="N149" s="55"/>
      <c r="O149" s="218"/>
      <c r="P149" s="218"/>
      <c r="Q149" s="11"/>
      <c r="R149" s="218"/>
      <c r="S149" s="218"/>
      <c r="T149" s="56"/>
      <c r="U149" s="218"/>
      <c r="V149" s="218"/>
      <c r="W149" s="11"/>
      <c r="X149" s="218"/>
      <c r="Y149" s="218"/>
      <c r="Z149" s="56"/>
      <c r="AA149" s="218"/>
      <c r="AB149" s="218"/>
      <c r="AC149" s="218"/>
      <c r="AD149" s="218"/>
      <c r="AE149" s="218"/>
      <c r="AF149" s="9"/>
      <c r="AG149" s="9"/>
      <c r="AH149" s="9"/>
      <c r="AI149" s="9"/>
      <c r="AJ149" s="9"/>
      <c r="AK149" s="9"/>
      <c r="AL149" s="9"/>
      <c r="AM149" s="9"/>
      <c r="AN149" s="9"/>
      <c r="AO149" s="76"/>
      <c r="AP149" s="83"/>
      <c r="AQ149" s="83"/>
      <c r="AR149" s="238"/>
      <c r="AS149" s="238"/>
      <c r="AT149" s="11"/>
      <c r="AU149" s="11"/>
      <c r="AV149" s="215"/>
      <c r="AW149" s="137"/>
      <c r="AX149" s="215"/>
      <c r="AY149" s="253"/>
      <c r="AZ149" s="149"/>
      <c r="BA149" s="201"/>
      <c r="BB149" s="201"/>
      <c r="BC149" s="217"/>
      <c r="BD149" s="231"/>
      <c r="BE149" s="215"/>
      <c r="BF149" s="215"/>
      <c r="BG149" s="215"/>
      <c r="BH149" s="232"/>
      <c r="BI149" s="232"/>
      <c r="BJ149" s="214"/>
      <c r="BK149" s="214"/>
      <c r="BL149" s="233"/>
      <c r="BM149" s="67"/>
    </row>
    <row r="150" spans="1:65" s="139" customFormat="1" ht="15.75">
      <c r="A150" s="221"/>
      <c r="B150" s="222"/>
      <c r="C150" s="216"/>
      <c r="D150" s="224"/>
      <c r="E150" s="25"/>
      <c r="F150" s="89"/>
      <c r="G150" s="83"/>
      <c r="H150" s="218"/>
      <c r="I150" s="218"/>
      <c r="J150" s="218"/>
      <c r="K150" s="218"/>
      <c r="L150" s="83"/>
      <c r="M150" s="217"/>
      <c r="N150" s="55"/>
      <c r="O150" s="218"/>
      <c r="P150" s="218"/>
      <c r="Q150" s="11"/>
      <c r="R150" s="218"/>
      <c r="S150" s="218"/>
      <c r="T150" s="56"/>
      <c r="U150" s="218"/>
      <c r="V150" s="218"/>
      <c r="W150" s="11"/>
      <c r="X150" s="218"/>
      <c r="Y150" s="218"/>
      <c r="Z150" s="56"/>
      <c r="AA150" s="218"/>
      <c r="AB150" s="218"/>
      <c r="AC150" s="218"/>
      <c r="AD150" s="218"/>
      <c r="AE150" s="218"/>
      <c r="AF150" s="9"/>
      <c r="AG150" s="9"/>
      <c r="AH150" s="9"/>
      <c r="AI150" s="9"/>
      <c r="AJ150" s="9"/>
      <c r="AK150" s="9"/>
      <c r="AL150" s="9"/>
      <c r="AM150" s="9"/>
      <c r="AN150" s="9"/>
      <c r="AO150" s="76"/>
      <c r="AP150" s="83"/>
      <c r="AQ150" s="83"/>
      <c r="AR150" s="238"/>
      <c r="AS150" s="238"/>
      <c r="AT150" s="11"/>
      <c r="AU150" s="11"/>
      <c r="AV150" s="215"/>
      <c r="AW150" s="137"/>
      <c r="AX150" s="215"/>
      <c r="AY150" s="253"/>
      <c r="AZ150" s="149"/>
      <c r="BA150" s="201"/>
      <c r="BB150" s="201"/>
      <c r="BC150" s="217"/>
      <c r="BD150" s="231"/>
      <c r="BE150" s="215"/>
      <c r="BF150" s="215"/>
      <c r="BG150" s="215"/>
      <c r="BH150" s="232"/>
      <c r="BI150" s="232"/>
      <c r="BJ150" s="214"/>
      <c r="BK150" s="214"/>
      <c r="BL150" s="233"/>
      <c r="BM150" s="67"/>
    </row>
    <row r="151" spans="1:65" s="139" customFormat="1" ht="15.75">
      <c r="A151" s="221"/>
      <c r="B151" s="222"/>
      <c r="C151" s="216"/>
      <c r="D151" s="224"/>
      <c r="E151" s="25"/>
      <c r="F151" s="89"/>
      <c r="G151" s="83"/>
      <c r="H151" s="218"/>
      <c r="I151" s="218"/>
      <c r="J151" s="218"/>
      <c r="K151" s="218"/>
      <c r="L151" s="83"/>
      <c r="M151" s="217"/>
      <c r="N151" s="55"/>
      <c r="O151" s="218"/>
      <c r="P151" s="218"/>
      <c r="Q151" s="11"/>
      <c r="R151" s="218"/>
      <c r="S151" s="218"/>
      <c r="T151" s="56"/>
      <c r="U151" s="218"/>
      <c r="V151" s="218"/>
      <c r="W151" s="11"/>
      <c r="X151" s="218"/>
      <c r="Y151" s="218"/>
      <c r="Z151" s="56"/>
      <c r="AA151" s="218"/>
      <c r="AB151" s="218"/>
      <c r="AC151" s="218"/>
      <c r="AD151" s="218"/>
      <c r="AE151" s="218"/>
      <c r="AF151" s="9"/>
      <c r="AG151" s="9"/>
      <c r="AH151" s="9"/>
      <c r="AI151" s="9"/>
      <c r="AJ151" s="9"/>
      <c r="AK151" s="9"/>
      <c r="AL151" s="9"/>
      <c r="AM151" s="9"/>
      <c r="AN151" s="9"/>
      <c r="AO151" s="76"/>
      <c r="AP151" s="83"/>
      <c r="AQ151" s="83"/>
      <c r="AR151" s="238"/>
      <c r="AS151" s="238"/>
      <c r="AT151" s="11"/>
      <c r="AU151" s="11"/>
      <c r="AV151" s="215"/>
      <c r="AW151" s="137"/>
      <c r="AX151" s="215"/>
      <c r="AY151" s="253"/>
      <c r="AZ151" s="149"/>
      <c r="BA151" s="201"/>
      <c r="BB151" s="201"/>
      <c r="BC151" s="217"/>
      <c r="BD151" s="231"/>
      <c r="BE151" s="215"/>
      <c r="BF151" s="215"/>
      <c r="BG151" s="215"/>
      <c r="BH151" s="232"/>
      <c r="BI151" s="232"/>
      <c r="BJ151" s="214"/>
      <c r="BK151" s="214"/>
      <c r="BL151" s="233"/>
      <c r="BM151" s="67"/>
    </row>
    <row r="152" spans="1:65" s="139" customFormat="1" ht="15.75">
      <c r="A152" s="221"/>
      <c r="B152" s="222"/>
      <c r="C152" s="216"/>
      <c r="D152" s="224"/>
      <c r="E152" s="268"/>
      <c r="F152" s="89"/>
      <c r="G152" s="83"/>
      <c r="H152" s="218"/>
      <c r="I152" s="218"/>
      <c r="J152" s="218"/>
      <c r="K152" s="218"/>
      <c r="L152" s="83"/>
      <c r="M152" s="217"/>
      <c r="N152" s="55"/>
      <c r="O152" s="218"/>
      <c r="P152" s="218"/>
      <c r="Q152" s="11"/>
      <c r="R152" s="218"/>
      <c r="S152" s="218"/>
      <c r="T152" s="56"/>
      <c r="U152" s="218"/>
      <c r="V152" s="218"/>
      <c r="W152" s="11"/>
      <c r="X152" s="218"/>
      <c r="Y152" s="218"/>
      <c r="Z152" s="56"/>
      <c r="AA152" s="218"/>
      <c r="AB152" s="218"/>
      <c r="AC152" s="218"/>
      <c r="AD152" s="218"/>
      <c r="AE152" s="218"/>
      <c r="AF152" s="9"/>
      <c r="AG152" s="9"/>
      <c r="AH152" s="9"/>
      <c r="AI152" s="9"/>
      <c r="AJ152" s="9"/>
      <c r="AK152" s="9"/>
      <c r="AL152" s="9"/>
      <c r="AM152" s="9"/>
      <c r="AN152" s="9"/>
      <c r="AO152" s="76"/>
      <c r="AP152" s="83"/>
      <c r="AQ152" s="83"/>
      <c r="AR152" s="238"/>
      <c r="AS152" s="238"/>
      <c r="AT152" s="11"/>
      <c r="AU152" s="11"/>
      <c r="AV152" s="215"/>
      <c r="AW152" s="137"/>
      <c r="AX152" s="215"/>
      <c r="AY152" s="265"/>
      <c r="AZ152" s="267"/>
      <c r="BA152" s="201"/>
      <c r="BB152" s="266"/>
      <c r="BC152" s="217"/>
      <c r="BD152" s="231"/>
      <c r="BE152" s="215"/>
      <c r="BF152" s="215"/>
      <c r="BG152" s="215"/>
      <c r="BH152" s="232"/>
      <c r="BI152" s="232"/>
      <c r="BJ152" s="214"/>
      <c r="BK152" s="214"/>
      <c r="BL152" s="233"/>
      <c r="BM152" s="67"/>
    </row>
    <row r="153" spans="1:65" s="139" customFormat="1" ht="15.75">
      <c r="A153" s="221"/>
      <c r="B153" s="222"/>
      <c r="C153" s="216"/>
      <c r="D153" s="224"/>
      <c r="E153" s="25"/>
      <c r="F153" s="89"/>
      <c r="G153" s="83"/>
      <c r="H153" s="218"/>
      <c r="I153" s="218"/>
      <c r="J153" s="218"/>
      <c r="K153" s="218"/>
      <c r="L153" s="83"/>
      <c r="M153" s="217"/>
      <c r="N153" s="55"/>
      <c r="O153" s="218"/>
      <c r="P153" s="218"/>
      <c r="Q153" s="11"/>
      <c r="R153" s="218"/>
      <c r="S153" s="218"/>
      <c r="T153" s="56"/>
      <c r="U153" s="218"/>
      <c r="V153" s="218"/>
      <c r="W153" s="11"/>
      <c r="X153" s="218"/>
      <c r="Y153" s="218"/>
      <c r="Z153" s="56"/>
      <c r="AA153" s="218"/>
      <c r="AB153" s="218"/>
      <c r="AC153" s="218"/>
      <c r="AD153" s="218"/>
      <c r="AE153" s="218"/>
      <c r="AF153" s="9"/>
      <c r="AG153" s="9"/>
      <c r="AH153" s="9"/>
      <c r="AI153" s="9"/>
      <c r="AJ153" s="9"/>
      <c r="AK153" s="9"/>
      <c r="AL153" s="9"/>
      <c r="AM153" s="9"/>
      <c r="AN153" s="9"/>
      <c r="AO153" s="76"/>
      <c r="AP153" s="83"/>
      <c r="AQ153" s="83"/>
      <c r="AR153" s="238"/>
      <c r="AS153" s="238"/>
      <c r="AT153" s="11"/>
      <c r="AU153" s="11"/>
      <c r="AV153" s="215"/>
      <c r="AW153" s="137"/>
      <c r="AX153" s="215"/>
      <c r="AY153" s="253"/>
      <c r="AZ153" s="149"/>
      <c r="BA153" s="201"/>
      <c r="BB153" s="201"/>
      <c r="BC153" s="217"/>
      <c r="BD153" s="231"/>
      <c r="BE153" s="215"/>
      <c r="BF153" s="215"/>
      <c r="BG153" s="215"/>
      <c r="BH153" s="232"/>
      <c r="BI153" s="232"/>
      <c r="BJ153" s="214"/>
      <c r="BK153" s="214"/>
      <c r="BL153" s="233"/>
      <c r="BM153" s="67"/>
    </row>
    <row r="154" spans="1:65" s="139" customFormat="1" ht="15.75">
      <c r="A154" s="221"/>
      <c r="B154" s="222"/>
      <c r="C154" s="216"/>
      <c r="D154" s="224"/>
      <c r="E154" s="25"/>
      <c r="F154" s="89"/>
      <c r="G154" s="83"/>
      <c r="H154" s="218"/>
      <c r="I154" s="218"/>
      <c r="J154" s="218"/>
      <c r="K154" s="218"/>
      <c r="L154" s="83"/>
      <c r="M154" s="217"/>
      <c r="N154" s="55"/>
      <c r="O154" s="218"/>
      <c r="P154" s="218"/>
      <c r="Q154" s="11"/>
      <c r="R154" s="218"/>
      <c r="S154" s="218"/>
      <c r="T154" s="56"/>
      <c r="U154" s="218"/>
      <c r="V154" s="218"/>
      <c r="W154" s="11"/>
      <c r="X154" s="218"/>
      <c r="Y154" s="218"/>
      <c r="Z154" s="56"/>
      <c r="AA154" s="218"/>
      <c r="AB154" s="218"/>
      <c r="AC154" s="218"/>
      <c r="AD154" s="218"/>
      <c r="AE154" s="218"/>
      <c r="AF154" s="9"/>
      <c r="AG154" s="9"/>
      <c r="AH154" s="9"/>
      <c r="AI154" s="9"/>
      <c r="AJ154" s="9"/>
      <c r="AK154" s="9"/>
      <c r="AL154" s="9"/>
      <c r="AM154" s="9"/>
      <c r="AN154" s="9"/>
      <c r="AO154" s="76"/>
      <c r="AP154" s="83"/>
      <c r="AQ154" s="83"/>
      <c r="AR154" s="238"/>
      <c r="AS154" s="238"/>
      <c r="AT154" s="11"/>
      <c r="AU154" s="11"/>
      <c r="AV154" s="215"/>
      <c r="AW154" s="137"/>
      <c r="AX154" s="215"/>
      <c r="AY154" s="253"/>
      <c r="AZ154" s="149"/>
      <c r="BA154" s="201"/>
      <c r="BB154" s="201"/>
      <c r="BC154" s="217"/>
      <c r="BD154" s="231"/>
      <c r="BE154" s="215"/>
      <c r="BF154" s="215"/>
      <c r="BG154" s="215"/>
      <c r="BH154" s="232"/>
      <c r="BI154" s="232"/>
      <c r="BJ154" s="214"/>
      <c r="BK154" s="214"/>
      <c r="BL154" s="233"/>
      <c r="BM154" s="67"/>
    </row>
    <row r="155" spans="1:65" s="139" customFormat="1" ht="15.75">
      <c r="A155" s="221"/>
      <c r="B155" s="222"/>
      <c r="C155" s="216"/>
      <c r="D155" s="224"/>
      <c r="E155" s="268"/>
      <c r="F155" s="89"/>
      <c r="G155" s="83"/>
      <c r="H155" s="218"/>
      <c r="I155" s="218"/>
      <c r="J155" s="218"/>
      <c r="K155" s="218"/>
      <c r="L155" s="83"/>
      <c r="M155" s="217"/>
      <c r="N155" s="55"/>
      <c r="O155" s="218"/>
      <c r="P155" s="218"/>
      <c r="Q155" s="11"/>
      <c r="R155" s="218"/>
      <c r="S155" s="218"/>
      <c r="T155" s="56"/>
      <c r="U155" s="218"/>
      <c r="V155" s="218"/>
      <c r="W155" s="11"/>
      <c r="X155" s="218"/>
      <c r="Y155" s="218"/>
      <c r="Z155" s="56"/>
      <c r="AA155" s="218"/>
      <c r="AB155" s="218"/>
      <c r="AC155" s="218"/>
      <c r="AD155" s="218"/>
      <c r="AE155" s="218"/>
      <c r="AF155" s="9"/>
      <c r="AG155" s="9"/>
      <c r="AH155" s="9"/>
      <c r="AI155" s="9"/>
      <c r="AJ155" s="9"/>
      <c r="AK155" s="9"/>
      <c r="AL155" s="9"/>
      <c r="AM155" s="9"/>
      <c r="AN155" s="9"/>
      <c r="AO155" s="76"/>
      <c r="AP155" s="83"/>
      <c r="AQ155" s="83"/>
      <c r="AR155" s="238"/>
      <c r="AS155" s="238"/>
      <c r="AT155" s="11"/>
      <c r="AU155" s="11"/>
      <c r="AV155" s="215"/>
      <c r="AW155" s="137"/>
      <c r="AX155" s="215"/>
      <c r="AY155" s="265"/>
      <c r="AZ155" s="267"/>
      <c r="BA155" s="201"/>
      <c r="BB155" s="266"/>
      <c r="BC155" s="217"/>
      <c r="BD155" s="231"/>
      <c r="BE155" s="215"/>
      <c r="BF155" s="215"/>
      <c r="BG155" s="215"/>
      <c r="BH155" s="232"/>
      <c r="BI155" s="232"/>
      <c r="BJ155" s="214"/>
      <c r="BK155" s="214"/>
      <c r="BL155" s="233"/>
      <c r="BM155" s="67"/>
    </row>
    <row r="156" spans="1:65" s="139" customFormat="1" ht="15.75">
      <c r="A156" s="221"/>
      <c r="B156" s="222"/>
      <c r="C156" s="216"/>
      <c r="D156" s="224"/>
      <c r="E156" s="25"/>
      <c r="F156" s="89"/>
      <c r="G156" s="83"/>
      <c r="H156" s="218"/>
      <c r="I156" s="218"/>
      <c r="J156" s="218"/>
      <c r="K156" s="218"/>
      <c r="L156" s="83"/>
      <c r="M156" s="217"/>
      <c r="N156" s="55"/>
      <c r="O156" s="218"/>
      <c r="P156" s="218"/>
      <c r="Q156" s="11"/>
      <c r="R156" s="218"/>
      <c r="S156" s="218"/>
      <c r="T156" s="56"/>
      <c r="U156" s="218"/>
      <c r="V156" s="218"/>
      <c r="W156" s="11"/>
      <c r="X156" s="218"/>
      <c r="Y156" s="218"/>
      <c r="Z156" s="56"/>
      <c r="AA156" s="218"/>
      <c r="AB156" s="218"/>
      <c r="AC156" s="218"/>
      <c r="AD156" s="218"/>
      <c r="AE156" s="218"/>
      <c r="AF156" s="9"/>
      <c r="AG156" s="9"/>
      <c r="AH156" s="9"/>
      <c r="AI156" s="9"/>
      <c r="AJ156" s="9"/>
      <c r="AK156" s="9"/>
      <c r="AL156" s="9"/>
      <c r="AM156" s="9"/>
      <c r="AN156" s="9"/>
      <c r="AO156" s="76"/>
      <c r="AP156" s="83"/>
      <c r="AQ156" s="83"/>
      <c r="AR156" s="238"/>
      <c r="AS156" s="238"/>
      <c r="AT156" s="11"/>
      <c r="AU156" s="11"/>
      <c r="AV156" s="215"/>
      <c r="AW156" s="137"/>
      <c r="AX156" s="215"/>
      <c r="AY156" s="253"/>
      <c r="AZ156" s="149"/>
      <c r="BA156" s="201"/>
      <c r="BB156" s="201"/>
      <c r="BC156" s="217"/>
      <c r="BD156" s="231"/>
      <c r="BE156" s="215"/>
      <c r="BF156" s="215"/>
      <c r="BG156" s="215"/>
      <c r="BH156" s="232"/>
      <c r="BI156" s="232"/>
      <c r="BJ156" s="214"/>
      <c r="BK156" s="214"/>
      <c r="BL156" s="233"/>
      <c r="BM156" s="67"/>
    </row>
    <row r="157" spans="1:65" s="139" customFormat="1" ht="15.75">
      <c r="A157" s="221"/>
      <c r="B157" s="222"/>
      <c r="C157" s="216"/>
      <c r="D157" s="224"/>
      <c r="E157" s="25"/>
      <c r="F157" s="89"/>
      <c r="G157" s="83"/>
      <c r="H157" s="218"/>
      <c r="I157" s="218"/>
      <c r="J157" s="218"/>
      <c r="K157" s="218"/>
      <c r="L157" s="83"/>
      <c r="M157" s="217"/>
      <c r="N157" s="55"/>
      <c r="O157" s="218"/>
      <c r="P157" s="218"/>
      <c r="Q157" s="11"/>
      <c r="R157" s="218"/>
      <c r="S157" s="218"/>
      <c r="T157" s="56"/>
      <c r="U157" s="218"/>
      <c r="V157" s="218"/>
      <c r="W157" s="11"/>
      <c r="X157" s="218"/>
      <c r="Y157" s="218"/>
      <c r="Z157" s="56"/>
      <c r="AA157" s="218"/>
      <c r="AB157" s="218"/>
      <c r="AC157" s="218"/>
      <c r="AD157" s="218"/>
      <c r="AE157" s="218"/>
      <c r="AF157" s="9"/>
      <c r="AG157" s="9"/>
      <c r="AH157" s="9"/>
      <c r="AI157" s="9"/>
      <c r="AJ157" s="9"/>
      <c r="AK157" s="9"/>
      <c r="AL157" s="9"/>
      <c r="AM157" s="9"/>
      <c r="AN157" s="9"/>
      <c r="AO157" s="76"/>
      <c r="AP157" s="83"/>
      <c r="AQ157" s="83"/>
      <c r="AR157" s="238"/>
      <c r="AS157" s="238"/>
      <c r="AT157" s="11"/>
      <c r="AU157" s="11"/>
      <c r="AV157" s="215"/>
      <c r="AW157" s="137"/>
      <c r="AX157" s="215"/>
      <c r="AY157" s="253"/>
      <c r="AZ157" s="149"/>
      <c r="BA157" s="201"/>
      <c r="BB157" s="201"/>
      <c r="BC157" s="217"/>
      <c r="BD157" s="231"/>
      <c r="BE157" s="215"/>
      <c r="BF157" s="215"/>
      <c r="BG157" s="215"/>
      <c r="BH157" s="232"/>
      <c r="BI157" s="232"/>
      <c r="BJ157" s="214"/>
      <c r="BK157" s="214"/>
      <c r="BL157" s="233"/>
      <c r="BM157" s="67"/>
    </row>
    <row r="158" spans="1:65" s="139" customFormat="1" ht="15.75">
      <c r="A158" s="221"/>
      <c r="B158" s="222"/>
      <c r="C158" s="216"/>
      <c r="D158" s="224"/>
      <c r="E158" s="25"/>
      <c r="F158" s="89"/>
      <c r="G158" s="83"/>
      <c r="H158" s="218"/>
      <c r="I158" s="218"/>
      <c r="J158" s="218"/>
      <c r="K158" s="218"/>
      <c r="L158" s="83"/>
      <c r="M158" s="217"/>
      <c r="N158" s="55"/>
      <c r="O158" s="218"/>
      <c r="P158" s="218"/>
      <c r="Q158" s="11"/>
      <c r="R158" s="218"/>
      <c r="S158" s="218"/>
      <c r="T158" s="56"/>
      <c r="U158" s="218"/>
      <c r="V158" s="218"/>
      <c r="W158" s="11"/>
      <c r="X158" s="218"/>
      <c r="Y158" s="218"/>
      <c r="Z158" s="56"/>
      <c r="AA158" s="218"/>
      <c r="AB158" s="218"/>
      <c r="AC158" s="218"/>
      <c r="AD158" s="218"/>
      <c r="AE158" s="218"/>
      <c r="AF158" s="9"/>
      <c r="AG158" s="9"/>
      <c r="AH158" s="9"/>
      <c r="AI158" s="9"/>
      <c r="AJ158" s="9"/>
      <c r="AK158" s="9"/>
      <c r="AL158" s="9"/>
      <c r="AM158" s="9"/>
      <c r="AN158" s="9"/>
      <c r="AO158" s="76"/>
      <c r="AP158" s="83"/>
      <c r="AQ158" s="83"/>
      <c r="AR158" s="238"/>
      <c r="AS158" s="238"/>
      <c r="AT158" s="11"/>
      <c r="AU158" s="11"/>
      <c r="AV158" s="215"/>
      <c r="AW158" s="137"/>
      <c r="AX158" s="215"/>
      <c r="AY158" s="253"/>
      <c r="AZ158" s="149"/>
      <c r="BA158" s="201"/>
      <c r="BB158" s="201"/>
      <c r="BC158" s="217"/>
      <c r="BD158" s="231"/>
      <c r="BE158" s="215"/>
      <c r="BF158" s="215"/>
      <c r="BG158" s="215"/>
      <c r="BH158" s="232"/>
      <c r="BI158" s="232"/>
      <c r="BJ158" s="214"/>
      <c r="BK158" s="214"/>
      <c r="BL158" s="233"/>
      <c r="BM158" s="67"/>
    </row>
    <row r="159" spans="1:65" s="139" customFormat="1" ht="15.75">
      <c r="A159" s="221"/>
      <c r="B159" s="222"/>
      <c r="C159" s="216"/>
      <c r="D159" s="224"/>
      <c r="E159" s="25"/>
      <c r="F159" s="89"/>
      <c r="G159" s="83"/>
      <c r="H159" s="218"/>
      <c r="I159" s="218"/>
      <c r="J159" s="218"/>
      <c r="K159" s="218"/>
      <c r="L159" s="83"/>
      <c r="M159" s="217"/>
      <c r="N159" s="55"/>
      <c r="O159" s="218"/>
      <c r="P159" s="218"/>
      <c r="Q159" s="11"/>
      <c r="R159" s="218"/>
      <c r="S159" s="218"/>
      <c r="T159" s="56"/>
      <c r="U159" s="218"/>
      <c r="V159" s="218"/>
      <c r="W159" s="11"/>
      <c r="X159" s="218"/>
      <c r="Y159" s="218"/>
      <c r="Z159" s="56"/>
      <c r="AA159" s="218"/>
      <c r="AB159" s="218"/>
      <c r="AC159" s="218"/>
      <c r="AD159" s="218"/>
      <c r="AE159" s="218"/>
      <c r="AF159" s="9"/>
      <c r="AG159" s="9"/>
      <c r="AH159" s="9"/>
      <c r="AI159" s="9"/>
      <c r="AJ159" s="9"/>
      <c r="AK159" s="9"/>
      <c r="AL159" s="9"/>
      <c r="AM159" s="9"/>
      <c r="AN159" s="9"/>
      <c r="AO159" s="76"/>
      <c r="AP159" s="83"/>
      <c r="AQ159" s="83"/>
      <c r="AR159" s="238"/>
      <c r="AS159" s="238"/>
      <c r="AT159" s="11"/>
      <c r="AU159" s="11"/>
      <c r="AV159" s="215"/>
      <c r="AW159" s="137"/>
      <c r="AX159" s="215"/>
      <c r="AY159" s="253"/>
      <c r="AZ159" s="149"/>
      <c r="BA159" s="201"/>
      <c r="BB159" s="201"/>
      <c r="BC159" s="217"/>
      <c r="BD159" s="231"/>
      <c r="BE159" s="215"/>
      <c r="BF159" s="215"/>
      <c r="BG159" s="215"/>
      <c r="BH159" s="232"/>
      <c r="BI159" s="232"/>
      <c r="BJ159" s="214"/>
      <c r="BK159" s="214"/>
      <c r="BL159" s="233"/>
      <c r="BM159" s="67"/>
    </row>
    <row r="160" spans="1:65" s="139" customFormat="1" ht="15.75">
      <c r="A160" s="221"/>
      <c r="B160" s="222"/>
      <c r="C160" s="216"/>
      <c r="D160" s="224"/>
      <c r="E160" s="25"/>
      <c r="F160" s="89"/>
      <c r="G160" s="83"/>
      <c r="H160" s="218"/>
      <c r="I160" s="218"/>
      <c r="J160" s="218"/>
      <c r="K160" s="218"/>
      <c r="L160" s="83"/>
      <c r="M160" s="217"/>
      <c r="N160" s="55"/>
      <c r="O160" s="218"/>
      <c r="P160" s="218"/>
      <c r="Q160" s="11"/>
      <c r="R160" s="218"/>
      <c r="S160" s="218"/>
      <c r="T160" s="56"/>
      <c r="U160" s="218"/>
      <c r="V160" s="218"/>
      <c r="W160" s="11"/>
      <c r="X160" s="218"/>
      <c r="Y160" s="218"/>
      <c r="Z160" s="56"/>
      <c r="AA160" s="218"/>
      <c r="AB160" s="218"/>
      <c r="AC160" s="218"/>
      <c r="AD160" s="218"/>
      <c r="AE160" s="218"/>
      <c r="AF160" s="9"/>
      <c r="AG160" s="9"/>
      <c r="AH160" s="9"/>
      <c r="AI160" s="9"/>
      <c r="AJ160" s="9"/>
      <c r="AK160" s="9"/>
      <c r="AL160" s="9"/>
      <c r="AM160" s="9"/>
      <c r="AN160" s="9"/>
      <c r="AO160" s="76"/>
      <c r="AP160" s="83"/>
      <c r="AQ160" s="83"/>
      <c r="AR160" s="238"/>
      <c r="AS160" s="238"/>
      <c r="AT160" s="11"/>
      <c r="AU160" s="11"/>
      <c r="AV160" s="215"/>
      <c r="AW160" s="137"/>
      <c r="AX160" s="215"/>
      <c r="AY160" s="253"/>
      <c r="AZ160" s="149"/>
      <c r="BA160" s="201"/>
      <c r="BB160" s="201"/>
      <c r="BC160" s="217"/>
      <c r="BD160" s="231"/>
      <c r="BE160" s="215"/>
      <c r="BF160" s="215"/>
      <c r="BG160" s="215"/>
      <c r="BH160" s="232"/>
      <c r="BI160" s="232"/>
      <c r="BJ160" s="214"/>
      <c r="BK160" s="214"/>
      <c r="BL160" s="233"/>
      <c r="BM160" s="67"/>
    </row>
    <row r="161" spans="1:65" s="139" customFormat="1" ht="15.75">
      <c r="A161" s="221"/>
      <c r="B161" s="222"/>
      <c r="C161" s="216"/>
      <c r="D161" s="224"/>
      <c r="E161" s="268"/>
      <c r="F161" s="89"/>
      <c r="G161" s="83"/>
      <c r="H161" s="218"/>
      <c r="I161" s="218"/>
      <c r="J161" s="218"/>
      <c r="K161" s="218"/>
      <c r="L161" s="83"/>
      <c r="M161" s="217"/>
      <c r="N161" s="55"/>
      <c r="O161" s="218"/>
      <c r="P161" s="218"/>
      <c r="Q161" s="11"/>
      <c r="R161" s="218"/>
      <c r="S161" s="218"/>
      <c r="T161" s="56"/>
      <c r="U161" s="218"/>
      <c r="V161" s="218"/>
      <c r="W161" s="11"/>
      <c r="X161" s="218"/>
      <c r="Y161" s="218"/>
      <c r="Z161" s="56"/>
      <c r="AA161" s="218"/>
      <c r="AB161" s="218"/>
      <c r="AC161" s="218"/>
      <c r="AD161" s="218"/>
      <c r="AE161" s="218"/>
      <c r="AF161" s="9"/>
      <c r="AG161" s="9"/>
      <c r="AH161" s="9"/>
      <c r="AI161" s="9"/>
      <c r="AJ161" s="9"/>
      <c r="AK161" s="9"/>
      <c r="AL161" s="9"/>
      <c r="AM161" s="9"/>
      <c r="AN161" s="9"/>
      <c r="AO161" s="76"/>
      <c r="AP161" s="83"/>
      <c r="AQ161" s="83"/>
      <c r="AR161" s="238"/>
      <c r="AS161" s="238"/>
      <c r="AT161" s="11"/>
      <c r="AU161" s="11"/>
      <c r="AV161" s="215"/>
      <c r="AW161" s="137"/>
      <c r="AX161" s="215"/>
      <c r="AY161" s="265"/>
      <c r="AZ161" s="267"/>
      <c r="BA161" s="201"/>
      <c r="BB161" s="266"/>
      <c r="BC161" s="217"/>
      <c r="BD161" s="231"/>
      <c r="BE161" s="215"/>
      <c r="BF161" s="215"/>
      <c r="BG161" s="215"/>
      <c r="BH161" s="232"/>
      <c r="BI161" s="232"/>
      <c r="BJ161" s="214"/>
      <c r="BK161" s="214"/>
      <c r="BL161" s="233"/>
      <c r="BM161" s="67"/>
    </row>
    <row r="162" spans="1:65" s="139" customFormat="1" ht="15.75">
      <c r="A162" s="221"/>
      <c r="B162" s="222"/>
      <c r="C162" s="216"/>
      <c r="D162" s="224"/>
      <c r="E162" s="25"/>
      <c r="F162" s="89"/>
      <c r="G162" s="83"/>
      <c r="H162" s="218"/>
      <c r="I162" s="218"/>
      <c r="J162" s="218"/>
      <c r="K162" s="218"/>
      <c r="L162" s="83"/>
      <c r="M162" s="217"/>
      <c r="N162" s="55"/>
      <c r="O162" s="218"/>
      <c r="P162" s="218"/>
      <c r="Q162" s="11"/>
      <c r="R162" s="218"/>
      <c r="S162" s="218"/>
      <c r="T162" s="56"/>
      <c r="U162" s="218"/>
      <c r="V162" s="218"/>
      <c r="W162" s="11"/>
      <c r="X162" s="218"/>
      <c r="Y162" s="218"/>
      <c r="Z162" s="56"/>
      <c r="AA162" s="218"/>
      <c r="AB162" s="218"/>
      <c r="AC162" s="218"/>
      <c r="AD162" s="218"/>
      <c r="AE162" s="218"/>
      <c r="AF162" s="9"/>
      <c r="AG162" s="9"/>
      <c r="AH162" s="9"/>
      <c r="AI162" s="9"/>
      <c r="AJ162" s="9"/>
      <c r="AK162" s="9"/>
      <c r="AL162" s="9"/>
      <c r="AM162" s="9"/>
      <c r="AN162" s="9"/>
      <c r="AO162" s="76"/>
      <c r="AP162" s="83"/>
      <c r="AQ162" s="83"/>
      <c r="AR162" s="238"/>
      <c r="AS162" s="238"/>
      <c r="AT162" s="11"/>
      <c r="AU162" s="11"/>
      <c r="AV162" s="215"/>
      <c r="AW162" s="137"/>
      <c r="AX162" s="215"/>
      <c r="AY162" s="253"/>
      <c r="AZ162" s="149"/>
      <c r="BA162" s="201"/>
      <c r="BB162" s="201"/>
      <c r="BC162" s="217"/>
      <c r="BD162" s="231"/>
      <c r="BE162" s="215"/>
      <c r="BF162" s="215"/>
      <c r="BG162" s="215"/>
      <c r="BH162" s="232"/>
      <c r="BI162" s="232"/>
      <c r="BJ162" s="214"/>
      <c r="BK162" s="214"/>
      <c r="BL162" s="233"/>
      <c r="BM162" s="67"/>
    </row>
    <row r="163" spans="1:65" s="139" customFormat="1" ht="15.75">
      <c r="A163" s="221"/>
      <c r="B163" s="222"/>
      <c r="C163" s="216"/>
      <c r="D163" s="224"/>
      <c r="E163" s="25"/>
      <c r="F163" s="89"/>
      <c r="G163" s="83"/>
      <c r="H163" s="218"/>
      <c r="I163" s="218"/>
      <c r="J163" s="218"/>
      <c r="K163" s="218"/>
      <c r="L163" s="83"/>
      <c r="M163" s="217"/>
      <c r="N163" s="55"/>
      <c r="O163" s="218"/>
      <c r="P163" s="218"/>
      <c r="Q163" s="11"/>
      <c r="R163" s="218"/>
      <c r="S163" s="218"/>
      <c r="T163" s="56"/>
      <c r="U163" s="218"/>
      <c r="V163" s="218"/>
      <c r="W163" s="11"/>
      <c r="X163" s="218"/>
      <c r="Y163" s="218"/>
      <c r="Z163" s="56"/>
      <c r="AA163" s="218"/>
      <c r="AB163" s="218"/>
      <c r="AC163" s="218"/>
      <c r="AD163" s="218"/>
      <c r="AE163" s="218"/>
      <c r="AF163" s="9"/>
      <c r="AG163" s="9"/>
      <c r="AH163" s="9"/>
      <c r="AI163" s="9"/>
      <c r="AJ163" s="9"/>
      <c r="AK163" s="9"/>
      <c r="AL163" s="9"/>
      <c r="AM163" s="9"/>
      <c r="AN163" s="9"/>
      <c r="AO163" s="76"/>
      <c r="AP163" s="83"/>
      <c r="AQ163" s="83"/>
      <c r="AR163" s="238"/>
      <c r="AS163" s="238"/>
      <c r="AT163" s="11"/>
      <c r="AU163" s="11"/>
      <c r="AV163" s="215"/>
      <c r="AW163" s="137"/>
      <c r="AX163" s="215"/>
      <c r="AY163" s="253"/>
      <c r="AZ163" s="149"/>
      <c r="BA163" s="201"/>
      <c r="BB163" s="201"/>
      <c r="BC163" s="217"/>
      <c r="BD163" s="231"/>
      <c r="BE163" s="215"/>
      <c r="BF163" s="215"/>
      <c r="BG163" s="215"/>
      <c r="BH163" s="232"/>
      <c r="BI163" s="232"/>
      <c r="BJ163" s="214"/>
      <c r="BK163" s="214"/>
      <c r="BL163" s="233"/>
      <c r="BM163" s="67"/>
    </row>
    <row r="164" spans="1:65" s="139" customFormat="1" ht="15.75">
      <c r="A164" s="221"/>
      <c r="B164" s="222"/>
      <c r="C164" s="216"/>
      <c r="D164" s="224"/>
      <c r="E164" s="25"/>
      <c r="F164" s="89"/>
      <c r="G164" s="83"/>
      <c r="H164" s="218"/>
      <c r="I164" s="218"/>
      <c r="J164" s="218"/>
      <c r="K164" s="218"/>
      <c r="L164" s="83"/>
      <c r="M164" s="217"/>
      <c r="N164" s="55"/>
      <c r="O164" s="218"/>
      <c r="P164" s="218"/>
      <c r="Q164" s="11"/>
      <c r="R164" s="218"/>
      <c r="S164" s="218"/>
      <c r="T164" s="56"/>
      <c r="U164" s="218"/>
      <c r="V164" s="218"/>
      <c r="W164" s="11"/>
      <c r="X164" s="218"/>
      <c r="Y164" s="218"/>
      <c r="Z164" s="56"/>
      <c r="AA164" s="218"/>
      <c r="AB164" s="218"/>
      <c r="AC164" s="218"/>
      <c r="AD164" s="218"/>
      <c r="AE164" s="218"/>
      <c r="AF164" s="9"/>
      <c r="AG164" s="9"/>
      <c r="AH164" s="9"/>
      <c r="AI164" s="9"/>
      <c r="AJ164" s="9"/>
      <c r="AK164" s="9"/>
      <c r="AL164" s="9"/>
      <c r="AM164" s="9"/>
      <c r="AN164" s="9"/>
      <c r="AO164" s="76"/>
      <c r="AP164" s="83"/>
      <c r="AQ164" s="83"/>
      <c r="AR164" s="238"/>
      <c r="AS164" s="238"/>
      <c r="AT164" s="11"/>
      <c r="AU164" s="11"/>
      <c r="AV164" s="215"/>
      <c r="AW164" s="137"/>
      <c r="AX164" s="215"/>
      <c r="AY164" s="253"/>
      <c r="AZ164" s="149"/>
      <c r="BA164" s="201"/>
      <c r="BB164" s="201"/>
      <c r="BC164" s="217"/>
      <c r="BD164" s="231"/>
      <c r="BE164" s="215"/>
      <c r="BF164" s="215"/>
      <c r="BG164" s="215"/>
      <c r="BH164" s="232"/>
      <c r="BI164" s="232"/>
      <c r="BJ164" s="214"/>
      <c r="BK164" s="214"/>
      <c r="BL164" s="233"/>
      <c r="BM164" s="67"/>
    </row>
    <row r="165" spans="1:65" s="139" customFormat="1" ht="15.75">
      <c r="A165" s="221"/>
      <c r="B165" s="222"/>
      <c r="C165" s="216"/>
      <c r="D165" s="224"/>
      <c r="E165" s="25"/>
      <c r="F165" s="89"/>
      <c r="G165" s="83"/>
      <c r="H165" s="218"/>
      <c r="I165" s="218"/>
      <c r="J165" s="218"/>
      <c r="K165" s="218"/>
      <c r="L165" s="83"/>
      <c r="M165" s="217"/>
      <c r="N165" s="55"/>
      <c r="O165" s="218"/>
      <c r="P165" s="218"/>
      <c r="Q165" s="11"/>
      <c r="R165" s="218"/>
      <c r="S165" s="218"/>
      <c r="T165" s="56"/>
      <c r="U165" s="218"/>
      <c r="V165" s="218"/>
      <c r="W165" s="11"/>
      <c r="X165" s="218"/>
      <c r="Y165" s="218"/>
      <c r="Z165" s="56"/>
      <c r="AA165" s="218"/>
      <c r="AB165" s="218"/>
      <c r="AC165" s="218"/>
      <c r="AD165" s="218"/>
      <c r="AE165" s="218"/>
      <c r="AF165" s="9"/>
      <c r="AG165" s="9"/>
      <c r="AH165" s="9"/>
      <c r="AI165" s="9"/>
      <c r="AJ165" s="9"/>
      <c r="AK165" s="9"/>
      <c r="AL165" s="9"/>
      <c r="AM165" s="9"/>
      <c r="AN165" s="9"/>
      <c r="AO165" s="76"/>
      <c r="AP165" s="83"/>
      <c r="AQ165" s="83"/>
      <c r="AR165" s="238"/>
      <c r="AS165" s="238"/>
      <c r="AT165" s="11"/>
      <c r="AU165" s="11"/>
      <c r="AV165" s="215"/>
      <c r="AW165" s="137"/>
      <c r="AX165" s="215"/>
      <c r="AY165" s="253"/>
      <c r="AZ165" s="149"/>
      <c r="BA165" s="201"/>
      <c r="BB165" s="201"/>
      <c r="BC165" s="217"/>
      <c r="BD165" s="231"/>
      <c r="BE165" s="215"/>
      <c r="BF165" s="215"/>
      <c r="BG165" s="215"/>
      <c r="BH165" s="232"/>
      <c r="BI165" s="232"/>
      <c r="BJ165" s="214"/>
      <c r="BK165" s="214"/>
      <c r="BL165" s="233"/>
      <c r="BM165" s="67"/>
    </row>
    <row r="166" spans="1:65" s="139" customFormat="1" ht="15.75">
      <c r="A166" s="221"/>
      <c r="B166" s="222"/>
      <c r="C166" s="216"/>
      <c r="D166" s="224"/>
      <c r="E166" s="25"/>
      <c r="F166" s="89"/>
      <c r="G166" s="83"/>
      <c r="H166" s="218"/>
      <c r="I166" s="218"/>
      <c r="J166" s="218"/>
      <c r="K166" s="218"/>
      <c r="L166" s="83"/>
      <c r="M166" s="217"/>
      <c r="N166" s="55"/>
      <c r="O166" s="218"/>
      <c r="P166" s="218"/>
      <c r="Q166" s="11"/>
      <c r="R166" s="218"/>
      <c r="S166" s="218"/>
      <c r="T166" s="56"/>
      <c r="U166" s="218"/>
      <c r="V166" s="218"/>
      <c r="W166" s="11"/>
      <c r="X166" s="218"/>
      <c r="Y166" s="218"/>
      <c r="Z166" s="56"/>
      <c r="AA166" s="218"/>
      <c r="AB166" s="218"/>
      <c r="AC166" s="218"/>
      <c r="AD166" s="218"/>
      <c r="AE166" s="218"/>
      <c r="AF166" s="9"/>
      <c r="AG166" s="9"/>
      <c r="AH166" s="9"/>
      <c r="AI166" s="9"/>
      <c r="AJ166" s="9"/>
      <c r="AK166" s="9"/>
      <c r="AL166" s="9"/>
      <c r="AM166" s="9"/>
      <c r="AN166" s="9"/>
      <c r="AO166" s="76"/>
      <c r="AP166" s="83"/>
      <c r="AQ166" s="83"/>
      <c r="AR166" s="238"/>
      <c r="AS166" s="238"/>
      <c r="AT166" s="11"/>
      <c r="AU166" s="11"/>
      <c r="AV166" s="215"/>
      <c r="AW166" s="137"/>
      <c r="AX166" s="215"/>
      <c r="AY166" s="253"/>
      <c r="AZ166" s="149"/>
      <c r="BA166" s="201"/>
      <c r="BB166" s="201"/>
      <c r="BC166" s="217"/>
      <c r="BD166" s="231"/>
      <c r="BE166" s="215"/>
      <c r="BF166" s="215"/>
      <c r="BG166" s="215"/>
      <c r="BH166" s="232"/>
      <c r="BI166" s="232"/>
      <c r="BJ166" s="214"/>
      <c r="BK166" s="214"/>
      <c r="BL166" s="233"/>
      <c r="BM166" s="67"/>
    </row>
    <row r="167" spans="1:65" s="139" customFormat="1" ht="15.75">
      <c r="A167" s="221"/>
      <c r="B167" s="222"/>
      <c r="C167" s="216"/>
      <c r="D167" s="224"/>
      <c r="E167" s="25"/>
      <c r="F167" s="89"/>
      <c r="G167" s="83"/>
      <c r="H167" s="218"/>
      <c r="I167" s="218"/>
      <c r="J167" s="218"/>
      <c r="K167" s="218"/>
      <c r="L167" s="83"/>
      <c r="M167" s="217"/>
      <c r="N167" s="55"/>
      <c r="O167" s="218"/>
      <c r="P167" s="218"/>
      <c r="Q167" s="11"/>
      <c r="R167" s="218"/>
      <c r="S167" s="218"/>
      <c r="T167" s="56"/>
      <c r="U167" s="218"/>
      <c r="V167" s="218"/>
      <c r="W167" s="11"/>
      <c r="X167" s="218"/>
      <c r="Y167" s="218"/>
      <c r="Z167" s="56"/>
      <c r="AA167" s="218"/>
      <c r="AB167" s="218"/>
      <c r="AC167" s="218"/>
      <c r="AD167" s="218"/>
      <c r="AE167" s="218"/>
      <c r="AF167" s="9"/>
      <c r="AG167" s="9"/>
      <c r="AH167" s="9"/>
      <c r="AI167" s="9"/>
      <c r="AJ167" s="9"/>
      <c r="AK167" s="9"/>
      <c r="AL167" s="9"/>
      <c r="AM167" s="9"/>
      <c r="AN167" s="9"/>
      <c r="AO167" s="76"/>
      <c r="AP167" s="83"/>
      <c r="AQ167" s="83"/>
      <c r="AR167" s="238"/>
      <c r="AS167" s="238"/>
      <c r="AT167" s="11"/>
      <c r="AU167" s="11"/>
      <c r="AV167" s="215"/>
      <c r="AW167" s="137"/>
      <c r="AX167" s="215"/>
      <c r="AY167" s="253"/>
      <c r="AZ167" s="149"/>
      <c r="BA167" s="201"/>
      <c r="BB167" s="201"/>
      <c r="BC167" s="217"/>
      <c r="BD167" s="231"/>
      <c r="BE167" s="215"/>
      <c r="BF167" s="215"/>
      <c r="BG167" s="215"/>
      <c r="BH167" s="232"/>
      <c r="BI167" s="232"/>
      <c r="BJ167" s="214"/>
      <c r="BK167" s="214"/>
      <c r="BL167" s="233"/>
      <c r="BM167" s="67"/>
    </row>
    <row r="168" spans="1:65" s="139" customFormat="1" ht="15.75">
      <c r="A168" s="221"/>
      <c r="B168" s="222"/>
      <c r="C168" s="216"/>
      <c r="D168" s="224"/>
      <c r="E168" s="25"/>
      <c r="F168" s="89"/>
      <c r="G168" s="83"/>
      <c r="H168" s="218"/>
      <c r="I168" s="218"/>
      <c r="J168" s="218"/>
      <c r="K168" s="218"/>
      <c r="L168" s="83"/>
      <c r="M168" s="217"/>
      <c r="N168" s="55"/>
      <c r="O168" s="218"/>
      <c r="P168" s="218"/>
      <c r="Q168" s="11"/>
      <c r="R168" s="218"/>
      <c r="S168" s="218"/>
      <c r="T168" s="56"/>
      <c r="U168" s="218"/>
      <c r="V168" s="218"/>
      <c r="W168" s="11"/>
      <c r="X168" s="218"/>
      <c r="Y168" s="218"/>
      <c r="Z168" s="56"/>
      <c r="AA168" s="218"/>
      <c r="AB168" s="218"/>
      <c r="AC168" s="218"/>
      <c r="AD168" s="218"/>
      <c r="AE168" s="218"/>
      <c r="AF168" s="9"/>
      <c r="AG168" s="9"/>
      <c r="AH168" s="9"/>
      <c r="AI168" s="9"/>
      <c r="AJ168" s="9"/>
      <c r="AK168" s="9"/>
      <c r="AL168" s="9"/>
      <c r="AM168" s="9"/>
      <c r="AN168" s="9"/>
      <c r="AO168" s="76"/>
      <c r="AP168" s="83"/>
      <c r="AQ168" s="83"/>
      <c r="AR168" s="238"/>
      <c r="AS168" s="238"/>
      <c r="AT168" s="11"/>
      <c r="AU168" s="11"/>
      <c r="AV168" s="215"/>
      <c r="AW168" s="137"/>
      <c r="AX168" s="215"/>
      <c r="AY168" s="253"/>
      <c r="AZ168" s="149"/>
      <c r="BA168" s="201"/>
      <c r="BB168" s="201"/>
      <c r="BC168" s="217"/>
      <c r="BD168" s="231"/>
      <c r="BE168" s="215"/>
      <c r="BF168" s="215"/>
      <c r="BG168" s="215"/>
      <c r="BH168" s="232"/>
      <c r="BI168" s="232"/>
      <c r="BJ168" s="214"/>
      <c r="BK168" s="214"/>
      <c r="BL168" s="233"/>
      <c r="BM168" s="67"/>
    </row>
    <row r="169" spans="1:65" s="139" customFormat="1" ht="15.75">
      <c r="A169" s="221"/>
      <c r="B169" s="222"/>
      <c r="C169" s="216"/>
      <c r="D169" s="224"/>
      <c r="E169" s="268"/>
      <c r="F169" s="89"/>
      <c r="G169" s="83"/>
      <c r="H169" s="218"/>
      <c r="I169" s="218"/>
      <c r="J169" s="218"/>
      <c r="K169" s="218"/>
      <c r="L169" s="83"/>
      <c r="M169" s="217"/>
      <c r="N169" s="55"/>
      <c r="O169" s="218"/>
      <c r="P169" s="218"/>
      <c r="Q169" s="11"/>
      <c r="R169" s="218"/>
      <c r="S169" s="218"/>
      <c r="T169" s="56"/>
      <c r="U169" s="218"/>
      <c r="V169" s="218"/>
      <c r="W169" s="11"/>
      <c r="X169" s="218"/>
      <c r="Y169" s="218"/>
      <c r="Z169" s="56"/>
      <c r="AA169" s="218"/>
      <c r="AB169" s="218"/>
      <c r="AC169" s="218"/>
      <c r="AD169" s="218"/>
      <c r="AE169" s="218"/>
      <c r="AF169" s="9"/>
      <c r="AG169" s="9"/>
      <c r="AH169" s="9"/>
      <c r="AI169" s="9"/>
      <c r="AJ169" s="9"/>
      <c r="AK169" s="9"/>
      <c r="AL169" s="9"/>
      <c r="AM169" s="9"/>
      <c r="AN169" s="9"/>
      <c r="AO169" s="76"/>
      <c r="AP169" s="83"/>
      <c r="AQ169" s="83"/>
      <c r="AR169" s="238"/>
      <c r="AS169" s="238"/>
      <c r="AT169" s="11"/>
      <c r="AU169" s="11"/>
      <c r="AV169" s="215"/>
      <c r="AW169" s="137"/>
      <c r="AX169" s="215"/>
      <c r="AY169" s="265"/>
      <c r="AZ169" s="267"/>
      <c r="BA169" s="201"/>
      <c r="BB169" s="266"/>
      <c r="BC169" s="217"/>
      <c r="BD169" s="231"/>
      <c r="BE169" s="215"/>
      <c r="BF169" s="215"/>
      <c r="BG169" s="215"/>
      <c r="BH169" s="232"/>
      <c r="BI169" s="232"/>
      <c r="BJ169" s="214"/>
      <c r="BK169" s="214"/>
      <c r="BL169" s="233"/>
      <c r="BM169" s="67"/>
    </row>
    <row r="170" spans="1:65" s="139" customFormat="1" ht="15.75">
      <c r="A170" s="221"/>
      <c r="B170" s="222"/>
      <c r="C170" s="216"/>
      <c r="D170" s="224"/>
      <c r="E170" s="25"/>
      <c r="F170" s="89"/>
      <c r="G170" s="83"/>
      <c r="H170" s="218"/>
      <c r="I170" s="218"/>
      <c r="J170" s="218"/>
      <c r="K170" s="218"/>
      <c r="L170" s="83"/>
      <c r="M170" s="217"/>
      <c r="N170" s="55"/>
      <c r="O170" s="218"/>
      <c r="P170" s="218"/>
      <c r="Q170" s="11"/>
      <c r="R170" s="218"/>
      <c r="S170" s="218"/>
      <c r="T170" s="56"/>
      <c r="U170" s="218"/>
      <c r="V170" s="218"/>
      <c r="W170" s="11"/>
      <c r="X170" s="218"/>
      <c r="Y170" s="218"/>
      <c r="Z170" s="56"/>
      <c r="AA170" s="218"/>
      <c r="AB170" s="218"/>
      <c r="AC170" s="218"/>
      <c r="AD170" s="218"/>
      <c r="AE170" s="218"/>
      <c r="AF170" s="9"/>
      <c r="AG170" s="9"/>
      <c r="AH170" s="9"/>
      <c r="AI170" s="9"/>
      <c r="AJ170" s="9"/>
      <c r="AK170" s="9"/>
      <c r="AL170" s="9"/>
      <c r="AM170" s="9"/>
      <c r="AN170" s="9"/>
      <c r="AO170" s="76"/>
      <c r="AP170" s="83"/>
      <c r="AQ170" s="83"/>
      <c r="AR170" s="238"/>
      <c r="AS170" s="238"/>
      <c r="AT170" s="11"/>
      <c r="AU170" s="11"/>
      <c r="AV170" s="215"/>
      <c r="AW170" s="137"/>
      <c r="AX170" s="215"/>
      <c r="AY170" s="253"/>
      <c r="AZ170" s="149"/>
      <c r="BA170" s="201"/>
      <c r="BB170" s="201"/>
      <c r="BC170" s="217"/>
      <c r="BD170" s="231"/>
      <c r="BE170" s="215"/>
      <c r="BF170" s="215"/>
      <c r="BG170" s="215"/>
      <c r="BH170" s="232"/>
      <c r="BI170" s="232"/>
      <c r="BJ170" s="214"/>
      <c r="BK170" s="214"/>
      <c r="BL170" s="233"/>
      <c r="BM170" s="67"/>
    </row>
    <row r="171" spans="1:65" s="139" customFormat="1" ht="15.75">
      <c r="A171" s="221"/>
      <c r="B171" s="222"/>
      <c r="C171" s="216"/>
      <c r="D171" s="224"/>
      <c r="E171" s="25"/>
      <c r="F171" s="89"/>
      <c r="G171" s="83"/>
      <c r="H171" s="218"/>
      <c r="I171" s="218"/>
      <c r="J171" s="218"/>
      <c r="K171" s="218"/>
      <c r="L171" s="83"/>
      <c r="M171" s="217"/>
      <c r="N171" s="55"/>
      <c r="O171" s="218"/>
      <c r="P171" s="218"/>
      <c r="Q171" s="11"/>
      <c r="R171" s="218"/>
      <c r="S171" s="218"/>
      <c r="T171" s="56"/>
      <c r="U171" s="218"/>
      <c r="V171" s="218"/>
      <c r="W171" s="11"/>
      <c r="X171" s="218"/>
      <c r="Y171" s="218"/>
      <c r="Z171" s="56"/>
      <c r="AA171" s="218"/>
      <c r="AB171" s="218"/>
      <c r="AC171" s="218"/>
      <c r="AD171" s="218"/>
      <c r="AE171" s="218"/>
      <c r="AF171" s="9"/>
      <c r="AG171" s="9"/>
      <c r="AH171" s="9"/>
      <c r="AI171" s="9"/>
      <c r="AJ171" s="9"/>
      <c r="AK171" s="9"/>
      <c r="AL171" s="9"/>
      <c r="AM171" s="9"/>
      <c r="AN171" s="9"/>
      <c r="AO171" s="76"/>
      <c r="AP171" s="83"/>
      <c r="AQ171" s="83"/>
      <c r="AR171" s="238"/>
      <c r="AS171" s="238"/>
      <c r="AT171" s="11"/>
      <c r="AU171" s="11"/>
      <c r="AV171" s="215"/>
      <c r="AW171" s="137"/>
      <c r="AX171" s="215"/>
      <c r="AY171" s="253"/>
      <c r="AZ171" s="149"/>
      <c r="BA171" s="201"/>
      <c r="BB171" s="201"/>
      <c r="BC171" s="217"/>
      <c r="BD171" s="231"/>
      <c r="BE171" s="215"/>
      <c r="BF171" s="215"/>
      <c r="BG171" s="215"/>
      <c r="BH171" s="232"/>
      <c r="BI171" s="232"/>
      <c r="BJ171" s="214"/>
      <c r="BK171" s="214"/>
      <c r="BL171" s="233"/>
      <c r="BM171" s="67"/>
    </row>
    <row r="172" spans="1:65" s="139" customFormat="1" ht="15.75">
      <c r="A172" s="221"/>
      <c r="B172" s="222"/>
      <c r="C172" s="216"/>
      <c r="D172" s="224"/>
      <c r="E172" s="25"/>
      <c r="F172" s="89"/>
      <c r="G172" s="83"/>
      <c r="H172" s="218"/>
      <c r="I172" s="218"/>
      <c r="J172" s="218"/>
      <c r="K172" s="218"/>
      <c r="L172" s="83"/>
      <c r="M172" s="217"/>
      <c r="N172" s="55"/>
      <c r="O172" s="218"/>
      <c r="P172" s="218"/>
      <c r="Q172" s="11"/>
      <c r="R172" s="218"/>
      <c r="S172" s="218"/>
      <c r="T172" s="56"/>
      <c r="U172" s="218"/>
      <c r="V172" s="218"/>
      <c r="W172" s="11"/>
      <c r="X172" s="218"/>
      <c r="Y172" s="218"/>
      <c r="Z172" s="56"/>
      <c r="AA172" s="218"/>
      <c r="AB172" s="218"/>
      <c r="AC172" s="218"/>
      <c r="AD172" s="218"/>
      <c r="AE172" s="218"/>
      <c r="AF172" s="9"/>
      <c r="AG172" s="9"/>
      <c r="AH172" s="9"/>
      <c r="AI172" s="9"/>
      <c r="AJ172" s="9"/>
      <c r="AK172" s="9"/>
      <c r="AL172" s="9"/>
      <c r="AM172" s="9"/>
      <c r="AN172" s="9"/>
      <c r="AO172" s="76"/>
      <c r="AP172" s="83"/>
      <c r="AQ172" s="83"/>
      <c r="AR172" s="238"/>
      <c r="AS172" s="238"/>
      <c r="AT172" s="11"/>
      <c r="AU172" s="11"/>
      <c r="AV172" s="215"/>
      <c r="AW172" s="137"/>
      <c r="AX172" s="215"/>
      <c r="AY172" s="253"/>
      <c r="AZ172" s="149"/>
      <c r="BA172" s="201"/>
      <c r="BB172" s="201"/>
      <c r="BC172" s="217"/>
      <c r="BD172" s="231"/>
      <c r="BE172" s="215"/>
      <c r="BF172" s="215"/>
      <c r="BG172" s="215"/>
      <c r="BH172" s="232"/>
      <c r="BI172" s="232"/>
      <c r="BJ172" s="214"/>
      <c r="BK172" s="214"/>
      <c r="BL172" s="233"/>
      <c r="BM172" s="67"/>
    </row>
    <row r="173" spans="1:65" s="139" customFormat="1" ht="15.75">
      <c r="A173" s="221"/>
      <c r="B173" s="222"/>
      <c r="C173" s="216"/>
      <c r="D173" s="224"/>
      <c r="E173" s="25"/>
      <c r="F173" s="89"/>
      <c r="G173" s="83"/>
      <c r="H173" s="218"/>
      <c r="I173" s="218"/>
      <c r="J173" s="218"/>
      <c r="K173" s="218"/>
      <c r="L173" s="83"/>
      <c r="M173" s="217"/>
      <c r="N173" s="55"/>
      <c r="O173" s="218"/>
      <c r="P173" s="218"/>
      <c r="Q173" s="11"/>
      <c r="R173" s="218"/>
      <c r="S173" s="218"/>
      <c r="T173" s="56"/>
      <c r="U173" s="218"/>
      <c r="V173" s="218"/>
      <c r="W173" s="11"/>
      <c r="X173" s="218"/>
      <c r="Y173" s="218"/>
      <c r="Z173" s="56"/>
      <c r="AA173" s="218"/>
      <c r="AB173" s="218"/>
      <c r="AC173" s="218"/>
      <c r="AD173" s="218"/>
      <c r="AE173" s="218"/>
      <c r="AF173" s="9"/>
      <c r="AG173" s="9"/>
      <c r="AH173" s="9"/>
      <c r="AI173" s="9"/>
      <c r="AJ173" s="9"/>
      <c r="AK173" s="9"/>
      <c r="AL173" s="9"/>
      <c r="AM173" s="9"/>
      <c r="AN173" s="9"/>
      <c r="AO173" s="76"/>
      <c r="AP173" s="83"/>
      <c r="AQ173" s="83"/>
      <c r="AR173" s="238"/>
      <c r="AS173" s="238"/>
      <c r="AT173" s="11"/>
      <c r="AU173" s="11"/>
      <c r="AV173" s="215"/>
      <c r="AW173" s="137"/>
      <c r="AX173" s="215"/>
      <c r="AY173" s="253"/>
      <c r="AZ173" s="149"/>
      <c r="BA173" s="201"/>
      <c r="BB173" s="201"/>
      <c r="BC173" s="217"/>
      <c r="BD173" s="231"/>
      <c r="BE173" s="215"/>
      <c r="BF173" s="215"/>
      <c r="BG173" s="215"/>
      <c r="BH173" s="232"/>
      <c r="BI173" s="232"/>
      <c r="BJ173" s="214"/>
      <c r="BK173" s="214"/>
      <c r="BL173" s="233"/>
      <c r="BM173" s="67"/>
    </row>
    <row r="174" spans="1:65" s="139" customFormat="1" ht="15.75">
      <c r="A174" s="221"/>
      <c r="B174" s="222"/>
      <c r="C174" s="216"/>
      <c r="D174" s="224"/>
      <c r="E174" s="25"/>
      <c r="F174" s="89"/>
      <c r="G174" s="83"/>
      <c r="H174" s="218"/>
      <c r="I174" s="218"/>
      <c r="J174" s="218"/>
      <c r="K174" s="218"/>
      <c r="L174" s="83"/>
      <c r="M174" s="217"/>
      <c r="N174" s="55"/>
      <c r="O174" s="218"/>
      <c r="P174" s="218"/>
      <c r="Q174" s="11"/>
      <c r="R174" s="218"/>
      <c r="S174" s="218"/>
      <c r="T174" s="56"/>
      <c r="U174" s="218"/>
      <c r="V174" s="218"/>
      <c r="W174" s="11"/>
      <c r="X174" s="218"/>
      <c r="Y174" s="218"/>
      <c r="Z174" s="56"/>
      <c r="AA174" s="218"/>
      <c r="AB174" s="218"/>
      <c r="AC174" s="218"/>
      <c r="AD174" s="218"/>
      <c r="AE174" s="218"/>
      <c r="AF174" s="9"/>
      <c r="AG174" s="9"/>
      <c r="AH174" s="9"/>
      <c r="AI174" s="9"/>
      <c r="AJ174" s="9"/>
      <c r="AK174" s="9"/>
      <c r="AL174" s="9"/>
      <c r="AM174" s="9"/>
      <c r="AN174" s="9"/>
      <c r="AO174" s="76"/>
      <c r="AP174" s="83"/>
      <c r="AQ174" s="83"/>
      <c r="AR174" s="238"/>
      <c r="AS174" s="238"/>
      <c r="AT174" s="11"/>
      <c r="AU174" s="11"/>
      <c r="AV174" s="215"/>
      <c r="AW174" s="137"/>
      <c r="AX174" s="215"/>
      <c r="AY174" s="253"/>
      <c r="AZ174" s="149"/>
      <c r="BA174" s="201"/>
      <c r="BB174" s="201"/>
      <c r="BC174" s="217"/>
      <c r="BD174" s="231"/>
      <c r="BE174" s="215"/>
      <c r="BF174" s="215"/>
      <c r="BG174" s="215"/>
      <c r="BH174" s="232"/>
      <c r="BI174" s="232"/>
      <c r="BJ174" s="214"/>
      <c r="BK174" s="214"/>
      <c r="BL174" s="233"/>
      <c r="BM174" s="67"/>
    </row>
    <row r="175" spans="1:65" s="139" customFormat="1" ht="15.75">
      <c r="A175" s="221"/>
      <c r="B175" s="222"/>
      <c r="C175" s="216"/>
      <c r="D175" s="224"/>
      <c r="E175" s="25"/>
      <c r="F175" s="89"/>
      <c r="G175" s="83"/>
      <c r="H175" s="218"/>
      <c r="I175" s="218"/>
      <c r="J175" s="218"/>
      <c r="K175" s="218"/>
      <c r="L175" s="83"/>
      <c r="M175" s="217"/>
      <c r="N175" s="55"/>
      <c r="O175" s="218"/>
      <c r="P175" s="218"/>
      <c r="Q175" s="11"/>
      <c r="R175" s="218"/>
      <c r="S175" s="218"/>
      <c r="T175" s="56"/>
      <c r="U175" s="218"/>
      <c r="V175" s="218"/>
      <c r="W175" s="11"/>
      <c r="X175" s="218"/>
      <c r="Y175" s="218"/>
      <c r="Z175" s="56"/>
      <c r="AA175" s="218"/>
      <c r="AB175" s="218"/>
      <c r="AC175" s="218"/>
      <c r="AD175" s="218"/>
      <c r="AE175" s="218"/>
      <c r="AF175" s="9"/>
      <c r="AG175" s="9"/>
      <c r="AH175" s="9"/>
      <c r="AI175" s="9"/>
      <c r="AJ175" s="9"/>
      <c r="AK175" s="9"/>
      <c r="AL175" s="9"/>
      <c r="AM175" s="9"/>
      <c r="AN175" s="9"/>
      <c r="AO175" s="76"/>
      <c r="AP175" s="83"/>
      <c r="AQ175" s="83"/>
      <c r="AR175" s="238"/>
      <c r="AS175" s="238"/>
      <c r="AT175" s="11"/>
      <c r="AU175" s="11"/>
      <c r="AV175" s="215"/>
      <c r="AW175" s="137"/>
      <c r="AX175" s="215"/>
      <c r="AY175" s="253"/>
      <c r="AZ175" s="149"/>
      <c r="BA175" s="201"/>
      <c r="BB175" s="201"/>
      <c r="BC175" s="217"/>
      <c r="BD175" s="231"/>
      <c r="BE175" s="215"/>
      <c r="BF175" s="215"/>
      <c r="BG175" s="215"/>
      <c r="BH175" s="232"/>
      <c r="BI175" s="232"/>
      <c r="BJ175" s="214"/>
      <c r="BK175" s="214"/>
      <c r="BL175" s="233"/>
      <c r="BM175" s="67"/>
    </row>
    <row r="176" spans="1:65" s="139" customFormat="1" ht="15.75">
      <c r="A176" s="221"/>
      <c r="B176" s="222"/>
      <c r="C176" s="216"/>
      <c r="D176" s="224"/>
      <c r="E176" s="25"/>
      <c r="F176" s="89"/>
      <c r="G176" s="83"/>
      <c r="H176" s="218"/>
      <c r="I176" s="218"/>
      <c r="J176" s="218"/>
      <c r="K176" s="218"/>
      <c r="L176" s="83"/>
      <c r="M176" s="217"/>
      <c r="N176" s="55"/>
      <c r="O176" s="218"/>
      <c r="P176" s="218"/>
      <c r="Q176" s="11"/>
      <c r="R176" s="218"/>
      <c r="S176" s="218"/>
      <c r="T176" s="56"/>
      <c r="U176" s="218"/>
      <c r="V176" s="218"/>
      <c r="W176" s="11"/>
      <c r="X176" s="218"/>
      <c r="Y176" s="218"/>
      <c r="Z176" s="56"/>
      <c r="AA176" s="218"/>
      <c r="AB176" s="218"/>
      <c r="AC176" s="218"/>
      <c r="AD176" s="218"/>
      <c r="AE176" s="218"/>
      <c r="AF176" s="9"/>
      <c r="AG176" s="9"/>
      <c r="AH176" s="9"/>
      <c r="AI176" s="9"/>
      <c r="AJ176" s="9"/>
      <c r="AK176" s="9"/>
      <c r="AL176" s="9"/>
      <c r="AM176" s="9"/>
      <c r="AN176" s="9"/>
      <c r="AO176" s="76"/>
      <c r="AP176" s="83"/>
      <c r="AQ176" s="83"/>
      <c r="AR176" s="238"/>
      <c r="AS176" s="238"/>
      <c r="AT176" s="11"/>
      <c r="AU176" s="11"/>
      <c r="AV176" s="215"/>
      <c r="AW176" s="137"/>
      <c r="AX176" s="215"/>
      <c r="AY176" s="253"/>
      <c r="AZ176" s="149"/>
      <c r="BA176" s="201"/>
      <c r="BB176" s="201"/>
      <c r="BC176" s="217"/>
      <c r="BD176" s="231"/>
      <c r="BE176" s="215"/>
      <c r="BF176" s="215"/>
      <c r="BG176" s="215"/>
      <c r="BH176" s="232"/>
      <c r="BI176" s="232"/>
      <c r="BJ176" s="214"/>
      <c r="BK176" s="214"/>
      <c r="BL176" s="233"/>
      <c r="BM176" s="67"/>
    </row>
    <row r="177" spans="1:65" s="139" customFormat="1" ht="15.75">
      <c r="A177" s="221"/>
      <c r="B177" s="222"/>
      <c r="C177" s="216"/>
      <c r="D177" s="224"/>
      <c r="E177" s="25"/>
      <c r="F177" s="89"/>
      <c r="G177" s="83"/>
      <c r="H177" s="218"/>
      <c r="I177" s="218"/>
      <c r="J177" s="218"/>
      <c r="K177" s="218"/>
      <c r="L177" s="83"/>
      <c r="M177" s="217"/>
      <c r="N177" s="55"/>
      <c r="O177" s="218"/>
      <c r="P177" s="218"/>
      <c r="Q177" s="11"/>
      <c r="R177" s="218"/>
      <c r="S177" s="218"/>
      <c r="T177" s="56"/>
      <c r="U177" s="218"/>
      <c r="V177" s="218"/>
      <c r="W177" s="11"/>
      <c r="X177" s="218"/>
      <c r="Y177" s="218"/>
      <c r="Z177" s="56"/>
      <c r="AA177" s="218"/>
      <c r="AB177" s="218"/>
      <c r="AC177" s="218"/>
      <c r="AD177" s="218"/>
      <c r="AE177" s="218"/>
      <c r="AF177" s="9"/>
      <c r="AG177" s="9"/>
      <c r="AH177" s="9"/>
      <c r="AI177" s="9"/>
      <c r="AJ177" s="9"/>
      <c r="AK177" s="9"/>
      <c r="AL177" s="9"/>
      <c r="AM177" s="9"/>
      <c r="AN177" s="9"/>
      <c r="AO177" s="76"/>
      <c r="AP177" s="83"/>
      <c r="AQ177" s="83"/>
      <c r="AR177" s="238"/>
      <c r="AS177" s="238"/>
      <c r="AT177" s="11"/>
      <c r="AU177" s="11"/>
      <c r="AV177" s="215"/>
      <c r="AW177" s="137"/>
      <c r="AX177" s="215"/>
      <c r="AY177" s="253"/>
      <c r="AZ177" s="149"/>
      <c r="BA177" s="201"/>
      <c r="BB177" s="201"/>
      <c r="BC177" s="217"/>
      <c r="BD177" s="231"/>
      <c r="BE177" s="215"/>
      <c r="BF177" s="215"/>
      <c r="BG177" s="215"/>
      <c r="BH177" s="232"/>
      <c r="BI177" s="232"/>
      <c r="BJ177" s="214"/>
      <c r="BK177" s="214"/>
      <c r="BL177" s="233"/>
      <c r="BM177" s="67"/>
    </row>
    <row r="178" spans="1:65" s="139" customFormat="1" ht="15.75">
      <c r="A178" s="221"/>
      <c r="B178" s="222"/>
      <c r="C178" s="216"/>
      <c r="D178" s="224"/>
      <c r="E178" s="25"/>
      <c r="F178" s="89"/>
      <c r="G178" s="83"/>
      <c r="H178" s="218"/>
      <c r="I178" s="218"/>
      <c r="J178" s="218"/>
      <c r="K178" s="218"/>
      <c r="L178" s="83"/>
      <c r="M178" s="217"/>
      <c r="N178" s="55"/>
      <c r="O178" s="218"/>
      <c r="P178" s="218"/>
      <c r="Q178" s="11"/>
      <c r="R178" s="218"/>
      <c r="S178" s="218"/>
      <c r="T178" s="56"/>
      <c r="U178" s="218"/>
      <c r="V178" s="218"/>
      <c r="W178" s="11"/>
      <c r="X178" s="218"/>
      <c r="Y178" s="218"/>
      <c r="Z178" s="56"/>
      <c r="AA178" s="218"/>
      <c r="AB178" s="218"/>
      <c r="AC178" s="218"/>
      <c r="AD178" s="218"/>
      <c r="AE178" s="218"/>
      <c r="AF178" s="9"/>
      <c r="AG178" s="9"/>
      <c r="AH178" s="9"/>
      <c r="AI178" s="9"/>
      <c r="AJ178" s="9"/>
      <c r="AK178" s="9"/>
      <c r="AL178" s="9"/>
      <c r="AM178" s="9"/>
      <c r="AN178" s="9"/>
      <c r="AO178" s="76"/>
      <c r="AP178" s="83"/>
      <c r="AQ178" s="83"/>
      <c r="AR178" s="238"/>
      <c r="AS178" s="238"/>
      <c r="AT178" s="11"/>
      <c r="AU178" s="11"/>
      <c r="AV178" s="215"/>
      <c r="AW178" s="137"/>
      <c r="AX178" s="215"/>
      <c r="AY178" s="253"/>
      <c r="AZ178" s="149"/>
      <c r="BA178" s="201"/>
      <c r="BB178" s="201"/>
      <c r="BC178" s="217"/>
      <c r="BD178" s="231"/>
      <c r="BE178" s="215"/>
      <c r="BF178" s="215"/>
      <c r="BG178" s="215"/>
      <c r="BH178" s="232"/>
      <c r="BI178" s="232"/>
      <c r="BJ178" s="214"/>
      <c r="BK178" s="214"/>
      <c r="BL178" s="233"/>
      <c r="BM178" s="67"/>
    </row>
    <row r="179" spans="1:65" s="139" customFormat="1" ht="15.75">
      <c r="A179" s="221"/>
      <c r="B179" s="222"/>
      <c r="C179" s="216"/>
      <c r="D179" s="224"/>
      <c r="E179" s="25"/>
      <c r="F179" s="89"/>
      <c r="G179" s="83"/>
      <c r="H179" s="218"/>
      <c r="I179" s="218"/>
      <c r="J179" s="218"/>
      <c r="K179" s="218"/>
      <c r="L179" s="83"/>
      <c r="M179" s="217"/>
      <c r="N179" s="55"/>
      <c r="O179" s="218"/>
      <c r="P179" s="218"/>
      <c r="Q179" s="11"/>
      <c r="R179" s="218"/>
      <c r="S179" s="218"/>
      <c r="T179" s="56"/>
      <c r="U179" s="218"/>
      <c r="V179" s="218"/>
      <c r="W179" s="11"/>
      <c r="X179" s="218"/>
      <c r="Y179" s="218"/>
      <c r="Z179" s="56"/>
      <c r="AA179" s="218"/>
      <c r="AB179" s="218"/>
      <c r="AC179" s="218"/>
      <c r="AD179" s="218"/>
      <c r="AE179" s="218"/>
      <c r="AF179" s="9"/>
      <c r="AG179" s="9"/>
      <c r="AH179" s="9"/>
      <c r="AI179" s="9"/>
      <c r="AJ179" s="9"/>
      <c r="AK179" s="9"/>
      <c r="AL179" s="9"/>
      <c r="AM179" s="9"/>
      <c r="AN179" s="9"/>
      <c r="AO179" s="76"/>
      <c r="AP179" s="83"/>
      <c r="AQ179" s="83"/>
      <c r="AR179" s="238"/>
      <c r="AS179" s="238"/>
      <c r="AT179" s="11"/>
      <c r="AU179" s="11"/>
      <c r="AV179" s="215"/>
      <c r="AW179" s="137"/>
      <c r="AX179" s="215"/>
      <c r="AY179" s="253"/>
      <c r="AZ179" s="149"/>
      <c r="BA179" s="201"/>
      <c r="BB179" s="201"/>
      <c r="BC179" s="217"/>
      <c r="BD179" s="231"/>
      <c r="BE179" s="215"/>
      <c r="BF179" s="215"/>
      <c r="BG179" s="215"/>
      <c r="BH179" s="232"/>
      <c r="BI179" s="232"/>
      <c r="BJ179" s="214"/>
      <c r="BK179" s="214"/>
      <c r="BL179" s="233"/>
      <c r="BM179" s="67"/>
    </row>
    <row r="180" spans="1:65" s="139" customFormat="1" ht="15.75">
      <c r="A180" s="221"/>
      <c r="B180" s="222"/>
      <c r="C180" s="216"/>
      <c r="D180" s="224"/>
      <c r="E180" s="25"/>
      <c r="F180" s="89"/>
      <c r="G180" s="83"/>
      <c r="H180" s="218"/>
      <c r="I180" s="218"/>
      <c r="J180" s="218"/>
      <c r="K180" s="218"/>
      <c r="L180" s="83"/>
      <c r="M180" s="217"/>
      <c r="N180" s="55"/>
      <c r="O180" s="218"/>
      <c r="P180" s="218"/>
      <c r="Q180" s="11"/>
      <c r="R180" s="218"/>
      <c r="S180" s="218"/>
      <c r="T180" s="56"/>
      <c r="U180" s="218"/>
      <c r="V180" s="218"/>
      <c r="W180" s="11"/>
      <c r="X180" s="218"/>
      <c r="Y180" s="218"/>
      <c r="Z180" s="56"/>
      <c r="AA180" s="218"/>
      <c r="AB180" s="218"/>
      <c r="AC180" s="218"/>
      <c r="AD180" s="218"/>
      <c r="AE180" s="218"/>
      <c r="AF180" s="9"/>
      <c r="AG180" s="9"/>
      <c r="AH180" s="9"/>
      <c r="AI180" s="9"/>
      <c r="AJ180" s="9"/>
      <c r="AK180" s="9"/>
      <c r="AL180" s="9"/>
      <c r="AM180" s="9"/>
      <c r="AN180" s="9"/>
      <c r="AO180" s="76"/>
      <c r="AP180" s="83"/>
      <c r="AQ180" s="83"/>
      <c r="AR180" s="238"/>
      <c r="AS180" s="238"/>
      <c r="AT180" s="11"/>
      <c r="AU180" s="11"/>
      <c r="AV180" s="215"/>
      <c r="AW180" s="137"/>
      <c r="AX180" s="215"/>
      <c r="AY180" s="253"/>
      <c r="AZ180" s="149"/>
      <c r="BA180" s="201"/>
      <c r="BB180" s="201"/>
      <c r="BC180" s="217"/>
      <c r="BD180" s="231"/>
      <c r="BE180" s="215"/>
      <c r="BF180" s="215"/>
      <c r="BG180" s="215"/>
      <c r="BH180" s="232"/>
      <c r="BI180" s="232"/>
      <c r="BJ180" s="214"/>
      <c r="BK180" s="214"/>
      <c r="BL180" s="233"/>
      <c r="BM180" s="67"/>
    </row>
    <row r="181" spans="1:65" s="139" customFormat="1" ht="15.75">
      <c r="A181" s="221"/>
      <c r="B181" s="222"/>
      <c r="C181" s="216"/>
      <c r="D181" s="224"/>
      <c r="E181" s="25"/>
      <c r="F181" s="89"/>
      <c r="G181" s="83"/>
      <c r="H181" s="218"/>
      <c r="I181" s="218"/>
      <c r="J181" s="218"/>
      <c r="K181" s="218"/>
      <c r="L181" s="83"/>
      <c r="M181" s="217"/>
      <c r="N181" s="55"/>
      <c r="O181" s="218"/>
      <c r="P181" s="218"/>
      <c r="Q181" s="11"/>
      <c r="R181" s="218"/>
      <c r="S181" s="218"/>
      <c r="T181" s="56"/>
      <c r="U181" s="218"/>
      <c r="V181" s="218"/>
      <c r="W181" s="11"/>
      <c r="X181" s="218"/>
      <c r="Y181" s="218"/>
      <c r="Z181" s="56"/>
      <c r="AA181" s="218"/>
      <c r="AB181" s="218"/>
      <c r="AC181" s="218"/>
      <c r="AD181" s="218"/>
      <c r="AE181" s="218"/>
      <c r="AF181" s="9"/>
      <c r="AG181" s="9"/>
      <c r="AH181" s="9"/>
      <c r="AI181" s="9"/>
      <c r="AJ181" s="9"/>
      <c r="AK181" s="9"/>
      <c r="AL181" s="9"/>
      <c r="AM181" s="9"/>
      <c r="AN181" s="9"/>
      <c r="AO181" s="76"/>
      <c r="AP181" s="83"/>
      <c r="AQ181" s="83"/>
      <c r="AR181" s="238"/>
      <c r="AS181" s="238"/>
      <c r="AT181" s="11"/>
      <c r="AU181" s="11"/>
      <c r="AV181" s="215"/>
      <c r="AW181" s="137"/>
      <c r="AX181" s="215"/>
      <c r="AY181" s="253"/>
      <c r="AZ181" s="149"/>
      <c r="BA181" s="201"/>
      <c r="BB181" s="201"/>
      <c r="BC181" s="217"/>
      <c r="BD181" s="231"/>
      <c r="BE181" s="215"/>
      <c r="BF181" s="215"/>
      <c r="BG181" s="215"/>
      <c r="BH181" s="232"/>
      <c r="BI181" s="232"/>
      <c r="BJ181" s="214"/>
      <c r="BK181" s="214"/>
      <c r="BL181" s="233"/>
      <c r="BM181" s="67"/>
    </row>
    <row r="182" spans="1:65" s="139" customFormat="1" ht="15.75">
      <c r="A182" s="221"/>
      <c r="B182" s="222"/>
      <c r="C182" s="216"/>
      <c r="D182" s="224"/>
      <c r="E182" s="25"/>
      <c r="F182" s="89"/>
      <c r="G182" s="83"/>
      <c r="H182" s="218"/>
      <c r="I182" s="218"/>
      <c r="J182" s="218"/>
      <c r="K182" s="218"/>
      <c r="L182" s="83"/>
      <c r="M182" s="217"/>
      <c r="N182" s="55"/>
      <c r="O182" s="218"/>
      <c r="P182" s="218"/>
      <c r="Q182" s="11"/>
      <c r="R182" s="218"/>
      <c r="S182" s="218"/>
      <c r="T182" s="56"/>
      <c r="U182" s="218"/>
      <c r="V182" s="218"/>
      <c r="W182" s="11"/>
      <c r="X182" s="218"/>
      <c r="Y182" s="218"/>
      <c r="Z182" s="56"/>
      <c r="AA182" s="218"/>
      <c r="AB182" s="218"/>
      <c r="AC182" s="218"/>
      <c r="AD182" s="218"/>
      <c r="AE182" s="218"/>
      <c r="AF182" s="9"/>
      <c r="AG182" s="9"/>
      <c r="AH182" s="9"/>
      <c r="AI182" s="9"/>
      <c r="AJ182" s="9"/>
      <c r="AK182" s="9"/>
      <c r="AL182" s="9"/>
      <c r="AM182" s="9"/>
      <c r="AN182" s="9"/>
      <c r="AO182" s="76"/>
      <c r="AP182" s="83"/>
      <c r="AQ182" s="83"/>
      <c r="AR182" s="238"/>
      <c r="AS182" s="238"/>
      <c r="AT182" s="11"/>
      <c r="AU182" s="11"/>
      <c r="AV182" s="215"/>
      <c r="AW182" s="137"/>
      <c r="AX182" s="215"/>
      <c r="AY182" s="253"/>
      <c r="AZ182" s="149"/>
      <c r="BA182" s="201"/>
      <c r="BB182" s="201"/>
      <c r="BC182" s="217"/>
      <c r="BD182" s="231"/>
      <c r="BE182" s="215"/>
      <c r="BF182" s="215"/>
      <c r="BG182" s="215"/>
      <c r="BH182" s="232"/>
      <c r="BI182" s="232"/>
      <c r="BJ182" s="214"/>
      <c r="BK182" s="214"/>
      <c r="BL182" s="233"/>
      <c r="BM182" s="67"/>
    </row>
    <row r="183" spans="1:65" s="139" customFormat="1" ht="15.75">
      <c r="A183" s="221"/>
      <c r="B183" s="222"/>
      <c r="C183" s="216"/>
      <c r="D183" s="224"/>
      <c r="E183" s="25"/>
      <c r="F183" s="89"/>
      <c r="G183" s="83"/>
      <c r="H183" s="218"/>
      <c r="I183" s="218"/>
      <c r="J183" s="218"/>
      <c r="K183" s="218"/>
      <c r="L183" s="83"/>
      <c r="M183" s="217"/>
      <c r="N183" s="55"/>
      <c r="O183" s="218"/>
      <c r="P183" s="218"/>
      <c r="Q183" s="11"/>
      <c r="R183" s="218"/>
      <c r="S183" s="218"/>
      <c r="T183" s="56"/>
      <c r="U183" s="218"/>
      <c r="V183" s="218"/>
      <c r="W183" s="11"/>
      <c r="X183" s="218"/>
      <c r="Y183" s="218"/>
      <c r="Z183" s="56"/>
      <c r="AA183" s="218"/>
      <c r="AB183" s="218"/>
      <c r="AC183" s="218"/>
      <c r="AD183" s="218"/>
      <c r="AE183" s="218"/>
      <c r="AF183" s="9"/>
      <c r="AG183" s="9"/>
      <c r="AH183" s="9"/>
      <c r="AI183" s="9"/>
      <c r="AJ183" s="9"/>
      <c r="AK183" s="9"/>
      <c r="AL183" s="9"/>
      <c r="AM183" s="9"/>
      <c r="AN183" s="9"/>
      <c r="AO183" s="76"/>
      <c r="AP183" s="83"/>
      <c r="AQ183" s="83"/>
      <c r="AR183" s="238"/>
      <c r="AS183" s="238"/>
      <c r="AT183" s="11"/>
      <c r="AU183" s="11"/>
      <c r="AV183" s="215"/>
      <c r="AW183" s="137"/>
      <c r="AX183" s="215"/>
      <c r="AY183" s="253"/>
      <c r="AZ183" s="149"/>
      <c r="BA183" s="201"/>
      <c r="BB183" s="201"/>
      <c r="BC183" s="217"/>
      <c r="BD183" s="231"/>
      <c r="BE183" s="215"/>
      <c r="BF183" s="215"/>
      <c r="BG183" s="215"/>
      <c r="BH183" s="232"/>
      <c r="BI183" s="232"/>
      <c r="BJ183" s="214"/>
      <c r="BK183" s="214"/>
      <c r="BL183" s="233"/>
      <c r="BM183" s="67"/>
    </row>
    <row r="184" spans="1:65" s="139" customFormat="1" ht="15.75">
      <c r="A184" s="221"/>
      <c r="B184" s="222"/>
      <c r="C184" s="216"/>
      <c r="D184" s="224"/>
      <c r="E184" s="25"/>
      <c r="F184" s="89"/>
      <c r="G184" s="83"/>
      <c r="H184" s="218"/>
      <c r="I184" s="218"/>
      <c r="J184" s="218"/>
      <c r="K184" s="218"/>
      <c r="L184" s="83"/>
      <c r="M184" s="217"/>
      <c r="N184" s="55"/>
      <c r="O184" s="218"/>
      <c r="P184" s="218"/>
      <c r="Q184" s="11"/>
      <c r="R184" s="218"/>
      <c r="S184" s="218"/>
      <c r="T184" s="56"/>
      <c r="U184" s="218"/>
      <c r="V184" s="218"/>
      <c r="W184" s="11"/>
      <c r="X184" s="218"/>
      <c r="Y184" s="218"/>
      <c r="Z184" s="56"/>
      <c r="AA184" s="218"/>
      <c r="AB184" s="218"/>
      <c r="AC184" s="218"/>
      <c r="AD184" s="218"/>
      <c r="AE184" s="218"/>
      <c r="AF184" s="9"/>
      <c r="AG184" s="9"/>
      <c r="AH184" s="9"/>
      <c r="AI184" s="9"/>
      <c r="AJ184" s="9"/>
      <c r="AK184" s="9"/>
      <c r="AL184" s="9"/>
      <c r="AM184" s="9"/>
      <c r="AN184" s="9"/>
      <c r="AO184" s="76"/>
      <c r="AP184" s="83"/>
      <c r="AQ184" s="83"/>
      <c r="AR184" s="238"/>
      <c r="AS184" s="238"/>
      <c r="AT184" s="11"/>
      <c r="AU184" s="11"/>
      <c r="AV184" s="215"/>
      <c r="AW184" s="137"/>
      <c r="AX184" s="215"/>
      <c r="AY184" s="253"/>
      <c r="AZ184" s="149"/>
      <c r="BA184" s="201"/>
      <c r="BB184" s="201"/>
      <c r="BC184" s="217"/>
      <c r="BD184" s="231"/>
      <c r="BE184" s="215"/>
      <c r="BF184" s="215"/>
      <c r="BG184" s="215"/>
      <c r="BH184" s="232"/>
      <c r="BI184" s="232"/>
      <c r="BJ184" s="214"/>
      <c r="BK184" s="214"/>
      <c r="BL184" s="233"/>
      <c r="BM184" s="67"/>
    </row>
    <row r="185" spans="1:65" s="139" customFormat="1" ht="15.75">
      <c r="A185" s="221"/>
      <c r="B185" s="222"/>
      <c r="C185" s="216"/>
      <c r="D185" s="224"/>
      <c r="E185" s="25"/>
      <c r="F185" s="89"/>
      <c r="G185" s="83"/>
      <c r="H185" s="218"/>
      <c r="I185" s="218"/>
      <c r="J185" s="218"/>
      <c r="K185" s="218"/>
      <c r="L185" s="83"/>
      <c r="M185" s="217"/>
      <c r="N185" s="55"/>
      <c r="O185" s="218"/>
      <c r="P185" s="218"/>
      <c r="Q185" s="11"/>
      <c r="R185" s="218"/>
      <c r="S185" s="218"/>
      <c r="T185" s="56"/>
      <c r="U185" s="218"/>
      <c r="V185" s="218"/>
      <c r="W185" s="11"/>
      <c r="X185" s="218"/>
      <c r="Y185" s="218"/>
      <c r="Z185" s="56"/>
      <c r="AA185" s="218"/>
      <c r="AB185" s="218"/>
      <c r="AC185" s="218"/>
      <c r="AD185" s="218"/>
      <c r="AE185" s="218"/>
      <c r="AF185" s="9"/>
      <c r="AG185" s="9"/>
      <c r="AH185" s="9"/>
      <c r="AI185" s="9"/>
      <c r="AJ185" s="9"/>
      <c r="AK185" s="9"/>
      <c r="AL185" s="9"/>
      <c r="AM185" s="9"/>
      <c r="AN185" s="9"/>
      <c r="AO185" s="76"/>
      <c r="AP185" s="83"/>
      <c r="AQ185" s="83"/>
      <c r="AR185" s="238"/>
      <c r="AS185" s="238"/>
      <c r="AT185" s="11"/>
      <c r="AU185" s="11"/>
      <c r="AV185" s="215"/>
      <c r="AW185" s="137"/>
      <c r="AX185" s="215"/>
      <c r="AY185" s="253"/>
      <c r="AZ185" s="149"/>
      <c r="BA185" s="201"/>
      <c r="BB185" s="201"/>
      <c r="BC185" s="217"/>
      <c r="BD185" s="231"/>
      <c r="BE185" s="215"/>
      <c r="BF185" s="215"/>
      <c r="BG185" s="215"/>
      <c r="BH185" s="232"/>
      <c r="BI185" s="232"/>
      <c r="BJ185" s="214"/>
      <c r="BK185" s="214"/>
      <c r="BL185" s="233"/>
      <c r="BM185" s="67"/>
    </row>
    <row r="186" spans="1:65" s="139" customFormat="1" ht="15.75">
      <c r="A186" s="221"/>
      <c r="B186" s="222"/>
      <c r="C186" s="216"/>
      <c r="D186" s="224"/>
      <c r="E186" s="25"/>
      <c r="F186" s="89"/>
      <c r="G186" s="83"/>
      <c r="H186" s="218"/>
      <c r="I186" s="218"/>
      <c r="J186" s="218"/>
      <c r="K186" s="218"/>
      <c r="L186" s="83"/>
      <c r="M186" s="217"/>
      <c r="N186" s="55"/>
      <c r="O186" s="218"/>
      <c r="P186" s="218"/>
      <c r="Q186" s="11"/>
      <c r="R186" s="218"/>
      <c r="S186" s="218"/>
      <c r="T186" s="56"/>
      <c r="U186" s="218"/>
      <c r="V186" s="218"/>
      <c r="W186" s="11"/>
      <c r="X186" s="218"/>
      <c r="Y186" s="218"/>
      <c r="Z186" s="56"/>
      <c r="AA186" s="218"/>
      <c r="AB186" s="218"/>
      <c r="AC186" s="218"/>
      <c r="AD186" s="218"/>
      <c r="AE186" s="218"/>
      <c r="AF186" s="9"/>
      <c r="AG186" s="9"/>
      <c r="AH186" s="9"/>
      <c r="AI186" s="9"/>
      <c r="AJ186" s="9"/>
      <c r="AK186" s="9"/>
      <c r="AL186" s="9"/>
      <c r="AM186" s="9"/>
      <c r="AN186" s="9"/>
      <c r="AO186" s="76"/>
      <c r="AP186" s="83"/>
      <c r="AQ186" s="83"/>
      <c r="AR186" s="238"/>
      <c r="AS186" s="238"/>
      <c r="AT186" s="11"/>
      <c r="AU186" s="11"/>
      <c r="AV186" s="215"/>
      <c r="AW186" s="137"/>
      <c r="AX186" s="215"/>
      <c r="AY186" s="253"/>
      <c r="AZ186" s="149"/>
      <c r="BA186" s="201"/>
      <c r="BB186" s="201"/>
      <c r="BC186" s="217"/>
      <c r="BD186" s="231"/>
      <c r="BE186" s="215"/>
      <c r="BF186" s="215"/>
      <c r="BG186" s="215"/>
      <c r="BH186" s="232"/>
      <c r="BI186" s="232"/>
      <c r="BJ186" s="214"/>
      <c r="BK186" s="214"/>
      <c r="BL186" s="233"/>
      <c r="BM186" s="67"/>
    </row>
    <row r="187" spans="1:65" s="139" customFormat="1" ht="15.75">
      <c r="A187" s="221"/>
      <c r="B187" s="222"/>
      <c r="C187" s="216"/>
      <c r="D187" s="224"/>
      <c r="E187" s="25"/>
      <c r="F187" s="89"/>
      <c r="G187" s="83"/>
      <c r="H187" s="218"/>
      <c r="I187" s="218"/>
      <c r="J187" s="218"/>
      <c r="K187" s="218"/>
      <c r="L187" s="83"/>
      <c r="M187" s="217"/>
      <c r="N187" s="55"/>
      <c r="O187" s="218"/>
      <c r="P187" s="218"/>
      <c r="Q187" s="11"/>
      <c r="R187" s="218"/>
      <c r="S187" s="218"/>
      <c r="T187" s="56"/>
      <c r="U187" s="218"/>
      <c r="V187" s="218"/>
      <c r="W187" s="11"/>
      <c r="X187" s="218"/>
      <c r="Y187" s="218"/>
      <c r="Z187" s="56"/>
      <c r="AA187" s="218"/>
      <c r="AB187" s="218"/>
      <c r="AC187" s="218"/>
      <c r="AD187" s="218"/>
      <c r="AE187" s="218"/>
      <c r="AF187" s="9"/>
      <c r="AG187" s="9"/>
      <c r="AH187" s="9"/>
      <c r="AI187" s="9"/>
      <c r="AJ187" s="9"/>
      <c r="AK187" s="9"/>
      <c r="AL187" s="9"/>
      <c r="AM187" s="9"/>
      <c r="AN187" s="9"/>
      <c r="AO187" s="76"/>
      <c r="AP187" s="83"/>
      <c r="AQ187" s="83"/>
      <c r="AR187" s="238"/>
      <c r="AS187" s="238"/>
      <c r="AT187" s="11"/>
      <c r="AU187" s="11"/>
      <c r="AV187" s="215"/>
      <c r="AW187" s="137"/>
      <c r="AX187" s="215"/>
      <c r="AY187" s="253"/>
      <c r="AZ187" s="149"/>
      <c r="BA187" s="201"/>
      <c r="BB187" s="201"/>
      <c r="BC187" s="217"/>
      <c r="BD187" s="231"/>
      <c r="BE187" s="215"/>
      <c r="BF187" s="215"/>
      <c r="BG187" s="215"/>
      <c r="BH187" s="232"/>
      <c r="BI187" s="232"/>
      <c r="BJ187" s="214"/>
      <c r="BK187" s="214"/>
      <c r="BL187" s="233"/>
      <c r="BM187" s="67"/>
    </row>
    <row r="188" spans="1:65" s="139" customFormat="1" ht="15.75">
      <c r="A188" s="221"/>
      <c r="B188" s="222"/>
      <c r="C188" s="216"/>
      <c r="D188" s="224"/>
      <c r="E188" s="268"/>
      <c r="F188" s="89"/>
      <c r="G188" s="83"/>
      <c r="H188" s="218"/>
      <c r="I188" s="218"/>
      <c r="J188" s="218"/>
      <c r="K188" s="218"/>
      <c r="L188" s="83"/>
      <c r="M188" s="217"/>
      <c r="N188" s="55"/>
      <c r="O188" s="218"/>
      <c r="P188" s="218"/>
      <c r="Q188" s="11"/>
      <c r="R188" s="218"/>
      <c r="S188" s="218"/>
      <c r="T188" s="56"/>
      <c r="U188" s="218"/>
      <c r="V188" s="218"/>
      <c r="W188" s="11"/>
      <c r="X188" s="218"/>
      <c r="Y188" s="218"/>
      <c r="Z188" s="56"/>
      <c r="AA188" s="218"/>
      <c r="AB188" s="218"/>
      <c r="AC188" s="218"/>
      <c r="AD188" s="218"/>
      <c r="AE188" s="218"/>
      <c r="AF188" s="9"/>
      <c r="AG188" s="9"/>
      <c r="AH188" s="9"/>
      <c r="AI188" s="9"/>
      <c r="AJ188" s="9"/>
      <c r="AK188" s="9"/>
      <c r="AL188" s="9"/>
      <c r="AM188" s="9"/>
      <c r="AN188" s="9"/>
      <c r="AO188" s="76"/>
      <c r="AP188" s="83"/>
      <c r="AQ188" s="83"/>
      <c r="AR188" s="238"/>
      <c r="AS188" s="238"/>
      <c r="AT188" s="11"/>
      <c r="AU188" s="11"/>
      <c r="AV188" s="215"/>
      <c r="AW188" s="137"/>
      <c r="AX188" s="215"/>
      <c r="AY188" s="265"/>
      <c r="AZ188" s="267"/>
      <c r="BA188" s="201"/>
      <c r="BB188" s="266"/>
      <c r="BC188" s="217"/>
      <c r="BD188" s="231"/>
      <c r="BE188" s="215"/>
      <c r="BF188" s="215"/>
      <c r="BG188" s="215"/>
      <c r="BH188" s="232"/>
      <c r="BI188" s="232"/>
      <c r="BJ188" s="214"/>
      <c r="BK188" s="214"/>
      <c r="BL188" s="233"/>
      <c r="BM188" s="67"/>
    </row>
    <row r="189" spans="1:65" s="139" customFormat="1" ht="15.75">
      <c r="A189" s="221"/>
      <c r="B189" s="222"/>
      <c r="C189" s="216"/>
      <c r="D189" s="224"/>
      <c r="E189" s="25"/>
      <c r="F189" s="89"/>
      <c r="G189" s="83"/>
      <c r="H189" s="218"/>
      <c r="I189" s="218"/>
      <c r="J189" s="218"/>
      <c r="K189" s="218"/>
      <c r="L189" s="83"/>
      <c r="M189" s="217"/>
      <c r="N189" s="55"/>
      <c r="O189" s="218"/>
      <c r="P189" s="218"/>
      <c r="Q189" s="11"/>
      <c r="R189" s="218"/>
      <c r="S189" s="218"/>
      <c r="T189" s="56"/>
      <c r="U189" s="218"/>
      <c r="V189" s="218"/>
      <c r="W189" s="11"/>
      <c r="X189" s="218"/>
      <c r="Y189" s="218"/>
      <c r="Z189" s="56"/>
      <c r="AA189" s="218"/>
      <c r="AB189" s="218"/>
      <c r="AC189" s="218"/>
      <c r="AD189" s="218"/>
      <c r="AE189" s="218"/>
      <c r="AF189" s="9"/>
      <c r="AG189" s="9"/>
      <c r="AH189" s="9"/>
      <c r="AI189" s="9"/>
      <c r="AJ189" s="9"/>
      <c r="AK189" s="9"/>
      <c r="AL189" s="9"/>
      <c r="AM189" s="9"/>
      <c r="AN189" s="9"/>
      <c r="AO189" s="76"/>
      <c r="AP189" s="83"/>
      <c r="AQ189" s="83"/>
      <c r="AR189" s="238"/>
      <c r="AS189" s="238"/>
      <c r="AT189" s="11"/>
      <c r="AU189" s="11"/>
      <c r="AV189" s="215"/>
      <c r="AW189" s="137"/>
      <c r="AX189" s="215"/>
      <c r="AY189" s="253"/>
      <c r="AZ189" s="149"/>
      <c r="BA189" s="201"/>
      <c r="BB189" s="201"/>
      <c r="BC189" s="217"/>
      <c r="BD189" s="231"/>
      <c r="BE189" s="215"/>
      <c r="BF189" s="215"/>
      <c r="BG189" s="215"/>
      <c r="BH189" s="232"/>
      <c r="BI189" s="232"/>
      <c r="BJ189" s="214"/>
      <c r="BK189" s="214"/>
      <c r="BL189" s="233"/>
      <c r="BM189" s="67"/>
    </row>
    <row r="190" spans="1:65" s="139" customFormat="1" ht="15.75">
      <c r="A190" s="221"/>
      <c r="B190" s="222"/>
      <c r="C190" s="216"/>
      <c r="D190" s="224"/>
      <c r="E190" s="25"/>
      <c r="F190" s="89"/>
      <c r="G190" s="83"/>
      <c r="H190" s="218"/>
      <c r="I190" s="218"/>
      <c r="J190" s="218"/>
      <c r="K190" s="218"/>
      <c r="L190" s="83"/>
      <c r="M190" s="217"/>
      <c r="N190" s="55"/>
      <c r="O190" s="218"/>
      <c r="P190" s="218"/>
      <c r="Q190" s="11"/>
      <c r="R190" s="218"/>
      <c r="S190" s="218"/>
      <c r="T190" s="56"/>
      <c r="U190" s="218"/>
      <c r="V190" s="218"/>
      <c r="W190" s="11"/>
      <c r="X190" s="218"/>
      <c r="Y190" s="218"/>
      <c r="Z190" s="56"/>
      <c r="AA190" s="218"/>
      <c r="AB190" s="218"/>
      <c r="AC190" s="218"/>
      <c r="AD190" s="218"/>
      <c r="AE190" s="218"/>
      <c r="AF190" s="9"/>
      <c r="AG190" s="9"/>
      <c r="AH190" s="9"/>
      <c r="AI190" s="9"/>
      <c r="AJ190" s="9"/>
      <c r="AK190" s="9"/>
      <c r="AL190" s="9"/>
      <c r="AM190" s="9"/>
      <c r="AN190" s="9"/>
      <c r="AO190" s="76"/>
      <c r="AP190" s="83"/>
      <c r="AQ190" s="83"/>
      <c r="AR190" s="238"/>
      <c r="AS190" s="238"/>
      <c r="AT190" s="11"/>
      <c r="AU190" s="11"/>
      <c r="AV190" s="215"/>
      <c r="AW190" s="137"/>
      <c r="AX190" s="215"/>
      <c r="AY190" s="253"/>
      <c r="AZ190" s="149"/>
      <c r="BA190" s="201"/>
      <c r="BB190" s="201"/>
      <c r="BC190" s="217"/>
      <c r="BD190" s="231"/>
      <c r="BE190" s="215"/>
      <c r="BF190" s="215"/>
      <c r="BG190" s="215"/>
      <c r="BH190" s="232"/>
      <c r="BI190" s="232"/>
      <c r="BJ190" s="214"/>
      <c r="BK190" s="214"/>
      <c r="BL190" s="233"/>
      <c r="BM190" s="67"/>
    </row>
    <row r="191" spans="1:65" s="139" customFormat="1" ht="15.75">
      <c r="A191" s="221"/>
      <c r="B191" s="222"/>
      <c r="C191" s="216"/>
      <c r="D191" s="224"/>
      <c r="E191" s="25"/>
      <c r="F191" s="89"/>
      <c r="G191" s="83"/>
      <c r="H191" s="218"/>
      <c r="I191" s="218"/>
      <c r="J191" s="218"/>
      <c r="K191" s="218"/>
      <c r="L191" s="83"/>
      <c r="M191" s="217"/>
      <c r="N191" s="55"/>
      <c r="O191" s="218"/>
      <c r="P191" s="218"/>
      <c r="Q191" s="11"/>
      <c r="R191" s="218"/>
      <c r="S191" s="218"/>
      <c r="T191" s="56"/>
      <c r="U191" s="218"/>
      <c r="V191" s="218"/>
      <c r="W191" s="11"/>
      <c r="X191" s="218"/>
      <c r="Y191" s="218"/>
      <c r="Z191" s="56"/>
      <c r="AA191" s="218"/>
      <c r="AB191" s="218"/>
      <c r="AC191" s="218"/>
      <c r="AD191" s="218"/>
      <c r="AE191" s="218"/>
      <c r="AF191" s="9"/>
      <c r="AG191" s="9"/>
      <c r="AH191" s="9"/>
      <c r="AI191" s="9"/>
      <c r="AJ191" s="9"/>
      <c r="AK191" s="9"/>
      <c r="AL191" s="9"/>
      <c r="AM191" s="9"/>
      <c r="AN191" s="9"/>
      <c r="AO191" s="76"/>
      <c r="AP191" s="83"/>
      <c r="AQ191" s="83"/>
      <c r="AR191" s="238"/>
      <c r="AS191" s="238"/>
      <c r="AT191" s="11"/>
      <c r="AU191" s="11"/>
      <c r="AV191" s="215"/>
      <c r="AW191" s="137"/>
      <c r="AX191" s="215"/>
      <c r="AY191" s="253"/>
      <c r="AZ191" s="149"/>
      <c r="BA191" s="201"/>
      <c r="BB191" s="201"/>
      <c r="BC191" s="217"/>
      <c r="BD191" s="231"/>
      <c r="BE191" s="215"/>
      <c r="BF191" s="215"/>
      <c r="BG191" s="215"/>
      <c r="BH191" s="232"/>
      <c r="BI191" s="232"/>
      <c r="BJ191" s="214"/>
      <c r="BK191" s="214"/>
      <c r="BL191" s="233"/>
      <c r="BM191" s="67"/>
    </row>
    <row r="192" spans="1:65" s="139" customFormat="1" ht="15.75">
      <c r="A192" s="221"/>
      <c r="B192" s="222"/>
      <c r="C192" s="216"/>
      <c r="D192" s="224"/>
      <c r="E192" s="25"/>
      <c r="F192" s="89"/>
      <c r="G192" s="83"/>
      <c r="H192" s="218"/>
      <c r="I192" s="218"/>
      <c r="J192" s="218"/>
      <c r="K192" s="218"/>
      <c r="L192" s="83"/>
      <c r="M192" s="217"/>
      <c r="N192" s="55"/>
      <c r="O192" s="218"/>
      <c r="P192" s="218"/>
      <c r="Q192" s="11"/>
      <c r="R192" s="218"/>
      <c r="S192" s="218"/>
      <c r="T192" s="56"/>
      <c r="U192" s="218"/>
      <c r="V192" s="218"/>
      <c r="W192" s="11"/>
      <c r="X192" s="218"/>
      <c r="Y192" s="218"/>
      <c r="Z192" s="56"/>
      <c r="AA192" s="218"/>
      <c r="AB192" s="218"/>
      <c r="AC192" s="218"/>
      <c r="AD192" s="218"/>
      <c r="AE192" s="218"/>
      <c r="AF192" s="9"/>
      <c r="AG192" s="9"/>
      <c r="AH192" s="9"/>
      <c r="AI192" s="9"/>
      <c r="AJ192" s="9"/>
      <c r="AK192" s="9"/>
      <c r="AL192" s="9"/>
      <c r="AM192" s="9"/>
      <c r="AN192" s="9"/>
      <c r="AO192" s="76"/>
      <c r="AP192" s="83"/>
      <c r="AQ192" s="83"/>
      <c r="AR192" s="238"/>
      <c r="AS192" s="238"/>
      <c r="AT192" s="11"/>
      <c r="AU192" s="11"/>
      <c r="AV192" s="215"/>
      <c r="AW192" s="137"/>
      <c r="AX192" s="215"/>
      <c r="AY192" s="253"/>
      <c r="AZ192" s="149"/>
      <c r="BA192" s="201"/>
      <c r="BB192" s="201"/>
      <c r="BC192" s="217"/>
      <c r="BD192" s="231"/>
      <c r="BE192" s="215"/>
      <c r="BF192" s="215"/>
      <c r="BG192" s="215"/>
      <c r="BH192" s="232"/>
      <c r="BI192" s="232"/>
      <c r="BJ192" s="214"/>
      <c r="BK192" s="214"/>
      <c r="BL192" s="233"/>
      <c r="BM192" s="67"/>
    </row>
    <row r="193" spans="1:65" s="139" customFormat="1" ht="15.75">
      <c r="A193" s="221"/>
      <c r="B193" s="222"/>
      <c r="C193" s="216"/>
      <c r="D193" s="224"/>
      <c r="E193" s="25"/>
      <c r="F193" s="89"/>
      <c r="G193" s="83"/>
      <c r="H193" s="218"/>
      <c r="I193" s="218"/>
      <c r="J193" s="218"/>
      <c r="K193" s="218"/>
      <c r="L193" s="83"/>
      <c r="M193" s="217"/>
      <c r="N193" s="55"/>
      <c r="O193" s="218"/>
      <c r="P193" s="218"/>
      <c r="Q193" s="11"/>
      <c r="R193" s="218"/>
      <c r="S193" s="218"/>
      <c r="T193" s="56"/>
      <c r="U193" s="218"/>
      <c r="V193" s="218"/>
      <c r="W193" s="11"/>
      <c r="X193" s="218"/>
      <c r="Y193" s="218"/>
      <c r="Z193" s="56"/>
      <c r="AA193" s="218"/>
      <c r="AB193" s="218"/>
      <c r="AC193" s="218"/>
      <c r="AD193" s="218"/>
      <c r="AE193" s="218"/>
      <c r="AF193" s="9"/>
      <c r="AG193" s="9"/>
      <c r="AH193" s="9"/>
      <c r="AI193" s="9"/>
      <c r="AJ193" s="9"/>
      <c r="AK193" s="9"/>
      <c r="AL193" s="9"/>
      <c r="AM193" s="9"/>
      <c r="AN193" s="9"/>
      <c r="AO193" s="76"/>
      <c r="AP193" s="83"/>
      <c r="AQ193" s="83"/>
      <c r="AR193" s="238"/>
      <c r="AS193" s="238"/>
      <c r="AT193" s="11"/>
      <c r="AU193" s="11"/>
      <c r="AV193" s="215"/>
      <c r="AW193" s="137"/>
      <c r="AX193" s="215"/>
      <c r="AY193" s="253"/>
      <c r="AZ193" s="149"/>
      <c r="BA193" s="201"/>
      <c r="BB193" s="201"/>
      <c r="BC193" s="217"/>
      <c r="BD193" s="231"/>
      <c r="BE193" s="215"/>
      <c r="BF193" s="215"/>
      <c r="BG193" s="215"/>
      <c r="BH193" s="232"/>
      <c r="BI193" s="232"/>
      <c r="BJ193" s="214"/>
      <c r="BK193" s="214"/>
      <c r="BL193" s="233"/>
      <c r="BM193" s="67"/>
    </row>
    <row r="194" spans="1:65" s="139" customFormat="1" ht="15.75">
      <c r="A194" s="221"/>
      <c r="B194" s="222"/>
      <c r="C194" s="216"/>
      <c r="D194" s="224"/>
      <c r="E194" s="25"/>
      <c r="F194" s="89"/>
      <c r="G194" s="83"/>
      <c r="H194" s="218"/>
      <c r="I194" s="218"/>
      <c r="J194" s="218"/>
      <c r="K194" s="218"/>
      <c r="L194" s="83"/>
      <c r="M194" s="217"/>
      <c r="N194" s="55"/>
      <c r="O194" s="218"/>
      <c r="P194" s="218"/>
      <c r="Q194" s="11"/>
      <c r="R194" s="218"/>
      <c r="S194" s="218"/>
      <c r="T194" s="56"/>
      <c r="U194" s="218"/>
      <c r="V194" s="218"/>
      <c r="W194" s="11"/>
      <c r="X194" s="218"/>
      <c r="Y194" s="218"/>
      <c r="Z194" s="56"/>
      <c r="AA194" s="218"/>
      <c r="AB194" s="218"/>
      <c r="AC194" s="218"/>
      <c r="AD194" s="218"/>
      <c r="AE194" s="218"/>
      <c r="AF194" s="9"/>
      <c r="AG194" s="9"/>
      <c r="AH194" s="9"/>
      <c r="AI194" s="9"/>
      <c r="AJ194" s="9"/>
      <c r="AK194" s="9"/>
      <c r="AL194" s="9"/>
      <c r="AM194" s="9"/>
      <c r="AN194" s="9"/>
      <c r="AO194" s="76"/>
      <c r="AP194" s="83"/>
      <c r="AQ194" s="83"/>
      <c r="AR194" s="238"/>
      <c r="AS194" s="238"/>
      <c r="AT194" s="11"/>
      <c r="AU194" s="11"/>
      <c r="AV194" s="215"/>
      <c r="AW194" s="137"/>
      <c r="AX194" s="215"/>
      <c r="AY194" s="253"/>
      <c r="AZ194" s="149"/>
      <c r="BA194" s="201"/>
      <c r="BB194" s="201"/>
      <c r="BC194" s="217"/>
      <c r="BD194" s="231"/>
      <c r="BE194" s="215"/>
      <c r="BF194" s="215"/>
      <c r="BG194" s="215"/>
      <c r="BH194" s="232"/>
      <c r="BI194" s="232"/>
      <c r="BJ194" s="214"/>
      <c r="BK194" s="214"/>
      <c r="BL194" s="233"/>
      <c r="BM194" s="67"/>
    </row>
    <row r="195" spans="1:65" s="139" customFormat="1" ht="15.75">
      <c r="A195" s="221"/>
      <c r="B195" s="222"/>
      <c r="C195" s="216"/>
      <c r="D195" s="224"/>
      <c r="E195" s="25"/>
      <c r="F195" s="89"/>
      <c r="G195" s="83"/>
      <c r="H195" s="218"/>
      <c r="I195" s="218"/>
      <c r="J195" s="218"/>
      <c r="K195" s="218"/>
      <c r="L195" s="83"/>
      <c r="M195" s="217"/>
      <c r="N195" s="55"/>
      <c r="O195" s="218"/>
      <c r="P195" s="218"/>
      <c r="Q195" s="11"/>
      <c r="R195" s="218"/>
      <c r="S195" s="218"/>
      <c r="T195" s="56"/>
      <c r="U195" s="218"/>
      <c r="V195" s="218"/>
      <c r="W195" s="11"/>
      <c r="X195" s="218"/>
      <c r="Y195" s="218"/>
      <c r="Z195" s="56"/>
      <c r="AA195" s="218"/>
      <c r="AB195" s="218"/>
      <c r="AC195" s="218"/>
      <c r="AD195" s="218"/>
      <c r="AE195" s="218"/>
      <c r="AF195" s="9"/>
      <c r="AG195" s="9"/>
      <c r="AH195" s="9"/>
      <c r="AI195" s="9"/>
      <c r="AJ195" s="9"/>
      <c r="AK195" s="9"/>
      <c r="AL195" s="9"/>
      <c r="AM195" s="9"/>
      <c r="AN195" s="9"/>
      <c r="AO195" s="76"/>
      <c r="AP195" s="83"/>
      <c r="AQ195" s="83"/>
      <c r="AR195" s="238"/>
      <c r="AS195" s="238"/>
      <c r="AT195" s="11"/>
      <c r="AU195" s="11"/>
      <c r="AV195" s="215"/>
      <c r="AW195" s="137"/>
      <c r="AX195" s="215"/>
      <c r="AY195" s="253"/>
      <c r="AZ195" s="149"/>
      <c r="BA195" s="201"/>
      <c r="BB195" s="201"/>
      <c r="BC195" s="217"/>
      <c r="BD195" s="231"/>
      <c r="BE195" s="215"/>
      <c r="BF195" s="215"/>
      <c r="BG195" s="215"/>
      <c r="BH195" s="232"/>
      <c r="BI195" s="232"/>
      <c r="BJ195" s="214"/>
      <c r="BK195" s="214"/>
      <c r="BL195" s="233"/>
      <c r="BM195" s="67"/>
    </row>
    <row r="196" spans="1:65" s="139" customFormat="1" ht="15.75">
      <c r="A196" s="221"/>
      <c r="B196" s="222"/>
      <c r="C196" s="216"/>
      <c r="D196" s="224"/>
      <c r="E196" s="25"/>
      <c r="F196" s="89"/>
      <c r="G196" s="83"/>
      <c r="H196" s="218"/>
      <c r="I196" s="218"/>
      <c r="J196" s="218"/>
      <c r="K196" s="218"/>
      <c r="L196" s="83"/>
      <c r="M196" s="217"/>
      <c r="N196" s="55"/>
      <c r="O196" s="218"/>
      <c r="P196" s="218"/>
      <c r="Q196" s="11"/>
      <c r="R196" s="218"/>
      <c r="S196" s="218"/>
      <c r="T196" s="56"/>
      <c r="U196" s="218"/>
      <c r="V196" s="218"/>
      <c r="W196" s="11"/>
      <c r="X196" s="218"/>
      <c r="Y196" s="218"/>
      <c r="Z196" s="56"/>
      <c r="AA196" s="218"/>
      <c r="AB196" s="218"/>
      <c r="AC196" s="218"/>
      <c r="AD196" s="218"/>
      <c r="AE196" s="218"/>
      <c r="AF196" s="9"/>
      <c r="AG196" s="9"/>
      <c r="AH196" s="9"/>
      <c r="AI196" s="9"/>
      <c r="AJ196" s="9"/>
      <c r="AK196" s="9"/>
      <c r="AL196" s="9"/>
      <c r="AM196" s="9"/>
      <c r="AN196" s="9"/>
      <c r="AO196" s="76"/>
      <c r="AP196" s="83"/>
      <c r="AQ196" s="83"/>
      <c r="AR196" s="238"/>
      <c r="AS196" s="238"/>
      <c r="AT196" s="11"/>
      <c r="AU196" s="11"/>
      <c r="AV196" s="215"/>
      <c r="AW196" s="137"/>
      <c r="AX196" s="215"/>
      <c r="AY196" s="253"/>
      <c r="AZ196" s="149"/>
      <c r="BA196" s="201"/>
      <c r="BB196" s="201"/>
      <c r="BC196" s="217"/>
      <c r="BD196" s="231"/>
      <c r="BE196" s="215"/>
      <c r="BF196" s="215"/>
      <c r="BG196" s="215"/>
      <c r="BH196" s="232"/>
      <c r="BI196" s="232"/>
      <c r="BJ196" s="214"/>
      <c r="BK196" s="214"/>
      <c r="BL196" s="233"/>
      <c r="BM196" s="67"/>
    </row>
    <row r="197" spans="1:65" s="139" customFormat="1" ht="16.5" thickBot="1">
      <c r="A197" s="162"/>
      <c r="B197" s="163"/>
      <c r="C197" s="164"/>
      <c r="D197" s="165"/>
      <c r="E197" s="203"/>
      <c r="F197" s="204"/>
      <c r="G197" s="205"/>
      <c r="H197" s="172"/>
      <c r="I197" s="172"/>
      <c r="J197" s="172"/>
      <c r="K197" s="172"/>
      <c r="L197" s="205"/>
      <c r="M197" s="169"/>
      <c r="N197" s="171"/>
      <c r="O197" s="172"/>
      <c r="P197" s="172"/>
      <c r="Q197" s="207"/>
      <c r="R197" s="172"/>
      <c r="S197" s="172"/>
      <c r="T197" s="206"/>
      <c r="U197" s="172"/>
      <c r="V197" s="172"/>
      <c r="W197" s="207"/>
      <c r="X197" s="172"/>
      <c r="Y197" s="172"/>
      <c r="Z197" s="206"/>
      <c r="AA197" s="172"/>
      <c r="AB197" s="172"/>
      <c r="AC197" s="172"/>
      <c r="AD197" s="172"/>
      <c r="AE197" s="172"/>
      <c r="AF197" s="189"/>
      <c r="AG197" s="189"/>
      <c r="AH197" s="189"/>
      <c r="AI197" s="189"/>
      <c r="AJ197" s="189"/>
      <c r="AK197" s="189"/>
      <c r="AL197" s="189"/>
      <c r="AM197" s="189"/>
      <c r="AN197" s="189"/>
      <c r="AO197" s="208"/>
      <c r="AP197" s="205"/>
      <c r="AQ197" s="205"/>
      <c r="AR197" s="240"/>
      <c r="AS197" s="240"/>
      <c r="AT197" s="207"/>
      <c r="AU197" s="207"/>
      <c r="AV197" s="174"/>
      <c r="AW197" s="242"/>
      <c r="AX197" s="174"/>
      <c r="AY197" s="254"/>
      <c r="AZ197" s="167"/>
      <c r="BA197" s="248"/>
      <c r="BB197" s="248"/>
      <c r="BC197" s="169"/>
      <c r="BD197" s="173"/>
      <c r="BE197" s="174"/>
      <c r="BF197" s="174"/>
      <c r="BG197" s="174"/>
      <c r="BH197" s="232"/>
      <c r="BI197" s="232"/>
      <c r="BJ197" s="214"/>
      <c r="BK197" s="214"/>
      <c r="BL197" s="233"/>
      <c r="BM197" s="67"/>
    </row>
    <row r="198" spans="1:65" s="139" customFormat="1" ht="15.75">
      <c r="A198" s="219"/>
      <c r="B198" s="220"/>
      <c r="C198" s="234"/>
      <c r="D198" s="223"/>
      <c r="E198" s="27"/>
      <c r="F198" s="99"/>
      <c r="G198" s="82"/>
      <c r="H198" s="236"/>
      <c r="I198" s="236"/>
      <c r="J198" s="236"/>
      <c r="K198" s="236"/>
      <c r="L198" s="82"/>
      <c r="M198" s="235"/>
      <c r="N198" s="65"/>
      <c r="O198" s="236"/>
      <c r="P198" s="236"/>
      <c r="Q198" s="71"/>
      <c r="R198" s="236"/>
      <c r="S198" s="236"/>
      <c r="T198" s="74"/>
      <c r="U198" s="236"/>
      <c r="V198" s="236"/>
      <c r="W198" s="71"/>
      <c r="X198" s="236"/>
      <c r="Y198" s="236"/>
      <c r="Z198" s="74"/>
      <c r="AA198" s="236"/>
      <c r="AB198" s="236"/>
      <c r="AC198" s="236"/>
      <c r="AD198" s="236"/>
      <c r="AE198" s="236"/>
      <c r="AF198" s="63"/>
      <c r="AG198" s="63"/>
      <c r="AH198" s="63"/>
      <c r="AI198" s="63"/>
      <c r="AJ198" s="63"/>
      <c r="AK198" s="63"/>
      <c r="AL198" s="63"/>
      <c r="AM198" s="63"/>
      <c r="AN198" s="63"/>
      <c r="AO198" s="75"/>
      <c r="AP198" s="82"/>
      <c r="AQ198" s="82"/>
      <c r="AR198" s="239"/>
      <c r="AS198" s="239"/>
      <c r="AT198" s="71"/>
      <c r="AU198" s="71"/>
      <c r="AV198" s="226"/>
      <c r="AW198" s="227"/>
      <c r="AX198" s="226"/>
      <c r="AY198" s="255"/>
      <c r="AZ198" s="148"/>
      <c r="BA198" s="73"/>
      <c r="BB198" s="73"/>
      <c r="BC198" s="235"/>
      <c r="BD198" s="225"/>
      <c r="BE198" s="226"/>
      <c r="BF198" s="226"/>
      <c r="BG198" s="226"/>
      <c r="BH198" s="228"/>
      <c r="BI198" s="228"/>
      <c r="BJ198" s="229"/>
      <c r="BK198" s="229"/>
      <c r="BL198" s="230"/>
      <c r="BM198" s="66"/>
    </row>
    <row r="199" spans="1:65" s="139" customFormat="1" ht="15.75">
      <c r="A199" s="221"/>
      <c r="B199" s="222"/>
      <c r="C199" s="216"/>
      <c r="D199" s="224"/>
      <c r="E199" s="25"/>
      <c r="F199" s="89"/>
      <c r="G199" s="83"/>
      <c r="H199" s="218"/>
      <c r="I199" s="218"/>
      <c r="J199" s="218"/>
      <c r="K199" s="218"/>
      <c r="L199" s="83"/>
      <c r="M199" s="217"/>
      <c r="N199" s="55"/>
      <c r="O199" s="218"/>
      <c r="P199" s="218"/>
      <c r="Q199" s="11"/>
      <c r="R199" s="218"/>
      <c r="S199" s="218"/>
      <c r="T199" s="56"/>
      <c r="U199" s="218"/>
      <c r="V199" s="218"/>
      <c r="W199" s="11"/>
      <c r="X199" s="218"/>
      <c r="Y199" s="218"/>
      <c r="Z199" s="56"/>
      <c r="AA199" s="218"/>
      <c r="AB199" s="218"/>
      <c r="AC199" s="218"/>
      <c r="AD199" s="218"/>
      <c r="AE199" s="218"/>
      <c r="AF199" s="9"/>
      <c r="AG199" s="9"/>
      <c r="AH199" s="9"/>
      <c r="AI199" s="9"/>
      <c r="AJ199" s="9"/>
      <c r="AK199" s="9"/>
      <c r="AL199" s="9"/>
      <c r="AM199" s="9"/>
      <c r="AN199" s="9"/>
      <c r="AO199" s="76"/>
      <c r="AP199" s="83"/>
      <c r="AQ199" s="83"/>
      <c r="AR199" s="238"/>
      <c r="AS199" s="238"/>
      <c r="AT199" s="11"/>
      <c r="AU199" s="11"/>
      <c r="AV199" s="215"/>
      <c r="AW199" s="137"/>
      <c r="AX199" s="215"/>
      <c r="AY199" s="253"/>
      <c r="AZ199" s="149"/>
      <c r="BA199" s="201"/>
      <c r="BB199" s="201"/>
      <c r="BC199" s="217"/>
      <c r="BD199" s="231"/>
      <c r="BE199" s="215"/>
      <c r="BF199" s="215"/>
      <c r="BG199" s="215"/>
      <c r="BH199" s="232"/>
      <c r="BI199" s="232"/>
      <c r="BJ199" s="214"/>
      <c r="BK199" s="214"/>
      <c r="BL199" s="233"/>
      <c r="BM199" s="67"/>
    </row>
    <row r="200" spans="1:65" s="139" customFormat="1" ht="15.75">
      <c r="A200" s="221"/>
      <c r="B200" s="222"/>
      <c r="C200" s="216"/>
      <c r="D200" s="224"/>
      <c r="E200" s="25"/>
      <c r="F200" s="89"/>
      <c r="G200" s="83"/>
      <c r="H200" s="218"/>
      <c r="I200" s="218"/>
      <c r="J200" s="218"/>
      <c r="K200" s="218"/>
      <c r="L200" s="83"/>
      <c r="M200" s="217"/>
      <c r="N200" s="55"/>
      <c r="O200" s="218"/>
      <c r="P200" s="218"/>
      <c r="Q200" s="11"/>
      <c r="R200" s="218"/>
      <c r="S200" s="218"/>
      <c r="T200" s="56"/>
      <c r="U200" s="218"/>
      <c r="V200" s="218"/>
      <c r="W200" s="11"/>
      <c r="X200" s="218"/>
      <c r="Y200" s="218"/>
      <c r="Z200" s="56"/>
      <c r="AA200" s="218"/>
      <c r="AB200" s="218"/>
      <c r="AC200" s="218"/>
      <c r="AD200" s="218"/>
      <c r="AE200" s="218"/>
      <c r="AF200" s="9"/>
      <c r="AG200" s="9"/>
      <c r="AH200" s="9"/>
      <c r="AI200" s="9"/>
      <c r="AJ200" s="9"/>
      <c r="AK200" s="9"/>
      <c r="AL200" s="9"/>
      <c r="AM200" s="9"/>
      <c r="AN200" s="9"/>
      <c r="AO200" s="76"/>
      <c r="AP200" s="83"/>
      <c r="AQ200" s="83"/>
      <c r="AR200" s="238"/>
      <c r="AS200" s="238"/>
      <c r="AT200" s="11"/>
      <c r="AU200" s="11"/>
      <c r="AV200" s="215"/>
      <c r="AW200" s="137"/>
      <c r="AX200" s="215"/>
      <c r="AY200" s="253"/>
      <c r="AZ200" s="149"/>
      <c r="BA200" s="201"/>
      <c r="BB200" s="201"/>
      <c r="BC200" s="217"/>
      <c r="BD200" s="231"/>
      <c r="BE200" s="215"/>
      <c r="BF200" s="215"/>
      <c r="BG200" s="215"/>
      <c r="BH200" s="232"/>
      <c r="BI200" s="232"/>
      <c r="BJ200" s="214"/>
      <c r="BK200" s="214"/>
      <c r="BL200" s="233"/>
      <c r="BM200" s="67"/>
    </row>
    <row r="201" spans="1:65" s="139" customFormat="1" ht="15.75">
      <c r="A201" s="221"/>
      <c r="B201" s="222"/>
      <c r="C201" s="216"/>
      <c r="D201" s="224"/>
      <c r="E201" s="25"/>
      <c r="F201" s="89"/>
      <c r="G201" s="83"/>
      <c r="H201" s="218"/>
      <c r="I201" s="218"/>
      <c r="J201" s="218"/>
      <c r="K201" s="218"/>
      <c r="L201" s="83"/>
      <c r="M201" s="217"/>
      <c r="N201" s="55"/>
      <c r="O201" s="218"/>
      <c r="P201" s="218"/>
      <c r="Q201" s="11"/>
      <c r="R201" s="218"/>
      <c r="S201" s="218"/>
      <c r="T201" s="56"/>
      <c r="U201" s="218"/>
      <c r="V201" s="218"/>
      <c r="W201" s="11"/>
      <c r="X201" s="218"/>
      <c r="Y201" s="218"/>
      <c r="Z201" s="56"/>
      <c r="AA201" s="218"/>
      <c r="AB201" s="218"/>
      <c r="AC201" s="218"/>
      <c r="AD201" s="218"/>
      <c r="AE201" s="218"/>
      <c r="AF201" s="9"/>
      <c r="AG201" s="9"/>
      <c r="AH201" s="9"/>
      <c r="AI201" s="9"/>
      <c r="AJ201" s="9"/>
      <c r="AK201" s="9"/>
      <c r="AL201" s="9"/>
      <c r="AM201" s="9"/>
      <c r="AN201" s="9"/>
      <c r="AO201" s="76"/>
      <c r="AP201" s="83"/>
      <c r="AQ201" s="83"/>
      <c r="AR201" s="238"/>
      <c r="AS201" s="238"/>
      <c r="AT201" s="11"/>
      <c r="AU201" s="11"/>
      <c r="AV201" s="215"/>
      <c r="AW201" s="137"/>
      <c r="AX201" s="215"/>
      <c r="AY201" s="253"/>
      <c r="AZ201" s="149"/>
      <c r="BA201" s="201"/>
      <c r="BB201" s="201"/>
      <c r="BC201" s="217"/>
      <c r="BD201" s="231"/>
      <c r="BE201" s="215"/>
      <c r="BF201" s="215"/>
      <c r="BG201" s="215"/>
      <c r="BH201" s="232"/>
      <c r="BI201" s="232"/>
      <c r="BJ201" s="214"/>
      <c r="BK201" s="214"/>
      <c r="BL201" s="233"/>
      <c r="BM201" s="67"/>
    </row>
    <row r="202" spans="1:65" s="139" customFormat="1" ht="15.75">
      <c r="A202" s="221"/>
      <c r="B202" s="222"/>
      <c r="C202" s="216"/>
      <c r="D202" s="224"/>
      <c r="E202" s="25"/>
      <c r="F202" s="89"/>
      <c r="G202" s="83"/>
      <c r="H202" s="218"/>
      <c r="I202" s="218"/>
      <c r="J202" s="218"/>
      <c r="K202" s="218"/>
      <c r="L202" s="83"/>
      <c r="M202" s="217"/>
      <c r="N202" s="55"/>
      <c r="O202" s="218"/>
      <c r="P202" s="218"/>
      <c r="Q202" s="11"/>
      <c r="R202" s="218"/>
      <c r="S202" s="218"/>
      <c r="T202" s="56"/>
      <c r="U202" s="218"/>
      <c r="V202" s="218"/>
      <c r="W202" s="11"/>
      <c r="X202" s="218"/>
      <c r="Y202" s="218"/>
      <c r="Z202" s="56"/>
      <c r="AA202" s="218"/>
      <c r="AB202" s="218"/>
      <c r="AC202" s="218"/>
      <c r="AD202" s="218"/>
      <c r="AE202" s="218"/>
      <c r="AF202" s="9"/>
      <c r="AG202" s="9"/>
      <c r="AH202" s="9"/>
      <c r="AI202" s="9"/>
      <c r="AJ202" s="9"/>
      <c r="AK202" s="9"/>
      <c r="AL202" s="9"/>
      <c r="AM202" s="9"/>
      <c r="AN202" s="9"/>
      <c r="AO202" s="76"/>
      <c r="AP202" s="83"/>
      <c r="AQ202" s="83"/>
      <c r="AR202" s="238"/>
      <c r="AS202" s="238"/>
      <c r="AT202" s="11"/>
      <c r="AU202" s="11"/>
      <c r="AV202" s="215"/>
      <c r="AW202" s="137"/>
      <c r="AX202" s="215"/>
      <c r="AY202" s="253"/>
      <c r="AZ202" s="149"/>
      <c r="BA202" s="201"/>
      <c r="BB202" s="201"/>
      <c r="BC202" s="217"/>
      <c r="BD202" s="231"/>
      <c r="BE202" s="215"/>
      <c r="BF202" s="215"/>
      <c r="BG202" s="215"/>
      <c r="BH202" s="232"/>
      <c r="BI202" s="232"/>
      <c r="BJ202" s="214"/>
      <c r="BK202" s="214"/>
      <c r="BL202" s="233"/>
      <c r="BM202" s="67"/>
    </row>
    <row r="203" spans="1:65" s="139" customFormat="1" ht="15.75">
      <c r="A203" s="221"/>
      <c r="B203" s="222"/>
      <c r="C203" s="216"/>
      <c r="D203" s="224"/>
      <c r="E203" s="268"/>
      <c r="F203" s="89"/>
      <c r="G203" s="83"/>
      <c r="H203" s="218"/>
      <c r="I203" s="218"/>
      <c r="J203" s="218"/>
      <c r="K203" s="218"/>
      <c r="L203" s="83"/>
      <c r="M203" s="217"/>
      <c r="N203" s="55"/>
      <c r="O203" s="218"/>
      <c r="P203" s="218"/>
      <c r="Q203" s="11"/>
      <c r="R203" s="218"/>
      <c r="S203" s="218"/>
      <c r="T203" s="56"/>
      <c r="U203" s="218"/>
      <c r="V203" s="218"/>
      <c r="W203" s="11"/>
      <c r="X203" s="218"/>
      <c r="Y203" s="218"/>
      <c r="Z203" s="56"/>
      <c r="AA203" s="218"/>
      <c r="AB203" s="218"/>
      <c r="AC203" s="218"/>
      <c r="AD203" s="218"/>
      <c r="AE203" s="218"/>
      <c r="AF203" s="9"/>
      <c r="AG203" s="9"/>
      <c r="AH203" s="9"/>
      <c r="AI203" s="9"/>
      <c r="AJ203" s="9"/>
      <c r="AK203" s="9"/>
      <c r="AL203" s="9"/>
      <c r="AM203" s="9"/>
      <c r="AN203" s="9"/>
      <c r="AO203" s="76"/>
      <c r="AP203" s="83"/>
      <c r="AQ203" s="83"/>
      <c r="AR203" s="238"/>
      <c r="AS203" s="238"/>
      <c r="AT203" s="11"/>
      <c r="AU203" s="11"/>
      <c r="AV203" s="215"/>
      <c r="AW203" s="137"/>
      <c r="AX203" s="215"/>
      <c r="AY203" s="265"/>
      <c r="AZ203" s="267"/>
      <c r="BA203" s="201"/>
      <c r="BB203" s="266"/>
      <c r="BC203" s="217"/>
      <c r="BD203" s="231"/>
      <c r="BE203" s="215"/>
      <c r="BF203" s="215"/>
      <c r="BG203" s="215"/>
      <c r="BH203" s="232"/>
      <c r="BI203" s="232"/>
      <c r="BJ203" s="214"/>
      <c r="BK203" s="214"/>
      <c r="BL203" s="233"/>
      <c r="BM203" s="67"/>
    </row>
    <row r="204" spans="1:65" s="139" customFormat="1" ht="15.75">
      <c r="A204" s="221"/>
      <c r="B204" s="222"/>
      <c r="C204" s="216"/>
      <c r="D204" s="224"/>
      <c r="E204" s="25"/>
      <c r="F204" s="89"/>
      <c r="G204" s="83"/>
      <c r="H204" s="218"/>
      <c r="I204" s="218"/>
      <c r="J204" s="218"/>
      <c r="K204" s="218"/>
      <c r="L204" s="83"/>
      <c r="M204" s="217"/>
      <c r="N204" s="55"/>
      <c r="O204" s="218"/>
      <c r="P204" s="218"/>
      <c r="Q204" s="11"/>
      <c r="R204" s="218"/>
      <c r="S204" s="218"/>
      <c r="T204" s="56"/>
      <c r="U204" s="218"/>
      <c r="V204" s="218"/>
      <c r="W204" s="11"/>
      <c r="X204" s="218"/>
      <c r="Y204" s="218"/>
      <c r="Z204" s="56"/>
      <c r="AA204" s="218"/>
      <c r="AB204" s="218"/>
      <c r="AC204" s="218"/>
      <c r="AD204" s="218"/>
      <c r="AE204" s="218"/>
      <c r="AF204" s="9"/>
      <c r="AG204" s="9"/>
      <c r="AH204" s="9"/>
      <c r="AI204" s="9"/>
      <c r="AJ204" s="9"/>
      <c r="AK204" s="9"/>
      <c r="AL204" s="9"/>
      <c r="AM204" s="9"/>
      <c r="AN204" s="9"/>
      <c r="AO204" s="76"/>
      <c r="AP204" s="83"/>
      <c r="AQ204" s="83"/>
      <c r="AR204" s="238"/>
      <c r="AS204" s="238"/>
      <c r="AT204" s="11"/>
      <c r="AU204" s="11"/>
      <c r="AV204" s="215"/>
      <c r="AW204" s="137"/>
      <c r="AX204" s="215"/>
      <c r="AY204" s="253"/>
      <c r="AZ204" s="149"/>
      <c r="BA204" s="201"/>
      <c r="BB204" s="201"/>
      <c r="BC204" s="217"/>
      <c r="BD204" s="231"/>
      <c r="BE204" s="215"/>
      <c r="BF204" s="215"/>
      <c r="BG204" s="215"/>
      <c r="BH204" s="232"/>
      <c r="BI204" s="232"/>
      <c r="BJ204" s="214"/>
      <c r="BK204" s="214"/>
      <c r="BL204" s="233"/>
      <c r="BM204" s="67"/>
    </row>
    <row r="205" spans="1:65" s="139" customFormat="1" ht="15.75">
      <c r="A205" s="221"/>
      <c r="B205" s="222"/>
      <c r="C205" s="216"/>
      <c r="D205" s="224"/>
      <c r="E205" s="25"/>
      <c r="F205" s="89"/>
      <c r="G205" s="83"/>
      <c r="H205" s="218"/>
      <c r="I205" s="218"/>
      <c r="J205" s="218"/>
      <c r="K205" s="218"/>
      <c r="L205" s="83"/>
      <c r="M205" s="217"/>
      <c r="N205" s="55"/>
      <c r="O205" s="218"/>
      <c r="P205" s="218"/>
      <c r="Q205" s="11"/>
      <c r="R205" s="218"/>
      <c r="S205" s="218"/>
      <c r="T205" s="56"/>
      <c r="U205" s="218"/>
      <c r="V205" s="218"/>
      <c r="W205" s="11"/>
      <c r="X205" s="218"/>
      <c r="Y205" s="218"/>
      <c r="Z205" s="56"/>
      <c r="AA205" s="218"/>
      <c r="AB205" s="218"/>
      <c r="AC205" s="218"/>
      <c r="AD205" s="218"/>
      <c r="AE205" s="218"/>
      <c r="AF205" s="9"/>
      <c r="AG205" s="9"/>
      <c r="AH205" s="9"/>
      <c r="AI205" s="9"/>
      <c r="AJ205" s="9"/>
      <c r="AK205" s="9"/>
      <c r="AL205" s="9"/>
      <c r="AM205" s="9"/>
      <c r="AN205" s="9"/>
      <c r="AO205" s="76"/>
      <c r="AP205" s="83"/>
      <c r="AQ205" s="83"/>
      <c r="AR205" s="238"/>
      <c r="AS205" s="238"/>
      <c r="AT205" s="11"/>
      <c r="AU205" s="11"/>
      <c r="AV205" s="215"/>
      <c r="AW205" s="137"/>
      <c r="AX205" s="215"/>
      <c r="AY205" s="253"/>
      <c r="AZ205" s="149"/>
      <c r="BA205" s="201"/>
      <c r="BB205" s="201"/>
      <c r="BC205" s="217"/>
      <c r="BD205" s="231"/>
      <c r="BE205" s="215"/>
      <c r="BF205" s="215"/>
      <c r="BG205" s="215"/>
      <c r="BH205" s="232"/>
      <c r="BI205" s="232"/>
      <c r="BJ205" s="214"/>
      <c r="BK205" s="214"/>
      <c r="BL205" s="233"/>
      <c r="BM205" s="67"/>
    </row>
    <row r="206" spans="1:65" s="139" customFormat="1" ht="15.75">
      <c r="A206" s="221"/>
      <c r="B206" s="222"/>
      <c r="C206" s="216"/>
      <c r="D206" s="224"/>
      <c r="E206" s="25"/>
      <c r="F206" s="89"/>
      <c r="G206" s="83"/>
      <c r="H206" s="218"/>
      <c r="I206" s="218"/>
      <c r="J206" s="218"/>
      <c r="K206" s="218"/>
      <c r="L206" s="83"/>
      <c r="M206" s="217"/>
      <c r="N206" s="55"/>
      <c r="O206" s="218"/>
      <c r="P206" s="218"/>
      <c r="Q206" s="11"/>
      <c r="R206" s="218"/>
      <c r="S206" s="218"/>
      <c r="T206" s="56"/>
      <c r="U206" s="218"/>
      <c r="V206" s="218"/>
      <c r="W206" s="11"/>
      <c r="X206" s="218"/>
      <c r="Y206" s="218"/>
      <c r="Z206" s="56"/>
      <c r="AA206" s="218"/>
      <c r="AB206" s="218"/>
      <c r="AC206" s="218"/>
      <c r="AD206" s="218"/>
      <c r="AE206" s="218"/>
      <c r="AF206" s="9"/>
      <c r="AG206" s="9"/>
      <c r="AH206" s="9"/>
      <c r="AI206" s="9"/>
      <c r="AJ206" s="9"/>
      <c r="AK206" s="9"/>
      <c r="AL206" s="9"/>
      <c r="AM206" s="9"/>
      <c r="AN206" s="9"/>
      <c r="AO206" s="76"/>
      <c r="AP206" s="83"/>
      <c r="AQ206" s="83"/>
      <c r="AR206" s="238"/>
      <c r="AS206" s="238"/>
      <c r="AT206" s="11"/>
      <c r="AU206" s="11"/>
      <c r="AV206" s="215"/>
      <c r="AW206" s="137"/>
      <c r="AX206" s="215"/>
      <c r="AY206" s="253"/>
      <c r="AZ206" s="149"/>
      <c r="BA206" s="201"/>
      <c r="BB206" s="201"/>
      <c r="BC206" s="217"/>
      <c r="BD206" s="231"/>
      <c r="BE206" s="215"/>
      <c r="BF206" s="215"/>
      <c r="BG206" s="215"/>
      <c r="BH206" s="232"/>
      <c r="BI206" s="232"/>
      <c r="BJ206" s="214"/>
      <c r="BK206" s="214"/>
      <c r="BL206" s="233"/>
      <c r="BM206" s="67"/>
    </row>
    <row r="207" spans="1:65" s="139" customFormat="1" ht="15.75">
      <c r="A207" s="221"/>
      <c r="B207" s="222"/>
      <c r="C207" s="216"/>
      <c r="D207" s="224"/>
      <c r="E207" s="25"/>
      <c r="F207" s="89"/>
      <c r="G207" s="83"/>
      <c r="H207" s="218"/>
      <c r="I207" s="218"/>
      <c r="J207" s="218"/>
      <c r="K207" s="218"/>
      <c r="L207" s="83"/>
      <c r="M207" s="217"/>
      <c r="N207" s="55"/>
      <c r="O207" s="218"/>
      <c r="P207" s="218"/>
      <c r="Q207" s="11"/>
      <c r="R207" s="218"/>
      <c r="S207" s="218"/>
      <c r="T207" s="56"/>
      <c r="U207" s="218"/>
      <c r="V207" s="218"/>
      <c r="W207" s="11"/>
      <c r="X207" s="218"/>
      <c r="Y207" s="218"/>
      <c r="Z207" s="56"/>
      <c r="AA207" s="218"/>
      <c r="AB207" s="218"/>
      <c r="AC207" s="218"/>
      <c r="AD207" s="218"/>
      <c r="AE207" s="218"/>
      <c r="AF207" s="9"/>
      <c r="AG207" s="9"/>
      <c r="AH207" s="9"/>
      <c r="AI207" s="9"/>
      <c r="AJ207" s="9"/>
      <c r="AK207" s="9"/>
      <c r="AL207" s="9"/>
      <c r="AM207" s="9"/>
      <c r="AN207" s="9"/>
      <c r="AO207" s="76"/>
      <c r="AP207" s="83"/>
      <c r="AQ207" s="83"/>
      <c r="AR207" s="238"/>
      <c r="AS207" s="238"/>
      <c r="AT207" s="11"/>
      <c r="AU207" s="11"/>
      <c r="AV207" s="215"/>
      <c r="AW207" s="137"/>
      <c r="AX207" s="215"/>
      <c r="AY207" s="253"/>
      <c r="AZ207" s="149"/>
      <c r="BA207" s="201"/>
      <c r="BB207" s="201"/>
      <c r="BC207" s="217"/>
      <c r="BD207" s="231"/>
      <c r="BE207" s="215"/>
      <c r="BF207" s="215"/>
      <c r="BG207" s="215"/>
      <c r="BH207" s="232"/>
      <c r="BI207" s="232"/>
      <c r="BJ207" s="214"/>
      <c r="BK207" s="214"/>
      <c r="BL207" s="233"/>
      <c r="BM207" s="67"/>
    </row>
    <row r="208" spans="1:65" s="139" customFormat="1" ht="15.75">
      <c r="A208" s="221"/>
      <c r="B208" s="222"/>
      <c r="C208" s="216"/>
      <c r="D208" s="224"/>
      <c r="E208" s="25"/>
      <c r="F208" s="89"/>
      <c r="G208" s="83"/>
      <c r="H208" s="218"/>
      <c r="I208" s="218"/>
      <c r="J208" s="218"/>
      <c r="K208" s="218"/>
      <c r="L208" s="83"/>
      <c r="M208" s="217"/>
      <c r="N208" s="55"/>
      <c r="O208" s="218"/>
      <c r="P208" s="218"/>
      <c r="Q208" s="11"/>
      <c r="R208" s="218"/>
      <c r="S208" s="218"/>
      <c r="T208" s="56"/>
      <c r="U208" s="218"/>
      <c r="V208" s="218"/>
      <c r="W208" s="11"/>
      <c r="X208" s="218"/>
      <c r="Y208" s="218"/>
      <c r="Z208" s="56"/>
      <c r="AA208" s="218"/>
      <c r="AB208" s="218"/>
      <c r="AC208" s="218"/>
      <c r="AD208" s="218"/>
      <c r="AE208" s="218"/>
      <c r="AF208" s="9"/>
      <c r="AG208" s="9"/>
      <c r="AH208" s="9"/>
      <c r="AI208" s="9"/>
      <c r="AJ208" s="9"/>
      <c r="AK208" s="9"/>
      <c r="AL208" s="9"/>
      <c r="AM208" s="9"/>
      <c r="AN208" s="9"/>
      <c r="AO208" s="76"/>
      <c r="AP208" s="83"/>
      <c r="AQ208" s="83"/>
      <c r="AR208" s="238"/>
      <c r="AS208" s="238"/>
      <c r="AT208" s="11"/>
      <c r="AU208" s="11"/>
      <c r="AV208" s="215"/>
      <c r="AW208" s="137"/>
      <c r="AX208" s="215"/>
      <c r="AY208" s="253"/>
      <c r="AZ208" s="149"/>
      <c r="BA208" s="201"/>
      <c r="BB208" s="201"/>
      <c r="BC208" s="217"/>
      <c r="BD208" s="231"/>
      <c r="BE208" s="215"/>
      <c r="BF208" s="215"/>
      <c r="BG208" s="215"/>
      <c r="BH208" s="232"/>
      <c r="BI208" s="232"/>
      <c r="BJ208" s="214"/>
      <c r="BK208" s="214"/>
      <c r="BL208" s="233"/>
      <c r="BM208" s="67"/>
    </row>
    <row r="209" spans="1:65" s="139" customFormat="1" ht="15.75">
      <c r="A209" s="221"/>
      <c r="B209" s="222"/>
      <c r="C209" s="216"/>
      <c r="D209" s="224"/>
      <c r="E209" s="25"/>
      <c r="F209" s="89"/>
      <c r="G209" s="83"/>
      <c r="H209" s="218"/>
      <c r="I209" s="218"/>
      <c r="J209" s="218"/>
      <c r="K209" s="218"/>
      <c r="L209" s="83"/>
      <c r="M209" s="217"/>
      <c r="N209" s="55"/>
      <c r="O209" s="218"/>
      <c r="P209" s="218"/>
      <c r="Q209" s="11"/>
      <c r="R209" s="218"/>
      <c r="S209" s="218"/>
      <c r="T209" s="56"/>
      <c r="U209" s="218"/>
      <c r="V209" s="218"/>
      <c r="W209" s="11"/>
      <c r="X209" s="218"/>
      <c r="Y209" s="218"/>
      <c r="Z209" s="56"/>
      <c r="AA209" s="218"/>
      <c r="AB209" s="218"/>
      <c r="AC209" s="218"/>
      <c r="AD209" s="218"/>
      <c r="AE209" s="218"/>
      <c r="AF209" s="9"/>
      <c r="AG209" s="9"/>
      <c r="AH209" s="9"/>
      <c r="AI209" s="9"/>
      <c r="AJ209" s="9"/>
      <c r="AK209" s="9"/>
      <c r="AL209" s="9"/>
      <c r="AM209" s="9"/>
      <c r="AN209" s="9"/>
      <c r="AO209" s="76"/>
      <c r="AP209" s="83"/>
      <c r="AQ209" s="83"/>
      <c r="AR209" s="238"/>
      <c r="AS209" s="238"/>
      <c r="AT209" s="11"/>
      <c r="AU209" s="11"/>
      <c r="AV209" s="215"/>
      <c r="AW209" s="137"/>
      <c r="AX209" s="215"/>
      <c r="AY209" s="253"/>
      <c r="AZ209" s="149"/>
      <c r="BA209" s="201"/>
      <c r="BB209" s="201"/>
      <c r="BC209" s="217"/>
      <c r="BD209" s="231"/>
      <c r="BE209" s="215"/>
      <c r="BF209" s="215"/>
      <c r="BG209" s="215"/>
      <c r="BH209" s="232"/>
      <c r="BI209" s="232"/>
      <c r="BJ209" s="214"/>
      <c r="BK209" s="214"/>
      <c r="BL209" s="233"/>
      <c r="BM209" s="67"/>
    </row>
    <row r="210" spans="1:65" s="139" customFormat="1" ht="15.75">
      <c r="A210" s="221"/>
      <c r="B210" s="222"/>
      <c r="C210" s="216"/>
      <c r="D210" s="224"/>
      <c r="E210" s="25"/>
      <c r="F210" s="89"/>
      <c r="G210" s="83"/>
      <c r="H210" s="218"/>
      <c r="I210" s="218"/>
      <c r="J210" s="218"/>
      <c r="K210" s="218"/>
      <c r="L210" s="83"/>
      <c r="M210" s="217"/>
      <c r="N210" s="55"/>
      <c r="O210" s="218"/>
      <c r="P210" s="218"/>
      <c r="Q210" s="11"/>
      <c r="R210" s="218"/>
      <c r="S210" s="218"/>
      <c r="T210" s="56"/>
      <c r="U210" s="218"/>
      <c r="V210" s="218"/>
      <c r="W210" s="11"/>
      <c r="X210" s="218"/>
      <c r="Y210" s="218"/>
      <c r="Z210" s="56"/>
      <c r="AA210" s="218"/>
      <c r="AB210" s="218"/>
      <c r="AC210" s="218"/>
      <c r="AD210" s="218"/>
      <c r="AE210" s="218"/>
      <c r="AF210" s="9"/>
      <c r="AG210" s="9"/>
      <c r="AH210" s="9"/>
      <c r="AI210" s="9"/>
      <c r="AJ210" s="9"/>
      <c r="AK210" s="9"/>
      <c r="AL210" s="9"/>
      <c r="AM210" s="9"/>
      <c r="AN210" s="9"/>
      <c r="AO210" s="76"/>
      <c r="AP210" s="83"/>
      <c r="AQ210" s="83"/>
      <c r="AR210" s="238"/>
      <c r="AS210" s="238"/>
      <c r="AT210" s="11"/>
      <c r="AU210" s="11"/>
      <c r="AV210" s="215"/>
      <c r="AW210" s="137"/>
      <c r="AX210" s="215"/>
      <c r="AY210" s="253"/>
      <c r="AZ210" s="149"/>
      <c r="BA210" s="201"/>
      <c r="BB210" s="201"/>
      <c r="BC210" s="217"/>
      <c r="BD210" s="231"/>
      <c r="BE210" s="215"/>
      <c r="BF210" s="215"/>
      <c r="BG210" s="215"/>
      <c r="BH210" s="232"/>
      <c r="BI210" s="232"/>
      <c r="BJ210" s="214"/>
      <c r="BK210" s="214"/>
      <c r="BL210" s="233"/>
      <c r="BM210" s="67"/>
    </row>
    <row r="211" spans="1:65" s="139" customFormat="1" ht="15.75">
      <c r="A211" s="221"/>
      <c r="B211" s="222"/>
      <c r="C211" s="216"/>
      <c r="D211" s="224"/>
      <c r="E211" s="25"/>
      <c r="F211" s="89"/>
      <c r="G211" s="83"/>
      <c r="H211" s="218"/>
      <c r="I211" s="218"/>
      <c r="J211" s="218"/>
      <c r="K211" s="218"/>
      <c r="L211" s="83"/>
      <c r="M211" s="217"/>
      <c r="N211" s="55"/>
      <c r="O211" s="218"/>
      <c r="P211" s="218"/>
      <c r="Q211" s="11"/>
      <c r="R211" s="218"/>
      <c r="S211" s="218"/>
      <c r="T211" s="56"/>
      <c r="U211" s="218"/>
      <c r="V211" s="218"/>
      <c r="W211" s="11"/>
      <c r="X211" s="218"/>
      <c r="Y211" s="218"/>
      <c r="Z211" s="56"/>
      <c r="AA211" s="218"/>
      <c r="AB211" s="218"/>
      <c r="AC211" s="218"/>
      <c r="AD211" s="218"/>
      <c r="AE211" s="218"/>
      <c r="AF211" s="9"/>
      <c r="AG211" s="9"/>
      <c r="AH211" s="9"/>
      <c r="AI211" s="9"/>
      <c r="AJ211" s="9"/>
      <c r="AK211" s="9"/>
      <c r="AL211" s="9"/>
      <c r="AM211" s="9"/>
      <c r="AN211" s="9"/>
      <c r="AO211" s="76"/>
      <c r="AP211" s="83"/>
      <c r="AQ211" s="83"/>
      <c r="AR211" s="238"/>
      <c r="AS211" s="238"/>
      <c r="AT211" s="11"/>
      <c r="AU211" s="11"/>
      <c r="AV211" s="215"/>
      <c r="AW211" s="137"/>
      <c r="AX211" s="215"/>
      <c r="AY211" s="253"/>
      <c r="AZ211" s="149"/>
      <c r="BA211" s="201"/>
      <c r="BB211" s="201"/>
      <c r="BC211" s="217"/>
      <c r="BD211" s="231"/>
      <c r="BE211" s="215"/>
      <c r="BF211" s="215"/>
      <c r="BG211" s="215"/>
      <c r="BH211" s="232"/>
      <c r="BI211" s="232"/>
      <c r="BJ211" s="214"/>
      <c r="BK211" s="214"/>
      <c r="BL211" s="233"/>
      <c r="BM211" s="67"/>
    </row>
    <row r="212" spans="1:65" s="139" customFormat="1" ht="15.75">
      <c r="A212" s="221"/>
      <c r="B212" s="222"/>
      <c r="C212" s="216"/>
      <c r="D212" s="224"/>
      <c r="E212" s="268"/>
      <c r="F212" s="89"/>
      <c r="G212" s="83"/>
      <c r="H212" s="218"/>
      <c r="I212" s="218"/>
      <c r="J212" s="218"/>
      <c r="K212" s="218"/>
      <c r="L212" s="83"/>
      <c r="M212" s="217"/>
      <c r="N212" s="55"/>
      <c r="O212" s="218"/>
      <c r="P212" s="218"/>
      <c r="Q212" s="11"/>
      <c r="R212" s="218"/>
      <c r="S212" s="218"/>
      <c r="T212" s="56"/>
      <c r="U212" s="218"/>
      <c r="V212" s="218"/>
      <c r="W212" s="11"/>
      <c r="X212" s="218"/>
      <c r="Y212" s="218"/>
      <c r="Z212" s="56"/>
      <c r="AA212" s="218"/>
      <c r="AB212" s="218"/>
      <c r="AC212" s="218"/>
      <c r="AD212" s="218"/>
      <c r="AE212" s="218"/>
      <c r="AF212" s="9"/>
      <c r="AG212" s="9"/>
      <c r="AH212" s="9"/>
      <c r="AI212" s="9"/>
      <c r="AJ212" s="9"/>
      <c r="AK212" s="9"/>
      <c r="AL212" s="9"/>
      <c r="AM212" s="9"/>
      <c r="AN212" s="9"/>
      <c r="AO212" s="76"/>
      <c r="AP212" s="83"/>
      <c r="AQ212" s="83"/>
      <c r="AR212" s="238"/>
      <c r="AS212" s="238"/>
      <c r="AT212" s="11"/>
      <c r="AU212" s="11"/>
      <c r="AV212" s="215"/>
      <c r="AW212" s="137"/>
      <c r="AX212" s="215"/>
      <c r="AY212" s="265"/>
      <c r="AZ212" s="267"/>
      <c r="BA212" s="201"/>
      <c r="BB212" s="266"/>
      <c r="BC212" s="217"/>
      <c r="BD212" s="231"/>
      <c r="BE212" s="215"/>
      <c r="BF212" s="215"/>
      <c r="BG212" s="215"/>
      <c r="BH212" s="232"/>
      <c r="BI212" s="232"/>
      <c r="BJ212" s="214"/>
      <c r="BK212" s="214"/>
      <c r="BL212" s="233"/>
      <c r="BM212" s="67"/>
    </row>
    <row r="213" spans="1:65" s="139" customFormat="1" ht="15.75">
      <c r="A213" s="221"/>
      <c r="B213" s="222"/>
      <c r="C213" s="216"/>
      <c r="D213" s="224"/>
      <c r="E213" s="268"/>
      <c r="F213" s="89"/>
      <c r="G213" s="83"/>
      <c r="H213" s="218"/>
      <c r="I213" s="218"/>
      <c r="J213" s="218"/>
      <c r="K213" s="218"/>
      <c r="L213" s="83"/>
      <c r="M213" s="217"/>
      <c r="N213" s="55"/>
      <c r="O213" s="218"/>
      <c r="P213" s="218"/>
      <c r="Q213" s="11"/>
      <c r="R213" s="218"/>
      <c r="S213" s="218"/>
      <c r="T213" s="56"/>
      <c r="U213" s="218"/>
      <c r="V213" s="218"/>
      <c r="W213" s="11"/>
      <c r="X213" s="218"/>
      <c r="Y213" s="218"/>
      <c r="Z213" s="56"/>
      <c r="AA213" s="218"/>
      <c r="AB213" s="218"/>
      <c r="AC213" s="218"/>
      <c r="AD213" s="218"/>
      <c r="AE213" s="218"/>
      <c r="AF213" s="9"/>
      <c r="AG213" s="9"/>
      <c r="AH213" s="9"/>
      <c r="AI213" s="9"/>
      <c r="AJ213" s="9"/>
      <c r="AK213" s="9"/>
      <c r="AL213" s="9"/>
      <c r="AM213" s="9"/>
      <c r="AN213" s="9"/>
      <c r="AO213" s="76"/>
      <c r="AP213" s="83"/>
      <c r="AQ213" s="83"/>
      <c r="AR213" s="238"/>
      <c r="AS213" s="238"/>
      <c r="AT213" s="11"/>
      <c r="AU213" s="11"/>
      <c r="AV213" s="215"/>
      <c r="AW213" s="137"/>
      <c r="AX213" s="215"/>
      <c r="AY213" s="265"/>
      <c r="AZ213" s="267"/>
      <c r="BA213" s="201"/>
      <c r="BB213" s="266"/>
      <c r="BC213" s="217"/>
      <c r="BD213" s="231"/>
      <c r="BE213" s="215"/>
      <c r="BF213" s="215"/>
      <c r="BG213" s="215"/>
      <c r="BH213" s="232"/>
      <c r="BI213" s="232"/>
      <c r="BJ213" s="214"/>
      <c r="BK213" s="214"/>
      <c r="BL213" s="233"/>
      <c r="BM213" s="67"/>
    </row>
    <row r="214" spans="1:65" s="139" customFormat="1" ht="15.75">
      <c r="A214" s="221"/>
      <c r="B214" s="222"/>
      <c r="C214" s="216"/>
      <c r="D214" s="224"/>
      <c r="E214" s="25"/>
      <c r="F214" s="89"/>
      <c r="G214" s="83"/>
      <c r="H214" s="218"/>
      <c r="I214" s="218"/>
      <c r="J214" s="218"/>
      <c r="K214" s="218"/>
      <c r="L214" s="83"/>
      <c r="M214" s="217"/>
      <c r="N214" s="55"/>
      <c r="O214" s="218"/>
      <c r="P214" s="218"/>
      <c r="Q214" s="11"/>
      <c r="R214" s="218"/>
      <c r="S214" s="218"/>
      <c r="T214" s="56"/>
      <c r="U214" s="218"/>
      <c r="V214" s="218"/>
      <c r="W214" s="11"/>
      <c r="X214" s="218"/>
      <c r="Y214" s="218"/>
      <c r="Z214" s="56"/>
      <c r="AA214" s="218"/>
      <c r="AB214" s="218"/>
      <c r="AC214" s="218"/>
      <c r="AD214" s="218"/>
      <c r="AE214" s="218"/>
      <c r="AF214" s="9"/>
      <c r="AG214" s="9"/>
      <c r="AH214" s="9"/>
      <c r="AI214" s="9"/>
      <c r="AJ214" s="9"/>
      <c r="AK214" s="9"/>
      <c r="AL214" s="9"/>
      <c r="AM214" s="9"/>
      <c r="AN214" s="9"/>
      <c r="AO214" s="76"/>
      <c r="AP214" s="83"/>
      <c r="AQ214" s="83"/>
      <c r="AR214" s="238"/>
      <c r="AS214" s="238"/>
      <c r="AT214" s="11"/>
      <c r="AU214" s="11"/>
      <c r="AV214" s="215"/>
      <c r="AW214" s="137"/>
      <c r="AX214" s="215"/>
      <c r="AY214" s="253"/>
      <c r="AZ214" s="149"/>
      <c r="BA214" s="201"/>
      <c r="BB214" s="201"/>
      <c r="BC214" s="217"/>
      <c r="BD214" s="231"/>
      <c r="BE214" s="215"/>
      <c r="BF214" s="215"/>
      <c r="BG214" s="215"/>
      <c r="BH214" s="232"/>
      <c r="BI214" s="232"/>
      <c r="BJ214" s="214"/>
      <c r="BK214" s="214"/>
      <c r="BL214" s="233"/>
      <c r="BM214" s="67"/>
    </row>
    <row r="215" spans="1:65" s="139" customFormat="1" ht="15.75">
      <c r="A215" s="221"/>
      <c r="B215" s="222"/>
      <c r="C215" s="216"/>
      <c r="D215" s="224"/>
      <c r="E215" s="25"/>
      <c r="F215" s="89"/>
      <c r="G215" s="83"/>
      <c r="H215" s="218"/>
      <c r="I215" s="218"/>
      <c r="J215" s="218"/>
      <c r="K215" s="218"/>
      <c r="L215" s="83"/>
      <c r="M215" s="217"/>
      <c r="N215" s="55"/>
      <c r="O215" s="218"/>
      <c r="P215" s="218"/>
      <c r="Q215" s="11"/>
      <c r="R215" s="218"/>
      <c r="S215" s="218"/>
      <c r="T215" s="56"/>
      <c r="U215" s="218"/>
      <c r="V215" s="218"/>
      <c r="W215" s="11"/>
      <c r="X215" s="218"/>
      <c r="Y215" s="218"/>
      <c r="Z215" s="56"/>
      <c r="AA215" s="218"/>
      <c r="AB215" s="218"/>
      <c r="AC215" s="218"/>
      <c r="AD215" s="218"/>
      <c r="AE215" s="218"/>
      <c r="AF215" s="9"/>
      <c r="AG215" s="9"/>
      <c r="AH215" s="9"/>
      <c r="AI215" s="9"/>
      <c r="AJ215" s="9"/>
      <c r="AK215" s="9"/>
      <c r="AL215" s="9"/>
      <c r="AM215" s="9"/>
      <c r="AN215" s="9"/>
      <c r="AO215" s="76"/>
      <c r="AP215" s="83"/>
      <c r="AQ215" s="83"/>
      <c r="AR215" s="238"/>
      <c r="AS215" s="238"/>
      <c r="AT215" s="11"/>
      <c r="AU215" s="11"/>
      <c r="AV215" s="215"/>
      <c r="AW215" s="137"/>
      <c r="AX215" s="215"/>
      <c r="AY215" s="253"/>
      <c r="AZ215" s="149"/>
      <c r="BA215" s="201"/>
      <c r="BB215" s="201"/>
      <c r="BC215" s="217"/>
      <c r="BD215" s="231"/>
      <c r="BE215" s="215"/>
      <c r="BF215" s="215"/>
      <c r="BG215" s="215"/>
      <c r="BH215" s="232"/>
      <c r="BI215" s="232"/>
      <c r="BJ215" s="214"/>
      <c r="BK215" s="214"/>
      <c r="BL215" s="233"/>
      <c r="BM215" s="67"/>
    </row>
    <row r="216" spans="1:65" s="139" customFormat="1" ht="15.75">
      <c r="A216" s="221"/>
      <c r="B216" s="222"/>
      <c r="C216" s="216"/>
      <c r="D216" s="224"/>
      <c r="E216" s="25"/>
      <c r="F216" s="89"/>
      <c r="G216" s="83"/>
      <c r="H216" s="218"/>
      <c r="I216" s="218"/>
      <c r="J216" s="218"/>
      <c r="K216" s="218"/>
      <c r="L216" s="83"/>
      <c r="M216" s="217"/>
      <c r="N216" s="55"/>
      <c r="O216" s="218"/>
      <c r="P216" s="218"/>
      <c r="Q216" s="11"/>
      <c r="R216" s="218"/>
      <c r="S216" s="218"/>
      <c r="T216" s="56"/>
      <c r="U216" s="218"/>
      <c r="V216" s="218"/>
      <c r="W216" s="11"/>
      <c r="X216" s="218"/>
      <c r="Y216" s="218"/>
      <c r="Z216" s="56"/>
      <c r="AA216" s="218"/>
      <c r="AB216" s="218"/>
      <c r="AC216" s="218"/>
      <c r="AD216" s="218"/>
      <c r="AE216" s="218"/>
      <c r="AF216" s="9"/>
      <c r="AG216" s="9"/>
      <c r="AH216" s="9"/>
      <c r="AI216" s="9"/>
      <c r="AJ216" s="9"/>
      <c r="AK216" s="9"/>
      <c r="AL216" s="9"/>
      <c r="AM216" s="9"/>
      <c r="AN216" s="9"/>
      <c r="AO216" s="76"/>
      <c r="AP216" s="83"/>
      <c r="AQ216" s="83"/>
      <c r="AR216" s="238"/>
      <c r="AS216" s="238"/>
      <c r="AT216" s="11"/>
      <c r="AU216" s="11"/>
      <c r="AV216" s="215"/>
      <c r="AW216" s="137"/>
      <c r="AX216" s="215"/>
      <c r="AY216" s="253"/>
      <c r="AZ216" s="267"/>
      <c r="BA216" s="201"/>
      <c r="BB216" s="201"/>
      <c r="BC216" s="217"/>
      <c r="BD216" s="231"/>
      <c r="BE216" s="215"/>
      <c r="BF216" s="215"/>
      <c r="BG216" s="215"/>
      <c r="BH216" s="232"/>
      <c r="BI216" s="232"/>
      <c r="BJ216" s="214"/>
      <c r="BK216" s="214"/>
      <c r="BL216" s="233"/>
      <c r="BM216" s="67"/>
    </row>
    <row r="217" spans="1:65" s="139" customFormat="1" ht="15.75">
      <c r="A217" s="221"/>
      <c r="B217" s="222"/>
      <c r="C217" s="216"/>
      <c r="D217" s="224"/>
      <c r="E217" s="25"/>
      <c r="F217" s="89"/>
      <c r="G217" s="83"/>
      <c r="H217" s="218"/>
      <c r="I217" s="218"/>
      <c r="J217" s="218"/>
      <c r="K217" s="218"/>
      <c r="L217" s="83"/>
      <c r="M217" s="217"/>
      <c r="N217" s="55"/>
      <c r="O217" s="218"/>
      <c r="P217" s="218"/>
      <c r="Q217" s="11"/>
      <c r="R217" s="218"/>
      <c r="S217" s="218"/>
      <c r="T217" s="56"/>
      <c r="U217" s="218"/>
      <c r="V217" s="218"/>
      <c r="W217" s="11"/>
      <c r="X217" s="218"/>
      <c r="Y217" s="218"/>
      <c r="Z217" s="56"/>
      <c r="AA217" s="218"/>
      <c r="AB217" s="218"/>
      <c r="AC217" s="218"/>
      <c r="AD217" s="218"/>
      <c r="AE217" s="218"/>
      <c r="AF217" s="9"/>
      <c r="AG217" s="9"/>
      <c r="AH217" s="9"/>
      <c r="AI217" s="9"/>
      <c r="AJ217" s="9"/>
      <c r="AK217" s="9"/>
      <c r="AL217" s="9"/>
      <c r="AM217" s="9"/>
      <c r="AN217" s="9"/>
      <c r="AO217" s="76"/>
      <c r="AP217" s="83"/>
      <c r="AQ217" s="83"/>
      <c r="AR217" s="238"/>
      <c r="AS217" s="238"/>
      <c r="AT217" s="11"/>
      <c r="AU217" s="11"/>
      <c r="AV217" s="215"/>
      <c r="AW217" s="137"/>
      <c r="AX217" s="215"/>
      <c r="AY217" s="253"/>
      <c r="AZ217" s="149"/>
      <c r="BA217" s="201"/>
      <c r="BB217" s="201"/>
      <c r="BC217" s="217"/>
      <c r="BD217" s="231"/>
      <c r="BE217" s="215"/>
      <c r="BF217" s="215"/>
      <c r="BG217" s="215"/>
      <c r="BH217" s="232"/>
      <c r="BI217" s="232"/>
      <c r="BJ217" s="214"/>
      <c r="BK217" s="214"/>
      <c r="BL217" s="233"/>
      <c r="BM217" s="67"/>
    </row>
    <row r="218" spans="1:65" s="139" customFormat="1" ht="15.75">
      <c r="A218" s="221"/>
      <c r="B218" s="222"/>
      <c r="C218" s="216"/>
      <c r="D218" s="224"/>
      <c r="E218" s="25"/>
      <c r="F218" s="89"/>
      <c r="G218" s="83"/>
      <c r="H218" s="218"/>
      <c r="I218" s="218"/>
      <c r="J218" s="218"/>
      <c r="K218" s="218"/>
      <c r="L218" s="83"/>
      <c r="M218" s="217"/>
      <c r="N218" s="55"/>
      <c r="O218" s="218"/>
      <c r="P218" s="218"/>
      <c r="Q218" s="11"/>
      <c r="R218" s="218"/>
      <c r="S218" s="218"/>
      <c r="T218" s="56"/>
      <c r="U218" s="218"/>
      <c r="V218" s="218"/>
      <c r="W218" s="11"/>
      <c r="X218" s="218"/>
      <c r="Y218" s="218"/>
      <c r="Z218" s="56"/>
      <c r="AA218" s="218"/>
      <c r="AB218" s="218"/>
      <c r="AC218" s="218"/>
      <c r="AD218" s="218"/>
      <c r="AE218" s="218"/>
      <c r="AF218" s="9"/>
      <c r="AG218" s="9"/>
      <c r="AH218" s="9"/>
      <c r="AI218" s="9"/>
      <c r="AJ218" s="9"/>
      <c r="AK218" s="9"/>
      <c r="AL218" s="9"/>
      <c r="AM218" s="9"/>
      <c r="AN218" s="9"/>
      <c r="AO218" s="76"/>
      <c r="AP218" s="83"/>
      <c r="AQ218" s="83"/>
      <c r="AR218" s="238"/>
      <c r="AS218" s="238"/>
      <c r="AT218" s="11"/>
      <c r="AU218" s="11"/>
      <c r="AV218" s="215"/>
      <c r="AW218" s="137"/>
      <c r="AX218" s="215"/>
      <c r="AY218" s="253"/>
      <c r="AZ218" s="149"/>
      <c r="BA218" s="201"/>
      <c r="BB218" s="201"/>
      <c r="BC218" s="217"/>
      <c r="BD218" s="231"/>
      <c r="BE218" s="215"/>
      <c r="BF218" s="215"/>
      <c r="BG218" s="215"/>
      <c r="BH218" s="232"/>
      <c r="BI218" s="232"/>
      <c r="BJ218" s="214"/>
      <c r="BK218" s="214"/>
      <c r="BL218" s="233"/>
      <c r="BM218" s="67"/>
    </row>
    <row r="219" spans="1:65" s="139" customFormat="1" ht="15.75">
      <c r="A219" s="221"/>
      <c r="B219" s="222"/>
      <c r="C219" s="216"/>
      <c r="D219" s="224"/>
      <c r="E219" s="268"/>
      <c r="F219" s="89"/>
      <c r="G219" s="83"/>
      <c r="H219" s="218"/>
      <c r="I219" s="218"/>
      <c r="J219" s="218"/>
      <c r="K219" s="218"/>
      <c r="L219" s="83"/>
      <c r="M219" s="217"/>
      <c r="N219" s="55"/>
      <c r="O219" s="218"/>
      <c r="P219" s="218"/>
      <c r="Q219" s="11"/>
      <c r="R219" s="218"/>
      <c r="S219" s="218"/>
      <c r="T219" s="56"/>
      <c r="U219" s="218"/>
      <c r="V219" s="218"/>
      <c r="W219" s="11"/>
      <c r="X219" s="218"/>
      <c r="Y219" s="218"/>
      <c r="Z219" s="56"/>
      <c r="AA219" s="218"/>
      <c r="AB219" s="218"/>
      <c r="AC219" s="218"/>
      <c r="AD219" s="218"/>
      <c r="AE219" s="218"/>
      <c r="AF219" s="9"/>
      <c r="AG219" s="9"/>
      <c r="AH219" s="9"/>
      <c r="AI219" s="9"/>
      <c r="AJ219" s="9"/>
      <c r="AK219" s="9"/>
      <c r="AL219" s="9"/>
      <c r="AM219" s="9"/>
      <c r="AN219" s="9"/>
      <c r="AO219" s="76"/>
      <c r="AP219" s="83"/>
      <c r="AQ219" s="83"/>
      <c r="AR219" s="238"/>
      <c r="AS219" s="238"/>
      <c r="AT219" s="11"/>
      <c r="AU219" s="11"/>
      <c r="AV219" s="215"/>
      <c r="AW219" s="137"/>
      <c r="AX219" s="215"/>
      <c r="AY219" s="265"/>
      <c r="AZ219" s="267"/>
      <c r="BA219" s="201"/>
      <c r="BB219" s="266"/>
      <c r="BC219" s="217"/>
      <c r="BD219" s="231"/>
      <c r="BE219" s="215"/>
      <c r="BF219" s="215"/>
      <c r="BG219" s="215"/>
      <c r="BH219" s="232"/>
      <c r="BI219" s="232"/>
      <c r="BJ219" s="214"/>
      <c r="BK219" s="214"/>
      <c r="BL219" s="233"/>
      <c r="BM219" s="67"/>
    </row>
    <row r="220" spans="1:65" s="139" customFormat="1" ht="15.75">
      <c r="A220" s="221"/>
      <c r="B220" s="222"/>
      <c r="C220" s="216"/>
      <c r="D220" s="224"/>
      <c r="E220" s="25"/>
      <c r="F220" s="89"/>
      <c r="G220" s="83"/>
      <c r="H220" s="218"/>
      <c r="I220" s="218"/>
      <c r="J220" s="218"/>
      <c r="K220" s="218"/>
      <c r="L220" s="83"/>
      <c r="M220" s="217"/>
      <c r="N220" s="55"/>
      <c r="O220" s="218"/>
      <c r="P220" s="218"/>
      <c r="Q220" s="11"/>
      <c r="R220" s="218"/>
      <c r="S220" s="218"/>
      <c r="T220" s="56"/>
      <c r="U220" s="218"/>
      <c r="V220" s="218"/>
      <c r="W220" s="11"/>
      <c r="X220" s="218"/>
      <c r="Y220" s="218"/>
      <c r="Z220" s="56"/>
      <c r="AA220" s="218"/>
      <c r="AB220" s="218"/>
      <c r="AC220" s="218"/>
      <c r="AD220" s="218"/>
      <c r="AE220" s="218"/>
      <c r="AF220" s="9"/>
      <c r="AG220" s="9"/>
      <c r="AH220" s="9"/>
      <c r="AI220" s="9"/>
      <c r="AJ220" s="9"/>
      <c r="AK220" s="9"/>
      <c r="AL220" s="9"/>
      <c r="AM220" s="9"/>
      <c r="AN220" s="9"/>
      <c r="AO220" s="76"/>
      <c r="AP220" s="83"/>
      <c r="AQ220" s="83"/>
      <c r="AR220" s="238"/>
      <c r="AS220" s="238"/>
      <c r="AT220" s="11"/>
      <c r="AU220" s="11"/>
      <c r="AV220" s="215"/>
      <c r="AW220" s="137"/>
      <c r="AX220" s="215"/>
      <c r="AY220" s="253"/>
      <c r="AZ220" s="149"/>
      <c r="BA220" s="201"/>
      <c r="BB220" s="201"/>
      <c r="BC220" s="217"/>
      <c r="BD220" s="231"/>
      <c r="BE220" s="215"/>
      <c r="BF220" s="215"/>
      <c r="BG220" s="215"/>
      <c r="BH220" s="232"/>
      <c r="BI220" s="232"/>
      <c r="BJ220" s="214"/>
      <c r="BK220" s="214"/>
      <c r="BL220" s="233"/>
      <c r="BM220" s="67"/>
    </row>
    <row r="221" spans="1:65" s="139" customFormat="1" ht="15.75">
      <c r="A221" s="221"/>
      <c r="B221" s="222"/>
      <c r="C221" s="216"/>
      <c r="D221" s="224"/>
      <c r="E221" s="25"/>
      <c r="F221" s="89"/>
      <c r="G221" s="83"/>
      <c r="H221" s="218"/>
      <c r="I221" s="218"/>
      <c r="J221" s="218"/>
      <c r="K221" s="218"/>
      <c r="L221" s="83"/>
      <c r="M221" s="217"/>
      <c r="N221" s="55"/>
      <c r="O221" s="218"/>
      <c r="P221" s="218"/>
      <c r="Q221" s="11"/>
      <c r="R221" s="218"/>
      <c r="S221" s="218"/>
      <c r="T221" s="56"/>
      <c r="U221" s="218"/>
      <c r="V221" s="218"/>
      <c r="W221" s="11"/>
      <c r="X221" s="218"/>
      <c r="Y221" s="218"/>
      <c r="Z221" s="56"/>
      <c r="AA221" s="218"/>
      <c r="AB221" s="218"/>
      <c r="AC221" s="218"/>
      <c r="AD221" s="218"/>
      <c r="AE221" s="218"/>
      <c r="AF221" s="9"/>
      <c r="AG221" s="9"/>
      <c r="AH221" s="9"/>
      <c r="AI221" s="9"/>
      <c r="AJ221" s="9"/>
      <c r="AK221" s="9"/>
      <c r="AL221" s="9"/>
      <c r="AM221" s="9"/>
      <c r="AN221" s="9"/>
      <c r="AO221" s="76"/>
      <c r="AP221" s="83"/>
      <c r="AQ221" s="83"/>
      <c r="AR221" s="238"/>
      <c r="AS221" s="238"/>
      <c r="AT221" s="11"/>
      <c r="AU221" s="11"/>
      <c r="AV221" s="215"/>
      <c r="AW221" s="137"/>
      <c r="AX221" s="215"/>
      <c r="AY221" s="253"/>
      <c r="AZ221" s="149"/>
      <c r="BA221" s="201"/>
      <c r="BB221" s="201"/>
      <c r="BC221" s="217"/>
      <c r="BD221" s="231"/>
      <c r="BE221" s="215"/>
      <c r="BF221" s="215"/>
      <c r="BG221" s="215"/>
      <c r="BH221" s="232"/>
      <c r="BI221" s="232"/>
      <c r="BJ221" s="214"/>
      <c r="BK221" s="214"/>
      <c r="BL221" s="233"/>
      <c r="BM221" s="67"/>
    </row>
    <row r="222" spans="1:65" s="139" customFormat="1" ht="15.75">
      <c r="A222" s="221"/>
      <c r="B222" s="222"/>
      <c r="C222" s="216"/>
      <c r="D222" s="224"/>
      <c r="E222" s="25"/>
      <c r="F222" s="89"/>
      <c r="G222" s="83"/>
      <c r="H222" s="218"/>
      <c r="I222" s="218"/>
      <c r="J222" s="218"/>
      <c r="K222" s="218"/>
      <c r="L222" s="83"/>
      <c r="M222" s="217"/>
      <c r="N222" s="55"/>
      <c r="O222" s="218"/>
      <c r="P222" s="218"/>
      <c r="Q222" s="11"/>
      <c r="R222" s="218"/>
      <c r="S222" s="218"/>
      <c r="T222" s="56"/>
      <c r="U222" s="218"/>
      <c r="V222" s="218"/>
      <c r="W222" s="11"/>
      <c r="X222" s="218"/>
      <c r="Y222" s="218"/>
      <c r="Z222" s="56"/>
      <c r="AA222" s="218"/>
      <c r="AB222" s="218"/>
      <c r="AC222" s="218"/>
      <c r="AD222" s="218"/>
      <c r="AE222" s="218"/>
      <c r="AF222" s="9"/>
      <c r="AG222" s="9"/>
      <c r="AH222" s="9"/>
      <c r="AI222" s="9"/>
      <c r="AJ222" s="9"/>
      <c r="AK222" s="9"/>
      <c r="AL222" s="9"/>
      <c r="AM222" s="9"/>
      <c r="AN222" s="9"/>
      <c r="AO222" s="76"/>
      <c r="AP222" s="83"/>
      <c r="AQ222" s="83"/>
      <c r="AR222" s="238"/>
      <c r="AS222" s="238"/>
      <c r="AT222" s="11"/>
      <c r="AU222" s="11"/>
      <c r="AV222" s="215"/>
      <c r="AW222" s="137"/>
      <c r="AX222" s="215"/>
      <c r="AY222" s="253"/>
      <c r="AZ222" s="149"/>
      <c r="BA222" s="201"/>
      <c r="BB222" s="201"/>
      <c r="BC222" s="217"/>
      <c r="BD222" s="231"/>
      <c r="BE222" s="215"/>
      <c r="BF222" s="215"/>
      <c r="BG222" s="215"/>
      <c r="BH222" s="232"/>
      <c r="BI222" s="232"/>
      <c r="BJ222" s="214"/>
      <c r="BK222" s="214"/>
      <c r="BL222" s="233"/>
      <c r="BM222" s="67"/>
    </row>
    <row r="223" spans="1:65" s="139" customFormat="1" ht="15.75">
      <c r="A223" s="221"/>
      <c r="B223" s="222"/>
      <c r="C223" s="216"/>
      <c r="D223" s="224"/>
      <c r="E223" s="25"/>
      <c r="F223" s="89"/>
      <c r="G223" s="83"/>
      <c r="H223" s="218"/>
      <c r="I223" s="218"/>
      <c r="J223" s="218"/>
      <c r="K223" s="218"/>
      <c r="L223" s="83"/>
      <c r="M223" s="217"/>
      <c r="N223" s="55"/>
      <c r="O223" s="218"/>
      <c r="P223" s="218"/>
      <c r="Q223" s="11"/>
      <c r="R223" s="218"/>
      <c r="S223" s="218"/>
      <c r="T223" s="56"/>
      <c r="U223" s="218"/>
      <c r="V223" s="218"/>
      <c r="W223" s="11"/>
      <c r="X223" s="218"/>
      <c r="Y223" s="218"/>
      <c r="Z223" s="56"/>
      <c r="AA223" s="218"/>
      <c r="AB223" s="218"/>
      <c r="AC223" s="218"/>
      <c r="AD223" s="218"/>
      <c r="AE223" s="218"/>
      <c r="AF223" s="9"/>
      <c r="AG223" s="9"/>
      <c r="AH223" s="9"/>
      <c r="AI223" s="9"/>
      <c r="AJ223" s="9"/>
      <c r="AK223" s="9"/>
      <c r="AL223" s="9"/>
      <c r="AM223" s="9"/>
      <c r="AN223" s="9"/>
      <c r="AO223" s="76"/>
      <c r="AP223" s="83"/>
      <c r="AQ223" s="83"/>
      <c r="AR223" s="238"/>
      <c r="AS223" s="238"/>
      <c r="AT223" s="11"/>
      <c r="AU223" s="11"/>
      <c r="AV223" s="215"/>
      <c r="AW223" s="137"/>
      <c r="AX223" s="215"/>
      <c r="AY223" s="253"/>
      <c r="AZ223" s="149"/>
      <c r="BA223" s="201"/>
      <c r="BB223" s="201"/>
      <c r="BC223" s="217"/>
      <c r="BD223" s="231"/>
      <c r="BE223" s="215"/>
      <c r="BF223" s="215"/>
      <c r="BG223" s="215"/>
      <c r="BH223" s="232"/>
      <c r="BI223" s="232"/>
      <c r="BJ223" s="214"/>
      <c r="BK223" s="214"/>
      <c r="BL223" s="233"/>
      <c r="BM223" s="67"/>
    </row>
    <row r="224" spans="1:65" s="139" customFormat="1" ht="15.75">
      <c r="A224" s="221"/>
      <c r="B224" s="222"/>
      <c r="C224" s="216"/>
      <c r="D224" s="224"/>
      <c r="E224" s="25"/>
      <c r="F224" s="89"/>
      <c r="G224" s="83"/>
      <c r="H224" s="218"/>
      <c r="I224" s="218"/>
      <c r="J224" s="218"/>
      <c r="K224" s="218"/>
      <c r="L224" s="83"/>
      <c r="M224" s="217"/>
      <c r="N224" s="55"/>
      <c r="O224" s="218"/>
      <c r="P224" s="218"/>
      <c r="Q224" s="11"/>
      <c r="R224" s="218"/>
      <c r="S224" s="218"/>
      <c r="T224" s="56"/>
      <c r="U224" s="218"/>
      <c r="V224" s="218"/>
      <c r="W224" s="11"/>
      <c r="X224" s="218"/>
      <c r="Y224" s="218"/>
      <c r="Z224" s="56"/>
      <c r="AA224" s="218"/>
      <c r="AB224" s="218"/>
      <c r="AC224" s="218"/>
      <c r="AD224" s="218"/>
      <c r="AE224" s="218"/>
      <c r="AF224" s="9"/>
      <c r="AG224" s="9"/>
      <c r="AH224" s="9"/>
      <c r="AI224" s="9"/>
      <c r="AJ224" s="9"/>
      <c r="AK224" s="9"/>
      <c r="AL224" s="9"/>
      <c r="AM224" s="9"/>
      <c r="AN224" s="9"/>
      <c r="AO224" s="76"/>
      <c r="AP224" s="83"/>
      <c r="AQ224" s="83"/>
      <c r="AR224" s="238"/>
      <c r="AS224" s="238"/>
      <c r="AT224" s="11"/>
      <c r="AU224" s="11"/>
      <c r="AV224" s="215"/>
      <c r="AW224" s="137"/>
      <c r="AX224" s="215"/>
      <c r="AY224" s="253"/>
      <c r="AZ224" s="149"/>
      <c r="BA224" s="201"/>
      <c r="BB224" s="201"/>
      <c r="BC224" s="217"/>
      <c r="BD224" s="231"/>
      <c r="BE224" s="215"/>
      <c r="BF224" s="215"/>
      <c r="BG224" s="215"/>
      <c r="BH224" s="232"/>
      <c r="BI224" s="232"/>
      <c r="BJ224" s="214"/>
      <c r="BK224" s="214"/>
      <c r="BL224" s="233"/>
      <c r="BM224" s="67"/>
    </row>
    <row r="225" spans="1:65" s="139" customFormat="1" ht="15.75">
      <c r="A225" s="221"/>
      <c r="B225" s="222"/>
      <c r="C225" s="216"/>
      <c r="D225" s="224"/>
      <c r="E225" s="25"/>
      <c r="F225" s="89"/>
      <c r="G225" s="83"/>
      <c r="H225" s="218"/>
      <c r="I225" s="218"/>
      <c r="J225" s="218"/>
      <c r="K225" s="218"/>
      <c r="L225" s="83"/>
      <c r="M225" s="217"/>
      <c r="N225" s="55"/>
      <c r="O225" s="218"/>
      <c r="P225" s="218"/>
      <c r="Q225" s="11"/>
      <c r="R225" s="218"/>
      <c r="S225" s="218"/>
      <c r="T225" s="56"/>
      <c r="U225" s="218"/>
      <c r="V225" s="218"/>
      <c r="W225" s="11"/>
      <c r="X225" s="218"/>
      <c r="Y225" s="218"/>
      <c r="Z225" s="56"/>
      <c r="AA225" s="218"/>
      <c r="AB225" s="218"/>
      <c r="AC225" s="218"/>
      <c r="AD225" s="218"/>
      <c r="AE225" s="218"/>
      <c r="AF225" s="9"/>
      <c r="AG225" s="9"/>
      <c r="AH225" s="9"/>
      <c r="AI225" s="9"/>
      <c r="AJ225" s="9"/>
      <c r="AK225" s="9"/>
      <c r="AL225" s="9"/>
      <c r="AM225" s="9"/>
      <c r="AN225" s="9"/>
      <c r="AO225" s="76"/>
      <c r="AP225" s="83"/>
      <c r="AQ225" s="83"/>
      <c r="AR225" s="238"/>
      <c r="AS225" s="238"/>
      <c r="AT225" s="11"/>
      <c r="AU225" s="11"/>
      <c r="AV225" s="215"/>
      <c r="AW225" s="137"/>
      <c r="AX225" s="215"/>
      <c r="AY225" s="253"/>
      <c r="AZ225" s="149"/>
      <c r="BA225" s="201"/>
      <c r="BB225" s="201"/>
      <c r="BC225" s="217"/>
      <c r="BD225" s="231"/>
      <c r="BE225" s="215"/>
      <c r="BF225" s="215"/>
      <c r="BG225" s="215"/>
      <c r="BH225" s="232"/>
      <c r="BI225" s="232"/>
      <c r="BJ225" s="214"/>
      <c r="BK225" s="214"/>
      <c r="BL225" s="233"/>
      <c r="BM225" s="67"/>
    </row>
    <row r="226" spans="1:65" s="139" customFormat="1" ht="15.75">
      <c r="A226" s="221"/>
      <c r="B226" s="222"/>
      <c r="C226" s="216"/>
      <c r="D226" s="224"/>
      <c r="E226" s="25"/>
      <c r="F226" s="89"/>
      <c r="G226" s="83"/>
      <c r="H226" s="218"/>
      <c r="I226" s="218"/>
      <c r="J226" s="218"/>
      <c r="K226" s="218"/>
      <c r="L226" s="83"/>
      <c r="M226" s="217"/>
      <c r="N226" s="55"/>
      <c r="O226" s="218"/>
      <c r="P226" s="218"/>
      <c r="Q226" s="11"/>
      <c r="R226" s="218"/>
      <c r="S226" s="218"/>
      <c r="T226" s="56"/>
      <c r="U226" s="218"/>
      <c r="V226" s="218"/>
      <c r="W226" s="11"/>
      <c r="X226" s="218"/>
      <c r="Y226" s="218"/>
      <c r="Z226" s="56"/>
      <c r="AA226" s="218"/>
      <c r="AB226" s="218"/>
      <c r="AC226" s="218"/>
      <c r="AD226" s="218"/>
      <c r="AE226" s="218"/>
      <c r="AF226" s="9"/>
      <c r="AG226" s="9"/>
      <c r="AH226" s="9"/>
      <c r="AI226" s="9"/>
      <c r="AJ226" s="9"/>
      <c r="AK226" s="9"/>
      <c r="AL226" s="9"/>
      <c r="AM226" s="9"/>
      <c r="AN226" s="9"/>
      <c r="AO226" s="76"/>
      <c r="AP226" s="83"/>
      <c r="AQ226" s="83"/>
      <c r="AR226" s="238"/>
      <c r="AS226" s="238"/>
      <c r="AT226" s="11"/>
      <c r="AU226" s="11"/>
      <c r="AV226" s="215"/>
      <c r="AW226" s="137"/>
      <c r="AX226" s="215"/>
      <c r="AY226" s="253"/>
      <c r="AZ226" s="149"/>
      <c r="BA226" s="201"/>
      <c r="BB226" s="201"/>
      <c r="BC226" s="217"/>
      <c r="BD226" s="231"/>
      <c r="BE226" s="215"/>
      <c r="BF226" s="215"/>
      <c r="BG226" s="215"/>
      <c r="BH226" s="232"/>
      <c r="BI226" s="232"/>
      <c r="BJ226" s="214"/>
      <c r="BK226" s="214"/>
      <c r="BL226" s="233"/>
      <c r="BM226" s="67"/>
    </row>
    <row r="227" spans="1:65" s="139" customFormat="1" ht="15.75">
      <c r="A227" s="221"/>
      <c r="B227" s="222"/>
      <c r="C227" s="216"/>
      <c r="D227" s="224"/>
      <c r="E227" s="25"/>
      <c r="F227" s="89"/>
      <c r="G227" s="83"/>
      <c r="H227" s="218"/>
      <c r="I227" s="218"/>
      <c r="J227" s="218"/>
      <c r="K227" s="218"/>
      <c r="L227" s="83"/>
      <c r="M227" s="217"/>
      <c r="N227" s="55"/>
      <c r="O227" s="218"/>
      <c r="P227" s="218"/>
      <c r="Q227" s="11"/>
      <c r="R227" s="218"/>
      <c r="S227" s="218"/>
      <c r="T227" s="56"/>
      <c r="U227" s="218"/>
      <c r="V227" s="218"/>
      <c r="W227" s="11"/>
      <c r="X227" s="218"/>
      <c r="Y227" s="218"/>
      <c r="Z227" s="56"/>
      <c r="AA227" s="218"/>
      <c r="AB227" s="218"/>
      <c r="AC227" s="218"/>
      <c r="AD227" s="218"/>
      <c r="AE227" s="218"/>
      <c r="AF227" s="9"/>
      <c r="AG227" s="9"/>
      <c r="AH227" s="9"/>
      <c r="AI227" s="9"/>
      <c r="AJ227" s="9"/>
      <c r="AK227" s="9"/>
      <c r="AL227" s="9"/>
      <c r="AM227" s="9"/>
      <c r="AN227" s="9"/>
      <c r="AO227" s="76"/>
      <c r="AP227" s="83"/>
      <c r="AQ227" s="83"/>
      <c r="AR227" s="238"/>
      <c r="AS227" s="238"/>
      <c r="AT227" s="11"/>
      <c r="AU227" s="11"/>
      <c r="AV227" s="215"/>
      <c r="AW227" s="137"/>
      <c r="AX227" s="215"/>
      <c r="AY227" s="253"/>
      <c r="AZ227" s="149"/>
      <c r="BA227" s="201"/>
      <c r="BB227" s="201"/>
      <c r="BC227" s="217"/>
      <c r="BD227" s="231"/>
      <c r="BE227" s="215"/>
      <c r="BF227" s="215"/>
      <c r="BG227" s="215"/>
      <c r="BH227" s="232"/>
      <c r="BI227" s="232"/>
      <c r="BJ227" s="214"/>
      <c r="BK227" s="214"/>
      <c r="BL227" s="233"/>
      <c r="BM227" s="67"/>
    </row>
    <row r="228" spans="1:65" s="139" customFormat="1" ht="15.75">
      <c r="A228" s="221"/>
      <c r="B228" s="222"/>
      <c r="C228" s="216"/>
      <c r="D228" s="224"/>
      <c r="E228" s="25"/>
      <c r="F228" s="89"/>
      <c r="G228" s="83"/>
      <c r="H228" s="218"/>
      <c r="I228" s="218"/>
      <c r="J228" s="218"/>
      <c r="K228" s="218"/>
      <c r="L228" s="83"/>
      <c r="M228" s="217"/>
      <c r="N228" s="55"/>
      <c r="O228" s="218"/>
      <c r="P228" s="218"/>
      <c r="Q228" s="11"/>
      <c r="R228" s="218"/>
      <c r="S228" s="218"/>
      <c r="T228" s="56"/>
      <c r="U228" s="218"/>
      <c r="V228" s="218"/>
      <c r="W228" s="11"/>
      <c r="X228" s="218"/>
      <c r="Y228" s="218"/>
      <c r="Z228" s="56"/>
      <c r="AA228" s="218"/>
      <c r="AB228" s="218"/>
      <c r="AC228" s="218"/>
      <c r="AD228" s="218"/>
      <c r="AE228" s="218"/>
      <c r="AF228" s="9"/>
      <c r="AG228" s="9"/>
      <c r="AH228" s="9"/>
      <c r="AI228" s="9"/>
      <c r="AJ228" s="9"/>
      <c r="AK228" s="9"/>
      <c r="AL228" s="9"/>
      <c r="AM228" s="9"/>
      <c r="AN228" s="9"/>
      <c r="AO228" s="76"/>
      <c r="AP228" s="83"/>
      <c r="AQ228" s="83"/>
      <c r="AR228" s="238"/>
      <c r="AS228" s="238"/>
      <c r="AT228" s="11"/>
      <c r="AU228" s="11"/>
      <c r="AV228" s="215"/>
      <c r="AW228" s="137"/>
      <c r="AX228" s="215"/>
      <c r="AY228" s="253"/>
      <c r="AZ228" s="149"/>
      <c r="BA228" s="201"/>
      <c r="BB228" s="201"/>
      <c r="BC228" s="217"/>
      <c r="BD228" s="231"/>
      <c r="BE228" s="215"/>
      <c r="BF228" s="215"/>
      <c r="BG228" s="215"/>
      <c r="BH228" s="232"/>
      <c r="BI228" s="232"/>
      <c r="BJ228" s="214"/>
      <c r="BK228" s="214"/>
      <c r="BL228" s="233"/>
      <c r="BM228" s="67"/>
    </row>
    <row r="229" spans="1:65" s="139" customFormat="1" ht="15.75">
      <c r="A229" s="221"/>
      <c r="B229" s="222"/>
      <c r="C229" s="216"/>
      <c r="D229" s="224"/>
      <c r="E229" s="25"/>
      <c r="F229" s="89"/>
      <c r="G229" s="83"/>
      <c r="H229" s="218"/>
      <c r="I229" s="218"/>
      <c r="J229" s="218"/>
      <c r="K229" s="218"/>
      <c r="L229" s="83"/>
      <c r="M229" s="217"/>
      <c r="N229" s="55"/>
      <c r="O229" s="218"/>
      <c r="P229" s="218"/>
      <c r="Q229" s="11"/>
      <c r="R229" s="218"/>
      <c r="S229" s="218"/>
      <c r="T229" s="56"/>
      <c r="U229" s="218"/>
      <c r="V229" s="218"/>
      <c r="W229" s="11"/>
      <c r="X229" s="218"/>
      <c r="Y229" s="218"/>
      <c r="Z229" s="56"/>
      <c r="AA229" s="218"/>
      <c r="AB229" s="218"/>
      <c r="AC229" s="218"/>
      <c r="AD229" s="218"/>
      <c r="AE229" s="218"/>
      <c r="AF229" s="9"/>
      <c r="AG229" s="9"/>
      <c r="AH229" s="9"/>
      <c r="AI229" s="9"/>
      <c r="AJ229" s="9"/>
      <c r="AK229" s="9"/>
      <c r="AL229" s="9"/>
      <c r="AM229" s="9"/>
      <c r="AN229" s="9"/>
      <c r="AO229" s="76"/>
      <c r="AP229" s="83"/>
      <c r="AQ229" s="83"/>
      <c r="AR229" s="238"/>
      <c r="AS229" s="238"/>
      <c r="AT229" s="11"/>
      <c r="AU229" s="11"/>
      <c r="AV229" s="215"/>
      <c r="AW229" s="137"/>
      <c r="AX229" s="215"/>
      <c r="AY229" s="253"/>
      <c r="AZ229" s="149"/>
      <c r="BA229" s="201"/>
      <c r="BB229" s="201"/>
      <c r="BC229" s="217"/>
      <c r="BD229" s="231"/>
      <c r="BE229" s="215"/>
      <c r="BF229" s="215"/>
      <c r="BG229" s="215"/>
      <c r="BH229" s="232"/>
      <c r="BI229" s="232"/>
      <c r="BJ229" s="214"/>
      <c r="BK229" s="214"/>
      <c r="BL229" s="233"/>
      <c r="BM229" s="67"/>
    </row>
    <row r="230" spans="1:65" s="139" customFormat="1" ht="15.75">
      <c r="A230" s="221"/>
      <c r="B230" s="222"/>
      <c r="C230" s="216"/>
      <c r="D230" s="224"/>
      <c r="E230" s="25"/>
      <c r="F230" s="89"/>
      <c r="G230" s="83"/>
      <c r="H230" s="218"/>
      <c r="I230" s="218"/>
      <c r="J230" s="218"/>
      <c r="K230" s="218"/>
      <c r="L230" s="83"/>
      <c r="M230" s="217"/>
      <c r="N230" s="55"/>
      <c r="O230" s="218"/>
      <c r="P230" s="218"/>
      <c r="Q230" s="11"/>
      <c r="R230" s="218"/>
      <c r="S230" s="218"/>
      <c r="T230" s="56"/>
      <c r="U230" s="218"/>
      <c r="V230" s="218"/>
      <c r="W230" s="11"/>
      <c r="X230" s="218"/>
      <c r="Y230" s="218"/>
      <c r="Z230" s="56"/>
      <c r="AA230" s="218"/>
      <c r="AB230" s="218"/>
      <c r="AC230" s="218"/>
      <c r="AD230" s="218"/>
      <c r="AE230" s="218"/>
      <c r="AF230" s="9"/>
      <c r="AG230" s="9"/>
      <c r="AH230" s="9"/>
      <c r="AI230" s="9"/>
      <c r="AJ230" s="9"/>
      <c r="AK230" s="9"/>
      <c r="AL230" s="9"/>
      <c r="AM230" s="9"/>
      <c r="AN230" s="9"/>
      <c r="AO230" s="76"/>
      <c r="AP230" s="83"/>
      <c r="AQ230" s="83"/>
      <c r="AR230" s="238"/>
      <c r="AS230" s="238"/>
      <c r="AT230" s="11"/>
      <c r="AU230" s="11"/>
      <c r="AV230" s="215"/>
      <c r="AW230" s="137"/>
      <c r="AX230" s="215"/>
      <c r="AY230" s="253"/>
      <c r="AZ230" s="149"/>
      <c r="BA230" s="201"/>
      <c r="BB230" s="201"/>
      <c r="BC230" s="217"/>
      <c r="BD230" s="231"/>
      <c r="BE230" s="215"/>
      <c r="BF230" s="215"/>
      <c r="BG230" s="215"/>
      <c r="BH230" s="232"/>
      <c r="BI230" s="232"/>
      <c r="BJ230" s="214"/>
      <c r="BK230" s="214"/>
      <c r="BL230" s="233"/>
      <c r="BM230" s="67"/>
    </row>
    <row r="231" spans="1:65" s="139" customFormat="1" ht="15.75">
      <c r="A231" s="221"/>
      <c r="B231" s="222"/>
      <c r="C231" s="216"/>
      <c r="D231" s="224"/>
      <c r="E231" s="25"/>
      <c r="F231" s="89"/>
      <c r="G231" s="83"/>
      <c r="H231" s="218"/>
      <c r="I231" s="218"/>
      <c r="J231" s="218"/>
      <c r="K231" s="218"/>
      <c r="L231" s="83"/>
      <c r="M231" s="217"/>
      <c r="N231" s="55"/>
      <c r="O231" s="218"/>
      <c r="P231" s="218"/>
      <c r="Q231" s="11"/>
      <c r="R231" s="218"/>
      <c r="S231" s="218"/>
      <c r="T231" s="56"/>
      <c r="U231" s="218"/>
      <c r="V231" s="218"/>
      <c r="W231" s="11"/>
      <c r="X231" s="218"/>
      <c r="Y231" s="218"/>
      <c r="Z231" s="56"/>
      <c r="AA231" s="218"/>
      <c r="AB231" s="218"/>
      <c r="AC231" s="218"/>
      <c r="AD231" s="218"/>
      <c r="AE231" s="218"/>
      <c r="AF231" s="9"/>
      <c r="AG231" s="9"/>
      <c r="AH231" s="9"/>
      <c r="AI231" s="9"/>
      <c r="AJ231" s="9"/>
      <c r="AK231" s="9"/>
      <c r="AL231" s="9"/>
      <c r="AM231" s="9"/>
      <c r="AN231" s="9"/>
      <c r="AO231" s="76"/>
      <c r="AP231" s="83"/>
      <c r="AQ231" s="83"/>
      <c r="AR231" s="238"/>
      <c r="AS231" s="238"/>
      <c r="AT231" s="11"/>
      <c r="AU231" s="11"/>
      <c r="AV231" s="215"/>
      <c r="AW231" s="137"/>
      <c r="AX231" s="215"/>
      <c r="AY231" s="253"/>
      <c r="AZ231" s="149"/>
      <c r="BA231" s="201"/>
      <c r="BB231" s="201"/>
      <c r="BC231" s="217"/>
      <c r="BD231" s="231"/>
      <c r="BE231" s="215"/>
      <c r="BF231" s="215"/>
      <c r="BG231" s="215"/>
      <c r="BH231" s="232"/>
      <c r="BI231" s="232"/>
      <c r="BJ231" s="214"/>
      <c r="BK231" s="214"/>
      <c r="BL231" s="233"/>
      <c r="BM231" s="67"/>
    </row>
    <row r="232" spans="1:65" s="139" customFormat="1" ht="15.75">
      <c r="A232" s="221"/>
      <c r="B232" s="222"/>
      <c r="C232" s="216"/>
      <c r="D232" s="224"/>
      <c r="E232" s="25"/>
      <c r="F232" s="89"/>
      <c r="G232" s="83"/>
      <c r="H232" s="218"/>
      <c r="I232" s="218"/>
      <c r="J232" s="218"/>
      <c r="K232" s="218"/>
      <c r="L232" s="83"/>
      <c r="M232" s="217"/>
      <c r="N232" s="55"/>
      <c r="O232" s="218"/>
      <c r="P232" s="218"/>
      <c r="Q232" s="11"/>
      <c r="R232" s="218"/>
      <c r="S232" s="218"/>
      <c r="T232" s="56"/>
      <c r="U232" s="218"/>
      <c r="V232" s="218"/>
      <c r="W232" s="11"/>
      <c r="X232" s="218"/>
      <c r="Y232" s="218"/>
      <c r="Z232" s="56"/>
      <c r="AA232" s="218"/>
      <c r="AB232" s="218"/>
      <c r="AC232" s="218"/>
      <c r="AD232" s="218"/>
      <c r="AE232" s="218"/>
      <c r="AF232" s="9"/>
      <c r="AG232" s="9"/>
      <c r="AH232" s="9"/>
      <c r="AI232" s="9"/>
      <c r="AJ232" s="9"/>
      <c r="AK232" s="9"/>
      <c r="AL232" s="9"/>
      <c r="AM232" s="9"/>
      <c r="AN232" s="9"/>
      <c r="AO232" s="76"/>
      <c r="AP232" s="83"/>
      <c r="AQ232" s="83"/>
      <c r="AR232" s="238"/>
      <c r="AS232" s="238"/>
      <c r="AT232" s="11"/>
      <c r="AU232" s="11"/>
      <c r="AV232" s="215"/>
      <c r="AW232" s="137"/>
      <c r="AX232" s="215"/>
      <c r="AY232" s="253"/>
      <c r="AZ232" s="149"/>
      <c r="BA232" s="201"/>
      <c r="BB232" s="201"/>
      <c r="BC232" s="217"/>
      <c r="BD232" s="231"/>
      <c r="BE232" s="215"/>
      <c r="BF232" s="215"/>
      <c r="BG232" s="215"/>
      <c r="BH232" s="232"/>
      <c r="BI232" s="232"/>
      <c r="BJ232" s="214"/>
      <c r="BK232" s="214"/>
      <c r="BL232" s="233"/>
      <c r="BM232" s="67"/>
    </row>
    <row r="233" spans="1:65" s="139" customFormat="1" ht="15.75">
      <c r="A233" s="221"/>
      <c r="B233" s="222"/>
      <c r="C233" s="216"/>
      <c r="D233" s="224"/>
      <c r="E233" s="25"/>
      <c r="F233" s="89"/>
      <c r="G233" s="83"/>
      <c r="H233" s="218"/>
      <c r="I233" s="218"/>
      <c r="J233" s="218"/>
      <c r="K233" s="218"/>
      <c r="L233" s="83"/>
      <c r="M233" s="217"/>
      <c r="N233" s="55"/>
      <c r="O233" s="218"/>
      <c r="P233" s="218"/>
      <c r="Q233" s="11"/>
      <c r="R233" s="218"/>
      <c r="S233" s="218"/>
      <c r="T233" s="56"/>
      <c r="U233" s="218"/>
      <c r="V233" s="218"/>
      <c r="W233" s="11"/>
      <c r="X233" s="218"/>
      <c r="Y233" s="218"/>
      <c r="Z233" s="56"/>
      <c r="AA233" s="218"/>
      <c r="AB233" s="218"/>
      <c r="AC233" s="218"/>
      <c r="AD233" s="218"/>
      <c r="AE233" s="218"/>
      <c r="AF233" s="9"/>
      <c r="AG233" s="9"/>
      <c r="AH233" s="9"/>
      <c r="AI233" s="9"/>
      <c r="AJ233" s="9"/>
      <c r="AK233" s="9"/>
      <c r="AL233" s="9"/>
      <c r="AM233" s="9"/>
      <c r="AN233" s="9"/>
      <c r="AO233" s="76"/>
      <c r="AP233" s="83"/>
      <c r="AQ233" s="83"/>
      <c r="AR233" s="238"/>
      <c r="AS233" s="238"/>
      <c r="AT233" s="11"/>
      <c r="AU233" s="11"/>
      <c r="AV233" s="215"/>
      <c r="AW233" s="137"/>
      <c r="AX233" s="215"/>
      <c r="AY233" s="253"/>
      <c r="AZ233" s="149"/>
      <c r="BA233" s="201"/>
      <c r="BB233" s="201"/>
      <c r="BC233" s="217"/>
      <c r="BD233" s="231"/>
      <c r="BE233" s="215"/>
      <c r="BF233" s="215"/>
      <c r="BG233" s="215"/>
      <c r="BH233" s="232"/>
      <c r="BI233" s="232"/>
      <c r="BJ233" s="214"/>
      <c r="BK233" s="214"/>
      <c r="BL233" s="233"/>
      <c r="BM233" s="67"/>
    </row>
    <row r="234" spans="1:65" s="139" customFormat="1" ht="15.75">
      <c r="A234" s="221"/>
      <c r="B234" s="222"/>
      <c r="C234" s="216"/>
      <c r="D234" s="224"/>
      <c r="E234" s="25"/>
      <c r="F234" s="89"/>
      <c r="G234" s="83"/>
      <c r="H234" s="218"/>
      <c r="I234" s="218"/>
      <c r="J234" s="218"/>
      <c r="K234" s="218"/>
      <c r="L234" s="83"/>
      <c r="M234" s="217"/>
      <c r="N234" s="55"/>
      <c r="O234" s="218"/>
      <c r="P234" s="218"/>
      <c r="Q234" s="11"/>
      <c r="R234" s="218"/>
      <c r="S234" s="218"/>
      <c r="T234" s="56"/>
      <c r="U234" s="218"/>
      <c r="V234" s="218"/>
      <c r="W234" s="11"/>
      <c r="X234" s="218"/>
      <c r="Y234" s="218"/>
      <c r="Z234" s="56"/>
      <c r="AA234" s="218"/>
      <c r="AB234" s="218"/>
      <c r="AC234" s="218"/>
      <c r="AD234" s="218"/>
      <c r="AE234" s="218"/>
      <c r="AF234" s="9"/>
      <c r="AG234" s="9"/>
      <c r="AH234" s="9"/>
      <c r="AI234" s="9"/>
      <c r="AJ234" s="9"/>
      <c r="AK234" s="9"/>
      <c r="AL234" s="9"/>
      <c r="AM234" s="9"/>
      <c r="AN234" s="9"/>
      <c r="AO234" s="76"/>
      <c r="AP234" s="83"/>
      <c r="AQ234" s="83"/>
      <c r="AR234" s="238"/>
      <c r="AS234" s="238"/>
      <c r="AT234" s="11"/>
      <c r="AU234" s="11"/>
      <c r="AV234" s="215"/>
      <c r="AW234" s="137"/>
      <c r="AX234" s="215"/>
      <c r="AY234" s="253"/>
      <c r="AZ234" s="149"/>
      <c r="BA234" s="201"/>
      <c r="BB234" s="201"/>
      <c r="BC234" s="217"/>
      <c r="BD234" s="231"/>
      <c r="BE234" s="215"/>
      <c r="BF234" s="215"/>
      <c r="BG234" s="215"/>
      <c r="BH234" s="232"/>
      <c r="BI234" s="232"/>
      <c r="BJ234" s="214"/>
      <c r="BK234" s="214"/>
      <c r="BL234" s="233"/>
      <c r="BM234" s="67"/>
    </row>
    <row r="235" spans="1:65" s="139" customFormat="1" ht="15.75">
      <c r="A235" s="221"/>
      <c r="B235" s="222"/>
      <c r="C235" s="216"/>
      <c r="D235" s="224"/>
      <c r="E235" s="25"/>
      <c r="F235" s="89"/>
      <c r="G235" s="83"/>
      <c r="H235" s="218"/>
      <c r="I235" s="218"/>
      <c r="J235" s="218"/>
      <c r="K235" s="218"/>
      <c r="L235" s="83"/>
      <c r="M235" s="217"/>
      <c r="N235" s="55"/>
      <c r="O235" s="218"/>
      <c r="P235" s="218"/>
      <c r="Q235" s="11"/>
      <c r="R235" s="218"/>
      <c r="S235" s="218"/>
      <c r="T235" s="56"/>
      <c r="U235" s="218"/>
      <c r="V235" s="218"/>
      <c r="W235" s="11"/>
      <c r="X235" s="218"/>
      <c r="Y235" s="218"/>
      <c r="Z235" s="56"/>
      <c r="AA235" s="218"/>
      <c r="AB235" s="218"/>
      <c r="AC235" s="218"/>
      <c r="AD235" s="218"/>
      <c r="AE235" s="218"/>
      <c r="AF235" s="9"/>
      <c r="AG235" s="9"/>
      <c r="AH235" s="9"/>
      <c r="AI235" s="9"/>
      <c r="AJ235" s="9"/>
      <c r="AK235" s="9"/>
      <c r="AL235" s="9"/>
      <c r="AM235" s="9"/>
      <c r="AN235" s="9"/>
      <c r="AO235" s="76"/>
      <c r="AP235" s="83"/>
      <c r="AQ235" s="83"/>
      <c r="AR235" s="238"/>
      <c r="AS235" s="238"/>
      <c r="AT235" s="11"/>
      <c r="AU235" s="11"/>
      <c r="AV235" s="215"/>
      <c r="AW235" s="137"/>
      <c r="AX235" s="215"/>
      <c r="AY235" s="253"/>
      <c r="AZ235" s="149"/>
      <c r="BA235" s="201"/>
      <c r="BB235" s="201"/>
      <c r="BC235" s="217"/>
      <c r="BD235" s="231"/>
      <c r="BE235" s="215"/>
      <c r="BF235" s="215"/>
      <c r="BG235" s="215"/>
      <c r="BH235" s="232"/>
      <c r="BI235" s="232"/>
      <c r="BJ235" s="214"/>
      <c r="BK235" s="214"/>
      <c r="BL235" s="233"/>
      <c r="BM235" s="67"/>
    </row>
    <row r="236" spans="1:65" s="139" customFormat="1" ht="15.75">
      <c r="A236" s="221"/>
      <c r="B236" s="222"/>
      <c r="C236" s="216"/>
      <c r="D236" s="224"/>
      <c r="E236" s="25"/>
      <c r="F236" s="89"/>
      <c r="G236" s="83"/>
      <c r="H236" s="218"/>
      <c r="I236" s="218"/>
      <c r="J236" s="218"/>
      <c r="K236" s="218"/>
      <c r="L236" s="83"/>
      <c r="M236" s="217"/>
      <c r="N236" s="55"/>
      <c r="O236" s="218"/>
      <c r="P236" s="218"/>
      <c r="Q236" s="11"/>
      <c r="R236" s="218"/>
      <c r="S236" s="218"/>
      <c r="T236" s="56"/>
      <c r="U236" s="218"/>
      <c r="V236" s="218"/>
      <c r="W236" s="11"/>
      <c r="X236" s="218"/>
      <c r="Y236" s="218"/>
      <c r="Z236" s="56"/>
      <c r="AA236" s="218"/>
      <c r="AB236" s="218"/>
      <c r="AC236" s="218"/>
      <c r="AD236" s="218"/>
      <c r="AE236" s="218"/>
      <c r="AF236" s="9"/>
      <c r="AG236" s="9"/>
      <c r="AH236" s="9"/>
      <c r="AI236" s="9"/>
      <c r="AJ236" s="9"/>
      <c r="AK236" s="9"/>
      <c r="AL236" s="9"/>
      <c r="AM236" s="9"/>
      <c r="AN236" s="9"/>
      <c r="AO236" s="76"/>
      <c r="AP236" s="83"/>
      <c r="AQ236" s="83"/>
      <c r="AR236" s="238"/>
      <c r="AS236" s="238"/>
      <c r="AT236" s="11"/>
      <c r="AU236" s="11"/>
      <c r="AV236" s="215"/>
      <c r="AW236" s="137"/>
      <c r="AX236" s="215"/>
      <c r="AY236" s="253"/>
      <c r="AZ236" s="149"/>
      <c r="BA236" s="201"/>
      <c r="BB236" s="201"/>
      <c r="BC236" s="217"/>
      <c r="BD236" s="231"/>
      <c r="BE236" s="215"/>
      <c r="BF236" s="215"/>
      <c r="BG236" s="215"/>
      <c r="BH236" s="232"/>
      <c r="BI236" s="232"/>
      <c r="BJ236" s="214"/>
      <c r="BK236" s="214"/>
      <c r="BL236" s="233"/>
      <c r="BM236" s="67"/>
    </row>
    <row r="237" spans="1:65" s="139" customFormat="1" ht="15.75">
      <c r="A237" s="221"/>
      <c r="B237" s="222"/>
      <c r="C237" s="216"/>
      <c r="D237" s="224"/>
      <c r="E237" s="25"/>
      <c r="F237" s="89"/>
      <c r="G237" s="83"/>
      <c r="H237" s="218"/>
      <c r="I237" s="218"/>
      <c r="J237" s="218"/>
      <c r="K237" s="218"/>
      <c r="L237" s="83"/>
      <c r="M237" s="217"/>
      <c r="N237" s="55"/>
      <c r="O237" s="218"/>
      <c r="P237" s="218"/>
      <c r="Q237" s="11"/>
      <c r="R237" s="218"/>
      <c r="S237" s="218"/>
      <c r="T237" s="56"/>
      <c r="U237" s="218"/>
      <c r="V237" s="218"/>
      <c r="W237" s="11"/>
      <c r="X237" s="218"/>
      <c r="Y237" s="218"/>
      <c r="Z237" s="56"/>
      <c r="AA237" s="218"/>
      <c r="AB237" s="218"/>
      <c r="AC237" s="218"/>
      <c r="AD237" s="218"/>
      <c r="AE237" s="218"/>
      <c r="AF237" s="9"/>
      <c r="AG237" s="9"/>
      <c r="AH237" s="9"/>
      <c r="AI237" s="9"/>
      <c r="AJ237" s="9"/>
      <c r="AK237" s="9"/>
      <c r="AL237" s="9"/>
      <c r="AM237" s="9"/>
      <c r="AN237" s="9"/>
      <c r="AO237" s="76"/>
      <c r="AP237" s="83"/>
      <c r="AQ237" s="83"/>
      <c r="AR237" s="238"/>
      <c r="AS237" s="238"/>
      <c r="AT237" s="11"/>
      <c r="AU237" s="11"/>
      <c r="AV237" s="215"/>
      <c r="AW237" s="137"/>
      <c r="AX237" s="215"/>
      <c r="AY237" s="253"/>
      <c r="AZ237" s="149"/>
      <c r="BA237" s="201"/>
      <c r="BB237" s="201"/>
      <c r="BC237" s="217"/>
      <c r="BD237" s="231"/>
      <c r="BE237" s="215"/>
      <c r="BF237" s="215"/>
      <c r="BG237" s="215"/>
      <c r="BH237" s="232"/>
      <c r="BI237" s="232"/>
      <c r="BJ237" s="214"/>
      <c r="BK237" s="214"/>
      <c r="BL237" s="233"/>
      <c r="BM237" s="67"/>
    </row>
    <row r="238" spans="1:65" s="139" customFormat="1" ht="15.75">
      <c r="A238" s="221"/>
      <c r="B238" s="222"/>
      <c r="C238" s="216"/>
      <c r="D238" s="224"/>
      <c r="E238" s="25"/>
      <c r="F238" s="89"/>
      <c r="G238" s="83"/>
      <c r="H238" s="218"/>
      <c r="I238" s="218"/>
      <c r="J238" s="218"/>
      <c r="K238" s="218"/>
      <c r="L238" s="83"/>
      <c r="M238" s="217"/>
      <c r="N238" s="55"/>
      <c r="O238" s="218"/>
      <c r="P238" s="218"/>
      <c r="Q238" s="11"/>
      <c r="R238" s="218"/>
      <c r="S238" s="218"/>
      <c r="T238" s="56"/>
      <c r="U238" s="218"/>
      <c r="V238" s="218"/>
      <c r="W238" s="11"/>
      <c r="X238" s="218"/>
      <c r="Y238" s="218"/>
      <c r="Z238" s="56"/>
      <c r="AA238" s="218"/>
      <c r="AB238" s="218"/>
      <c r="AC238" s="218"/>
      <c r="AD238" s="218"/>
      <c r="AE238" s="218"/>
      <c r="AF238" s="9"/>
      <c r="AG238" s="9"/>
      <c r="AH238" s="9"/>
      <c r="AI238" s="9"/>
      <c r="AJ238" s="9"/>
      <c r="AK238" s="9"/>
      <c r="AL238" s="9"/>
      <c r="AM238" s="9"/>
      <c r="AN238" s="9"/>
      <c r="AO238" s="76"/>
      <c r="AP238" s="83"/>
      <c r="AQ238" s="83"/>
      <c r="AR238" s="238"/>
      <c r="AS238" s="238"/>
      <c r="AT238" s="11"/>
      <c r="AU238" s="11"/>
      <c r="AV238" s="215"/>
      <c r="AW238" s="137"/>
      <c r="AX238" s="215"/>
      <c r="AY238" s="253"/>
      <c r="AZ238" s="149"/>
      <c r="BA238" s="201"/>
      <c r="BB238" s="201"/>
      <c r="BC238" s="217"/>
      <c r="BD238" s="231"/>
      <c r="BE238" s="215"/>
      <c r="BF238" s="215"/>
      <c r="BG238" s="215"/>
      <c r="BH238" s="232"/>
      <c r="BI238" s="232"/>
      <c r="BJ238" s="214"/>
      <c r="BK238" s="214"/>
      <c r="BL238" s="233"/>
      <c r="BM238" s="67"/>
    </row>
    <row r="239" spans="1:65" s="139" customFormat="1" ht="15.75">
      <c r="A239" s="221"/>
      <c r="B239" s="222"/>
      <c r="C239" s="216"/>
      <c r="D239" s="224"/>
      <c r="E239" s="25"/>
      <c r="F239" s="89"/>
      <c r="G239" s="83"/>
      <c r="H239" s="218"/>
      <c r="I239" s="218"/>
      <c r="J239" s="218"/>
      <c r="K239" s="218"/>
      <c r="L239" s="83"/>
      <c r="M239" s="217"/>
      <c r="N239" s="55"/>
      <c r="O239" s="218"/>
      <c r="P239" s="218"/>
      <c r="Q239" s="11"/>
      <c r="R239" s="218"/>
      <c r="S239" s="218"/>
      <c r="T239" s="56"/>
      <c r="U239" s="218"/>
      <c r="V239" s="218"/>
      <c r="W239" s="11"/>
      <c r="X239" s="218"/>
      <c r="Y239" s="218"/>
      <c r="Z239" s="56"/>
      <c r="AA239" s="218"/>
      <c r="AB239" s="218"/>
      <c r="AC239" s="218"/>
      <c r="AD239" s="218"/>
      <c r="AE239" s="218"/>
      <c r="AF239" s="9"/>
      <c r="AG239" s="9"/>
      <c r="AH239" s="9"/>
      <c r="AI239" s="9"/>
      <c r="AJ239" s="9"/>
      <c r="AK239" s="9"/>
      <c r="AL239" s="9"/>
      <c r="AM239" s="9"/>
      <c r="AN239" s="9"/>
      <c r="AO239" s="76"/>
      <c r="AP239" s="83"/>
      <c r="AQ239" s="83"/>
      <c r="AR239" s="238"/>
      <c r="AS239" s="238"/>
      <c r="AT239" s="11"/>
      <c r="AU239" s="11"/>
      <c r="AV239" s="215"/>
      <c r="AW239" s="137"/>
      <c r="AX239" s="215"/>
      <c r="AY239" s="253"/>
      <c r="AZ239" s="149"/>
      <c r="BA239" s="201"/>
      <c r="BB239" s="201"/>
      <c r="BC239" s="217"/>
      <c r="BD239" s="231"/>
      <c r="BE239" s="215"/>
      <c r="BF239" s="215"/>
      <c r="BG239" s="215"/>
      <c r="BH239" s="232"/>
      <c r="BI239" s="232"/>
      <c r="BJ239" s="214"/>
      <c r="BK239" s="214"/>
      <c r="BL239" s="233"/>
      <c r="BM239" s="67"/>
    </row>
    <row r="240" spans="1:65" s="139" customFormat="1" ht="15.75">
      <c r="A240" s="221"/>
      <c r="B240" s="222"/>
      <c r="C240" s="216"/>
      <c r="D240" s="224"/>
      <c r="E240" s="268"/>
      <c r="F240" s="89"/>
      <c r="G240" s="83"/>
      <c r="H240" s="218"/>
      <c r="I240" s="218"/>
      <c r="J240" s="218"/>
      <c r="K240" s="218"/>
      <c r="L240" s="83"/>
      <c r="M240" s="217"/>
      <c r="N240" s="55"/>
      <c r="O240" s="218"/>
      <c r="P240" s="218"/>
      <c r="Q240" s="11"/>
      <c r="R240" s="218"/>
      <c r="S240" s="218"/>
      <c r="T240" s="56"/>
      <c r="U240" s="218"/>
      <c r="V240" s="218"/>
      <c r="W240" s="11"/>
      <c r="X240" s="218"/>
      <c r="Y240" s="218"/>
      <c r="Z240" s="56"/>
      <c r="AA240" s="218"/>
      <c r="AB240" s="218"/>
      <c r="AC240" s="218"/>
      <c r="AD240" s="218"/>
      <c r="AE240" s="218"/>
      <c r="AF240" s="9"/>
      <c r="AG240" s="9"/>
      <c r="AH240" s="9"/>
      <c r="AI240" s="9"/>
      <c r="AJ240" s="9"/>
      <c r="AK240" s="9"/>
      <c r="AL240" s="9"/>
      <c r="AM240" s="9"/>
      <c r="AN240" s="9"/>
      <c r="AO240" s="76"/>
      <c r="AP240" s="83"/>
      <c r="AQ240" s="83"/>
      <c r="AR240" s="238"/>
      <c r="AS240" s="238"/>
      <c r="AT240" s="11"/>
      <c r="AU240" s="11"/>
      <c r="AV240" s="215"/>
      <c r="AW240" s="137"/>
      <c r="AX240" s="215"/>
      <c r="AY240" s="265"/>
      <c r="AZ240" s="267"/>
      <c r="BA240" s="201"/>
      <c r="BB240" s="266"/>
      <c r="BC240" s="217"/>
      <c r="BD240" s="231"/>
      <c r="BE240" s="215"/>
      <c r="BF240" s="215"/>
      <c r="BG240" s="215"/>
      <c r="BH240" s="232"/>
      <c r="BI240" s="232"/>
      <c r="BJ240" s="214"/>
      <c r="BK240" s="214"/>
      <c r="BL240" s="233"/>
      <c r="BM240" s="67"/>
    </row>
    <row r="241" spans="1:65" s="139" customFormat="1" ht="15.75">
      <c r="A241" s="221"/>
      <c r="B241" s="222"/>
      <c r="C241" s="216"/>
      <c r="D241" s="224"/>
      <c r="E241" s="25"/>
      <c r="F241" s="89"/>
      <c r="G241" s="83"/>
      <c r="H241" s="218"/>
      <c r="I241" s="218"/>
      <c r="J241" s="218"/>
      <c r="K241" s="218"/>
      <c r="L241" s="83"/>
      <c r="M241" s="217"/>
      <c r="N241" s="55"/>
      <c r="O241" s="218"/>
      <c r="P241" s="218"/>
      <c r="Q241" s="11"/>
      <c r="R241" s="218"/>
      <c r="S241" s="218"/>
      <c r="T241" s="56"/>
      <c r="U241" s="218"/>
      <c r="V241" s="218"/>
      <c r="W241" s="11"/>
      <c r="X241" s="218"/>
      <c r="Y241" s="218"/>
      <c r="Z241" s="56"/>
      <c r="AA241" s="218"/>
      <c r="AB241" s="218"/>
      <c r="AC241" s="218"/>
      <c r="AD241" s="218"/>
      <c r="AE241" s="218"/>
      <c r="AF241" s="9"/>
      <c r="AG241" s="9"/>
      <c r="AH241" s="9"/>
      <c r="AI241" s="9"/>
      <c r="AJ241" s="9"/>
      <c r="AK241" s="9"/>
      <c r="AL241" s="9"/>
      <c r="AM241" s="9"/>
      <c r="AN241" s="9"/>
      <c r="AO241" s="76"/>
      <c r="AP241" s="83"/>
      <c r="AQ241" s="83"/>
      <c r="AR241" s="238"/>
      <c r="AS241" s="238"/>
      <c r="AT241" s="11"/>
      <c r="AU241" s="11"/>
      <c r="AV241" s="215"/>
      <c r="AW241" s="137"/>
      <c r="AX241" s="215"/>
      <c r="AY241" s="253"/>
      <c r="AZ241" s="149"/>
      <c r="BA241" s="201"/>
      <c r="BB241" s="201"/>
      <c r="BC241" s="217"/>
      <c r="BD241" s="231"/>
      <c r="BE241" s="215"/>
      <c r="BF241" s="215"/>
      <c r="BG241" s="215"/>
      <c r="BH241" s="232"/>
      <c r="BI241" s="232"/>
      <c r="BJ241" s="214"/>
      <c r="BK241" s="214"/>
      <c r="BL241" s="233"/>
      <c r="BM241" s="67"/>
    </row>
    <row r="242" spans="1:65" s="139" customFormat="1" ht="15.75">
      <c r="A242" s="221"/>
      <c r="B242" s="222"/>
      <c r="C242" s="216"/>
      <c r="D242" s="224"/>
      <c r="E242" s="25"/>
      <c r="F242" s="89"/>
      <c r="G242" s="83"/>
      <c r="H242" s="218"/>
      <c r="I242" s="218"/>
      <c r="J242" s="218"/>
      <c r="K242" s="218"/>
      <c r="L242" s="83"/>
      <c r="M242" s="217"/>
      <c r="N242" s="55"/>
      <c r="O242" s="218"/>
      <c r="P242" s="218"/>
      <c r="Q242" s="11"/>
      <c r="R242" s="218"/>
      <c r="S242" s="218"/>
      <c r="T242" s="56"/>
      <c r="U242" s="218"/>
      <c r="V242" s="218"/>
      <c r="W242" s="11"/>
      <c r="X242" s="218"/>
      <c r="Y242" s="218"/>
      <c r="Z242" s="56"/>
      <c r="AA242" s="218"/>
      <c r="AB242" s="218"/>
      <c r="AC242" s="218"/>
      <c r="AD242" s="218"/>
      <c r="AE242" s="218"/>
      <c r="AF242" s="9"/>
      <c r="AG242" s="9"/>
      <c r="AH242" s="9"/>
      <c r="AI242" s="9"/>
      <c r="AJ242" s="9"/>
      <c r="AK242" s="9"/>
      <c r="AL242" s="9"/>
      <c r="AM242" s="9"/>
      <c r="AN242" s="9"/>
      <c r="AO242" s="76"/>
      <c r="AP242" s="83"/>
      <c r="AQ242" s="83"/>
      <c r="AR242" s="238"/>
      <c r="AS242" s="238"/>
      <c r="AT242" s="11"/>
      <c r="AU242" s="11"/>
      <c r="AV242" s="215"/>
      <c r="AW242" s="137"/>
      <c r="AX242" s="215"/>
      <c r="AY242" s="253"/>
      <c r="AZ242" s="149"/>
      <c r="BA242" s="201"/>
      <c r="BB242" s="201"/>
      <c r="BC242" s="217"/>
      <c r="BD242" s="231"/>
      <c r="BE242" s="215"/>
      <c r="BF242" s="215"/>
      <c r="BG242" s="215"/>
      <c r="BH242" s="232"/>
      <c r="BI242" s="232"/>
      <c r="BJ242" s="214"/>
      <c r="BK242" s="214"/>
      <c r="BL242" s="233"/>
      <c r="BM242" s="67"/>
    </row>
    <row r="243" spans="1:65" s="139" customFormat="1" ht="15.75">
      <c r="A243" s="221"/>
      <c r="B243" s="222"/>
      <c r="C243" s="216"/>
      <c r="D243" s="224"/>
      <c r="E243" s="25"/>
      <c r="F243" s="89"/>
      <c r="G243" s="83"/>
      <c r="H243" s="218"/>
      <c r="I243" s="218"/>
      <c r="J243" s="218"/>
      <c r="K243" s="218"/>
      <c r="L243" s="83"/>
      <c r="M243" s="217"/>
      <c r="N243" s="55"/>
      <c r="O243" s="218"/>
      <c r="P243" s="218"/>
      <c r="Q243" s="11"/>
      <c r="R243" s="218"/>
      <c r="S243" s="218"/>
      <c r="T243" s="56"/>
      <c r="U243" s="218"/>
      <c r="V243" s="218"/>
      <c r="W243" s="11"/>
      <c r="X243" s="218"/>
      <c r="Y243" s="218"/>
      <c r="Z243" s="56"/>
      <c r="AA243" s="218"/>
      <c r="AB243" s="218"/>
      <c r="AC243" s="218"/>
      <c r="AD243" s="218"/>
      <c r="AE243" s="218"/>
      <c r="AF243" s="9"/>
      <c r="AG243" s="9"/>
      <c r="AH243" s="9"/>
      <c r="AI243" s="9"/>
      <c r="AJ243" s="9"/>
      <c r="AK243" s="9"/>
      <c r="AL243" s="9"/>
      <c r="AM243" s="9"/>
      <c r="AN243" s="9"/>
      <c r="AO243" s="76"/>
      <c r="AP243" s="83"/>
      <c r="AQ243" s="83"/>
      <c r="AR243" s="238"/>
      <c r="AS243" s="238"/>
      <c r="AT243" s="11"/>
      <c r="AU243" s="11"/>
      <c r="AV243" s="215"/>
      <c r="AW243" s="137"/>
      <c r="AX243" s="215"/>
      <c r="AY243" s="253"/>
      <c r="AZ243" s="149"/>
      <c r="BA243" s="201"/>
      <c r="BB243" s="201"/>
      <c r="BC243" s="217"/>
      <c r="BD243" s="231"/>
      <c r="BE243" s="215"/>
      <c r="BF243" s="215"/>
      <c r="BG243" s="215"/>
      <c r="BH243" s="232"/>
      <c r="BI243" s="232"/>
      <c r="BJ243" s="214"/>
      <c r="BK243" s="214"/>
      <c r="BL243" s="233"/>
      <c r="BM243" s="67"/>
    </row>
    <row r="244" spans="1:65" s="139" customFormat="1" ht="15.75">
      <c r="A244" s="221"/>
      <c r="B244" s="222"/>
      <c r="C244" s="216"/>
      <c r="D244" s="224"/>
      <c r="E244" s="25"/>
      <c r="F244" s="89"/>
      <c r="G244" s="83"/>
      <c r="H244" s="218"/>
      <c r="I244" s="218"/>
      <c r="J244" s="218"/>
      <c r="K244" s="218"/>
      <c r="L244" s="83"/>
      <c r="M244" s="217"/>
      <c r="N244" s="55"/>
      <c r="O244" s="218"/>
      <c r="P244" s="218"/>
      <c r="Q244" s="11"/>
      <c r="R244" s="218"/>
      <c r="S244" s="218"/>
      <c r="T244" s="56"/>
      <c r="U244" s="218"/>
      <c r="V244" s="218"/>
      <c r="W244" s="11"/>
      <c r="X244" s="218"/>
      <c r="Y244" s="218"/>
      <c r="Z244" s="56"/>
      <c r="AA244" s="218"/>
      <c r="AB244" s="218"/>
      <c r="AC244" s="218"/>
      <c r="AD244" s="218"/>
      <c r="AE244" s="218"/>
      <c r="AF244" s="9"/>
      <c r="AG244" s="9"/>
      <c r="AH244" s="9"/>
      <c r="AI244" s="9"/>
      <c r="AJ244" s="9"/>
      <c r="AK244" s="9"/>
      <c r="AL244" s="9"/>
      <c r="AM244" s="9"/>
      <c r="AN244" s="9"/>
      <c r="AO244" s="76"/>
      <c r="AP244" s="83"/>
      <c r="AQ244" s="83"/>
      <c r="AR244" s="238"/>
      <c r="AS244" s="238"/>
      <c r="AT244" s="11"/>
      <c r="AU244" s="11"/>
      <c r="AV244" s="215"/>
      <c r="AW244" s="137"/>
      <c r="AX244" s="215"/>
      <c r="AY244" s="253"/>
      <c r="AZ244" s="149"/>
      <c r="BA244" s="201"/>
      <c r="BB244" s="201"/>
      <c r="BC244" s="217"/>
      <c r="BD244" s="231"/>
      <c r="BE244" s="215"/>
      <c r="BF244" s="215"/>
      <c r="BG244" s="215"/>
      <c r="BH244" s="232"/>
      <c r="BI244" s="232"/>
      <c r="BJ244" s="214"/>
      <c r="BK244" s="214"/>
      <c r="BL244" s="233"/>
      <c r="BM244" s="67"/>
    </row>
    <row r="245" spans="1:65" s="139" customFormat="1" ht="15.75">
      <c r="A245" s="221"/>
      <c r="B245" s="222"/>
      <c r="C245" s="216"/>
      <c r="D245" s="224"/>
      <c r="E245" s="25"/>
      <c r="F245" s="89"/>
      <c r="G245" s="83"/>
      <c r="H245" s="218"/>
      <c r="I245" s="218"/>
      <c r="J245" s="218"/>
      <c r="K245" s="218"/>
      <c r="L245" s="83"/>
      <c r="M245" s="217"/>
      <c r="N245" s="55"/>
      <c r="O245" s="218"/>
      <c r="P245" s="218"/>
      <c r="Q245" s="11"/>
      <c r="R245" s="218"/>
      <c r="S245" s="218"/>
      <c r="T245" s="56"/>
      <c r="U245" s="218"/>
      <c r="V245" s="218"/>
      <c r="W245" s="11"/>
      <c r="X245" s="218"/>
      <c r="Y245" s="218"/>
      <c r="Z245" s="56"/>
      <c r="AA245" s="218"/>
      <c r="AB245" s="218"/>
      <c r="AC245" s="218"/>
      <c r="AD245" s="218"/>
      <c r="AE245" s="218"/>
      <c r="AF245" s="9"/>
      <c r="AG245" s="9"/>
      <c r="AH245" s="9"/>
      <c r="AI245" s="9"/>
      <c r="AJ245" s="9"/>
      <c r="AK245" s="9"/>
      <c r="AL245" s="9"/>
      <c r="AM245" s="9"/>
      <c r="AN245" s="9"/>
      <c r="AO245" s="76"/>
      <c r="AP245" s="83"/>
      <c r="AQ245" s="83"/>
      <c r="AR245" s="238"/>
      <c r="AS245" s="238"/>
      <c r="AT245" s="11"/>
      <c r="AU245" s="11"/>
      <c r="AV245" s="215"/>
      <c r="AW245" s="137"/>
      <c r="AX245" s="215"/>
      <c r="AY245" s="253"/>
      <c r="AZ245" s="149"/>
      <c r="BA245" s="201"/>
      <c r="BB245" s="201"/>
      <c r="BC245" s="217"/>
      <c r="BD245" s="231"/>
      <c r="BE245" s="215"/>
      <c r="BF245" s="215"/>
      <c r="BG245" s="215"/>
      <c r="BH245" s="232"/>
      <c r="BI245" s="232"/>
      <c r="BJ245" s="214"/>
      <c r="BK245" s="214"/>
      <c r="BL245" s="233"/>
      <c r="BM245" s="67"/>
    </row>
    <row r="246" spans="1:65" s="139" customFormat="1" ht="15.75">
      <c r="A246" s="221"/>
      <c r="B246" s="222"/>
      <c r="C246" s="216"/>
      <c r="D246" s="224"/>
      <c r="E246" s="268"/>
      <c r="F246" s="89"/>
      <c r="G246" s="83"/>
      <c r="H246" s="218"/>
      <c r="I246" s="218"/>
      <c r="J246" s="218"/>
      <c r="K246" s="218"/>
      <c r="L246" s="83"/>
      <c r="M246" s="217"/>
      <c r="N246" s="55"/>
      <c r="O246" s="218"/>
      <c r="P246" s="218"/>
      <c r="Q246" s="11"/>
      <c r="R246" s="218"/>
      <c r="S246" s="218"/>
      <c r="T246" s="56"/>
      <c r="U246" s="218"/>
      <c r="V246" s="218"/>
      <c r="W246" s="11"/>
      <c r="X246" s="218"/>
      <c r="Y246" s="218"/>
      <c r="Z246" s="56"/>
      <c r="AA246" s="218"/>
      <c r="AB246" s="218"/>
      <c r="AC246" s="218"/>
      <c r="AD246" s="218"/>
      <c r="AE246" s="218"/>
      <c r="AF246" s="9"/>
      <c r="AG246" s="9"/>
      <c r="AH246" s="9"/>
      <c r="AI246" s="9"/>
      <c r="AJ246" s="9"/>
      <c r="AK246" s="9"/>
      <c r="AL246" s="9"/>
      <c r="AM246" s="9"/>
      <c r="AN246" s="9"/>
      <c r="AO246" s="76"/>
      <c r="AP246" s="83"/>
      <c r="AQ246" s="83"/>
      <c r="AR246" s="238"/>
      <c r="AS246" s="238"/>
      <c r="AT246" s="11"/>
      <c r="AU246" s="11"/>
      <c r="AV246" s="215"/>
      <c r="AW246" s="137"/>
      <c r="AX246" s="215"/>
      <c r="AY246" s="265"/>
      <c r="AZ246" s="267"/>
      <c r="BA246" s="201"/>
      <c r="BB246" s="266"/>
      <c r="BC246" s="217"/>
      <c r="BD246" s="231"/>
      <c r="BE246" s="215"/>
      <c r="BF246" s="215"/>
      <c r="BG246" s="215"/>
      <c r="BH246" s="232"/>
      <c r="BI246" s="232"/>
      <c r="BJ246" s="214"/>
      <c r="BK246" s="214"/>
      <c r="BL246" s="233"/>
      <c r="BM246" s="67"/>
    </row>
    <row r="247" spans="1:65" s="139" customFormat="1" ht="15.75">
      <c r="A247" s="221"/>
      <c r="B247" s="222"/>
      <c r="C247" s="216"/>
      <c r="D247" s="224"/>
      <c r="E247" s="25"/>
      <c r="F247" s="89"/>
      <c r="G247" s="83"/>
      <c r="H247" s="218"/>
      <c r="I247" s="218"/>
      <c r="J247" s="218"/>
      <c r="K247" s="218"/>
      <c r="L247" s="83"/>
      <c r="M247" s="217"/>
      <c r="N247" s="55"/>
      <c r="O247" s="218"/>
      <c r="P247" s="218"/>
      <c r="Q247" s="11"/>
      <c r="R247" s="218"/>
      <c r="S247" s="218"/>
      <c r="T247" s="56"/>
      <c r="U247" s="218"/>
      <c r="V247" s="218"/>
      <c r="W247" s="11"/>
      <c r="X247" s="218"/>
      <c r="Y247" s="218"/>
      <c r="Z247" s="56"/>
      <c r="AA247" s="218"/>
      <c r="AB247" s="218"/>
      <c r="AC247" s="218"/>
      <c r="AD247" s="218"/>
      <c r="AE247" s="218"/>
      <c r="AF247" s="9"/>
      <c r="AG247" s="9"/>
      <c r="AH247" s="9"/>
      <c r="AI247" s="9"/>
      <c r="AJ247" s="9"/>
      <c r="AK247" s="9"/>
      <c r="AL247" s="9"/>
      <c r="AM247" s="9"/>
      <c r="AN247" s="9"/>
      <c r="AO247" s="76"/>
      <c r="AP247" s="83"/>
      <c r="AQ247" s="83"/>
      <c r="AR247" s="238"/>
      <c r="AS247" s="238"/>
      <c r="AT247" s="11"/>
      <c r="AU247" s="11"/>
      <c r="AV247" s="215"/>
      <c r="AW247" s="137"/>
      <c r="AX247" s="215"/>
      <c r="AY247" s="253"/>
      <c r="AZ247" s="149"/>
      <c r="BA247" s="201"/>
      <c r="BB247" s="201"/>
      <c r="BC247" s="217"/>
      <c r="BD247" s="231"/>
      <c r="BE247" s="215"/>
      <c r="BF247" s="215"/>
      <c r="BG247" s="215"/>
      <c r="BH247" s="232"/>
      <c r="BI247" s="232"/>
      <c r="BJ247" s="214"/>
      <c r="BK247" s="214"/>
      <c r="BL247" s="233"/>
      <c r="BM247" s="67"/>
    </row>
    <row r="248" spans="1:65" s="139" customFormat="1" ht="15.75">
      <c r="A248" s="221"/>
      <c r="B248" s="222"/>
      <c r="C248" s="216"/>
      <c r="D248" s="224"/>
      <c r="E248" s="25"/>
      <c r="F248" s="89"/>
      <c r="G248" s="83"/>
      <c r="H248" s="218"/>
      <c r="I248" s="218"/>
      <c r="J248" s="218"/>
      <c r="K248" s="218"/>
      <c r="L248" s="83"/>
      <c r="M248" s="217"/>
      <c r="N248" s="55"/>
      <c r="O248" s="218"/>
      <c r="P248" s="218"/>
      <c r="Q248" s="11"/>
      <c r="R248" s="218"/>
      <c r="S248" s="218"/>
      <c r="T248" s="56"/>
      <c r="U248" s="218"/>
      <c r="V248" s="218"/>
      <c r="W248" s="11"/>
      <c r="X248" s="218"/>
      <c r="Y248" s="218"/>
      <c r="Z248" s="56"/>
      <c r="AA248" s="218"/>
      <c r="AB248" s="218"/>
      <c r="AC248" s="218"/>
      <c r="AD248" s="218"/>
      <c r="AE248" s="218"/>
      <c r="AF248" s="9"/>
      <c r="AG248" s="9"/>
      <c r="AH248" s="9"/>
      <c r="AI248" s="9"/>
      <c r="AJ248" s="9"/>
      <c r="AK248" s="9"/>
      <c r="AL248" s="9"/>
      <c r="AM248" s="9"/>
      <c r="AN248" s="9"/>
      <c r="AO248" s="76"/>
      <c r="AP248" s="83"/>
      <c r="AQ248" s="83"/>
      <c r="AR248" s="238"/>
      <c r="AS248" s="238"/>
      <c r="AT248" s="11"/>
      <c r="AU248" s="11"/>
      <c r="AV248" s="215"/>
      <c r="AW248" s="137"/>
      <c r="AX248" s="215"/>
      <c r="AY248" s="253"/>
      <c r="AZ248" s="149"/>
      <c r="BA248" s="201"/>
      <c r="BB248" s="201"/>
      <c r="BC248" s="217"/>
      <c r="BD248" s="231"/>
      <c r="BE248" s="215"/>
      <c r="BF248" s="215"/>
      <c r="BG248" s="215"/>
      <c r="BH248" s="232"/>
      <c r="BI248" s="232"/>
      <c r="BJ248" s="214"/>
      <c r="BK248" s="214"/>
      <c r="BL248" s="233"/>
      <c r="BM248" s="67"/>
    </row>
    <row r="249" spans="1:65" s="139" customFormat="1" ht="15.75">
      <c r="A249" s="221"/>
      <c r="B249" s="222"/>
      <c r="C249" s="216"/>
      <c r="D249" s="224"/>
      <c r="E249" s="25"/>
      <c r="F249" s="89"/>
      <c r="G249" s="83"/>
      <c r="H249" s="218"/>
      <c r="I249" s="218"/>
      <c r="J249" s="218"/>
      <c r="K249" s="218"/>
      <c r="L249" s="83"/>
      <c r="M249" s="217"/>
      <c r="N249" s="55"/>
      <c r="O249" s="218"/>
      <c r="P249" s="218"/>
      <c r="Q249" s="11"/>
      <c r="R249" s="218"/>
      <c r="S249" s="218"/>
      <c r="T249" s="56"/>
      <c r="U249" s="218"/>
      <c r="V249" s="218"/>
      <c r="W249" s="11"/>
      <c r="X249" s="218"/>
      <c r="Y249" s="218"/>
      <c r="Z249" s="56"/>
      <c r="AA249" s="218"/>
      <c r="AB249" s="218"/>
      <c r="AC249" s="218"/>
      <c r="AD249" s="218"/>
      <c r="AE249" s="218"/>
      <c r="AF249" s="9"/>
      <c r="AG249" s="9"/>
      <c r="AH249" s="9"/>
      <c r="AI249" s="9"/>
      <c r="AJ249" s="9"/>
      <c r="AK249" s="9"/>
      <c r="AL249" s="9"/>
      <c r="AM249" s="9"/>
      <c r="AN249" s="9"/>
      <c r="AO249" s="76"/>
      <c r="AP249" s="83"/>
      <c r="AQ249" s="83"/>
      <c r="AR249" s="238"/>
      <c r="AS249" s="238"/>
      <c r="AT249" s="11"/>
      <c r="AU249" s="11"/>
      <c r="AV249" s="215"/>
      <c r="AW249" s="137"/>
      <c r="AX249" s="215"/>
      <c r="AY249" s="253"/>
      <c r="AZ249" s="149"/>
      <c r="BA249" s="201"/>
      <c r="BB249" s="201"/>
      <c r="BC249" s="217"/>
      <c r="BD249" s="231"/>
      <c r="BE249" s="215"/>
      <c r="BF249" s="215"/>
      <c r="BG249" s="215"/>
      <c r="BH249" s="232"/>
      <c r="BI249" s="232"/>
      <c r="BJ249" s="214"/>
      <c r="BK249" s="214"/>
      <c r="BL249" s="233"/>
      <c r="BM249" s="67"/>
    </row>
    <row r="250" spans="1:65" s="139" customFormat="1" ht="15.75">
      <c r="A250" s="221"/>
      <c r="B250" s="222"/>
      <c r="C250" s="216"/>
      <c r="D250" s="224"/>
      <c r="E250" s="268"/>
      <c r="F250" s="89"/>
      <c r="G250" s="83"/>
      <c r="H250" s="218"/>
      <c r="I250" s="218"/>
      <c r="J250" s="218"/>
      <c r="K250" s="218"/>
      <c r="L250" s="83"/>
      <c r="M250" s="217"/>
      <c r="N250" s="55"/>
      <c r="O250" s="218"/>
      <c r="P250" s="218"/>
      <c r="Q250" s="11"/>
      <c r="R250" s="218"/>
      <c r="S250" s="218"/>
      <c r="T250" s="56"/>
      <c r="U250" s="218"/>
      <c r="V250" s="218"/>
      <c r="W250" s="11"/>
      <c r="X250" s="218"/>
      <c r="Y250" s="218"/>
      <c r="Z250" s="56"/>
      <c r="AA250" s="218"/>
      <c r="AB250" s="218"/>
      <c r="AC250" s="218"/>
      <c r="AD250" s="218"/>
      <c r="AE250" s="218"/>
      <c r="AF250" s="9"/>
      <c r="AG250" s="9"/>
      <c r="AH250" s="9"/>
      <c r="AI250" s="9"/>
      <c r="AJ250" s="9"/>
      <c r="AK250" s="9"/>
      <c r="AL250" s="9"/>
      <c r="AM250" s="9"/>
      <c r="AN250" s="9"/>
      <c r="AO250" s="76"/>
      <c r="AP250" s="83"/>
      <c r="AQ250" s="83"/>
      <c r="AR250" s="238"/>
      <c r="AS250" s="238"/>
      <c r="AT250" s="11"/>
      <c r="AU250" s="11"/>
      <c r="AV250" s="215"/>
      <c r="AW250" s="137"/>
      <c r="AX250" s="215"/>
      <c r="AY250" s="265"/>
      <c r="AZ250" s="267"/>
      <c r="BA250" s="201"/>
      <c r="BB250" s="266"/>
      <c r="BC250" s="217"/>
      <c r="BD250" s="231"/>
      <c r="BE250" s="215"/>
      <c r="BF250" s="215"/>
      <c r="BG250" s="215"/>
      <c r="BH250" s="232"/>
      <c r="BI250" s="232"/>
      <c r="BJ250" s="214"/>
      <c r="BK250" s="214"/>
      <c r="BL250" s="233"/>
      <c r="BM250" s="67"/>
    </row>
    <row r="251" spans="1:65" s="139" customFormat="1" ht="15.75">
      <c r="A251" s="221"/>
      <c r="B251" s="222"/>
      <c r="C251" s="216"/>
      <c r="D251" s="224"/>
      <c r="E251" s="25"/>
      <c r="F251" s="89"/>
      <c r="G251" s="83"/>
      <c r="H251" s="218"/>
      <c r="I251" s="218"/>
      <c r="J251" s="218"/>
      <c r="K251" s="218"/>
      <c r="L251" s="83"/>
      <c r="M251" s="217"/>
      <c r="N251" s="55"/>
      <c r="O251" s="218"/>
      <c r="P251" s="218"/>
      <c r="Q251" s="11"/>
      <c r="R251" s="218"/>
      <c r="S251" s="218"/>
      <c r="T251" s="56"/>
      <c r="U251" s="218"/>
      <c r="V251" s="218"/>
      <c r="W251" s="11"/>
      <c r="X251" s="218"/>
      <c r="Y251" s="218"/>
      <c r="Z251" s="56"/>
      <c r="AA251" s="218"/>
      <c r="AB251" s="218"/>
      <c r="AC251" s="218"/>
      <c r="AD251" s="218"/>
      <c r="AE251" s="218"/>
      <c r="AF251" s="9"/>
      <c r="AG251" s="9"/>
      <c r="AH251" s="9"/>
      <c r="AI251" s="9"/>
      <c r="AJ251" s="9"/>
      <c r="AK251" s="9"/>
      <c r="AL251" s="9"/>
      <c r="AM251" s="9"/>
      <c r="AN251" s="9"/>
      <c r="AO251" s="76"/>
      <c r="AP251" s="83"/>
      <c r="AQ251" s="83"/>
      <c r="AR251" s="238"/>
      <c r="AS251" s="238"/>
      <c r="AT251" s="11"/>
      <c r="AU251" s="11"/>
      <c r="AV251" s="215"/>
      <c r="AW251" s="137"/>
      <c r="AX251" s="215"/>
      <c r="AY251" s="253"/>
      <c r="AZ251" s="149"/>
      <c r="BA251" s="201"/>
      <c r="BB251" s="201"/>
      <c r="BC251" s="217"/>
      <c r="BD251" s="231"/>
      <c r="BE251" s="215"/>
      <c r="BF251" s="215"/>
      <c r="BG251" s="215"/>
      <c r="BH251" s="232"/>
      <c r="BI251" s="232"/>
      <c r="BJ251" s="214"/>
      <c r="BK251" s="214"/>
      <c r="BL251" s="233"/>
      <c r="BM251" s="67"/>
    </row>
    <row r="252" spans="1:65" s="139" customFormat="1" ht="15.75">
      <c r="A252" s="221"/>
      <c r="B252" s="222"/>
      <c r="C252" s="216"/>
      <c r="D252" s="224"/>
      <c r="E252" s="25"/>
      <c r="F252" s="89"/>
      <c r="G252" s="83"/>
      <c r="H252" s="218"/>
      <c r="I252" s="218"/>
      <c r="J252" s="218"/>
      <c r="K252" s="218"/>
      <c r="L252" s="83"/>
      <c r="M252" s="217"/>
      <c r="N252" s="55"/>
      <c r="O252" s="218"/>
      <c r="P252" s="218"/>
      <c r="Q252" s="11"/>
      <c r="R252" s="218"/>
      <c r="S252" s="218"/>
      <c r="T252" s="56"/>
      <c r="U252" s="218"/>
      <c r="V252" s="218"/>
      <c r="W252" s="11"/>
      <c r="X252" s="218"/>
      <c r="Y252" s="218"/>
      <c r="Z252" s="56"/>
      <c r="AA252" s="218"/>
      <c r="AB252" s="218"/>
      <c r="AC252" s="218"/>
      <c r="AD252" s="218"/>
      <c r="AE252" s="218"/>
      <c r="AF252" s="9"/>
      <c r="AG252" s="9"/>
      <c r="AH252" s="9"/>
      <c r="AI252" s="9"/>
      <c r="AJ252" s="9"/>
      <c r="AK252" s="9"/>
      <c r="AL252" s="9"/>
      <c r="AM252" s="9"/>
      <c r="AN252" s="9"/>
      <c r="AO252" s="76"/>
      <c r="AP252" s="83"/>
      <c r="AQ252" s="83"/>
      <c r="AR252" s="238"/>
      <c r="AS252" s="238"/>
      <c r="AT252" s="11"/>
      <c r="AU252" s="11"/>
      <c r="AV252" s="215"/>
      <c r="AW252" s="137"/>
      <c r="AX252" s="215"/>
      <c r="AY252" s="253"/>
      <c r="AZ252" s="149"/>
      <c r="BA252" s="201"/>
      <c r="BB252" s="201"/>
      <c r="BC252" s="217"/>
      <c r="BD252" s="231"/>
      <c r="BE252" s="215"/>
      <c r="BF252" s="215"/>
      <c r="BG252" s="215"/>
      <c r="BH252" s="232"/>
      <c r="BI252" s="232"/>
      <c r="BJ252" s="214"/>
      <c r="BK252" s="214"/>
      <c r="BL252" s="233"/>
      <c r="BM252" s="67"/>
    </row>
    <row r="253" spans="1:65" s="139" customFormat="1" ht="15.75">
      <c r="A253" s="221"/>
      <c r="B253" s="222"/>
      <c r="C253" s="216"/>
      <c r="D253" s="224"/>
      <c r="E253" s="268"/>
      <c r="F253" s="89"/>
      <c r="G253" s="83"/>
      <c r="H253" s="218"/>
      <c r="I253" s="218"/>
      <c r="J253" s="218"/>
      <c r="K253" s="218"/>
      <c r="L253" s="83"/>
      <c r="M253" s="217"/>
      <c r="N253" s="55"/>
      <c r="O253" s="218"/>
      <c r="P253" s="218"/>
      <c r="Q253" s="11"/>
      <c r="R253" s="218"/>
      <c r="S253" s="218"/>
      <c r="T253" s="56"/>
      <c r="U253" s="218"/>
      <c r="V253" s="218"/>
      <c r="W253" s="11"/>
      <c r="X253" s="218"/>
      <c r="Y253" s="218"/>
      <c r="Z253" s="56"/>
      <c r="AA253" s="218"/>
      <c r="AB253" s="218"/>
      <c r="AC253" s="218"/>
      <c r="AD253" s="218"/>
      <c r="AE253" s="218"/>
      <c r="AF253" s="9"/>
      <c r="AG253" s="9"/>
      <c r="AH253" s="9"/>
      <c r="AI253" s="9"/>
      <c r="AJ253" s="9"/>
      <c r="AK253" s="9"/>
      <c r="AL253" s="9"/>
      <c r="AM253" s="9"/>
      <c r="AN253" s="9"/>
      <c r="AO253" s="76"/>
      <c r="AP253" s="83"/>
      <c r="AQ253" s="83"/>
      <c r="AR253" s="238"/>
      <c r="AS253" s="238"/>
      <c r="AT253" s="11"/>
      <c r="AU253" s="11"/>
      <c r="AV253" s="215"/>
      <c r="AW253" s="137"/>
      <c r="AX253" s="215"/>
      <c r="AY253" s="265"/>
      <c r="AZ253" s="267"/>
      <c r="BA253" s="201"/>
      <c r="BB253" s="266"/>
      <c r="BC253" s="217"/>
      <c r="BD253" s="231"/>
      <c r="BE253" s="215"/>
      <c r="BF253" s="215"/>
      <c r="BG253" s="215"/>
      <c r="BH253" s="232"/>
      <c r="BI253" s="232"/>
      <c r="BJ253" s="214"/>
      <c r="BK253" s="214"/>
      <c r="BL253" s="233"/>
      <c r="BM253" s="67"/>
    </row>
    <row r="254" spans="1:65" s="139" customFormat="1" ht="15.75">
      <c r="A254" s="221"/>
      <c r="B254" s="222"/>
      <c r="C254" s="216"/>
      <c r="D254" s="224"/>
      <c r="E254" s="25"/>
      <c r="F254" s="89"/>
      <c r="G254" s="83"/>
      <c r="H254" s="218"/>
      <c r="I254" s="218"/>
      <c r="J254" s="218"/>
      <c r="K254" s="218"/>
      <c r="L254" s="83"/>
      <c r="M254" s="217"/>
      <c r="N254" s="55"/>
      <c r="O254" s="218"/>
      <c r="P254" s="218"/>
      <c r="Q254" s="11"/>
      <c r="R254" s="218"/>
      <c r="S254" s="218"/>
      <c r="T254" s="56"/>
      <c r="U254" s="218"/>
      <c r="V254" s="218"/>
      <c r="W254" s="11"/>
      <c r="X254" s="218"/>
      <c r="Y254" s="218"/>
      <c r="Z254" s="56"/>
      <c r="AA254" s="218"/>
      <c r="AB254" s="218"/>
      <c r="AC254" s="218"/>
      <c r="AD254" s="218"/>
      <c r="AE254" s="218"/>
      <c r="AF254" s="9"/>
      <c r="AG254" s="9"/>
      <c r="AH254" s="9"/>
      <c r="AI254" s="9"/>
      <c r="AJ254" s="9"/>
      <c r="AK254" s="9"/>
      <c r="AL254" s="9"/>
      <c r="AM254" s="9"/>
      <c r="AN254" s="9"/>
      <c r="AO254" s="76"/>
      <c r="AP254" s="83"/>
      <c r="AQ254" s="83"/>
      <c r="AR254" s="238"/>
      <c r="AS254" s="238"/>
      <c r="AT254" s="11"/>
      <c r="AU254" s="11"/>
      <c r="AV254" s="215"/>
      <c r="AW254" s="137"/>
      <c r="AX254" s="215"/>
      <c r="AY254" s="253"/>
      <c r="AZ254" s="149"/>
      <c r="BA254" s="201"/>
      <c r="BB254" s="201"/>
      <c r="BC254" s="217"/>
      <c r="BD254" s="231"/>
      <c r="BE254" s="215"/>
      <c r="BF254" s="215"/>
      <c r="BG254" s="215"/>
      <c r="BH254" s="232"/>
      <c r="BI254" s="232"/>
      <c r="BJ254" s="214"/>
      <c r="BK254" s="214"/>
      <c r="BL254" s="233"/>
      <c r="BM254" s="67"/>
    </row>
    <row r="255" spans="1:65" s="139" customFormat="1" ht="15.75">
      <c r="A255" s="221"/>
      <c r="B255" s="222"/>
      <c r="C255" s="216"/>
      <c r="D255" s="224"/>
      <c r="E255" s="25"/>
      <c r="F255" s="89"/>
      <c r="G255" s="83"/>
      <c r="H255" s="218"/>
      <c r="I255" s="218"/>
      <c r="J255" s="218"/>
      <c r="K255" s="218"/>
      <c r="L255" s="83"/>
      <c r="M255" s="217"/>
      <c r="N255" s="55"/>
      <c r="O255" s="218"/>
      <c r="P255" s="218"/>
      <c r="Q255" s="11"/>
      <c r="R255" s="218"/>
      <c r="S255" s="218"/>
      <c r="T255" s="56"/>
      <c r="U255" s="218"/>
      <c r="V255" s="218"/>
      <c r="W255" s="11"/>
      <c r="X255" s="218"/>
      <c r="Y255" s="218"/>
      <c r="Z255" s="56"/>
      <c r="AA255" s="218"/>
      <c r="AB255" s="218"/>
      <c r="AC255" s="218"/>
      <c r="AD255" s="218"/>
      <c r="AE255" s="218"/>
      <c r="AF255" s="9"/>
      <c r="AG255" s="9"/>
      <c r="AH255" s="9"/>
      <c r="AI255" s="9"/>
      <c r="AJ255" s="9"/>
      <c r="AK255" s="9"/>
      <c r="AL255" s="9"/>
      <c r="AM255" s="9"/>
      <c r="AN255" s="9"/>
      <c r="AO255" s="76"/>
      <c r="AP255" s="83"/>
      <c r="AQ255" s="83"/>
      <c r="AR255" s="238"/>
      <c r="AS255" s="238"/>
      <c r="AT255" s="11"/>
      <c r="AU255" s="11"/>
      <c r="AV255" s="215"/>
      <c r="AW255" s="137"/>
      <c r="AX255" s="215"/>
      <c r="AY255" s="253"/>
      <c r="AZ255" s="149"/>
      <c r="BA255" s="201"/>
      <c r="BB255" s="201"/>
      <c r="BC255" s="217"/>
      <c r="BD255" s="231"/>
      <c r="BE255" s="215"/>
      <c r="BF255" s="215"/>
      <c r="BG255" s="215"/>
      <c r="BH255" s="232"/>
      <c r="BI255" s="232"/>
      <c r="BJ255" s="214"/>
      <c r="BK255" s="214"/>
      <c r="BL255" s="233"/>
      <c r="BM255" s="67"/>
    </row>
    <row r="256" spans="1:65" s="139" customFormat="1" ht="15.75">
      <c r="A256" s="221"/>
      <c r="B256" s="222"/>
      <c r="C256" s="216"/>
      <c r="D256" s="224"/>
      <c r="E256" s="25"/>
      <c r="F256" s="89"/>
      <c r="G256" s="83"/>
      <c r="H256" s="218"/>
      <c r="I256" s="218"/>
      <c r="J256" s="218"/>
      <c r="K256" s="218"/>
      <c r="L256" s="83"/>
      <c r="M256" s="217"/>
      <c r="N256" s="55"/>
      <c r="O256" s="218"/>
      <c r="P256" s="218"/>
      <c r="Q256" s="11"/>
      <c r="R256" s="218"/>
      <c r="S256" s="218"/>
      <c r="T256" s="56"/>
      <c r="U256" s="218"/>
      <c r="V256" s="218"/>
      <c r="W256" s="11"/>
      <c r="X256" s="218"/>
      <c r="Y256" s="218"/>
      <c r="Z256" s="56"/>
      <c r="AA256" s="218"/>
      <c r="AB256" s="218"/>
      <c r="AC256" s="218"/>
      <c r="AD256" s="218"/>
      <c r="AE256" s="218"/>
      <c r="AF256" s="9"/>
      <c r="AG256" s="9"/>
      <c r="AH256" s="9"/>
      <c r="AI256" s="9"/>
      <c r="AJ256" s="9"/>
      <c r="AK256" s="9"/>
      <c r="AL256" s="9"/>
      <c r="AM256" s="9"/>
      <c r="AN256" s="9"/>
      <c r="AO256" s="76"/>
      <c r="AP256" s="83"/>
      <c r="AQ256" s="83"/>
      <c r="AR256" s="238"/>
      <c r="AS256" s="238"/>
      <c r="AT256" s="11"/>
      <c r="AU256" s="11"/>
      <c r="AV256" s="215"/>
      <c r="AW256" s="137"/>
      <c r="AX256" s="215"/>
      <c r="AY256" s="253"/>
      <c r="AZ256" s="149"/>
      <c r="BA256" s="201"/>
      <c r="BB256" s="201"/>
      <c r="BC256" s="217"/>
      <c r="BD256" s="231"/>
      <c r="BE256" s="215"/>
      <c r="BF256" s="215"/>
      <c r="BG256" s="215"/>
      <c r="BH256" s="232"/>
      <c r="BI256" s="232"/>
      <c r="BJ256" s="214"/>
      <c r="BK256" s="214"/>
      <c r="BL256" s="233"/>
      <c r="BM256" s="67"/>
    </row>
    <row r="257" spans="1:65" s="139" customFormat="1" ht="15.75">
      <c r="A257" s="221"/>
      <c r="B257" s="222"/>
      <c r="C257" s="216"/>
      <c r="D257" s="224"/>
      <c r="E257" s="25"/>
      <c r="F257" s="89"/>
      <c r="G257" s="83"/>
      <c r="H257" s="218"/>
      <c r="I257" s="218"/>
      <c r="J257" s="218"/>
      <c r="K257" s="218"/>
      <c r="L257" s="83"/>
      <c r="M257" s="217"/>
      <c r="N257" s="55"/>
      <c r="O257" s="218"/>
      <c r="P257" s="218"/>
      <c r="Q257" s="11"/>
      <c r="R257" s="218"/>
      <c r="S257" s="218"/>
      <c r="T257" s="56"/>
      <c r="U257" s="218"/>
      <c r="V257" s="218"/>
      <c r="W257" s="11"/>
      <c r="X257" s="218"/>
      <c r="Y257" s="218"/>
      <c r="Z257" s="56"/>
      <c r="AA257" s="218"/>
      <c r="AB257" s="218"/>
      <c r="AC257" s="218"/>
      <c r="AD257" s="218"/>
      <c r="AE257" s="218"/>
      <c r="AF257" s="9"/>
      <c r="AG257" s="9"/>
      <c r="AH257" s="9"/>
      <c r="AI257" s="9"/>
      <c r="AJ257" s="9"/>
      <c r="AK257" s="9"/>
      <c r="AL257" s="9"/>
      <c r="AM257" s="9"/>
      <c r="AN257" s="9"/>
      <c r="AO257" s="76"/>
      <c r="AP257" s="83"/>
      <c r="AQ257" s="83"/>
      <c r="AR257" s="238"/>
      <c r="AS257" s="238"/>
      <c r="AT257" s="11"/>
      <c r="AU257" s="11"/>
      <c r="AV257" s="215"/>
      <c r="AW257" s="137"/>
      <c r="AX257" s="215"/>
      <c r="AY257" s="253"/>
      <c r="AZ257" s="149"/>
      <c r="BA257" s="201"/>
      <c r="BB257" s="201"/>
      <c r="BC257" s="217"/>
      <c r="BD257" s="231"/>
      <c r="BE257" s="215"/>
      <c r="BF257" s="215"/>
      <c r="BG257" s="215"/>
      <c r="BH257" s="232"/>
      <c r="BI257" s="232"/>
      <c r="BJ257" s="214"/>
      <c r="BK257" s="214"/>
      <c r="BL257" s="233"/>
      <c r="BM257" s="67"/>
    </row>
    <row r="258" spans="1:65" s="139" customFormat="1" ht="15.75">
      <c r="A258" s="221"/>
      <c r="B258" s="222"/>
      <c r="C258" s="216"/>
      <c r="D258" s="224"/>
      <c r="E258" s="25"/>
      <c r="F258" s="89"/>
      <c r="G258" s="83"/>
      <c r="H258" s="218"/>
      <c r="I258" s="218"/>
      <c r="J258" s="218"/>
      <c r="K258" s="218"/>
      <c r="L258" s="83"/>
      <c r="M258" s="217"/>
      <c r="N258" s="55"/>
      <c r="O258" s="218"/>
      <c r="P258" s="218"/>
      <c r="Q258" s="11"/>
      <c r="R258" s="218"/>
      <c r="S258" s="218"/>
      <c r="T258" s="56"/>
      <c r="U258" s="218"/>
      <c r="V258" s="218"/>
      <c r="W258" s="11"/>
      <c r="X258" s="218"/>
      <c r="Y258" s="218"/>
      <c r="Z258" s="56"/>
      <c r="AA258" s="218"/>
      <c r="AB258" s="218"/>
      <c r="AC258" s="218"/>
      <c r="AD258" s="218"/>
      <c r="AE258" s="218"/>
      <c r="AF258" s="9"/>
      <c r="AG258" s="9"/>
      <c r="AH258" s="9"/>
      <c r="AI258" s="9"/>
      <c r="AJ258" s="9"/>
      <c r="AK258" s="9"/>
      <c r="AL258" s="9"/>
      <c r="AM258" s="9"/>
      <c r="AN258" s="9"/>
      <c r="AO258" s="76"/>
      <c r="AP258" s="83"/>
      <c r="AQ258" s="83"/>
      <c r="AR258" s="238"/>
      <c r="AS258" s="238"/>
      <c r="AT258" s="11"/>
      <c r="AU258" s="11"/>
      <c r="AV258" s="215"/>
      <c r="AW258" s="137"/>
      <c r="AX258" s="215"/>
      <c r="AY258" s="253"/>
      <c r="AZ258" s="149"/>
      <c r="BA258" s="201"/>
      <c r="BB258" s="201"/>
      <c r="BC258" s="217"/>
      <c r="BD258" s="231"/>
      <c r="BE258" s="215"/>
      <c r="BF258" s="215"/>
      <c r="BG258" s="215"/>
      <c r="BH258" s="232"/>
      <c r="BI258" s="232"/>
      <c r="BJ258" s="214"/>
      <c r="BK258" s="214"/>
      <c r="BL258" s="233"/>
      <c r="BM258" s="67"/>
    </row>
    <row r="259" spans="1:65" s="139" customFormat="1" ht="15.75">
      <c r="A259" s="221"/>
      <c r="B259" s="222"/>
      <c r="C259" s="216"/>
      <c r="D259" s="224"/>
      <c r="E259" s="268"/>
      <c r="F259" s="89"/>
      <c r="G259" s="83"/>
      <c r="H259" s="218"/>
      <c r="I259" s="218"/>
      <c r="J259" s="218"/>
      <c r="K259" s="218"/>
      <c r="L259" s="83"/>
      <c r="M259" s="217"/>
      <c r="N259" s="55"/>
      <c r="O259" s="218"/>
      <c r="P259" s="218"/>
      <c r="Q259" s="11"/>
      <c r="R259" s="218"/>
      <c r="S259" s="218"/>
      <c r="T259" s="56"/>
      <c r="U259" s="218"/>
      <c r="V259" s="218"/>
      <c r="W259" s="11"/>
      <c r="X259" s="218"/>
      <c r="Y259" s="218"/>
      <c r="Z259" s="56"/>
      <c r="AA259" s="218"/>
      <c r="AB259" s="218"/>
      <c r="AC259" s="218"/>
      <c r="AD259" s="218"/>
      <c r="AE259" s="218"/>
      <c r="AF259" s="9"/>
      <c r="AG259" s="9"/>
      <c r="AH259" s="9"/>
      <c r="AI259" s="9"/>
      <c r="AJ259" s="9"/>
      <c r="AK259" s="9"/>
      <c r="AL259" s="9"/>
      <c r="AM259" s="9"/>
      <c r="AN259" s="9"/>
      <c r="AO259" s="76"/>
      <c r="AP259" s="83"/>
      <c r="AQ259" s="83"/>
      <c r="AR259" s="238"/>
      <c r="AS259" s="238"/>
      <c r="AT259" s="11"/>
      <c r="AU259" s="11"/>
      <c r="AV259" s="215"/>
      <c r="AW259" s="137"/>
      <c r="AX259" s="215"/>
      <c r="AY259" s="265"/>
      <c r="AZ259" s="267"/>
      <c r="BA259" s="201"/>
      <c r="BB259" s="266"/>
      <c r="BC259" s="217"/>
      <c r="BD259" s="231"/>
      <c r="BE259" s="215"/>
      <c r="BF259" s="215"/>
      <c r="BG259" s="215"/>
      <c r="BH259" s="232"/>
      <c r="BI259" s="232"/>
      <c r="BJ259" s="214"/>
      <c r="BK259" s="214"/>
      <c r="BL259" s="233"/>
      <c r="BM259" s="67"/>
    </row>
    <row r="260" spans="1:65" s="139" customFormat="1" ht="15.75">
      <c r="A260" s="221"/>
      <c r="B260" s="222"/>
      <c r="C260" s="216"/>
      <c r="D260" s="224"/>
      <c r="E260" s="25"/>
      <c r="F260" s="89"/>
      <c r="G260" s="83"/>
      <c r="H260" s="218"/>
      <c r="I260" s="218"/>
      <c r="J260" s="218"/>
      <c r="K260" s="218"/>
      <c r="L260" s="83"/>
      <c r="M260" s="217"/>
      <c r="N260" s="55"/>
      <c r="O260" s="218"/>
      <c r="P260" s="218"/>
      <c r="Q260" s="11"/>
      <c r="R260" s="218"/>
      <c r="S260" s="218"/>
      <c r="T260" s="56"/>
      <c r="U260" s="218"/>
      <c r="V260" s="218"/>
      <c r="W260" s="11"/>
      <c r="X260" s="218"/>
      <c r="Y260" s="218"/>
      <c r="Z260" s="56"/>
      <c r="AA260" s="218"/>
      <c r="AB260" s="218"/>
      <c r="AC260" s="218"/>
      <c r="AD260" s="218"/>
      <c r="AE260" s="218"/>
      <c r="AF260" s="9"/>
      <c r="AG260" s="9"/>
      <c r="AH260" s="9"/>
      <c r="AI260" s="9"/>
      <c r="AJ260" s="9"/>
      <c r="AK260" s="9"/>
      <c r="AL260" s="9"/>
      <c r="AM260" s="9"/>
      <c r="AN260" s="9"/>
      <c r="AO260" s="76"/>
      <c r="AP260" s="83"/>
      <c r="AQ260" s="83"/>
      <c r="AR260" s="238"/>
      <c r="AS260" s="238"/>
      <c r="AT260" s="11"/>
      <c r="AU260" s="11"/>
      <c r="AV260" s="215"/>
      <c r="AW260" s="137"/>
      <c r="AX260" s="215"/>
      <c r="AY260" s="253"/>
      <c r="AZ260" s="149"/>
      <c r="BA260" s="201"/>
      <c r="BB260" s="201"/>
      <c r="BC260" s="217"/>
      <c r="BD260" s="231"/>
      <c r="BE260" s="215"/>
      <c r="BF260" s="215"/>
      <c r="BG260" s="215"/>
      <c r="BH260" s="232"/>
      <c r="BI260" s="232"/>
      <c r="BJ260" s="214"/>
      <c r="BK260" s="214"/>
      <c r="BL260" s="233"/>
      <c r="BM260" s="67"/>
    </row>
    <row r="261" spans="1:65" s="139" customFormat="1" ht="15.75">
      <c r="A261" s="221"/>
      <c r="B261" s="222"/>
      <c r="C261" s="216"/>
      <c r="D261" s="224"/>
      <c r="E261" s="25"/>
      <c r="F261" s="89"/>
      <c r="G261" s="83"/>
      <c r="H261" s="218"/>
      <c r="I261" s="218"/>
      <c r="J261" s="218"/>
      <c r="K261" s="218"/>
      <c r="L261" s="83"/>
      <c r="M261" s="217"/>
      <c r="N261" s="55"/>
      <c r="O261" s="218"/>
      <c r="P261" s="218"/>
      <c r="Q261" s="11"/>
      <c r="R261" s="218"/>
      <c r="S261" s="218"/>
      <c r="T261" s="56"/>
      <c r="U261" s="218"/>
      <c r="V261" s="218"/>
      <c r="W261" s="11"/>
      <c r="X261" s="218"/>
      <c r="Y261" s="218"/>
      <c r="Z261" s="56"/>
      <c r="AA261" s="218"/>
      <c r="AB261" s="218"/>
      <c r="AC261" s="218"/>
      <c r="AD261" s="218"/>
      <c r="AE261" s="218"/>
      <c r="AF261" s="9"/>
      <c r="AG261" s="9"/>
      <c r="AH261" s="9"/>
      <c r="AI261" s="9"/>
      <c r="AJ261" s="9"/>
      <c r="AK261" s="9"/>
      <c r="AL261" s="9"/>
      <c r="AM261" s="9"/>
      <c r="AN261" s="9"/>
      <c r="AO261" s="76"/>
      <c r="AP261" s="83"/>
      <c r="AQ261" s="83"/>
      <c r="AR261" s="238"/>
      <c r="AS261" s="238"/>
      <c r="AT261" s="11"/>
      <c r="AU261" s="11"/>
      <c r="AV261" s="215"/>
      <c r="AW261" s="137"/>
      <c r="AX261" s="215"/>
      <c r="AY261" s="253"/>
      <c r="AZ261" s="149"/>
      <c r="BA261" s="201"/>
      <c r="BB261" s="201"/>
      <c r="BC261" s="217"/>
      <c r="BD261" s="231"/>
      <c r="BE261" s="215"/>
      <c r="BF261" s="215"/>
      <c r="BG261" s="215"/>
      <c r="BH261" s="232"/>
      <c r="BI261" s="232"/>
      <c r="BJ261" s="214"/>
      <c r="BK261" s="214"/>
      <c r="BL261" s="233"/>
      <c r="BM261" s="67"/>
    </row>
    <row r="262" spans="1:65" s="139" customFormat="1" ht="15.75">
      <c r="A262" s="221"/>
      <c r="B262" s="222"/>
      <c r="C262" s="216"/>
      <c r="D262" s="224"/>
      <c r="E262" s="25"/>
      <c r="F262" s="89"/>
      <c r="G262" s="83"/>
      <c r="H262" s="218"/>
      <c r="I262" s="218"/>
      <c r="J262" s="218"/>
      <c r="K262" s="218"/>
      <c r="L262" s="83"/>
      <c r="M262" s="217"/>
      <c r="N262" s="55"/>
      <c r="O262" s="218"/>
      <c r="P262" s="218"/>
      <c r="Q262" s="11"/>
      <c r="R262" s="218"/>
      <c r="S262" s="218"/>
      <c r="T262" s="56"/>
      <c r="U262" s="218"/>
      <c r="V262" s="218"/>
      <c r="W262" s="11"/>
      <c r="X262" s="218"/>
      <c r="Y262" s="218"/>
      <c r="Z262" s="56"/>
      <c r="AA262" s="218"/>
      <c r="AB262" s="218"/>
      <c r="AC262" s="218"/>
      <c r="AD262" s="218"/>
      <c r="AE262" s="218"/>
      <c r="AF262" s="9"/>
      <c r="AG262" s="9"/>
      <c r="AH262" s="9"/>
      <c r="AI262" s="9"/>
      <c r="AJ262" s="9"/>
      <c r="AK262" s="9"/>
      <c r="AL262" s="9"/>
      <c r="AM262" s="9"/>
      <c r="AN262" s="9"/>
      <c r="AO262" s="76"/>
      <c r="AP262" s="83"/>
      <c r="AQ262" s="83"/>
      <c r="AR262" s="238"/>
      <c r="AS262" s="238"/>
      <c r="AT262" s="11"/>
      <c r="AU262" s="11"/>
      <c r="AV262" s="215"/>
      <c r="AW262" s="137"/>
      <c r="AX262" s="215"/>
      <c r="AY262" s="253"/>
      <c r="AZ262" s="149"/>
      <c r="BA262" s="201"/>
      <c r="BB262" s="201"/>
      <c r="BC262" s="217"/>
      <c r="BD262" s="231"/>
      <c r="BE262" s="215"/>
      <c r="BF262" s="215"/>
      <c r="BG262" s="215"/>
      <c r="BH262" s="232"/>
      <c r="BI262" s="232"/>
      <c r="BJ262" s="214"/>
      <c r="BK262" s="214"/>
      <c r="BL262" s="233"/>
      <c r="BM262" s="67"/>
    </row>
    <row r="263" spans="1:65" s="139" customFormat="1" ht="15.75">
      <c r="A263" s="221"/>
      <c r="B263" s="222"/>
      <c r="C263" s="216"/>
      <c r="D263" s="224"/>
      <c r="E263" s="25"/>
      <c r="F263" s="89"/>
      <c r="G263" s="83"/>
      <c r="H263" s="218"/>
      <c r="I263" s="218"/>
      <c r="J263" s="218"/>
      <c r="K263" s="218"/>
      <c r="L263" s="83"/>
      <c r="M263" s="217"/>
      <c r="N263" s="55"/>
      <c r="O263" s="218"/>
      <c r="P263" s="218"/>
      <c r="Q263" s="11"/>
      <c r="R263" s="218"/>
      <c r="S263" s="218"/>
      <c r="T263" s="56"/>
      <c r="U263" s="218"/>
      <c r="V263" s="218"/>
      <c r="W263" s="11"/>
      <c r="X263" s="218"/>
      <c r="Y263" s="218"/>
      <c r="Z263" s="56"/>
      <c r="AA263" s="218"/>
      <c r="AB263" s="218"/>
      <c r="AC263" s="218"/>
      <c r="AD263" s="218"/>
      <c r="AE263" s="218"/>
      <c r="AF263" s="9"/>
      <c r="AG263" s="9"/>
      <c r="AH263" s="9"/>
      <c r="AI263" s="9"/>
      <c r="AJ263" s="9"/>
      <c r="AK263" s="9"/>
      <c r="AL263" s="9"/>
      <c r="AM263" s="9"/>
      <c r="AN263" s="9"/>
      <c r="AO263" s="76"/>
      <c r="AP263" s="83"/>
      <c r="AQ263" s="83"/>
      <c r="AR263" s="238"/>
      <c r="AS263" s="238"/>
      <c r="AT263" s="11"/>
      <c r="AU263" s="11"/>
      <c r="AV263" s="215"/>
      <c r="AW263" s="137"/>
      <c r="AX263" s="215"/>
      <c r="AY263" s="253"/>
      <c r="AZ263" s="149"/>
      <c r="BA263" s="201"/>
      <c r="BB263" s="201"/>
      <c r="BC263" s="217"/>
      <c r="BD263" s="231"/>
      <c r="BE263" s="215"/>
      <c r="BF263" s="215"/>
      <c r="BG263" s="215"/>
      <c r="BH263" s="232"/>
      <c r="BI263" s="232"/>
      <c r="BJ263" s="214"/>
      <c r="BK263" s="214"/>
      <c r="BL263" s="233"/>
      <c r="BM263" s="67"/>
    </row>
    <row r="264" spans="1:65" s="139" customFormat="1" ht="15.75">
      <c r="A264" s="221"/>
      <c r="B264" s="222"/>
      <c r="C264" s="216"/>
      <c r="D264" s="224"/>
      <c r="E264" s="25"/>
      <c r="F264" s="89"/>
      <c r="G264" s="83"/>
      <c r="H264" s="218"/>
      <c r="I264" s="218"/>
      <c r="J264" s="218"/>
      <c r="K264" s="218"/>
      <c r="L264" s="83"/>
      <c r="M264" s="217"/>
      <c r="N264" s="55"/>
      <c r="O264" s="218"/>
      <c r="P264" s="218"/>
      <c r="Q264" s="11"/>
      <c r="R264" s="218"/>
      <c r="S264" s="218"/>
      <c r="T264" s="56"/>
      <c r="U264" s="218"/>
      <c r="V264" s="218"/>
      <c r="W264" s="11"/>
      <c r="X264" s="218"/>
      <c r="Y264" s="218"/>
      <c r="Z264" s="56"/>
      <c r="AA264" s="218"/>
      <c r="AB264" s="218"/>
      <c r="AC264" s="218"/>
      <c r="AD264" s="218"/>
      <c r="AE264" s="218"/>
      <c r="AF264" s="9"/>
      <c r="AG264" s="9"/>
      <c r="AH264" s="9"/>
      <c r="AI264" s="9"/>
      <c r="AJ264" s="9"/>
      <c r="AK264" s="9"/>
      <c r="AL264" s="9"/>
      <c r="AM264" s="9"/>
      <c r="AN264" s="9"/>
      <c r="AO264" s="76"/>
      <c r="AP264" s="83"/>
      <c r="AQ264" s="83"/>
      <c r="AR264" s="238"/>
      <c r="AS264" s="238"/>
      <c r="AT264" s="11"/>
      <c r="AU264" s="11"/>
      <c r="AV264" s="215"/>
      <c r="AW264" s="137"/>
      <c r="AX264" s="215"/>
      <c r="AY264" s="253"/>
      <c r="AZ264" s="149"/>
      <c r="BA264" s="201"/>
      <c r="BB264" s="201"/>
      <c r="BC264" s="217"/>
      <c r="BD264" s="231"/>
      <c r="BE264" s="215"/>
      <c r="BF264" s="215"/>
      <c r="BG264" s="215"/>
      <c r="BH264" s="232"/>
      <c r="BI264" s="232"/>
      <c r="BJ264" s="214"/>
      <c r="BK264" s="214"/>
      <c r="BL264" s="233"/>
      <c r="BM264" s="67"/>
    </row>
    <row r="265" spans="1:65" s="139" customFormat="1" ht="15.75">
      <c r="A265" s="221"/>
      <c r="B265" s="222"/>
      <c r="C265" s="216"/>
      <c r="D265" s="224"/>
      <c r="E265" s="25"/>
      <c r="F265" s="89"/>
      <c r="G265" s="83"/>
      <c r="H265" s="218"/>
      <c r="I265" s="218"/>
      <c r="J265" s="218"/>
      <c r="K265" s="218"/>
      <c r="L265" s="83"/>
      <c r="M265" s="217"/>
      <c r="N265" s="55"/>
      <c r="O265" s="218"/>
      <c r="P265" s="218"/>
      <c r="Q265" s="11"/>
      <c r="R265" s="218"/>
      <c r="S265" s="218"/>
      <c r="T265" s="56"/>
      <c r="U265" s="218"/>
      <c r="V265" s="218"/>
      <c r="W265" s="11"/>
      <c r="X265" s="218"/>
      <c r="Y265" s="218"/>
      <c r="Z265" s="56"/>
      <c r="AA265" s="218"/>
      <c r="AB265" s="218"/>
      <c r="AC265" s="218"/>
      <c r="AD265" s="218"/>
      <c r="AE265" s="218"/>
      <c r="AF265" s="9"/>
      <c r="AG265" s="9"/>
      <c r="AH265" s="9"/>
      <c r="AI265" s="9"/>
      <c r="AJ265" s="9"/>
      <c r="AK265" s="9"/>
      <c r="AL265" s="9"/>
      <c r="AM265" s="9"/>
      <c r="AN265" s="9"/>
      <c r="AO265" s="76"/>
      <c r="AP265" s="83"/>
      <c r="AQ265" s="83"/>
      <c r="AR265" s="238"/>
      <c r="AS265" s="238"/>
      <c r="AT265" s="11"/>
      <c r="AU265" s="11"/>
      <c r="AV265" s="215"/>
      <c r="AW265" s="137"/>
      <c r="AX265" s="215"/>
      <c r="AY265" s="253"/>
      <c r="AZ265" s="149"/>
      <c r="BA265" s="201"/>
      <c r="BB265" s="201"/>
      <c r="BC265" s="217"/>
      <c r="BD265" s="231"/>
      <c r="BE265" s="215"/>
      <c r="BF265" s="215"/>
      <c r="BG265" s="215"/>
      <c r="BH265" s="232"/>
      <c r="BI265" s="232"/>
      <c r="BJ265" s="214"/>
      <c r="BK265" s="214"/>
      <c r="BL265" s="233"/>
      <c r="BM265" s="67"/>
    </row>
    <row r="266" spans="1:65" s="139" customFormat="1" ht="15.75">
      <c r="A266" s="221"/>
      <c r="B266" s="222"/>
      <c r="C266" s="216"/>
      <c r="D266" s="224"/>
      <c r="E266" s="25"/>
      <c r="F266" s="89"/>
      <c r="G266" s="83"/>
      <c r="H266" s="218"/>
      <c r="I266" s="218"/>
      <c r="J266" s="218"/>
      <c r="K266" s="218"/>
      <c r="L266" s="83"/>
      <c r="M266" s="217"/>
      <c r="N266" s="55"/>
      <c r="O266" s="218"/>
      <c r="P266" s="218"/>
      <c r="Q266" s="11"/>
      <c r="R266" s="218"/>
      <c r="S266" s="218"/>
      <c r="T266" s="56"/>
      <c r="U266" s="218"/>
      <c r="V266" s="218"/>
      <c r="W266" s="11"/>
      <c r="X266" s="218"/>
      <c r="Y266" s="218"/>
      <c r="Z266" s="56"/>
      <c r="AA266" s="218"/>
      <c r="AB266" s="218"/>
      <c r="AC266" s="218"/>
      <c r="AD266" s="218"/>
      <c r="AE266" s="218"/>
      <c r="AF266" s="9"/>
      <c r="AG266" s="9"/>
      <c r="AH266" s="9"/>
      <c r="AI266" s="9"/>
      <c r="AJ266" s="9"/>
      <c r="AK266" s="9"/>
      <c r="AL266" s="9"/>
      <c r="AM266" s="9"/>
      <c r="AN266" s="9"/>
      <c r="AO266" s="76"/>
      <c r="AP266" s="83"/>
      <c r="AQ266" s="83"/>
      <c r="AR266" s="238"/>
      <c r="AS266" s="238"/>
      <c r="AT266" s="11"/>
      <c r="AU266" s="11"/>
      <c r="AV266" s="215"/>
      <c r="AW266" s="137"/>
      <c r="AX266" s="215"/>
      <c r="AY266" s="253"/>
      <c r="AZ266" s="149"/>
      <c r="BA266" s="201"/>
      <c r="BB266" s="201"/>
      <c r="BC266" s="217"/>
      <c r="BD266" s="231"/>
      <c r="BE266" s="215"/>
      <c r="BF266" s="215"/>
      <c r="BG266" s="215"/>
      <c r="BH266" s="232"/>
      <c r="BI266" s="232"/>
      <c r="BJ266" s="214"/>
      <c r="BK266" s="214"/>
      <c r="BL266" s="233"/>
      <c r="BM266" s="67"/>
    </row>
    <row r="267" spans="1:65" s="139" customFormat="1" ht="15.75">
      <c r="A267" s="221"/>
      <c r="B267" s="222"/>
      <c r="C267" s="216"/>
      <c r="D267" s="224"/>
      <c r="E267" s="268"/>
      <c r="F267" s="89"/>
      <c r="G267" s="83"/>
      <c r="H267" s="218"/>
      <c r="I267" s="218"/>
      <c r="J267" s="218"/>
      <c r="K267" s="218"/>
      <c r="L267" s="83"/>
      <c r="M267" s="217"/>
      <c r="N267" s="55"/>
      <c r="O267" s="218"/>
      <c r="P267" s="218"/>
      <c r="Q267" s="11"/>
      <c r="R267" s="218"/>
      <c r="S267" s="218"/>
      <c r="T267" s="56"/>
      <c r="U267" s="218"/>
      <c r="V267" s="218"/>
      <c r="W267" s="11"/>
      <c r="X267" s="218"/>
      <c r="Y267" s="218"/>
      <c r="Z267" s="56"/>
      <c r="AA267" s="218"/>
      <c r="AB267" s="218"/>
      <c r="AC267" s="218"/>
      <c r="AD267" s="218"/>
      <c r="AE267" s="218"/>
      <c r="AF267" s="9"/>
      <c r="AG267" s="9"/>
      <c r="AH267" s="9"/>
      <c r="AI267" s="9"/>
      <c r="AJ267" s="9"/>
      <c r="AK267" s="9"/>
      <c r="AL267" s="9"/>
      <c r="AM267" s="9"/>
      <c r="AN267" s="9"/>
      <c r="AO267" s="76"/>
      <c r="AP267" s="83"/>
      <c r="AQ267" s="83"/>
      <c r="AR267" s="238"/>
      <c r="AS267" s="238"/>
      <c r="AT267" s="11"/>
      <c r="AU267" s="11"/>
      <c r="AV267" s="215"/>
      <c r="AW267" s="137"/>
      <c r="AX267" s="215"/>
      <c r="AY267" s="265"/>
      <c r="AZ267" s="267"/>
      <c r="BA267" s="201"/>
      <c r="BB267" s="266"/>
      <c r="BC267" s="217"/>
      <c r="BD267" s="231"/>
      <c r="BE267" s="215"/>
      <c r="BF267" s="215"/>
      <c r="BG267" s="215"/>
      <c r="BH267" s="232"/>
      <c r="BI267" s="232"/>
      <c r="BJ267" s="214"/>
      <c r="BK267" s="214"/>
      <c r="BL267" s="233"/>
      <c r="BM267" s="67"/>
    </row>
    <row r="268" spans="1:65" s="139" customFormat="1" ht="15.75">
      <c r="A268" s="221"/>
      <c r="B268" s="222"/>
      <c r="C268" s="216"/>
      <c r="D268" s="224"/>
      <c r="E268" s="25"/>
      <c r="F268" s="89"/>
      <c r="G268" s="83"/>
      <c r="H268" s="218"/>
      <c r="I268" s="218"/>
      <c r="J268" s="218"/>
      <c r="K268" s="218"/>
      <c r="L268" s="83"/>
      <c r="M268" s="217"/>
      <c r="N268" s="55"/>
      <c r="O268" s="218"/>
      <c r="P268" s="218"/>
      <c r="Q268" s="11"/>
      <c r="R268" s="218"/>
      <c r="S268" s="218"/>
      <c r="T268" s="56"/>
      <c r="U268" s="218"/>
      <c r="V268" s="218"/>
      <c r="W268" s="11"/>
      <c r="X268" s="218"/>
      <c r="Y268" s="218"/>
      <c r="Z268" s="56"/>
      <c r="AA268" s="218"/>
      <c r="AB268" s="218"/>
      <c r="AC268" s="218"/>
      <c r="AD268" s="218"/>
      <c r="AE268" s="218"/>
      <c r="AF268" s="9"/>
      <c r="AG268" s="9"/>
      <c r="AH268" s="9"/>
      <c r="AI268" s="9"/>
      <c r="AJ268" s="9"/>
      <c r="AK268" s="9"/>
      <c r="AL268" s="9"/>
      <c r="AM268" s="9"/>
      <c r="AN268" s="9"/>
      <c r="AO268" s="76"/>
      <c r="AP268" s="83"/>
      <c r="AQ268" s="83"/>
      <c r="AR268" s="238"/>
      <c r="AS268" s="238"/>
      <c r="AT268" s="11"/>
      <c r="AU268" s="11"/>
      <c r="AV268" s="215"/>
      <c r="AW268" s="137"/>
      <c r="AX268" s="215"/>
      <c r="AY268" s="253"/>
      <c r="AZ268" s="149"/>
      <c r="BA268" s="201"/>
      <c r="BB268" s="201"/>
      <c r="BC268" s="217"/>
      <c r="BD268" s="231"/>
      <c r="BE268" s="215"/>
      <c r="BF268" s="215"/>
      <c r="BG268" s="215"/>
      <c r="BH268" s="232"/>
      <c r="BI268" s="232"/>
      <c r="BJ268" s="214"/>
      <c r="BK268" s="214"/>
      <c r="BL268" s="233"/>
      <c r="BM268" s="67"/>
    </row>
    <row r="269" spans="1:65" s="139" customFormat="1" ht="15.75">
      <c r="A269" s="221"/>
      <c r="B269" s="222"/>
      <c r="C269" s="216"/>
      <c r="D269" s="224"/>
      <c r="E269" s="25"/>
      <c r="F269" s="89"/>
      <c r="G269" s="83"/>
      <c r="H269" s="218"/>
      <c r="I269" s="218"/>
      <c r="J269" s="218"/>
      <c r="K269" s="218"/>
      <c r="L269" s="83"/>
      <c r="M269" s="217"/>
      <c r="N269" s="55"/>
      <c r="O269" s="218"/>
      <c r="P269" s="218"/>
      <c r="Q269" s="11"/>
      <c r="R269" s="218"/>
      <c r="S269" s="218"/>
      <c r="T269" s="56"/>
      <c r="U269" s="218"/>
      <c r="V269" s="218"/>
      <c r="W269" s="11"/>
      <c r="X269" s="218"/>
      <c r="Y269" s="218"/>
      <c r="Z269" s="56"/>
      <c r="AA269" s="218"/>
      <c r="AB269" s="218"/>
      <c r="AC269" s="218"/>
      <c r="AD269" s="218"/>
      <c r="AE269" s="218"/>
      <c r="AF269" s="9"/>
      <c r="AG269" s="9"/>
      <c r="AH269" s="9"/>
      <c r="AI269" s="9"/>
      <c r="AJ269" s="9"/>
      <c r="AK269" s="9"/>
      <c r="AL269" s="9"/>
      <c r="AM269" s="9"/>
      <c r="AN269" s="9"/>
      <c r="AO269" s="76"/>
      <c r="AP269" s="83"/>
      <c r="AQ269" s="83"/>
      <c r="AR269" s="238"/>
      <c r="AS269" s="238"/>
      <c r="AT269" s="11"/>
      <c r="AU269" s="11"/>
      <c r="AV269" s="215"/>
      <c r="AW269" s="137"/>
      <c r="AX269" s="215"/>
      <c r="AY269" s="253"/>
      <c r="AZ269" s="149"/>
      <c r="BA269" s="201"/>
      <c r="BB269" s="201"/>
      <c r="BC269" s="217"/>
      <c r="BD269" s="231"/>
      <c r="BE269" s="215"/>
      <c r="BF269" s="215"/>
      <c r="BG269" s="215"/>
      <c r="BH269" s="232"/>
      <c r="BI269" s="232"/>
      <c r="BJ269" s="214"/>
      <c r="BK269" s="214"/>
      <c r="BL269" s="233"/>
      <c r="BM269" s="67"/>
    </row>
    <row r="270" spans="1:65" s="139" customFormat="1" ht="15.75">
      <c r="A270" s="221"/>
      <c r="B270" s="222"/>
      <c r="C270" s="216"/>
      <c r="D270" s="224"/>
      <c r="E270" s="25"/>
      <c r="F270" s="89"/>
      <c r="G270" s="83"/>
      <c r="H270" s="218"/>
      <c r="I270" s="218"/>
      <c r="J270" s="218"/>
      <c r="K270" s="218"/>
      <c r="L270" s="83"/>
      <c r="M270" s="217"/>
      <c r="N270" s="55"/>
      <c r="O270" s="218"/>
      <c r="P270" s="218"/>
      <c r="Q270" s="11"/>
      <c r="R270" s="218"/>
      <c r="S270" s="218"/>
      <c r="T270" s="56"/>
      <c r="U270" s="218"/>
      <c r="V270" s="218"/>
      <c r="W270" s="11"/>
      <c r="X270" s="218"/>
      <c r="Y270" s="218"/>
      <c r="Z270" s="56"/>
      <c r="AA270" s="218"/>
      <c r="AB270" s="218"/>
      <c r="AC270" s="218"/>
      <c r="AD270" s="218"/>
      <c r="AE270" s="218"/>
      <c r="AF270" s="9"/>
      <c r="AG270" s="9"/>
      <c r="AH270" s="9"/>
      <c r="AI270" s="9"/>
      <c r="AJ270" s="9"/>
      <c r="AK270" s="9"/>
      <c r="AL270" s="9"/>
      <c r="AM270" s="9"/>
      <c r="AN270" s="9"/>
      <c r="AO270" s="76"/>
      <c r="AP270" s="83"/>
      <c r="AQ270" s="83"/>
      <c r="AR270" s="238"/>
      <c r="AS270" s="238"/>
      <c r="AT270" s="11"/>
      <c r="AU270" s="11"/>
      <c r="AV270" s="215"/>
      <c r="AW270" s="137"/>
      <c r="AX270" s="215"/>
      <c r="AY270" s="253"/>
      <c r="AZ270" s="149"/>
      <c r="BA270" s="201"/>
      <c r="BB270" s="201"/>
      <c r="BC270" s="217"/>
      <c r="BD270" s="231"/>
      <c r="BE270" s="215"/>
      <c r="BF270" s="215"/>
      <c r="BG270" s="215"/>
      <c r="BH270" s="232"/>
      <c r="BI270" s="232"/>
      <c r="BJ270" s="214"/>
      <c r="BK270" s="214"/>
      <c r="BL270" s="233"/>
      <c r="BM270" s="67"/>
    </row>
    <row r="271" spans="1:65" s="139" customFormat="1" ht="15.75">
      <c r="A271" s="221"/>
      <c r="B271" s="222"/>
      <c r="C271" s="216"/>
      <c r="D271" s="224"/>
      <c r="E271" s="25"/>
      <c r="F271" s="89"/>
      <c r="G271" s="83"/>
      <c r="H271" s="218"/>
      <c r="I271" s="218"/>
      <c r="J271" s="218"/>
      <c r="K271" s="218"/>
      <c r="L271" s="83"/>
      <c r="M271" s="217"/>
      <c r="N271" s="55"/>
      <c r="O271" s="218"/>
      <c r="P271" s="218"/>
      <c r="Q271" s="11"/>
      <c r="R271" s="218"/>
      <c r="S271" s="218"/>
      <c r="T271" s="56"/>
      <c r="U271" s="218"/>
      <c r="V271" s="218"/>
      <c r="W271" s="11"/>
      <c r="X271" s="218"/>
      <c r="Y271" s="218"/>
      <c r="Z271" s="56"/>
      <c r="AA271" s="218"/>
      <c r="AB271" s="218"/>
      <c r="AC271" s="218"/>
      <c r="AD271" s="218"/>
      <c r="AE271" s="218"/>
      <c r="AF271" s="9"/>
      <c r="AG271" s="9"/>
      <c r="AH271" s="9"/>
      <c r="AI271" s="9"/>
      <c r="AJ271" s="9"/>
      <c r="AK271" s="9"/>
      <c r="AL271" s="9"/>
      <c r="AM271" s="9"/>
      <c r="AN271" s="9"/>
      <c r="AO271" s="76"/>
      <c r="AP271" s="83"/>
      <c r="AQ271" s="83"/>
      <c r="AR271" s="238"/>
      <c r="AS271" s="238"/>
      <c r="AT271" s="11"/>
      <c r="AU271" s="11"/>
      <c r="AV271" s="215"/>
      <c r="AW271" s="137"/>
      <c r="AX271" s="215"/>
      <c r="AY271" s="253"/>
      <c r="AZ271" s="149"/>
      <c r="BA271" s="201"/>
      <c r="BB271" s="201"/>
      <c r="BC271" s="217"/>
      <c r="BD271" s="231"/>
      <c r="BE271" s="215"/>
      <c r="BF271" s="215"/>
      <c r="BG271" s="215"/>
      <c r="BH271" s="232"/>
      <c r="BI271" s="232"/>
      <c r="BJ271" s="214"/>
      <c r="BK271" s="214"/>
      <c r="BL271" s="233"/>
      <c r="BM271" s="67"/>
    </row>
    <row r="272" spans="1:65" s="139" customFormat="1" ht="15.75">
      <c r="A272" s="221"/>
      <c r="B272" s="222"/>
      <c r="C272" s="216"/>
      <c r="D272" s="224"/>
      <c r="E272" s="25"/>
      <c r="F272" s="89"/>
      <c r="G272" s="83"/>
      <c r="H272" s="218"/>
      <c r="I272" s="218"/>
      <c r="J272" s="218"/>
      <c r="K272" s="218"/>
      <c r="L272" s="83"/>
      <c r="M272" s="217"/>
      <c r="N272" s="55"/>
      <c r="O272" s="218"/>
      <c r="P272" s="218"/>
      <c r="Q272" s="11"/>
      <c r="R272" s="218"/>
      <c r="S272" s="218"/>
      <c r="T272" s="56"/>
      <c r="U272" s="218"/>
      <c r="V272" s="218"/>
      <c r="W272" s="11"/>
      <c r="X272" s="218"/>
      <c r="Y272" s="218"/>
      <c r="Z272" s="56"/>
      <c r="AA272" s="218"/>
      <c r="AB272" s="218"/>
      <c r="AC272" s="218"/>
      <c r="AD272" s="218"/>
      <c r="AE272" s="218"/>
      <c r="AF272" s="9"/>
      <c r="AG272" s="9"/>
      <c r="AH272" s="9"/>
      <c r="AI272" s="9"/>
      <c r="AJ272" s="9"/>
      <c r="AK272" s="9"/>
      <c r="AL272" s="9"/>
      <c r="AM272" s="9"/>
      <c r="AN272" s="9"/>
      <c r="AO272" s="76"/>
      <c r="AP272" s="83"/>
      <c r="AQ272" s="83"/>
      <c r="AR272" s="238"/>
      <c r="AS272" s="238"/>
      <c r="AT272" s="11"/>
      <c r="AU272" s="11"/>
      <c r="AV272" s="215"/>
      <c r="AW272" s="137"/>
      <c r="AX272" s="215"/>
      <c r="AY272" s="253"/>
      <c r="AZ272" s="149"/>
      <c r="BA272" s="201"/>
      <c r="BB272" s="201"/>
      <c r="BC272" s="217"/>
      <c r="BD272" s="231"/>
      <c r="BE272" s="215"/>
      <c r="BF272" s="215"/>
      <c r="BG272" s="215"/>
      <c r="BH272" s="232"/>
      <c r="BI272" s="232"/>
      <c r="BJ272" s="214"/>
      <c r="BK272" s="214"/>
      <c r="BL272" s="233"/>
      <c r="BM272" s="67"/>
    </row>
    <row r="273" spans="1:65" s="139" customFormat="1" ht="15.75">
      <c r="A273" s="221"/>
      <c r="B273" s="222"/>
      <c r="C273" s="216"/>
      <c r="D273" s="224"/>
      <c r="E273" s="25"/>
      <c r="F273" s="89"/>
      <c r="G273" s="83"/>
      <c r="H273" s="218"/>
      <c r="I273" s="218"/>
      <c r="J273" s="218"/>
      <c r="K273" s="218"/>
      <c r="L273" s="83"/>
      <c r="M273" s="217"/>
      <c r="N273" s="55"/>
      <c r="O273" s="218"/>
      <c r="P273" s="218"/>
      <c r="Q273" s="11"/>
      <c r="R273" s="218"/>
      <c r="S273" s="218"/>
      <c r="T273" s="56"/>
      <c r="U273" s="218"/>
      <c r="V273" s="218"/>
      <c r="W273" s="11"/>
      <c r="X273" s="218"/>
      <c r="Y273" s="218"/>
      <c r="Z273" s="56"/>
      <c r="AA273" s="218"/>
      <c r="AB273" s="218"/>
      <c r="AC273" s="218"/>
      <c r="AD273" s="218"/>
      <c r="AE273" s="218"/>
      <c r="AF273" s="9"/>
      <c r="AG273" s="9"/>
      <c r="AH273" s="9"/>
      <c r="AI273" s="9"/>
      <c r="AJ273" s="9"/>
      <c r="AK273" s="9"/>
      <c r="AL273" s="9"/>
      <c r="AM273" s="9"/>
      <c r="AN273" s="9"/>
      <c r="AO273" s="76"/>
      <c r="AP273" s="83"/>
      <c r="AQ273" s="83"/>
      <c r="AR273" s="238"/>
      <c r="AS273" s="238"/>
      <c r="AT273" s="11"/>
      <c r="AU273" s="11"/>
      <c r="AV273" s="215"/>
      <c r="AW273" s="137"/>
      <c r="AX273" s="215"/>
      <c r="AY273" s="253"/>
      <c r="AZ273" s="149"/>
      <c r="BA273" s="201"/>
      <c r="BB273" s="201"/>
      <c r="BC273" s="217"/>
      <c r="BD273" s="231"/>
      <c r="BE273" s="215"/>
      <c r="BF273" s="215"/>
      <c r="BG273" s="215"/>
      <c r="BH273" s="232"/>
      <c r="BI273" s="232"/>
      <c r="BJ273" s="214"/>
      <c r="BK273" s="214"/>
      <c r="BL273" s="233"/>
      <c r="BM273" s="67"/>
    </row>
    <row r="274" spans="1:65" s="139" customFormat="1" ht="15.75">
      <c r="A274" s="221"/>
      <c r="B274" s="222"/>
      <c r="C274" s="216"/>
      <c r="D274" s="224"/>
      <c r="E274" s="25"/>
      <c r="F274" s="89"/>
      <c r="G274" s="83"/>
      <c r="H274" s="218"/>
      <c r="I274" s="218"/>
      <c r="J274" s="218"/>
      <c r="K274" s="218"/>
      <c r="L274" s="83"/>
      <c r="M274" s="217"/>
      <c r="N274" s="55"/>
      <c r="O274" s="218"/>
      <c r="P274" s="218"/>
      <c r="Q274" s="11"/>
      <c r="R274" s="218"/>
      <c r="S274" s="218"/>
      <c r="T274" s="56"/>
      <c r="U274" s="218"/>
      <c r="V274" s="218"/>
      <c r="W274" s="11"/>
      <c r="X274" s="218"/>
      <c r="Y274" s="218"/>
      <c r="Z274" s="56"/>
      <c r="AA274" s="218"/>
      <c r="AB274" s="218"/>
      <c r="AC274" s="218"/>
      <c r="AD274" s="218"/>
      <c r="AE274" s="218"/>
      <c r="AF274" s="9"/>
      <c r="AG274" s="9"/>
      <c r="AH274" s="9"/>
      <c r="AI274" s="9"/>
      <c r="AJ274" s="9"/>
      <c r="AK274" s="9"/>
      <c r="AL274" s="9"/>
      <c r="AM274" s="9"/>
      <c r="AN274" s="9"/>
      <c r="AO274" s="76"/>
      <c r="AP274" s="83"/>
      <c r="AQ274" s="83"/>
      <c r="AR274" s="238"/>
      <c r="AS274" s="238"/>
      <c r="AT274" s="11"/>
      <c r="AU274" s="11"/>
      <c r="AV274" s="215"/>
      <c r="AW274" s="137"/>
      <c r="AX274" s="215"/>
      <c r="AY274" s="253"/>
      <c r="AZ274" s="149"/>
      <c r="BA274" s="201"/>
      <c r="BB274" s="201"/>
      <c r="BC274" s="217"/>
      <c r="BD274" s="231"/>
      <c r="BE274" s="215"/>
      <c r="BF274" s="215"/>
      <c r="BG274" s="215"/>
      <c r="BH274" s="232"/>
      <c r="BI274" s="232"/>
      <c r="BJ274" s="214"/>
      <c r="BK274" s="214"/>
      <c r="BL274" s="233"/>
      <c r="BM274" s="67"/>
    </row>
    <row r="275" spans="1:65" s="139" customFormat="1" ht="15.75">
      <c r="A275" s="221"/>
      <c r="B275" s="222"/>
      <c r="C275" s="216"/>
      <c r="D275" s="224"/>
      <c r="E275" s="25"/>
      <c r="F275" s="89"/>
      <c r="G275" s="83"/>
      <c r="H275" s="218"/>
      <c r="I275" s="218"/>
      <c r="J275" s="218"/>
      <c r="K275" s="218"/>
      <c r="L275" s="83"/>
      <c r="M275" s="217"/>
      <c r="N275" s="55"/>
      <c r="O275" s="218"/>
      <c r="P275" s="218"/>
      <c r="Q275" s="11"/>
      <c r="R275" s="218"/>
      <c r="S275" s="218"/>
      <c r="T275" s="56"/>
      <c r="U275" s="218"/>
      <c r="V275" s="218"/>
      <c r="W275" s="11"/>
      <c r="X275" s="218"/>
      <c r="Y275" s="218"/>
      <c r="Z275" s="56"/>
      <c r="AA275" s="218"/>
      <c r="AB275" s="218"/>
      <c r="AC275" s="218"/>
      <c r="AD275" s="218"/>
      <c r="AE275" s="218"/>
      <c r="AF275" s="9"/>
      <c r="AG275" s="9"/>
      <c r="AH275" s="9"/>
      <c r="AI275" s="9"/>
      <c r="AJ275" s="9"/>
      <c r="AK275" s="9"/>
      <c r="AL275" s="9"/>
      <c r="AM275" s="9"/>
      <c r="AN275" s="9"/>
      <c r="AO275" s="76"/>
      <c r="AP275" s="83"/>
      <c r="AQ275" s="83"/>
      <c r="AR275" s="238"/>
      <c r="AS275" s="238"/>
      <c r="AT275" s="11"/>
      <c r="AU275" s="11"/>
      <c r="AV275" s="215"/>
      <c r="AW275" s="137"/>
      <c r="AX275" s="215"/>
      <c r="AY275" s="253"/>
      <c r="AZ275" s="149"/>
      <c r="BA275" s="201"/>
      <c r="BB275" s="201"/>
      <c r="BC275" s="217"/>
      <c r="BD275" s="231"/>
      <c r="BE275" s="215"/>
      <c r="BF275" s="215"/>
      <c r="BG275" s="215"/>
      <c r="BH275" s="232"/>
      <c r="BI275" s="232"/>
      <c r="BJ275" s="214"/>
      <c r="BK275" s="214"/>
      <c r="BL275" s="233"/>
      <c r="BM275" s="67"/>
    </row>
    <row r="276" spans="1:65" s="139" customFormat="1" ht="15.75">
      <c r="A276" s="221"/>
      <c r="B276" s="222"/>
      <c r="C276" s="216"/>
      <c r="D276" s="224"/>
      <c r="E276" s="25"/>
      <c r="F276" s="89"/>
      <c r="G276" s="83"/>
      <c r="H276" s="218"/>
      <c r="I276" s="218"/>
      <c r="J276" s="218"/>
      <c r="K276" s="218"/>
      <c r="L276" s="83"/>
      <c r="M276" s="217"/>
      <c r="N276" s="55"/>
      <c r="O276" s="218"/>
      <c r="P276" s="218"/>
      <c r="Q276" s="11"/>
      <c r="R276" s="218"/>
      <c r="S276" s="218"/>
      <c r="T276" s="56"/>
      <c r="U276" s="218"/>
      <c r="V276" s="218"/>
      <c r="W276" s="11"/>
      <c r="X276" s="218"/>
      <c r="Y276" s="218"/>
      <c r="Z276" s="56"/>
      <c r="AA276" s="218"/>
      <c r="AB276" s="218"/>
      <c r="AC276" s="218"/>
      <c r="AD276" s="218"/>
      <c r="AE276" s="218"/>
      <c r="AF276" s="9"/>
      <c r="AG276" s="9"/>
      <c r="AH276" s="9"/>
      <c r="AI276" s="9"/>
      <c r="AJ276" s="9"/>
      <c r="AK276" s="9"/>
      <c r="AL276" s="9"/>
      <c r="AM276" s="9"/>
      <c r="AN276" s="9"/>
      <c r="AO276" s="76"/>
      <c r="AP276" s="83"/>
      <c r="AQ276" s="83"/>
      <c r="AR276" s="238"/>
      <c r="AS276" s="238"/>
      <c r="AT276" s="11"/>
      <c r="AU276" s="11"/>
      <c r="AV276" s="215"/>
      <c r="AW276" s="137"/>
      <c r="AX276" s="215"/>
      <c r="AY276" s="253"/>
      <c r="AZ276" s="149"/>
      <c r="BA276" s="201"/>
      <c r="BB276" s="201"/>
      <c r="BC276" s="217"/>
      <c r="BD276" s="231"/>
      <c r="BE276" s="215"/>
      <c r="BF276" s="215"/>
      <c r="BG276" s="215"/>
      <c r="BH276" s="232"/>
      <c r="BI276" s="232"/>
      <c r="BJ276" s="214"/>
      <c r="BK276" s="214"/>
      <c r="BL276" s="233"/>
      <c r="BM276" s="67"/>
    </row>
    <row r="277" spans="1:65" s="139" customFormat="1" ht="15.75">
      <c r="A277" s="221"/>
      <c r="B277" s="222"/>
      <c r="C277" s="216"/>
      <c r="D277" s="224"/>
      <c r="E277" s="25"/>
      <c r="F277" s="89"/>
      <c r="G277" s="83"/>
      <c r="H277" s="218"/>
      <c r="I277" s="218"/>
      <c r="J277" s="218"/>
      <c r="K277" s="218"/>
      <c r="L277" s="83"/>
      <c r="M277" s="217"/>
      <c r="N277" s="55"/>
      <c r="O277" s="218"/>
      <c r="P277" s="218"/>
      <c r="Q277" s="11"/>
      <c r="R277" s="218"/>
      <c r="S277" s="218"/>
      <c r="T277" s="56"/>
      <c r="U277" s="218"/>
      <c r="V277" s="218"/>
      <c r="W277" s="11"/>
      <c r="X277" s="218"/>
      <c r="Y277" s="218"/>
      <c r="Z277" s="56"/>
      <c r="AA277" s="218"/>
      <c r="AB277" s="218"/>
      <c r="AC277" s="218"/>
      <c r="AD277" s="218"/>
      <c r="AE277" s="218"/>
      <c r="AF277" s="9"/>
      <c r="AG277" s="9"/>
      <c r="AH277" s="9"/>
      <c r="AI277" s="9"/>
      <c r="AJ277" s="9"/>
      <c r="AK277" s="9"/>
      <c r="AL277" s="9"/>
      <c r="AM277" s="9"/>
      <c r="AN277" s="9"/>
      <c r="AO277" s="76"/>
      <c r="AP277" s="83"/>
      <c r="AQ277" s="83"/>
      <c r="AR277" s="238"/>
      <c r="AS277" s="238"/>
      <c r="AT277" s="11"/>
      <c r="AU277" s="11"/>
      <c r="AV277" s="215"/>
      <c r="AW277" s="137"/>
      <c r="AX277" s="215"/>
      <c r="AY277" s="253"/>
      <c r="AZ277" s="149"/>
      <c r="BA277" s="201"/>
      <c r="BB277" s="201"/>
      <c r="BC277" s="217"/>
      <c r="BD277" s="231"/>
      <c r="BE277" s="215"/>
      <c r="BF277" s="215"/>
      <c r="BG277" s="215"/>
      <c r="BH277" s="232"/>
      <c r="BI277" s="232"/>
      <c r="BJ277" s="214"/>
      <c r="BK277" s="214"/>
      <c r="BL277" s="233"/>
      <c r="BM277" s="67"/>
    </row>
    <row r="278" spans="1:65" s="139" customFormat="1" ht="15.75">
      <c r="A278" s="221"/>
      <c r="B278" s="222"/>
      <c r="C278" s="216"/>
      <c r="D278" s="224"/>
      <c r="E278" s="25"/>
      <c r="F278" s="89"/>
      <c r="G278" s="83"/>
      <c r="H278" s="218"/>
      <c r="I278" s="218"/>
      <c r="J278" s="218"/>
      <c r="K278" s="218"/>
      <c r="L278" s="83"/>
      <c r="M278" s="217"/>
      <c r="N278" s="55"/>
      <c r="O278" s="218"/>
      <c r="P278" s="218"/>
      <c r="Q278" s="11"/>
      <c r="R278" s="218"/>
      <c r="S278" s="218"/>
      <c r="T278" s="56"/>
      <c r="U278" s="218"/>
      <c r="V278" s="218"/>
      <c r="W278" s="11"/>
      <c r="X278" s="218"/>
      <c r="Y278" s="218"/>
      <c r="Z278" s="56"/>
      <c r="AA278" s="218"/>
      <c r="AB278" s="218"/>
      <c r="AC278" s="218"/>
      <c r="AD278" s="218"/>
      <c r="AE278" s="218"/>
      <c r="AF278" s="9"/>
      <c r="AG278" s="9"/>
      <c r="AH278" s="9"/>
      <c r="AI278" s="9"/>
      <c r="AJ278" s="9"/>
      <c r="AK278" s="9"/>
      <c r="AL278" s="9"/>
      <c r="AM278" s="9"/>
      <c r="AN278" s="9"/>
      <c r="AO278" s="76"/>
      <c r="AP278" s="83"/>
      <c r="AQ278" s="83"/>
      <c r="AR278" s="238"/>
      <c r="AS278" s="238"/>
      <c r="AT278" s="11"/>
      <c r="AU278" s="11"/>
      <c r="AV278" s="215"/>
      <c r="AW278" s="137"/>
      <c r="AX278" s="215"/>
      <c r="AY278" s="253"/>
      <c r="AZ278" s="149"/>
      <c r="BA278" s="201"/>
      <c r="BB278" s="201"/>
      <c r="BC278" s="217"/>
      <c r="BD278" s="231"/>
      <c r="BE278" s="215"/>
      <c r="BF278" s="215"/>
      <c r="BG278" s="215"/>
      <c r="BH278" s="232"/>
      <c r="BI278" s="232"/>
      <c r="BJ278" s="214"/>
      <c r="BK278" s="214"/>
      <c r="BL278" s="233"/>
      <c r="BM278" s="67"/>
    </row>
    <row r="279" spans="1:65" s="139" customFormat="1" ht="15.75">
      <c r="A279" s="221"/>
      <c r="B279" s="222"/>
      <c r="C279" s="216"/>
      <c r="D279" s="224"/>
      <c r="E279" s="25"/>
      <c r="F279" s="89"/>
      <c r="G279" s="83"/>
      <c r="H279" s="218"/>
      <c r="I279" s="218"/>
      <c r="J279" s="218"/>
      <c r="K279" s="218"/>
      <c r="L279" s="83"/>
      <c r="M279" s="217"/>
      <c r="N279" s="55"/>
      <c r="O279" s="218"/>
      <c r="P279" s="218"/>
      <c r="Q279" s="11"/>
      <c r="R279" s="218"/>
      <c r="S279" s="218"/>
      <c r="T279" s="56"/>
      <c r="U279" s="218"/>
      <c r="V279" s="218"/>
      <c r="W279" s="11"/>
      <c r="X279" s="218"/>
      <c r="Y279" s="218"/>
      <c r="Z279" s="56"/>
      <c r="AA279" s="218"/>
      <c r="AB279" s="218"/>
      <c r="AC279" s="218"/>
      <c r="AD279" s="218"/>
      <c r="AE279" s="218"/>
      <c r="AF279" s="9"/>
      <c r="AG279" s="9"/>
      <c r="AH279" s="9"/>
      <c r="AI279" s="9"/>
      <c r="AJ279" s="9"/>
      <c r="AK279" s="9"/>
      <c r="AL279" s="9"/>
      <c r="AM279" s="9"/>
      <c r="AN279" s="9"/>
      <c r="AO279" s="76"/>
      <c r="AP279" s="83"/>
      <c r="AQ279" s="83"/>
      <c r="AR279" s="238"/>
      <c r="AS279" s="238"/>
      <c r="AT279" s="11"/>
      <c r="AU279" s="11"/>
      <c r="AV279" s="215"/>
      <c r="AW279" s="137"/>
      <c r="AX279" s="215"/>
      <c r="AY279" s="253"/>
      <c r="AZ279" s="149"/>
      <c r="BA279" s="201"/>
      <c r="BB279" s="201"/>
      <c r="BC279" s="217"/>
      <c r="BD279" s="231"/>
      <c r="BE279" s="215"/>
      <c r="BF279" s="215"/>
      <c r="BG279" s="215"/>
      <c r="BH279" s="232"/>
      <c r="BI279" s="232"/>
      <c r="BJ279" s="214"/>
      <c r="BK279" s="214"/>
      <c r="BL279" s="233"/>
      <c r="BM279" s="67"/>
    </row>
    <row r="280" spans="1:65" s="139" customFormat="1" ht="15.75">
      <c r="A280" s="221"/>
      <c r="B280" s="222"/>
      <c r="C280" s="216"/>
      <c r="D280" s="224"/>
      <c r="E280" s="25"/>
      <c r="F280" s="89"/>
      <c r="G280" s="83"/>
      <c r="H280" s="218"/>
      <c r="I280" s="218"/>
      <c r="J280" s="218"/>
      <c r="K280" s="218"/>
      <c r="L280" s="83"/>
      <c r="M280" s="217"/>
      <c r="N280" s="55"/>
      <c r="O280" s="218"/>
      <c r="P280" s="218"/>
      <c r="Q280" s="11"/>
      <c r="R280" s="218"/>
      <c r="S280" s="218"/>
      <c r="T280" s="56"/>
      <c r="U280" s="218"/>
      <c r="V280" s="218"/>
      <c r="W280" s="11"/>
      <c r="X280" s="218"/>
      <c r="Y280" s="218"/>
      <c r="Z280" s="56"/>
      <c r="AA280" s="218"/>
      <c r="AB280" s="218"/>
      <c r="AC280" s="218"/>
      <c r="AD280" s="218"/>
      <c r="AE280" s="218"/>
      <c r="AF280" s="9"/>
      <c r="AG280" s="9"/>
      <c r="AH280" s="9"/>
      <c r="AI280" s="9"/>
      <c r="AJ280" s="9"/>
      <c r="AK280" s="9"/>
      <c r="AL280" s="9"/>
      <c r="AM280" s="9"/>
      <c r="AN280" s="9"/>
      <c r="AO280" s="76"/>
      <c r="AP280" s="83"/>
      <c r="AQ280" s="83"/>
      <c r="AR280" s="238"/>
      <c r="AS280" s="238"/>
      <c r="AT280" s="11"/>
      <c r="AU280" s="11"/>
      <c r="AV280" s="215"/>
      <c r="AW280" s="137"/>
      <c r="AX280" s="215"/>
      <c r="AY280" s="253"/>
      <c r="AZ280" s="149"/>
      <c r="BA280" s="201"/>
      <c r="BB280" s="201"/>
      <c r="BC280" s="217"/>
      <c r="BD280" s="231"/>
      <c r="BE280" s="215"/>
      <c r="BF280" s="215"/>
      <c r="BG280" s="215"/>
      <c r="BH280" s="232"/>
      <c r="BI280" s="232"/>
      <c r="BJ280" s="214"/>
      <c r="BK280" s="214"/>
      <c r="BL280" s="233"/>
      <c r="BM280" s="67"/>
    </row>
    <row r="281" spans="1:65" s="139" customFormat="1" ht="15.75">
      <c r="A281" s="221"/>
      <c r="B281" s="222"/>
      <c r="C281" s="216"/>
      <c r="D281" s="224"/>
      <c r="E281" s="25"/>
      <c r="F281" s="89"/>
      <c r="G281" s="83"/>
      <c r="H281" s="218"/>
      <c r="I281" s="218"/>
      <c r="J281" s="218"/>
      <c r="K281" s="218"/>
      <c r="L281" s="83"/>
      <c r="M281" s="217"/>
      <c r="N281" s="55"/>
      <c r="O281" s="218"/>
      <c r="P281" s="218"/>
      <c r="Q281" s="11"/>
      <c r="R281" s="218"/>
      <c r="S281" s="218"/>
      <c r="T281" s="56"/>
      <c r="U281" s="218"/>
      <c r="V281" s="218"/>
      <c r="W281" s="11"/>
      <c r="X281" s="218"/>
      <c r="Y281" s="218"/>
      <c r="Z281" s="56"/>
      <c r="AA281" s="218"/>
      <c r="AB281" s="218"/>
      <c r="AC281" s="218"/>
      <c r="AD281" s="218"/>
      <c r="AE281" s="218"/>
      <c r="AF281" s="9"/>
      <c r="AG281" s="9"/>
      <c r="AH281" s="9"/>
      <c r="AI281" s="9"/>
      <c r="AJ281" s="9"/>
      <c r="AK281" s="9"/>
      <c r="AL281" s="9"/>
      <c r="AM281" s="9"/>
      <c r="AN281" s="9"/>
      <c r="AO281" s="76"/>
      <c r="AP281" s="83"/>
      <c r="AQ281" s="83"/>
      <c r="AR281" s="238"/>
      <c r="AS281" s="238"/>
      <c r="AT281" s="11"/>
      <c r="AU281" s="11"/>
      <c r="AV281" s="215"/>
      <c r="AW281" s="137"/>
      <c r="AX281" s="215"/>
      <c r="AY281" s="253"/>
      <c r="AZ281" s="149"/>
      <c r="BA281" s="201"/>
      <c r="BB281" s="201"/>
      <c r="BC281" s="217"/>
      <c r="BD281" s="231"/>
      <c r="BE281" s="215"/>
      <c r="BF281" s="215"/>
      <c r="BG281" s="215"/>
      <c r="BH281" s="232"/>
      <c r="BI281" s="232"/>
      <c r="BJ281" s="214"/>
      <c r="BK281" s="214"/>
      <c r="BL281" s="233"/>
      <c r="BM281" s="67"/>
    </row>
    <row r="282" spans="1:65" s="139" customFormat="1" ht="15.75">
      <c r="A282" s="221"/>
      <c r="B282" s="222"/>
      <c r="C282" s="216"/>
      <c r="D282" s="224"/>
      <c r="E282" s="25"/>
      <c r="F282" s="89"/>
      <c r="G282" s="83"/>
      <c r="H282" s="218"/>
      <c r="I282" s="218"/>
      <c r="J282" s="218"/>
      <c r="K282" s="218"/>
      <c r="L282" s="83"/>
      <c r="M282" s="217"/>
      <c r="N282" s="55"/>
      <c r="O282" s="218"/>
      <c r="P282" s="218"/>
      <c r="Q282" s="11"/>
      <c r="R282" s="218"/>
      <c r="S282" s="218"/>
      <c r="T282" s="56"/>
      <c r="U282" s="218"/>
      <c r="V282" s="218"/>
      <c r="W282" s="11"/>
      <c r="X282" s="218"/>
      <c r="Y282" s="218"/>
      <c r="Z282" s="56"/>
      <c r="AA282" s="218"/>
      <c r="AB282" s="218"/>
      <c r="AC282" s="218"/>
      <c r="AD282" s="218"/>
      <c r="AE282" s="218"/>
      <c r="AF282" s="9"/>
      <c r="AG282" s="9"/>
      <c r="AH282" s="9"/>
      <c r="AI282" s="9"/>
      <c r="AJ282" s="9"/>
      <c r="AK282" s="9"/>
      <c r="AL282" s="9"/>
      <c r="AM282" s="9"/>
      <c r="AN282" s="9"/>
      <c r="AO282" s="76"/>
      <c r="AP282" s="83"/>
      <c r="AQ282" s="83"/>
      <c r="AR282" s="238"/>
      <c r="AS282" s="238"/>
      <c r="AT282" s="11"/>
      <c r="AU282" s="11"/>
      <c r="AV282" s="215"/>
      <c r="AW282" s="137"/>
      <c r="AX282" s="215"/>
      <c r="AY282" s="253"/>
      <c r="AZ282" s="149"/>
      <c r="BA282" s="201"/>
      <c r="BB282" s="201"/>
      <c r="BC282" s="217"/>
      <c r="BD282" s="231"/>
      <c r="BE282" s="215"/>
      <c r="BF282" s="215"/>
      <c r="BG282" s="215"/>
      <c r="BH282" s="232"/>
      <c r="BI282" s="232"/>
      <c r="BJ282" s="214"/>
      <c r="BK282" s="214"/>
      <c r="BL282" s="233"/>
      <c r="BM282" s="67"/>
    </row>
    <row r="283" spans="1:65" s="139" customFormat="1" ht="15.75">
      <c r="A283" s="221"/>
      <c r="B283" s="222"/>
      <c r="C283" s="216"/>
      <c r="D283" s="224"/>
      <c r="E283" s="25"/>
      <c r="F283" s="89"/>
      <c r="G283" s="83"/>
      <c r="H283" s="218"/>
      <c r="I283" s="218"/>
      <c r="J283" s="218"/>
      <c r="K283" s="218"/>
      <c r="L283" s="83"/>
      <c r="M283" s="217"/>
      <c r="N283" s="55"/>
      <c r="O283" s="218"/>
      <c r="P283" s="218"/>
      <c r="Q283" s="11"/>
      <c r="R283" s="218"/>
      <c r="S283" s="218"/>
      <c r="T283" s="56"/>
      <c r="U283" s="218"/>
      <c r="V283" s="218"/>
      <c r="W283" s="11"/>
      <c r="X283" s="218"/>
      <c r="Y283" s="218"/>
      <c r="Z283" s="56"/>
      <c r="AA283" s="218"/>
      <c r="AB283" s="218"/>
      <c r="AC283" s="218"/>
      <c r="AD283" s="218"/>
      <c r="AE283" s="218"/>
      <c r="AF283" s="9"/>
      <c r="AG283" s="9"/>
      <c r="AH283" s="9"/>
      <c r="AI283" s="9"/>
      <c r="AJ283" s="9"/>
      <c r="AK283" s="9"/>
      <c r="AL283" s="9"/>
      <c r="AM283" s="9"/>
      <c r="AN283" s="9"/>
      <c r="AO283" s="76"/>
      <c r="AP283" s="83"/>
      <c r="AQ283" s="83"/>
      <c r="AR283" s="238"/>
      <c r="AS283" s="238"/>
      <c r="AT283" s="11"/>
      <c r="AU283" s="11"/>
      <c r="AV283" s="215"/>
      <c r="AW283" s="137"/>
      <c r="AX283" s="215"/>
      <c r="AY283" s="253"/>
      <c r="AZ283" s="149"/>
      <c r="BA283" s="201"/>
      <c r="BB283" s="201"/>
      <c r="BC283" s="217"/>
      <c r="BD283" s="231"/>
      <c r="BE283" s="215"/>
      <c r="BF283" s="215"/>
      <c r="BG283" s="215"/>
      <c r="BH283" s="232"/>
      <c r="BI283" s="232"/>
      <c r="BJ283" s="214"/>
      <c r="BK283" s="214"/>
      <c r="BL283" s="233"/>
      <c r="BM283" s="67"/>
    </row>
    <row r="284" spans="1:65" s="139" customFormat="1" ht="15.75">
      <c r="A284" s="221"/>
      <c r="B284" s="222"/>
      <c r="C284" s="216"/>
      <c r="D284" s="224"/>
      <c r="E284" s="25"/>
      <c r="F284" s="89"/>
      <c r="G284" s="83"/>
      <c r="H284" s="218"/>
      <c r="I284" s="218"/>
      <c r="J284" s="218"/>
      <c r="K284" s="218"/>
      <c r="L284" s="83"/>
      <c r="M284" s="217"/>
      <c r="N284" s="55"/>
      <c r="O284" s="218"/>
      <c r="P284" s="218"/>
      <c r="Q284" s="11"/>
      <c r="R284" s="218"/>
      <c r="S284" s="218"/>
      <c r="T284" s="56"/>
      <c r="U284" s="218"/>
      <c r="V284" s="218"/>
      <c r="W284" s="11"/>
      <c r="X284" s="218"/>
      <c r="Y284" s="218"/>
      <c r="Z284" s="56"/>
      <c r="AA284" s="218"/>
      <c r="AB284" s="218"/>
      <c r="AC284" s="218"/>
      <c r="AD284" s="218"/>
      <c r="AE284" s="218"/>
      <c r="AF284" s="9"/>
      <c r="AG284" s="9"/>
      <c r="AH284" s="9"/>
      <c r="AI284" s="9"/>
      <c r="AJ284" s="9"/>
      <c r="AK284" s="9"/>
      <c r="AL284" s="9"/>
      <c r="AM284" s="9"/>
      <c r="AN284" s="9"/>
      <c r="AO284" s="76"/>
      <c r="AP284" s="83"/>
      <c r="AQ284" s="83"/>
      <c r="AR284" s="238"/>
      <c r="AS284" s="238"/>
      <c r="AT284" s="11"/>
      <c r="AU284" s="11"/>
      <c r="AV284" s="215"/>
      <c r="AW284" s="137"/>
      <c r="AX284" s="215"/>
      <c r="AY284" s="253"/>
      <c r="AZ284" s="149"/>
      <c r="BA284" s="201"/>
      <c r="BB284" s="201"/>
      <c r="BC284" s="217"/>
      <c r="BD284" s="231"/>
      <c r="BE284" s="215"/>
      <c r="BF284" s="215"/>
      <c r="BG284" s="215"/>
      <c r="BH284" s="232"/>
      <c r="BI284" s="232"/>
      <c r="BJ284" s="214"/>
      <c r="BK284" s="214"/>
      <c r="BL284" s="233"/>
      <c r="BM284" s="67"/>
    </row>
    <row r="285" spans="1:65" s="139" customFormat="1" ht="15.75">
      <c r="A285" s="221"/>
      <c r="B285" s="222"/>
      <c r="C285" s="216"/>
      <c r="D285" s="224"/>
      <c r="E285" s="25"/>
      <c r="F285" s="89"/>
      <c r="G285" s="83"/>
      <c r="H285" s="218"/>
      <c r="I285" s="218"/>
      <c r="J285" s="218"/>
      <c r="K285" s="218"/>
      <c r="L285" s="83"/>
      <c r="M285" s="217"/>
      <c r="N285" s="55"/>
      <c r="O285" s="218"/>
      <c r="P285" s="218"/>
      <c r="Q285" s="11"/>
      <c r="R285" s="218"/>
      <c r="S285" s="218"/>
      <c r="T285" s="56"/>
      <c r="U285" s="218"/>
      <c r="V285" s="218"/>
      <c r="W285" s="11"/>
      <c r="X285" s="218"/>
      <c r="Y285" s="218"/>
      <c r="Z285" s="56"/>
      <c r="AA285" s="218"/>
      <c r="AB285" s="218"/>
      <c r="AC285" s="218"/>
      <c r="AD285" s="218"/>
      <c r="AE285" s="218"/>
      <c r="AF285" s="9"/>
      <c r="AG285" s="9"/>
      <c r="AH285" s="9"/>
      <c r="AI285" s="9"/>
      <c r="AJ285" s="9"/>
      <c r="AK285" s="9"/>
      <c r="AL285" s="9"/>
      <c r="AM285" s="9"/>
      <c r="AN285" s="9"/>
      <c r="AO285" s="76"/>
      <c r="AP285" s="83"/>
      <c r="AQ285" s="83"/>
      <c r="AR285" s="238"/>
      <c r="AS285" s="238"/>
      <c r="AT285" s="11"/>
      <c r="AU285" s="11"/>
      <c r="AV285" s="215"/>
      <c r="AW285" s="137"/>
      <c r="AX285" s="215"/>
      <c r="AY285" s="253"/>
      <c r="AZ285" s="149"/>
      <c r="BA285" s="201"/>
      <c r="BB285" s="201"/>
      <c r="BC285" s="217"/>
      <c r="BD285" s="231"/>
      <c r="BE285" s="215"/>
      <c r="BF285" s="215"/>
      <c r="BG285" s="215"/>
      <c r="BH285" s="232"/>
      <c r="BI285" s="232"/>
      <c r="BJ285" s="214"/>
      <c r="BK285" s="214"/>
      <c r="BL285" s="233"/>
      <c r="BM285" s="67"/>
    </row>
    <row r="286" spans="1:65" s="139" customFormat="1" ht="15.75">
      <c r="A286" s="221"/>
      <c r="B286" s="222"/>
      <c r="C286" s="216"/>
      <c r="D286" s="224"/>
      <c r="E286" s="268"/>
      <c r="F286" s="89"/>
      <c r="G286" s="83"/>
      <c r="H286" s="218"/>
      <c r="I286" s="218"/>
      <c r="J286" s="218"/>
      <c r="K286" s="218"/>
      <c r="L286" s="83"/>
      <c r="M286" s="217"/>
      <c r="N286" s="55"/>
      <c r="O286" s="218"/>
      <c r="P286" s="218"/>
      <c r="Q286" s="11"/>
      <c r="R286" s="218"/>
      <c r="S286" s="218"/>
      <c r="T286" s="56"/>
      <c r="U286" s="218"/>
      <c r="V286" s="218"/>
      <c r="W286" s="11"/>
      <c r="X286" s="218"/>
      <c r="Y286" s="218"/>
      <c r="Z286" s="56"/>
      <c r="AA286" s="218"/>
      <c r="AB286" s="218"/>
      <c r="AC286" s="218"/>
      <c r="AD286" s="218"/>
      <c r="AE286" s="218"/>
      <c r="AF286" s="9"/>
      <c r="AG286" s="9"/>
      <c r="AH286" s="9"/>
      <c r="AI286" s="9"/>
      <c r="AJ286" s="9"/>
      <c r="AK286" s="9"/>
      <c r="AL286" s="9"/>
      <c r="AM286" s="9"/>
      <c r="AN286" s="9"/>
      <c r="AO286" s="76"/>
      <c r="AP286" s="83"/>
      <c r="AQ286" s="83"/>
      <c r="AR286" s="238"/>
      <c r="AS286" s="238"/>
      <c r="AT286" s="11"/>
      <c r="AU286" s="11"/>
      <c r="AV286" s="215"/>
      <c r="AW286" s="137"/>
      <c r="AX286" s="215"/>
      <c r="AY286" s="265"/>
      <c r="AZ286" s="267"/>
      <c r="BA286" s="201"/>
      <c r="BB286" s="266"/>
      <c r="BC286" s="217"/>
      <c r="BD286" s="231"/>
      <c r="BE286" s="215"/>
      <c r="BF286" s="215"/>
      <c r="BG286" s="215"/>
      <c r="BH286" s="232"/>
      <c r="BI286" s="232"/>
      <c r="BJ286" s="214"/>
      <c r="BK286" s="214"/>
      <c r="BL286" s="233"/>
      <c r="BM286" s="67"/>
    </row>
    <row r="287" spans="1:65" s="139" customFormat="1" ht="15.75">
      <c r="A287" s="221"/>
      <c r="B287" s="222"/>
      <c r="C287" s="216"/>
      <c r="D287" s="224"/>
      <c r="E287" s="25"/>
      <c r="F287" s="89"/>
      <c r="G287" s="83"/>
      <c r="H287" s="218"/>
      <c r="I287" s="218"/>
      <c r="J287" s="218"/>
      <c r="K287" s="218"/>
      <c r="L287" s="83"/>
      <c r="M287" s="217"/>
      <c r="N287" s="55"/>
      <c r="O287" s="218"/>
      <c r="P287" s="218"/>
      <c r="Q287" s="11"/>
      <c r="R287" s="218"/>
      <c r="S287" s="218"/>
      <c r="T287" s="56"/>
      <c r="U287" s="218"/>
      <c r="V287" s="218"/>
      <c r="W287" s="11"/>
      <c r="X287" s="218"/>
      <c r="Y287" s="218"/>
      <c r="Z287" s="56"/>
      <c r="AA287" s="218"/>
      <c r="AB287" s="218"/>
      <c r="AC287" s="218"/>
      <c r="AD287" s="218"/>
      <c r="AE287" s="218"/>
      <c r="AF287" s="9"/>
      <c r="AG287" s="9"/>
      <c r="AH287" s="9"/>
      <c r="AI287" s="9"/>
      <c r="AJ287" s="9"/>
      <c r="AK287" s="9"/>
      <c r="AL287" s="9"/>
      <c r="AM287" s="9"/>
      <c r="AN287" s="9"/>
      <c r="AO287" s="76"/>
      <c r="AP287" s="83"/>
      <c r="AQ287" s="83"/>
      <c r="AR287" s="238"/>
      <c r="AS287" s="238"/>
      <c r="AT287" s="11"/>
      <c r="AU287" s="11"/>
      <c r="AV287" s="215"/>
      <c r="AW287" s="137"/>
      <c r="AX287" s="215"/>
      <c r="AY287" s="253"/>
      <c r="AZ287" s="149"/>
      <c r="BA287" s="201"/>
      <c r="BB287" s="201"/>
      <c r="BC287" s="217"/>
      <c r="BD287" s="231"/>
      <c r="BE287" s="215"/>
      <c r="BF287" s="215"/>
      <c r="BG287" s="215"/>
      <c r="BH287" s="232"/>
      <c r="BI287" s="232"/>
      <c r="BJ287" s="214"/>
      <c r="BK287" s="214"/>
      <c r="BL287" s="233"/>
      <c r="BM287" s="67"/>
    </row>
    <row r="288" spans="1:65" s="139" customFormat="1" ht="15.75">
      <c r="A288" s="221"/>
      <c r="B288" s="222"/>
      <c r="C288" s="216"/>
      <c r="D288" s="224"/>
      <c r="E288" s="25"/>
      <c r="F288" s="89"/>
      <c r="G288" s="83"/>
      <c r="H288" s="218"/>
      <c r="I288" s="218"/>
      <c r="J288" s="218"/>
      <c r="K288" s="218"/>
      <c r="L288" s="83"/>
      <c r="M288" s="217"/>
      <c r="N288" s="55"/>
      <c r="O288" s="218"/>
      <c r="P288" s="218"/>
      <c r="Q288" s="11"/>
      <c r="R288" s="218"/>
      <c r="S288" s="218"/>
      <c r="T288" s="56"/>
      <c r="U288" s="218"/>
      <c r="V288" s="218"/>
      <c r="W288" s="11"/>
      <c r="X288" s="218"/>
      <c r="Y288" s="218"/>
      <c r="Z288" s="56"/>
      <c r="AA288" s="218"/>
      <c r="AB288" s="218"/>
      <c r="AC288" s="218"/>
      <c r="AD288" s="218"/>
      <c r="AE288" s="218"/>
      <c r="AF288" s="9"/>
      <c r="AG288" s="9"/>
      <c r="AH288" s="9"/>
      <c r="AI288" s="9"/>
      <c r="AJ288" s="9"/>
      <c r="AK288" s="9"/>
      <c r="AL288" s="9"/>
      <c r="AM288" s="9"/>
      <c r="AN288" s="9"/>
      <c r="AO288" s="76"/>
      <c r="AP288" s="83"/>
      <c r="AQ288" s="83"/>
      <c r="AR288" s="238"/>
      <c r="AS288" s="238"/>
      <c r="AT288" s="11"/>
      <c r="AU288" s="11"/>
      <c r="AV288" s="215"/>
      <c r="AW288" s="137"/>
      <c r="AX288" s="215"/>
      <c r="AY288" s="253"/>
      <c r="AZ288" s="149"/>
      <c r="BA288" s="201"/>
      <c r="BB288" s="201"/>
      <c r="BC288" s="217"/>
      <c r="BD288" s="231"/>
      <c r="BE288" s="215"/>
      <c r="BF288" s="215"/>
      <c r="BG288" s="215"/>
      <c r="BH288" s="232"/>
      <c r="BI288" s="232"/>
      <c r="BJ288" s="214"/>
      <c r="BK288" s="214"/>
      <c r="BL288" s="233"/>
      <c r="BM288" s="67"/>
    </row>
    <row r="289" spans="1:65" s="139" customFormat="1" ht="15.75">
      <c r="A289" s="221"/>
      <c r="B289" s="222"/>
      <c r="C289" s="216"/>
      <c r="D289" s="224"/>
      <c r="E289" s="25"/>
      <c r="F289" s="89"/>
      <c r="G289" s="83"/>
      <c r="H289" s="218"/>
      <c r="I289" s="218"/>
      <c r="J289" s="218"/>
      <c r="K289" s="218"/>
      <c r="L289" s="83"/>
      <c r="M289" s="217"/>
      <c r="N289" s="55"/>
      <c r="O289" s="218"/>
      <c r="P289" s="218"/>
      <c r="Q289" s="11"/>
      <c r="R289" s="218"/>
      <c r="S289" s="218"/>
      <c r="T289" s="56"/>
      <c r="U289" s="218"/>
      <c r="V289" s="218"/>
      <c r="W289" s="11"/>
      <c r="X289" s="218"/>
      <c r="Y289" s="218"/>
      <c r="Z289" s="56"/>
      <c r="AA289" s="218"/>
      <c r="AB289" s="218"/>
      <c r="AC289" s="218"/>
      <c r="AD289" s="218"/>
      <c r="AE289" s="218"/>
      <c r="AF289" s="9"/>
      <c r="AG289" s="9"/>
      <c r="AH289" s="9"/>
      <c r="AI289" s="9"/>
      <c r="AJ289" s="9"/>
      <c r="AK289" s="9"/>
      <c r="AL289" s="9"/>
      <c r="AM289" s="9"/>
      <c r="AN289" s="9"/>
      <c r="AO289" s="76"/>
      <c r="AP289" s="83"/>
      <c r="AQ289" s="83"/>
      <c r="AR289" s="238"/>
      <c r="AS289" s="238"/>
      <c r="AT289" s="11"/>
      <c r="AU289" s="11"/>
      <c r="AV289" s="215"/>
      <c r="AW289" s="137"/>
      <c r="AX289" s="215"/>
      <c r="AY289" s="253"/>
      <c r="AZ289" s="149"/>
      <c r="BA289" s="201"/>
      <c r="BB289" s="201"/>
      <c r="BC289" s="217"/>
      <c r="BD289" s="231"/>
      <c r="BE289" s="215"/>
      <c r="BF289" s="215"/>
      <c r="BG289" s="215"/>
      <c r="BH289" s="232"/>
      <c r="BI289" s="232"/>
      <c r="BJ289" s="214"/>
      <c r="BK289" s="214"/>
      <c r="BL289" s="233"/>
      <c r="BM289" s="67"/>
    </row>
    <row r="290" spans="1:65" s="139" customFormat="1" ht="15.75">
      <c r="A290" s="221"/>
      <c r="B290" s="222"/>
      <c r="C290" s="216"/>
      <c r="D290" s="224"/>
      <c r="E290" s="25"/>
      <c r="F290" s="89"/>
      <c r="G290" s="83"/>
      <c r="H290" s="218"/>
      <c r="I290" s="218"/>
      <c r="J290" s="218"/>
      <c r="K290" s="218"/>
      <c r="L290" s="83"/>
      <c r="M290" s="217"/>
      <c r="N290" s="55"/>
      <c r="O290" s="218"/>
      <c r="P290" s="218"/>
      <c r="Q290" s="11"/>
      <c r="R290" s="218"/>
      <c r="S290" s="218"/>
      <c r="T290" s="56"/>
      <c r="U290" s="218"/>
      <c r="V290" s="218"/>
      <c r="W290" s="11"/>
      <c r="X290" s="218"/>
      <c r="Y290" s="218"/>
      <c r="Z290" s="56"/>
      <c r="AA290" s="218"/>
      <c r="AB290" s="218"/>
      <c r="AC290" s="218"/>
      <c r="AD290" s="218"/>
      <c r="AE290" s="218"/>
      <c r="AF290" s="9"/>
      <c r="AG290" s="9"/>
      <c r="AH290" s="9"/>
      <c r="AI290" s="9"/>
      <c r="AJ290" s="9"/>
      <c r="AK290" s="9"/>
      <c r="AL290" s="9"/>
      <c r="AM290" s="9"/>
      <c r="AN290" s="9"/>
      <c r="AO290" s="76"/>
      <c r="AP290" s="83"/>
      <c r="AQ290" s="83"/>
      <c r="AR290" s="238"/>
      <c r="AS290" s="238"/>
      <c r="AT290" s="11"/>
      <c r="AU290" s="11"/>
      <c r="AV290" s="215"/>
      <c r="AW290" s="137"/>
      <c r="AX290" s="215"/>
      <c r="AY290" s="253"/>
      <c r="AZ290" s="149"/>
      <c r="BA290" s="201"/>
      <c r="BB290" s="201"/>
      <c r="BC290" s="217"/>
      <c r="BD290" s="231"/>
      <c r="BE290" s="215"/>
      <c r="BF290" s="215"/>
      <c r="BG290" s="215"/>
      <c r="BH290" s="232"/>
      <c r="BI290" s="232"/>
      <c r="BJ290" s="214"/>
      <c r="BK290" s="214"/>
      <c r="BL290" s="233"/>
      <c r="BM290" s="67"/>
    </row>
    <row r="291" spans="1:65" s="139" customFormat="1" ht="15.75">
      <c r="A291" s="221"/>
      <c r="B291" s="222"/>
      <c r="C291" s="216"/>
      <c r="D291" s="224"/>
      <c r="E291" s="25"/>
      <c r="F291" s="89"/>
      <c r="G291" s="83"/>
      <c r="H291" s="218"/>
      <c r="I291" s="218"/>
      <c r="J291" s="218"/>
      <c r="K291" s="218"/>
      <c r="L291" s="83"/>
      <c r="M291" s="217"/>
      <c r="N291" s="55"/>
      <c r="O291" s="218"/>
      <c r="P291" s="218"/>
      <c r="Q291" s="11"/>
      <c r="R291" s="218"/>
      <c r="S291" s="218"/>
      <c r="T291" s="56"/>
      <c r="U291" s="218"/>
      <c r="V291" s="218"/>
      <c r="W291" s="11"/>
      <c r="X291" s="218"/>
      <c r="Y291" s="218"/>
      <c r="Z291" s="56"/>
      <c r="AA291" s="218"/>
      <c r="AB291" s="218"/>
      <c r="AC291" s="218"/>
      <c r="AD291" s="218"/>
      <c r="AE291" s="218"/>
      <c r="AF291" s="9"/>
      <c r="AG291" s="9"/>
      <c r="AH291" s="9"/>
      <c r="AI291" s="9"/>
      <c r="AJ291" s="9"/>
      <c r="AK291" s="9"/>
      <c r="AL291" s="9"/>
      <c r="AM291" s="9"/>
      <c r="AN291" s="9"/>
      <c r="AO291" s="76"/>
      <c r="AP291" s="83"/>
      <c r="AQ291" s="83"/>
      <c r="AR291" s="238"/>
      <c r="AS291" s="238"/>
      <c r="AT291" s="11"/>
      <c r="AU291" s="11"/>
      <c r="AV291" s="215"/>
      <c r="AW291" s="137"/>
      <c r="AX291" s="215"/>
      <c r="AY291" s="253"/>
      <c r="AZ291" s="149"/>
      <c r="BA291" s="201"/>
      <c r="BB291" s="201"/>
      <c r="BC291" s="217"/>
      <c r="BD291" s="231"/>
      <c r="BE291" s="215"/>
      <c r="BF291" s="215"/>
      <c r="BG291" s="215"/>
      <c r="BH291" s="232"/>
      <c r="BI291" s="232"/>
      <c r="BJ291" s="214"/>
      <c r="BK291" s="214"/>
      <c r="BL291" s="233"/>
      <c r="BM291" s="67"/>
    </row>
    <row r="292" spans="1:65" s="139" customFormat="1" ht="15.75">
      <c r="A292" s="221"/>
      <c r="B292" s="222"/>
      <c r="C292" s="216"/>
      <c r="D292" s="224"/>
      <c r="E292" s="25"/>
      <c r="F292" s="89"/>
      <c r="G292" s="83"/>
      <c r="H292" s="218"/>
      <c r="I292" s="218"/>
      <c r="J292" s="218"/>
      <c r="K292" s="218"/>
      <c r="L292" s="83"/>
      <c r="M292" s="217"/>
      <c r="N292" s="55"/>
      <c r="O292" s="218"/>
      <c r="P292" s="218"/>
      <c r="Q292" s="11"/>
      <c r="R292" s="218"/>
      <c r="S292" s="218"/>
      <c r="T292" s="56"/>
      <c r="U292" s="218"/>
      <c r="V292" s="218"/>
      <c r="W292" s="11"/>
      <c r="X292" s="218"/>
      <c r="Y292" s="218"/>
      <c r="Z292" s="56"/>
      <c r="AA292" s="218"/>
      <c r="AB292" s="218"/>
      <c r="AC292" s="218"/>
      <c r="AD292" s="218"/>
      <c r="AE292" s="218"/>
      <c r="AF292" s="9"/>
      <c r="AG292" s="9"/>
      <c r="AH292" s="9"/>
      <c r="AI292" s="9"/>
      <c r="AJ292" s="9"/>
      <c r="AK292" s="9"/>
      <c r="AL292" s="9"/>
      <c r="AM292" s="9"/>
      <c r="AN292" s="9"/>
      <c r="AO292" s="76"/>
      <c r="AP292" s="83"/>
      <c r="AQ292" s="83"/>
      <c r="AR292" s="238"/>
      <c r="AS292" s="238"/>
      <c r="AT292" s="11"/>
      <c r="AU292" s="11"/>
      <c r="AV292" s="215"/>
      <c r="AW292" s="137"/>
      <c r="AX292" s="215"/>
      <c r="AY292" s="253"/>
      <c r="AZ292" s="149"/>
      <c r="BA292" s="201"/>
      <c r="BB292" s="201"/>
      <c r="BC292" s="217"/>
      <c r="BD292" s="231"/>
      <c r="BE292" s="215"/>
      <c r="BF292" s="215"/>
      <c r="BG292" s="215"/>
      <c r="BH292" s="232"/>
      <c r="BI292" s="232"/>
      <c r="BJ292" s="214"/>
      <c r="BK292" s="214"/>
      <c r="BL292" s="233"/>
      <c r="BM292" s="67"/>
    </row>
    <row r="293" spans="1:65" s="139" customFormat="1" ht="15.75">
      <c r="A293" s="221"/>
      <c r="B293" s="222"/>
      <c r="C293" s="216"/>
      <c r="D293" s="224"/>
      <c r="E293" s="25"/>
      <c r="F293" s="89"/>
      <c r="G293" s="83"/>
      <c r="H293" s="218"/>
      <c r="I293" s="218"/>
      <c r="J293" s="218"/>
      <c r="K293" s="218"/>
      <c r="L293" s="83"/>
      <c r="M293" s="217"/>
      <c r="N293" s="55"/>
      <c r="O293" s="218"/>
      <c r="P293" s="218"/>
      <c r="Q293" s="11"/>
      <c r="R293" s="218"/>
      <c r="S293" s="218"/>
      <c r="T293" s="56"/>
      <c r="U293" s="218"/>
      <c r="V293" s="218"/>
      <c r="W293" s="11"/>
      <c r="X293" s="218"/>
      <c r="Y293" s="218"/>
      <c r="Z293" s="56"/>
      <c r="AA293" s="218"/>
      <c r="AB293" s="218"/>
      <c r="AC293" s="218"/>
      <c r="AD293" s="218"/>
      <c r="AE293" s="218"/>
      <c r="AF293" s="9"/>
      <c r="AG293" s="9"/>
      <c r="AH293" s="9"/>
      <c r="AI293" s="9"/>
      <c r="AJ293" s="9"/>
      <c r="AK293" s="9"/>
      <c r="AL293" s="9"/>
      <c r="AM293" s="9"/>
      <c r="AN293" s="9"/>
      <c r="AO293" s="76"/>
      <c r="AP293" s="83"/>
      <c r="AQ293" s="83"/>
      <c r="AR293" s="238"/>
      <c r="AS293" s="238"/>
      <c r="AT293" s="11"/>
      <c r="AU293" s="11"/>
      <c r="AV293" s="215"/>
      <c r="AW293" s="137"/>
      <c r="AX293" s="215"/>
      <c r="AY293" s="253"/>
      <c r="AZ293" s="149"/>
      <c r="BA293" s="201"/>
      <c r="BB293" s="201"/>
      <c r="BC293" s="217"/>
      <c r="BD293" s="231"/>
      <c r="BE293" s="215"/>
      <c r="BF293" s="215"/>
      <c r="BG293" s="215"/>
      <c r="BH293" s="232"/>
      <c r="BI293" s="232"/>
      <c r="BJ293" s="214"/>
      <c r="BK293" s="214"/>
      <c r="BL293" s="233"/>
      <c r="BM293" s="67"/>
    </row>
    <row r="294" spans="1:65" s="139" customFormat="1" ht="15.75">
      <c r="A294" s="221"/>
      <c r="B294" s="222"/>
      <c r="C294" s="216"/>
      <c r="D294" s="224"/>
      <c r="E294" s="25"/>
      <c r="F294" s="89"/>
      <c r="G294" s="83"/>
      <c r="H294" s="218"/>
      <c r="I294" s="218"/>
      <c r="J294" s="218"/>
      <c r="K294" s="218"/>
      <c r="L294" s="83"/>
      <c r="M294" s="217"/>
      <c r="N294" s="55"/>
      <c r="O294" s="218"/>
      <c r="P294" s="218"/>
      <c r="Q294" s="11"/>
      <c r="R294" s="218"/>
      <c r="S294" s="218"/>
      <c r="T294" s="56"/>
      <c r="U294" s="218"/>
      <c r="V294" s="218"/>
      <c r="W294" s="11"/>
      <c r="X294" s="218"/>
      <c r="Y294" s="218"/>
      <c r="Z294" s="56"/>
      <c r="AA294" s="218"/>
      <c r="AB294" s="218"/>
      <c r="AC294" s="218"/>
      <c r="AD294" s="218"/>
      <c r="AE294" s="218"/>
      <c r="AF294" s="9"/>
      <c r="AG294" s="9"/>
      <c r="AH294" s="9"/>
      <c r="AI294" s="9"/>
      <c r="AJ294" s="9"/>
      <c r="AK294" s="9"/>
      <c r="AL294" s="9"/>
      <c r="AM294" s="9"/>
      <c r="AN294" s="9"/>
      <c r="AO294" s="76"/>
      <c r="AP294" s="83"/>
      <c r="AQ294" s="83"/>
      <c r="AR294" s="238"/>
      <c r="AS294" s="238"/>
      <c r="AT294" s="11"/>
      <c r="AU294" s="11"/>
      <c r="AV294" s="215"/>
      <c r="AW294" s="137"/>
      <c r="AX294" s="215"/>
      <c r="AY294" s="253"/>
      <c r="AZ294" s="149"/>
      <c r="BA294" s="201"/>
      <c r="BB294" s="201"/>
      <c r="BC294" s="217"/>
      <c r="BD294" s="231"/>
      <c r="BE294" s="215"/>
      <c r="BF294" s="215"/>
      <c r="BG294" s="215"/>
      <c r="BH294" s="232"/>
      <c r="BI294" s="232"/>
      <c r="BJ294" s="214"/>
      <c r="BK294" s="214"/>
      <c r="BL294" s="233"/>
      <c r="BM294" s="67"/>
    </row>
    <row r="295" spans="1:65" s="139" customFormat="1" ht="16.5" thickBot="1">
      <c r="A295" s="162"/>
      <c r="B295" s="163"/>
      <c r="C295" s="164"/>
      <c r="D295" s="165"/>
      <c r="E295" s="203"/>
      <c r="F295" s="204"/>
      <c r="G295" s="205"/>
      <c r="H295" s="172"/>
      <c r="I295" s="172"/>
      <c r="J295" s="172"/>
      <c r="K295" s="172"/>
      <c r="L295" s="205"/>
      <c r="M295" s="169"/>
      <c r="N295" s="171"/>
      <c r="O295" s="172"/>
      <c r="P295" s="172"/>
      <c r="Q295" s="207"/>
      <c r="R295" s="172"/>
      <c r="S295" s="172"/>
      <c r="T295" s="206"/>
      <c r="U295" s="172"/>
      <c r="V295" s="172"/>
      <c r="W295" s="207"/>
      <c r="X295" s="172"/>
      <c r="Y295" s="172"/>
      <c r="Z295" s="206"/>
      <c r="AA295" s="172"/>
      <c r="AB295" s="172"/>
      <c r="AC295" s="172"/>
      <c r="AD295" s="172"/>
      <c r="AE295" s="172"/>
      <c r="AF295" s="189"/>
      <c r="AG295" s="189"/>
      <c r="AH295" s="189"/>
      <c r="AI295" s="189"/>
      <c r="AJ295" s="189"/>
      <c r="AK295" s="189"/>
      <c r="AL295" s="189"/>
      <c r="AM295" s="189"/>
      <c r="AN295" s="189"/>
      <c r="AO295" s="208"/>
      <c r="AP295" s="205"/>
      <c r="AQ295" s="205"/>
      <c r="AR295" s="240"/>
      <c r="AS295" s="240"/>
      <c r="AT295" s="207"/>
      <c r="AU295" s="207"/>
      <c r="AV295" s="174"/>
      <c r="AW295" s="242"/>
      <c r="AX295" s="174"/>
      <c r="AY295" s="254"/>
      <c r="AZ295" s="167"/>
      <c r="BA295" s="248"/>
      <c r="BB295" s="248"/>
      <c r="BC295" s="169"/>
      <c r="BD295" s="173"/>
      <c r="BE295" s="174"/>
      <c r="BF295" s="174"/>
      <c r="BG295" s="174"/>
      <c r="BH295" s="232"/>
      <c r="BI295" s="232"/>
      <c r="BJ295" s="214"/>
      <c r="BK295" s="214"/>
      <c r="BL295" s="233"/>
      <c r="BM295" s="67"/>
    </row>
    <row r="296" spans="1:65" s="139" customFormat="1" ht="15.75">
      <c r="A296" s="219"/>
      <c r="B296" s="220"/>
      <c r="C296" s="234"/>
      <c r="D296" s="223"/>
      <c r="E296" s="27"/>
      <c r="F296" s="99"/>
      <c r="G296" s="82"/>
      <c r="H296" s="236"/>
      <c r="I296" s="236"/>
      <c r="J296" s="236"/>
      <c r="K296" s="236"/>
      <c r="L296" s="82"/>
      <c r="M296" s="235"/>
      <c r="N296" s="65"/>
      <c r="O296" s="236"/>
      <c r="P296" s="236"/>
      <c r="Q296" s="71"/>
      <c r="R296" s="236"/>
      <c r="S296" s="236"/>
      <c r="T296" s="74"/>
      <c r="U296" s="236"/>
      <c r="V296" s="236"/>
      <c r="W296" s="71"/>
      <c r="X296" s="236"/>
      <c r="Y296" s="236"/>
      <c r="Z296" s="74"/>
      <c r="AA296" s="236"/>
      <c r="AB296" s="236"/>
      <c r="AC296" s="236"/>
      <c r="AD296" s="236"/>
      <c r="AE296" s="236"/>
      <c r="AF296" s="63"/>
      <c r="AG296" s="63"/>
      <c r="AH296" s="63"/>
      <c r="AI296" s="63"/>
      <c r="AJ296" s="63"/>
      <c r="AK296" s="63"/>
      <c r="AL296" s="63"/>
      <c r="AM296" s="63"/>
      <c r="AN296" s="63"/>
      <c r="AO296" s="75"/>
      <c r="AP296" s="82"/>
      <c r="AQ296" s="82"/>
      <c r="AR296" s="239"/>
      <c r="AS296" s="239"/>
      <c r="AT296" s="71"/>
      <c r="AU296" s="71"/>
      <c r="AV296" s="226"/>
      <c r="AW296" s="227"/>
      <c r="AX296" s="226"/>
      <c r="AY296" s="255"/>
      <c r="AZ296" s="148"/>
      <c r="BA296" s="73"/>
      <c r="BB296" s="73"/>
      <c r="BC296" s="235"/>
      <c r="BD296" s="225"/>
      <c r="BE296" s="226"/>
      <c r="BF296" s="226"/>
      <c r="BG296" s="226"/>
      <c r="BH296" s="228"/>
      <c r="BI296" s="228"/>
      <c r="BJ296" s="229"/>
      <c r="BK296" s="229"/>
      <c r="BL296" s="230"/>
      <c r="BM296" s="66"/>
    </row>
    <row r="297" spans="1:65" s="139" customFormat="1" ht="15.75">
      <c r="A297" s="221"/>
      <c r="B297" s="222"/>
      <c r="C297" s="216"/>
      <c r="D297" s="224"/>
      <c r="E297" s="25"/>
      <c r="F297" s="89"/>
      <c r="G297" s="83"/>
      <c r="H297" s="218"/>
      <c r="I297" s="218"/>
      <c r="J297" s="218"/>
      <c r="K297" s="218"/>
      <c r="L297" s="83"/>
      <c r="M297" s="217"/>
      <c r="N297" s="55"/>
      <c r="O297" s="218"/>
      <c r="P297" s="218"/>
      <c r="Q297" s="11"/>
      <c r="R297" s="218"/>
      <c r="S297" s="218"/>
      <c r="T297" s="56"/>
      <c r="U297" s="218"/>
      <c r="V297" s="218"/>
      <c r="W297" s="11"/>
      <c r="X297" s="218"/>
      <c r="Y297" s="218"/>
      <c r="Z297" s="56"/>
      <c r="AA297" s="218"/>
      <c r="AB297" s="218"/>
      <c r="AC297" s="218"/>
      <c r="AD297" s="218"/>
      <c r="AE297" s="218"/>
      <c r="AF297" s="9"/>
      <c r="AG297" s="9"/>
      <c r="AH297" s="9"/>
      <c r="AI297" s="9"/>
      <c r="AJ297" s="9"/>
      <c r="AK297" s="9"/>
      <c r="AL297" s="9"/>
      <c r="AM297" s="9"/>
      <c r="AN297" s="9"/>
      <c r="AO297" s="76"/>
      <c r="AP297" s="83"/>
      <c r="AQ297" s="83"/>
      <c r="AR297" s="238"/>
      <c r="AS297" s="238"/>
      <c r="AT297" s="11"/>
      <c r="AU297" s="11"/>
      <c r="AV297" s="215"/>
      <c r="AW297" s="137"/>
      <c r="AX297" s="215"/>
      <c r="AY297" s="253"/>
      <c r="AZ297" s="149"/>
      <c r="BA297" s="201"/>
      <c r="BB297" s="201"/>
      <c r="BC297" s="217"/>
      <c r="BD297" s="231"/>
      <c r="BE297" s="215"/>
      <c r="BF297" s="215"/>
      <c r="BG297" s="215"/>
      <c r="BH297" s="232"/>
      <c r="BI297" s="232"/>
      <c r="BJ297" s="214"/>
      <c r="BK297" s="214"/>
      <c r="BL297" s="233"/>
      <c r="BM297" s="67"/>
    </row>
    <row r="298" spans="1:65" s="139" customFormat="1" ht="15.75">
      <c r="A298" s="221"/>
      <c r="B298" s="222"/>
      <c r="C298" s="216"/>
      <c r="D298" s="224"/>
      <c r="E298" s="25"/>
      <c r="F298" s="89"/>
      <c r="G298" s="83"/>
      <c r="H298" s="218"/>
      <c r="I298" s="218"/>
      <c r="J298" s="218"/>
      <c r="K298" s="218"/>
      <c r="L298" s="83"/>
      <c r="M298" s="217"/>
      <c r="N298" s="55"/>
      <c r="O298" s="218"/>
      <c r="P298" s="218"/>
      <c r="Q298" s="11"/>
      <c r="R298" s="218"/>
      <c r="S298" s="218"/>
      <c r="T298" s="56"/>
      <c r="U298" s="218"/>
      <c r="V298" s="218"/>
      <c r="W298" s="11"/>
      <c r="X298" s="218"/>
      <c r="Y298" s="218"/>
      <c r="Z298" s="56"/>
      <c r="AA298" s="218"/>
      <c r="AB298" s="218"/>
      <c r="AC298" s="218"/>
      <c r="AD298" s="218"/>
      <c r="AE298" s="218"/>
      <c r="AF298" s="9"/>
      <c r="AG298" s="9"/>
      <c r="AH298" s="9"/>
      <c r="AI298" s="9"/>
      <c r="AJ298" s="9"/>
      <c r="AK298" s="9"/>
      <c r="AL298" s="9"/>
      <c r="AM298" s="9"/>
      <c r="AN298" s="9"/>
      <c r="AO298" s="76"/>
      <c r="AP298" s="83"/>
      <c r="AQ298" s="83"/>
      <c r="AR298" s="238"/>
      <c r="AS298" s="238"/>
      <c r="AT298" s="11"/>
      <c r="AU298" s="11"/>
      <c r="AV298" s="215"/>
      <c r="AW298" s="137"/>
      <c r="AX298" s="215"/>
      <c r="AY298" s="253"/>
      <c r="AZ298" s="149"/>
      <c r="BA298" s="201"/>
      <c r="BB298" s="201"/>
      <c r="BC298" s="217"/>
      <c r="BD298" s="231"/>
      <c r="BE298" s="215"/>
      <c r="BF298" s="215"/>
      <c r="BG298" s="215"/>
      <c r="BH298" s="232"/>
      <c r="BI298" s="232"/>
      <c r="BJ298" s="214"/>
      <c r="BK298" s="214"/>
      <c r="BL298" s="233"/>
      <c r="BM298" s="67"/>
    </row>
    <row r="299" spans="1:65" s="139" customFormat="1" ht="15.75">
      <c r="A299" s="221"/>
      <c r="B299" s="222"/>
      <c r="C299" s="216"/>
      <c r="D299" s="224"/>
      <c r="E299" s="25"/>
      <c r="F299" s="89"/>
      <c r="G299" s="83"/>
      <c r="H299" s="218"/>
      <c r="I299" s="218"/>
      <c r="J299" s="218"/>
      <c r="K299" s="218"/>
      <c r="L299" s="83"/>
      <c r="M299" s="217"/>
      <c r="N299" s="55"/>
      <c r="O299" s="218"/>
      <c r="P299" s="218"/>
      <c r="Q299" s="11"/>
      <c r="R299" s="218"/>
      <c r="S299" s="218"/>
      <c r="T299" s="56"/>
      <c r="U299" s="218"/>
      <c r="V299" s="218"/>
      <c r="W299" s="11"/>
      <c r="X299" s="218"/>
      <c r="Y299" s="218"/>
      <c r="Z299" s="56"/>
      <c r="AA299" s="218"/>
      <c r="AB299" s="218"/>
      <c r="AC299" s="218"/>
      <c r="AD299" s="218"/>
      <c r="AE299" s="218"/>
      <c r="AF299" s="9"/>
      <c r="AG299" s="9"/>
      <c r="AH299" s="9"/>
      <c r="AI299" s="9"/>
      <c r="AJ299" s="9"/>
      <c r="AK299" s="9"/>
      <c r="AL299" s="9"/>
      <c r="AM299" s="9"/>
      <c r="AN299" s="9"/>
      <c r="AO299" s="76"/>
      <c r="AP299" s="83"/>
      <c r="AQ299" s="83"/>
      <c r="AR299" s="238"/>
      <c r="AS299" s="238"/>
      <c r="AT299" s="11"/>
      <c r="AU299" s="11"/>
      <c r="AV299" s="215"/>
      <c r="AW299" s="137"/>
      <c r="AX299" s="215"/>
      <c r="AY299" s="253"/>
      <c r="AZ299" s="149"/>
      <c r="BA299" s="201"/>
      <c r="BB299" s="201"/>
      <c r="BC299" s="217"/>
      <c r="BD299" s="231"/>
      <c r="BE299" s="215"/>
      <c r="BF299" s="215"/>
      <c r="BG299" s="215"/>
      <c r="BH299" s="232"/>
      <c r="BI299" s="232"/>
      <c r="BJ299" s="214"/>
      <c r="BK299" s="214"/>
      <c r="BL299" s="233"/>
      <c r="BM299" s="67"/>
    </row>
    <row r="300" spans="1:65" s="139" customFormat="1" ht="15.75">
      <c r="A300" s="221"/>
      <c r="B300" s="222"/>
      <c r="C300" s="216"/>
      <c r="D300" s="224"/>
      <c r="E300" s="25"/>
      <c r="F300" s="89"/>
      <c r="G300" s="83"/>
      <c r="H300" s="218"/>
      <c r="I300" s="218"/>
      <c r="J300" s="218"/>
      <c r="K300" s="218"/>
      <c r="L300" s="83"/>
      <c r="M300" s="217"/>
      <c r="N300" s="55"/>
      <c r="O300" s="218"/>
      <c r="P300" s="218"/>
      <c r="Q300" s="11"/>
      <c r="R300" s="218"/>
      <c r="S300" s="218"/>
      <c r="T300" s="56"/>
      <c r="U300" s="218"/>
      <c r="V300" s="218"/>
      <c r="W300" s="11"/>
      <c r="X300" s="218"/>
      <c r="Y300" s="218"/>
      <c r="Z300" s="56"/>
      <c r="AA300" s="218"/>
      <c r="AB300" s="218"/>
      <c r="AC300" s="218"/>
      <c r="AD300" s="218"/>
      <c r="AE300" s="218"/>
      <c r="AF300" s="9"/>
      <c r="AG300" s="9"/>
      <c r="AH300" s="9"/>
      <c r="AI300" s="9"/>
      <c r="AJ300" s="9"/>
      <c r="AK300" s="9"/>
      <c r="AL300" s="9"/>
      <c r="AM300" s="9"/>
      <c r="AN300" s="9"/>
      <c r="AO300" s="76"/>
      <c r="AP300" s="83"/>
      <c r="AQ300" s="83"/>
      <c r="AR300" s="238"/>
      <c r="AS300" s="238"/>
      <c r="AT300" s="11"/>
      <c r="AU300" s="11"/>
      <c r="AV300" s="215"/>
      <c r="AW300" s="137"/>
      <c r="AX300" s="215"/>
      <c r="AY300" s="253"/>
      <c r="AZ300" s="149"/>
      <c r="BA300" s="201"/>
      <c r="BB300" s="201"/>
      <c r="BC300" s="217"/>
      <c r="BD300" s="231"/>
      <c r="BE300" s="215"/>
      <c r="BF300" s="215"/>
      <c r="BG300" s="215"/>
      <c r="BH300" s="232"/>
      <c r="BI300" s="232"/>
      <c r="BJ300" s="214"/>
      <c r="BK300" s="214"/>
      <c r="BL300" s="233"/>
      <c r="BM300" s="67"/>
    </row>
    <row r="301" spans="1:65" s="139" customFormat="1" ht="15.75">
      <c r="A301" s="221"/>
      <c r="B301" s="222"/>
      <c r="C301" s="216"/>
      <c r="D301" s="224"/>
      <c r="E301" s="268"/>
      <c r="F301" s="89"/>
      <c r="G301" s="83"/>
      <c r="H301" s="218"/>
      <c r="I301" s="218"/>
      <c r="J301" s="218"/>
      <c r="K301" s="218"/>
      <c r="L301" s="83"/>
      <c r="M301" s="217"/>
      <c r="N301" s="55"/>
      <c r="O301" s="218"/>
      <c r="P301" s="218"/>
      <c r="Q301" s="11"/>
      <c r="R301" s="218"/>
      <c r="S301" s="218"/>
      <c r="T301" s="56"/>
      <c r="U301" s="218"/>
      <c r="V301" s="218"/>
      <c r="W301" s="11"/>
      <c r="X301" s="218"/>
      <c r="Y301" s="218"/>
      <c r="Z301" s="56"/>
      <c r="AA301" s="218"/>
      <c r="AB301" s="218"/>
      <c r="AC301" s="218"/>
      <c r="AD301" s="218"/>
      <c r="AE301" s="218"/>
      <c r="AF301" s="9"/>
      <c r="AG301" s="9"/>
      <c r="AH301" s="9"/>
      <c r="AI301" s="9"/>
      <c r="AJ301" s="9"/>
      <c r="AK301" s="9"/>
      <c r="AL301" s="9"/>
      <c r="AM301" s="9"/>
      <c r="AN301" s="9"/>
      <c r="AO301" s="76"/>
      <c r="AP301" s="83"/>
      <c r="AQ301" s="83"/>
      <c r="AR301" s="238"/>
      <c r="AS301" s="238"/>
      <c r="AT301" s="11"/>
      <c r="AU301" s="11"/>
      <c r="AV301" s="215"/>
      <c r="AW301" s="137"/>
      <c r="AX301" s="215"/>
      <c r="AY301" s="265"/>
      <c r="AZ301" s="267"/>
      <c r="BA301" s="201"/>
      <c r="BB301" s="266"/>
      <c r="BC301" s="217"/>
      <c r="BD301" s="231"/>
      <c r="BE301" s="215"/>
      <c r="BF301" s="215"/>
      <c r="BG301" s="215"/>
      <c r="BH301" s="232"/>
      <c r="BI301" s="232"/>
      <c r="BJ301" s="214"/>
      <c r="BK301" s="214"/>
      <c r="BL301" s="233"/>
      <c r="BM301" s="67"/>
    </row>
    <row r="302" spans="1:65" s="139" customFormat="1" ht="15.75">
      <c r="A302" s="221"/>
      <c r="B302" s="222"/>
      <c r="C302" s="216"/>
      <c r="D302" s="224"/>
      <c r="E302" s="25"/>
      <c r="F302" s="89"/>
      <c r="G302" s="83"/>
      <c r="H302" s="218"/>
      <c r="I302" s="218"/>
      <c r="J302" s="218"/>
      <c r="K302" s="218"/>
      <c r="L302" s="83"/>
      <c r="M302" s="217"/>
      <c r="N302" s="55"/>
      <c r="O302" s="218"/>
      <c r="P302" s="218"/>
      <c r="Q302" s="11"/>
      <c r="R302" s="218"/>
      <c r="S302" s="218"/>
      <c r="T302" s="56"/>
      <c r="U302" s="218"/>
      <c r="V302" s="218"/>
      <c r="W302" s="11"/>
      <c r="X302" s="218"/>
      <c r="Y302" s="218"/>
      <c r="Z302" s="56"/>
      <c r="AA302" s="218"/>
      <c r="AB302" s="218"/>
      <c r="AC302" s="218"/>
      <c r="AD302" s="218"/>
      <c r="AE302" s="218"/>
      <c r="AF302" s="9"/>
      <c r="AG302" s="9"/>
      <c r="AH302" s="9"/>
      <c r="AI302" s="9"/>
      <c r="AJ302" s="9"/>
      <c r="AK302" s="9"/>
      <c r="AL302" s="9"/>
      <c r="AM302" s="9"/>
      <c r="AN302" s="9"/>
      <c r="AO302" s="76"/>
      <c r="AP302" s="83"/>
      <c r="AQ302" s="83"/>
      <c r="AR302" s="238"/>
      <c r="AS302" s="238"/>
      <c r="AT302" s="11"/>
      <c r="AU302" s="11"/>
      <c r="AV302" s="215"/>
      <c r="AW302" s="137"/>
      <c r="AX302" s="215"/>
      <c r="AY302" s="253"/>
      <c r="AZ302" s="149"/>
      <c r="BA302" s="201"/>
      <c r="BB302" s="201"/>
      <c r="BC302" s="217"/>
      <c r="BD302" s="231"/>
      <c r="BE302" s="215"/>
      <c r="BF302" s="215"/>
      <c r="BG302" s="215"/>
      <c r="BH302" s="232"/>
      <c r="BI302" s="232"/>
      <c r="BJ302" s="214"/>
      <c r="BK302" s="214"/>
      <c r="BL302" s="233"/>
      <c r="BM302" s="67"/>
    </row>
    <row r="303" spans="1:65" s="139" customFormat="1" ht="15.75">
      <c r="A303" s="221"/>
      <c r="B303" s="222"/>
      <c r="C303" s="216"/>
      <c r="D303" s="224"/>
      <c r="E303" s="25"/>
      <c r="F303" s="89"/>
      <c r="G303" s="83"/>
      <c r="H303" s="218"/>
      <c r="I303" s="218"/>
      <c r="J303" s="218"/>
      <c r="K303" s="218"/>
      <c r="L303" s="83"/>
      <c r="M303" s="217"/>
      <c r="N303" s="55"/>
      <c r="O303" s="218"/>
      <c r="P303" s="218"/>
      <c r="Q303" s="11"/>
      <c r="R303" s="218"/>
      <c r="S303" s="218"/>
      <c r="T303" s="56"/>
      <c r="U303" s="218"/>
      <c r="V303" s="218"/>
      <c r="W303" s="11"/>
      <c r="X303" s="218"/>
      <c r="Y303" s="218"/>
      <c r="Z303" s="56"/>
      <c r="AA303" s="218"/>
      <c r="AB303" s="218"/>
      <c r="AC303" s="218"/>
      <c r="AD303" s="218"/>
      <c r="AE303" s="218"/>
      <c r="AF303" s="9"/>
      <c r="AG303" s="9"/>
      <c r="AH303" s="9"/>
      <c r="AI303" s="9"/>
      <c r="AJ303" s="9"/>
      <c r="AK303" s="9"/>
      <c r="AL303" s="9"/>
      <c r="AM303" s="9"/>
      <c r="AN303" s="9"/>
      <c r="AO303" s="76"/>
      <c r="AP303" s="83"/>
      <c r="AQ303" s="83"/>
      <c r="AR303" s="238"/>
      <c r="AS303" s="238"/>
      <c r="AT303" s="11"/>
      <c r="AU303" s="11"/>
      <c r="AV303" s="215"/>
      <c r="AW303" s="137"/>
      <c r="AX303" s="215"/>
      <c r="AY303" s="253"/>
      <c r="AZ303" s="149"/>
      <c r="BA303" s="201"/>
      <c r="BB303" s="201"/>
      <c r="BC303" s="217"/>
      <c r="BD303" s="231"/>
      <c r="BE303" s="215"/>
      <c r="BF303" s="215"/>
      <c r="BG303" s="215"/>
      <c r="BH303" s="232"/>
      <c r="BI303" s="232"/>
      <c r="BJ303" s="214"/>
      <c r="BK303" s="214"/>
      <c r="BL303" s="233"/>
      <c r="BM303" s="67"/>
    </row>
    <row r="304" spans="1:65" s="139" customFormat="1" ht="15.75">
      <c r="A304" s="221"/>
      <c r="B304" s="222"/>
      <c r="C304" s="216"/>
      <c r="D304" s="224"/>
      <c r="E304" s="25"/>
      <c r="F304" s="89"/>
      <c r="G304" s="83"/>
      <c r="H304" s="218"/>
      <c r="I304" s="218"/>
      <c r="J304" s="218"/>
      <c r="K304" s="218"/>
      <c r="L304" s="83"/>
      <c r="M304" s="217"/>
      <c r="N304" s="55"/>
      <c r="O304" s="218"/>
      <c r="P304" s="218"/>
      <c r="Q304" s="11"/>
      <c r="R304" s="218"/>
      <c r="S304" s="218"/>
      <c r="T304" s="56"/>
      <c r="U304" s="218"/>
      <c r="V304" s="218"/>
      <c r="W304" s="11"/>
      <c r="X304" s="218"/>
      <c r="Y304" s="218"/>
      <c r="Z304" s="56"/>
      <c r="AA304" s="218"/>
      <c r="AB304" s="218"/>
      <c r="AC304" s="218"/>
      <c r="AD304" s="218"/>
      <c r="AE304" s="218"/>
      <c r="AF304" s="9"/>
      <c r="AG304" s="9"/>
      <c r="AH304" s="9"/>
      <c r="AI304" s="9"/>
      <c r="AJ304" s="9"/>
      <c r="AK304" s="9"/>
      <c r="AL304" s="9"/>
      <c r="AM304" s="9"/>
      <c r="AN304" s="9"/>
      <c r="AO304" s="76"/>
      <c r="AP304" s="83"/>
      <c r="AQ304" s="83"/>
      <c r="AR304" s="238"/>
      <c r="AS304" s="238"/>
      <c r="AT304" s="11"/>
      <c r="AU304" s="11"/>
      <c r="AV304" s="215"/>
      <c r="AW304" s="137"/>
      <c r="AX304" s="215"/>
      <c r="AY304" s="253"/>
      <c r="AZ304" s="149"/>
      <c r="BA304" s="201"/>
      <c r="BB304" s="201"/>
      <c r="BC304" s="217"/>
      <c r="BD304" s="231"/>
      <c r="BE304" s="215"/>
      <c r="BF304" s="215"/>
      <c r="BG304" s="215"/>
      <c r="BH304" s="232"/>
      <c r="BI304" s="232"/>
      <c r="BJ304" s="214"/>
      <c r="BK304" s="214"/>
      <c r="BL304" s="233"/>
      <c r="BM304" s="67"/>
    </row>
    <row r="305" spans="1:65" s="139" customFormat="1" ht="15.75">
      <c r="A305" s="221"/>
      <c r="B305" s="222"/>
      <c r="C305" s="216"/>
      <c r="D305" s="224"/>
      <c r="E305" s="25"/>
      <c r="F305" s="89"/>
      <c r="G305" s="83"/>
      <c r="H305" s="218"/>
      <c r="I305" s="218"/>
      <c r="J305" s="218"/>
      <c r="K305" s="218"/>
      <c r="L305" s="83"/>
      <c r="M305" s="217"/>
      <c r="N305" s="55"/>
      <c r="O305" s="218"/>
      <c r="P305" s="218"/>
      <c r="Q305" s="11"/>
      <c r="R305" s="218"/>
      <c r="S305" s="218"/>
      <c r="T305" s="56"/>
      <c r="U305" s="218"/>
      <c r="V305" s="218"/>
      <c r="W305" s="11"/>
      <c r="X305" s="218"/>
      <c r="Y305" s="218"/>
      <c r="Z305" s="56"/>
      <c r="AA305" s="218"/>
      <c r="AB305" s="218"/>
      <c r="AC305" s="218"/>
      <c r="AD305" s="218"/>
      <c r="AE305" s="218"/>
      <c r="AF305" s="9"/>
      <c r="AG305" s="9"/>
      <c r="AH305" s="9"/>
      <c r="AI305" s="9"/>
      <c r="AJ305" s="9"/>
      <c r="AK305" s="9"/>
      <c r="AL305" s="9"/>
      <c r="AM305" s="9"/>
      <c r="AN305" s="9"/>
      <c r="AO305" s="76"/>
      <c r="AP305" s="83"/>
      <c r="AQ305" s="83"/>
      <c r="AR305" s="238"/>
      <c r="AS305" s="238"/>
      <c r="AT305" s="11"/>
      <c r="AU305" s="11"/>
      <c r="AV305" s="215"/>
      <c r="AW305" s="137"/>
      <c r="AX305" s="215"/>
      <c r="AY305" s="253"/>
      <c r="AZ305" s="149"/>
      <c r="BA305" s="201"/>
      <c r="BB305" s="201"/>
      <c r="BC305" s="217"/>
      <c r="BD305" s="231"/>
      <c r="BE305" s="215"/>
      <c r="BF305" s="215"/>
      <c r="BG305" s="215"/>
      <c r="BH305" s="232"/>
      <c r="BI305" s="232"/>
      <c r="BJ305" s="214"/>
      <c r="BK305" s="214"/>
      <c r="BL305" s="233"/>
      <c r="BM305" s="67"/>
    </row>
    <row r="306" spans="1:65" s="139" customFormat="1" ht="15.75">
      <c r="A306" s="221"/>
      <c r="B306" s="222"/>
      <c r="C306" s="216"/>
      <c r="D306" s="224"/>
      <c r="E306" s="25"/>
      <c r="F306" s="89"/>
      <c r="G306" s="83"/>
      <c r="H306" s="218"/>
      <c r="I306" s="218"/>
      <c r="J306" s="218"/>
      <c r="K306" s="218"/>
      <c r="L306" s="83"/>
      <c r="M306" s="217"/>
      <c r="N306" s="55"/>
      <c r="O306" s="218"/>
      <c r="P306" s="218"/>
      <c r="Q306" s="11"/>
      <c r="R306" s="218"/>
      <c r="S306" s="218"/>
      <c r="T306" s="56"/>
      <c r="U306" s="218"/>
      <c r="V306" s="218"/>
      <c r="W306" s="11"/>
      <c r="X306" s="218"/>
      <c r="Y306" s="218"/>
      <c r="Z306" s="56"/>
      <c r="AA306" s="218"/>
      <c r="AB306" s="218"/>
      <c r="AC306" s="218"/>
      <c r="AD306" s="218"/>
      <c r="AE306" s="218"/>
      <c r="AF306" s="9"/>
      <c r="AG306" s="9"/>
      <c r="AH306" s="9"/>
      <c r="AI306" s="9"/>
      <c r="AJ306" s="9"/>
      <c r="AK306" s="9"/>
      <c r="AL306" s="9"/>
      <c r="AM306" s="9"/>
      <c r="AN306" s="9"/>
      <c r="AO306" s="76"/>
      <c r="AP306" s="83"/>
      <c r="AQ306" s="83"/>
      <c r="AR306" s="238"/>
      <c r="AS306" s="238"/>
      <c r="AT306" s="11"/>
      <c r="AU306" s="11"/>
      <c r="AV306" s="215"/>
      <c r="AW306" s="137"/>
      <c r="AX306" s="215"/>
      <c r="AY306" s="253"/>
      <c r="AZ306" s="149"/>
      <c r="BA306" s="201"/>
      <c r="BB306" s="201"/>
      <c r="BC306" s="217"/>
      <c r="BD306" s="231"/>
      <c r="BE306" s="215"/>
      <c r="BF306" s="215"/>
      <c r="BG306" s="215"/>
      <c r="BH306" s="232"/>
      <c r="BI306" s="232"/>
      <c r="BJ306" s="214"/>
      <c r="BK306" s="214"/>
      <c r="BL306" s="233"/>
      <c r="BM306" s="67"/>
    </row>
    <row r="307" spans="1:65" s="139" customFormat="1" ht="15.75">
      <c r="A307" s="221"/>
      <c r="B307" s="222"/>
      <c r="C307" s="216"/>
      <c r="D307" s="224"/>
      <c r="E307" s="25"/>
      <c r="F307" s="89"/>
      <c r="G307" s="83"/>
      <c r="H307" s="218"/>
      <c r="I307" s="218"/>
      <c r="J307" s="218"/>
      <c r="K307" s="218"/>
      <c r="L307" s="83"/>
      <c r="M307" s="217"/>
      <c r="N307" s="55"/>
      <c r="O307" s="218"/>
      <c r="P307" s="218"/>
      <c r="Q307" s="11"/>
      <c r="R307" s="218"/>
      <c r="S307" s="218"/>
      <c r="T307" s="56"/>
      <c r="U307" s="218"/>
      <c r="V307" s="218"/>
      <c r="W307" s="11"/>
      <c r="X307" s="218"/>
      <c r="Y307" s="218"/>
      <c r="Z307" s="56"/>
      <c r="AA307" s="218"/>
      <c r="AB307" s="218"/>
      <c r="AC307" s="218"/>
      <c r="AD307" s="218"/>
      <c r="AE307" s="218"/>
      <c r="AF307" s="9"/>
      <c r="AG307" s="9"/>
      <c r="AH307" s="9"/>
      <c r="AI307" s="9"/>
      <c r="AJ307" s="9"/>
      <c r="AK307" s="9"/>
      <c r="AL307" s="9"/>
      <c r="AM307" s="9"/>
      <c r="AN307" s="9"/>
      <c r="AO307" s="76"/>
      <c r="AP307" s="83"/>
      <c r="AQ307" s="83"/>
      <c r="AR307" s="238"/>
      <c r="AS307" s="238"/>
      <c r="AT307" s="11"/>
      <c r="AU307" s="11"/>
      <c r="AV307" s="215"/>
      <c r="AW307" s="137"/>
      <c r="AX307" s="215"/>
      <c r="AY307" s="253"/>
      <c r="AZ307" s="149"/>
      <c r="BA307" s="201"/>
      <c r="BB307" s="201"/>
      <c r="BC307" s="217"/>
      <c r="BD307" s="231"/>
      <c r="BE307" s="215"/>
      <c r="BF307" s="215"/>
      <c r="BG307" s="215"/>
      <c r="BH307" s="232"/>
      <c r="BI307" s="232"/>
      <c r="BJ307" s="214"/>
      <c r="BK307" s="214"/>
      <c r="BL307" s="233"/>
      <c r="BM307" s="67"/>
    </row>
    <row r="308" spans="1:65" s="139" customFormat="1" ht="15.75">
      <c r="A308" s="221"/>
      <c r="B308" s="222"/>
      <c r="C308" s="216"/>
      <c r="D308" s="224"/>
      <c r="E308" s="25"/>
      <c r="F308" s="89"/>
      <c r="G308" s="83"/>
      <c r="H308" s="218"/>
      <c r="I308" s="218"/>
      <c r="J308" s="218"/>
      <c r="K308" s="218"/>
      <c r="L308" s="83"/>
      <c r="M308" s="217"/>
      <c r="N308" s="55"/>
      <c r="O308" s="218"/>
      <c r="P308" s="218"/>
      <c r="Q308" s="11"/>
      <c r="R308" s="218"/>
      <c r="S308" s="218"/>
      <c r="T308" s="56"/>
      <c r="U308" s="218"/>
      <c r="V308" s="218"/>
      <c r="W308" s="11"/>
      <c r="X308" s="218"/>
      <c r="Y308" s="218"/>
      <c r="Z308" s="56"/>
      <c r="AA308" s="218"/>
      <c r="AB308" s="218"/>
      <c r="AC308" s="218"/>
      <c r="AD308" s="218"/>
      <c r="AE308" s="218"/>
      <c r="AF308" s="9"/>
      <c r="AG308" s="9"/>
      <c r="AH308" s="9"/>
      <c r="AI308" s="9"/>
      <c r="AJ308" s="9"/>
      <c r="AK308" s="9"/>
      <c r="AL308" s="9"/>
      <c r="AM308" s="9"/>
      <c r="AN308" s="9"/>
      <c r="AO308" s="76"/>
      <c r="AP308" s="83"/>
      <c r="AQ308" s="83"/>
      <c r="AR308" s="238"/>
      <c r="AS308" s="238"/>
      <c r="AT308" s="11"/>
      <c r="AU308" s="11"/>
      <c r="AV308" s="215"/>
      <c r="AW308" s="137"/>
      <c r="AX308" s="215"/>
      <c r="AY308" s="253"/>
      <c r="AZ308" s="149"/>
      <c r="BA308" s="201"/>
      <c r="BB308" s="201"/>
      <c r="BC308" s="217"/>
      <c r="BD308" s="231"/>
      <c r="BE308" s="215"/>
      <c r="BF308" s="215"/>
      <c r="BG308" s="215"/>
      <c r="BH308" s="232"/>
      <c r="BI308" s="232"/>
      <c r="BJ308" s="214"/>
      <c r="BK308" s="214"/>
      <c r="BL308" s="233"/>
      <c r="BM308" s="67"/>
    </row>
    <row r="309" spans="1:65" s="139" customFormat="1" ht="15.75">
      <c r="A309" s="221"/>
      <c r="B309" s="222"/>
      <c r="C309" s="216"/>
      <c r="D309" s="224"/>
      <c r="E309" s="25"/>
      <c r="F309" s="89"/>
      <c r="G309" s="83"/>
      <c r="H309" s="218"/>
      <c r="I309" s="218"/>
      <c r="J309" s="218"/>
      <c r="K309" s="218"/>
      <c r="L309" s="83"/>
      <c r="M309" s="217"/>
      <c r="N309" s="55"/>
      <c r="O309" s="218"/>
      <c r="P309" s="218"/>
      <c r="Q309" s="11"/>
      <c r="R309" s="218"/>
      <c r="S309" s="218"/>
      <c r="T309" s="56"/>
      <c r="U309" s="218"/>
      <c r="V309" s="218"/>
      <c r="W309" s="11"/>
      <c r="X309" s="218"/>
      <c r="Y309" s="218"/>
      <c r="Z309" s="56"/>
      <c r="AA309" s="218"/>
      <c r="AB309" s="218"/>
      <c r="AC309" s="218"/>
      <c r="AD309" s="218"/>
      <c r="AE309" s="218"/>
      <c r="AF309" s="9"/>
      <c r="AG309" s="9"/>
      <c r="AH309" s="9"/>
      <c r="AI309" s="9"/>
      <c r="AJ309" s="9"/>
      <c r="AK309" s="9"/>
      <c r="AL309" s="9"/>
      <c r="AM309" s="9"/>
      <c r="AN309" s="9"/>
      <c r="AO309" s="76"/>
      <c r="AP309" s="83"/>
      <c r="AQ309" s="83"/>
      <c r="AR309" s="238"/>
      <c r="AS309" s="238"/>
      <c r="AT309" s="11"/>
      <c r="AU309" s="11"/>
      <c r="AV309" s="215"/>
      <c r="AW309" s="137"/>
      <c r="AX309" s="215"/>
      <c r="AY309" s="253"/>
      <c r="AZ309" s="149"/>
      <c r="BA309" s="201"/>
      <c r="BB309" s="201"/>
      <c r="BC309" s="217"/>
      <c r="BD309" s="231"/>
      <c r="BE309" s="215"/>
      <c r="BF309" s="215"/>
      <c r="BG309" s="215"/>
      <c r="BH309" s="232"/>
      <c r="BI309" s="232"/>
      <c r="BJ309" s="214"/>
      <c r="BK309" s="214"/>
      <c r="BL309" s="233"/>
      <c r="BM309" s="67"/>
    </row>
    <row r="310" spans="1:65" s="139" customFormat="1" ht="15.75">
      <c r="A310" s="221"/>
      <c r="B310" s="222"/>
      <c r="C310" s="216"/>
      <c r="D310" s="224"/>
      <c r="E310" s="268"/>
      <c r="F310" s="89"/>
      <c r="G310" s="83"/>
      <c r="H310" s="218"/>
      <c r="I310" s="218"/>
      <c r="J310" s="218"/>
      <c r="K310" s="218"/>
      <c r="L310" s="83"/>
      <c r="M310" s="217"/>
      <c r="N310" s="55"/>
      <c r="O310" s="218"/>
      <c r="P310" s="218"/>
      <c r="Q310" s="11"/>
      <c r="R310" s="218"/>
      <c r="S310" s="218"/>
      <c r="T310" s="56"/>
      <c r="U310" s="218"/>
      <c r="V310" s="218"/>
      <c r="W310" s="11"/>
      <c r="X310" s="218"/>
      <c r="Y310" s="218"/>
      <c r="Z310" s="56"/>
      <c r="AA310" s="218"/>
      <c r="AB310" s="218"/>
      <c r="AC310" s="218"/>
      <c r="AD310" s="218"/>
      <c r="AE310" s="218"/>
      <c r="AF310" s="9"/>
      <c r="AG310" s="9"/>
      <c r="AH310" s="9"/>
      <c r="AI310" s="9"/>
      <c r="AJ310" s="9"/>
      <c r="AK310" s="9"/>
      <c r="AL310" s="9"/>
      <c r="AM310" s="9"/>
      <c r="AN310" s="9"/>
      <c r="AO310" s="76"/>
      <c r="AP310" s="83"/>
      <c r="AQ310" s="83"/>
      <c r="AR310" s="238"/>
      <c r="AS310" s="238"/>
      <c r="AT310" s="11"/>
      <c r="AU310" s="11"/>
      <c r="AV310" s="215"/>
      <c r="AW310" s="137"/>
      <c r="AX310" s="215"/>
      <c r="AY310" s="265"/>
      <c r="AZ310" s="267"/>
      <c r="BA310" s="201"/>
      <c r="BB310" s="266"/>
      <c r="BC310" s="217"/>
      <c r="BD310" s="231"/>
      <c r="BE310" s="215"/>
      <c r="BF310" s="215"/>
      <c r="BG310" s="215"/>
      <c r="BH310" s="232"/>
      <c r="BI310" s="232"/>
      <c r="BJ310" s="214"/>
      <c r="BK310" s="214"/>
      <c r="BL310" s="233"/>
      <c r="BM310" s="67"/>
    </row>
    <row r="311" spans="1:65" s="139" customFormat="1" ht="15.75">
      <c r="A311" s="221"/>
      <c r="B311" s="222"/>
      <c r="C311" s="216"/>
      <c r="D311" s="224"/>
      <c r="E311" s="268"/>
      <c r="F311" s="89"/>
      <c r="G311" s="83"/>
      <c r="H311" s="218"/>
      <c r="I311" s="218"/>
      <c r="J311" s="218"/>
      <c r="K311" s="218"/>
      <c r="L311" s="83"/>
      <c r="M311" s="217"/>
      <c r="N311" s="55"/>
      <c r="O311" s="218"/>
      <c r="P311" s="218"/>
      <c r="Q311" s="11"/>
      <c r="R311" s="218"/>
      <c r="S311" s="218"/>
      <c r="T311" s="56"/>
      <c r="U311" s="218"/>
      <c r="V311" s="218"/>
      <c r="W311" s="11"/>
      <c r="X311" s="218"/>
      <c r="Y311" s="218"/>
      <c r="Z311" s="56"/>
      <c r="AA311" s="218"/>
      <c r="AB311" s="218"/>
      <c r="AC311" s="218"/>
      <c r="AD311" s="218"/>
      <c r="AE311" s="218"/>
      <c r="AF311" s="9"/>
      <c r="AG311" s="9"/>
      <c r="AH311" s="9"/>
      <c r="AI311" s="9"/>
      <c r="AJ311" s="9"/>
      <c r="AK311" s="9"/>
      <c r="AL311" s="9"/>
      <c r="AM311" s="9"/>
      <c r="AN311" s="9"/>
      <c r="AO311" s="76"/>
      <c r="AP311" s="83"/>
      <c r="AQ311" s="83"/>
      <c r="AR311" s="238"/>
      <c r="AS311" s="238"/>
      <c r="AT311" s="11"/>
      <c r="AU311" s="11"/>
      <c r="AV311" s="215"/>
      <c r="AW311" s="137"/>
      <c r="AX311" s="215"/>
      <c r="AY311" s="265"/>
      <c r="AZ311" s="267"/>
      <c r="BA311" s="201"/>
      <c r="BB311" s="266"/>
      <c r="BC311" s="217"/>
      <c r="BD311" s="231"/>
      <c r="BE311" s="215"/>
      <c r="BF311" s="215"/>
      <c r="BG311" s="215"/>
      <c r="BH311" s="232"/>
      <c r="BI311" s="232"/>
      <c r="BJ311" s="214"/>
      <c r="BK311" s="214"/>
      <c r="BL311" s="233"/>
      <c r="BM311" s="67"/>
    </row>
    <row r="312" spans="1:65" s="139" customFormat="1" ht="15.75">
      <c r="A312" s="221"/>
      <c r="B312" s="222"/>
      <c r="C312" s="216"/>
      <c r="D312" s="224"/>
      <c r="E312" s="25"/>
      <c r="F312" s="89"/>
      <c r="G312" s="83"/>
      <c r="H312" s="218"/>
      <c r="I312" s="218"/>
      <c r="J312" s="218"/>
      <c r="K312" s="218"/>
      <c r="L312" s="83"/>
      <c r="M312" s="217"/>
      <c r="N312" s="55"/>
      <c r="O312" s="218"/>
      <c r="P312" s="218"/>
      <c r="Q312" s="11"/>
      <c r="R312" s="218"/>
      <c r="S312" s="218"/>
      <c r="T312" s="56"/>
      <c r="U312" s="218"/>
      <c r="V312" s="218"/>
      <c r="W312" s="11"/>
      <c r="X312" s="218"/>
      <c r="Y312" s="218"/>
      <c r="Z312" s="56"/>
      <c r="AA312" s="218"/>
      <c r="AB312" s="218"/>
      <c r="AC312" s="218"/>
      <c r="AD312" s="218"/>
      <c r="AE312" s="218"/>
      <c r="AF312" s="9"/>
      <c r="AG312" s="9"/>
      <c r="AH312" s="9"/>
      <c r="AI312" s="9"/>
      <c r="AJ312" s="9"/>
      <c r="AK312" s="9"/>
      <c r="AL312" s="9"/>
      <c r="AM312" s="9"/>
      <c r="AN312" s="9"/>
      <c r="AO312" s="76"/>
      <c r="AP312" s="83"/>
      <c r="AQ312" s="83"/>
      <c r="AR312" s="238"/>
      <c r="AS312" s="238"/>
      <c r="AT312" s="11"/>
      <c r="AU312" s="11"/>
      <c r="AV312" s="215"/>
      <c r="AW312" s="137"/>
      <c r="AX312" s="215"/>
      <c r="AY312" s="253"/>
      <c r="AZ312" s="149"/>
      <c r="BA312" s="201"/>
      <c r="BB312" s="201"/>
      <c r="BC312" s="217"/>
      <c r="BD312" s="231"/>
      <c r="BE312" s="215"/>
      <c r="BF312" s="215"/>
      <c r="BG312" s="215"/>
      <c r="BH312" s="232"/>
      <c r="BI312" s="232"/>
      <c r="BJ312" s="214"/>
      <c r="BK312" s="214"/>
      <c r="BL312" s="233"/>
      <c r="BM312" s="67"/>
    </row>
    <row r="313" spans="1:65" s="139" customFormat="1" ht="15.75">
      <c r="A313" s="221"/>
      <c r="B313" s="222"/>
      <c r="C313" s="216"/>
      <c r="D313" s="224"/>
      <c r="E313" s="25"/>
      <c r="F313" s="89"/>
      <c r="G313" s="83"/>
      <c r="H313" s="218"/>
      <c r="I313" s="218"/>
      <c r="J313" s="218"/>
      <c r="K313" s="218"/>
      <c r="L313" s="83"/>
      <c r="M313" s="217"/>
      <c r="N313" s="55"/>
      <c r="O313" s="218"/>
      <c r="P313" s="218"/>
      <c r="Q313" s="11"/>
      <c r="R313" s="218"/>
      <c r="S313" s="218"/>
      <c r="T313" s="56"/>
      <c r="U313" s="218"/>
      <c r="V313" s="218"/>
      <c r="W313" s="11"/>
      <c r="X313" s="218"/>
      <c r="Y313" s="218"/>
      <c r="Z313" s="56"/>
      <c r="AA313" s="218"/>
      <c r="AB313" s="218"/>
      <c r="AC313" s="218"/>
      <c r="AD313" s="218"/>
      <c r="AE313" s="218"/>
      <c r="AF313" s="9"/>
      <c r="AG313" s="9"/>
      <c r="AH313" s="9"/>
      <c r="AI313" s="9"/>
      <c r="AJ313" s="9"/>
      <c r="AK313" s="9"/>
      <c r="AL313" s="9"/>
      <c r="AM313" s="9"/>
      <c r="AN313" s="9"/>
      <c r="AO313" s="76"/>
      <c r="AP313" s="83"/>
      <c r="AQ313" s="83"/>
      <c r="AR313" s="238"/>
      <c r="AS313" s="238"/>
      <c r="AT313" s="11"/>
      <c r="AU313" s="11"/>
      <c r="AV313" s="215"/>
      <c r="AW313" s="137"/>
      <c r="AX313" s="215"/>
      <c r="AY313" s="253"/>
      <c r="AZ313" s="149"/>
      <c r="BA313" s="201"/>
      <c r="BB313" s="201"/>
      <c r="BC313" s="217"/>
      <c r="BD313" s="231"/>
      <c r="BE313" s="215"/>
      <c r="BF313" s="215"/>
      <c r="BG313" s="215"/>
      <c r="BH313" s="232"/>
      <c r="BI313" s="232"/>
      <c r="BJ313" s="214"/>
      <c r="BK313" s="214"/>
      <c r="BL313" s="233"/>
      <c r="BM313" s="67"/>
    </row>
    <row r="314" spans="1:65" s="139" customFormat="1" ht="15.75">
      <c r="A314" s="221"/>
      <c r="B314" s="222"/>
      <c r="C314" s="216"/>
      <c r="D314" s="224"/>
      <c r="E314" s="25"/>
      <c r="F314" s="89"/>
      <c r="G314" s="83"/>
      <c r="H314" s="218"/>
      <c r="I314" s="218"/>
      <c r="J314" s="218"/>
      <c r="K314" s="218"/>
      <c r="L314" s="83"/>
      <c r="M314" s="217"/>
      <c r="N314" s="55"/>
      <c r="O314" s="218"/>
      <c r="P314" s="218"/>
      <c r="Q314" s="11"/>
      <c r="R314" s="218"/>
      <c r="S314" s="218"/>
      <c r="T314" s="56"/>
      <c r="U314" s="218"/>
      <c r="V314" s="218"/>
      <c r="W314" s="11"/>
      <c r="X314" s="218"/>
      <c r="Y314" s="218"/>
      <c r="Z314" s="56"/>
      <c r="AA314" s="218"/>
      <c r="AB314" s="218"/>
      <c r="AC314" s="218"/>
      <c r="AD314" s="218"/>
      <c r="AE314" s="218"/>
      <c r="AF314" s="9"/>
      <c r="AG314" s="9"/>
      <c r="AH314" s="9"/>
      <c r="AI314" s="9"/>
      <c r="AJ314" s="9"/>
      <c r="AK314" s="9"/>
      <c r="AL314" s="9"/>
      <c r="AM314" s="9"/>
      <c r="AN314" s="9"/>
      <c r="AO314" s="76"/>
      <c r="AP314" s="83"/>
      <c r="AQ314" s="83"/>
      <c r="AR314" s="238"/>
      <c r="AS314" s="238"/>
      <c r="AT314" s="11"/>
      <c r="AU314" s="11"/>
      <c r="AV314" s="215"/>
      <c r="AW314" s="137"/>
      <c r="AX314" s="215"/>
      <c r="AY314" s="253"/>
      <c r="AZ314" s="267"/>
      <c r="BA314" s="201"/>
      <c r="BB314" s="201"/>
      <c r="BC314" s="217"/>
      <c r="BD314" s="231"/>
      <c r="BE314" s="215"/>
      <c r="BF314" s="215"/>
      <c r="BG314" s="215"/>
      <c r="BH314" s="232"/>
      <c r="BI314" s="232"/>
      <c r="BJ314" s="214"/>
      <c r="BK314" s="214"/>
      <c r="BL314" s="233"/>
      <c r="BM314" s="67"/>
    </row>
    <row r="315" spans="1:65" s="139" customFormat="1" ht="15.75">
      <c r="A315" s="221"/>
      <c r="B315" s="222"/>
      <c r="C315" s="216"/>
      <c r="D315" s="224"/>
      <c r="E315" s="25"/>
      <c r="F315" s="89"/>
      <c r="G315" s="83"/>
      <c r="H315" s="218"/>
      <c r="I315" s="218"/>
      <c r="J315" s="218"/>
      <c r="K315" s="218"/>
      <c r="L315" s="83"/>
      <c r="M315" s="217"/>
      <c r="N315" s="55"/>
      <c r="O315" s="218"/>
      <c r="P315" s="218"/>
      <c r="Q315" s="11"/>
      <c r="R315" s="218"/>
      <c r="S315" s="218"/>
      <c r="T315" s="56"/>
      <c r="U315" s="218"/>
      <c r="V315" s="218"/>
      <c r="W315" s="11"/>
      <c r="X315" s="218"/>
      <c r="Y315" s="218"/>
      <c r="Z315" s="56"/>
      <c r="AA315" s="218"/>
      <c r="AB315" s="218"/>
      <c r="AC315" s="218"/>
      <c r="AD315" s="218"/>
      <c r="AE315" s="218"/>
      <c r="AF315" s="9"/>
      <c r="AG315" s="9"/>
      <c r="AH315" s="9"/>
      <c r="AI315" s="9"/>
      <c r="AJ315" s="9"/>
      <c r="AK315" s="9"/>
      <c r="AL315" s="9"/>
      <c r="AM315" s="9"/>
      <c r="AN315" s="9"/>
      <c r="AO315" s="76"/>
      <c r="AP315" s="83"/>
      <c r="AQ315" s="83"/>
      <c r="AR315" s="238"/>
      <c r="AS315" s="238"/>
      <c r="AT315" s="11"/>
      <c r="AU315" s="11"/>
      <c r="AV315" s="215"/>
      <c r="AW315" s="137"/>
      <c r="AX315" s="215"/>
      <c r="AY315" s="253"/>
      <c r="AZ315" s="149"/>
      <c r="BA315" s="201"/>
      <c r="BB315" s="201"/>
      <c r="BC315" s="217"/>
      <c r="BD315" s="231"/>
      <c r="BE315" s="215"/>
      <c r="BF315" s="215"/>
      <c r="BG315" s="215"/>
      <c r="BH315" s="232"/>
      <c r="BI315" s="232"/>
      <c r="BJ315" s="214"/>
      <c r="BK315" s="214"/>
      <c r="BL315" s="233"/>
      <c r="BM315" s="67"/>
    </row>
    <row r="316" spans="1:65" s="139" customFormat="1" ht="15.75">
      <c r="A316" s="221"/>
      <c r="B316" s="222"/>
      <c r="C316" s="216"/>
      <c r="D316" s="224"/>
      <c r="E316" s="25"/>
      <c r="F316" s="89"/>
      <c r="G316" s="83"/>
      <c r="H316" s="218"/>
      <c r="I316" s="218"/>
      <c r="J316" s="218"/>
      <c r="K316" s="218"/>
      <c r="L316" s="83"/>
      <c r="M316" s="217"/>
      <c r="N316" s="55"/>
      <c r="O316" s="218"/>
      <c r="P316" s="218"/>
      <c r="Q316" s="11"/>
      <c r="R316" s="218"/>
      <c r="S316" s="218"/>
      <c r="T316" s="56"/>
      <c r="U316" s="218"/>
      <c r="V316" s="218"/>
      <c r="W316" s="11"/>
      <c r="X316" s="218"/>
      <c r="Y316" s="218"/>
      <c r="Z316" s="56"/>
      <c r="AA316" s="218"/>
      <c r="AB316" s="218"/>
      <c r="AC316" s="218"/>
      <c r="AD316" s="218"/>
      <c r="AE316" s="218"/>
      <c r="AF316" s="9"/>
      <c r="AG316" s="9"/>
      <c r="AH316" s="9"/>
      <c r="AI316" s="9"/>
      <c r="AJ316" s="9"/>
      <c r="AK316" s="9"/>
      <c r="AL316" s="9"/>
      <c r="AM316" s="9"/>
      <c r="AN316" s="9"/>
      <c r="AO316" s="76"/>
      <c r="AP316" s="83"/>
      <c r="AQ316" s="83"/>
      <c r="AR316" s="238"/>
      <c r="AS316" s="238"/>
      <c r="AT316" s="11"/>
      <c r="AU316" s="11"/>
      <c r="AV316" s="215"/>
      <c r="AW316" s="137"/>
      <c r="AX316" s="215"/>
      <c r="AY316" s="253"/>
      <c r="AZ316" s="149"/>
      <c r="BA316" s="201"/>
      <c r="BB316" s="201"/>
      <c r="BC316" s="217"/>
      <c r="BD316" s="231"/>
      <c r="BE316" s="215"/>
      <c r="BF316" s="215"/>
      <c r="BG316" s="215"/>
      <c r="BH316" s="232"/>
      <c r="BI316" s="232"/>
      <c r="BJ316" s="214"/>
      <c r="BK316" s="214"/>
      <c r="BL316" s="233"/>
      <c r="BM316" s="67"/>
    </row>
    <row r="317" spans="1:65" s="139" customFormat="1" ht="15.75">
      <c r="A317" s="221"/>
      <c r="B317" s="222"/>
      <c r="C317" s="216"/>
      <c r="D317" s="224"/>
      <c r="E317" s="268"/>
      <c r="F317" s="89"/>
      <c r="G317" s="83"/>
      <c r="H317" s="218"/>
      <c r="I317" s="218"/>
      <c r="J317" s="218"/>
      <c r="K317" s="218"/>
      <c r="L317" s="83"/>
      <c r="M317" s="217"/>
      <c r="N317" s="55"/>
      <c r="O317" s="218"/>
      <c r="P317" s="218"/>
      <c r="Q317" s="11"/>
      <c r="R317" s="218"/>
      <c r="S317" s="218"/>
      <c r="T317" s="56"/>
      <c r="U317" s="218"/>
      <c r="V317" s="218"/>
      <c r="W317" s="11"/>
      <c r="X317" s="218"/>
      <c r="Y317" s="218"/>
      <c r="Z317" s="56"/>
      <c r="AA317" s="218"/>
      <c r="AB317" s="218"/>
      <c r="AC317" s="218"/>
      <c r="AD317" s="218"/>
      <c r="AE317" s="218"/>
      <c r="AF317" s="9"/>
      <c r="AG317" s="9"/>
      <c r="AH317" s="9"/>
      <c r="AI317" s="9"/>
      <c r="AJ317" s="9"/>
      <c r="AK317" s="9"/>
      <c r="AL317" s="9"/>
      <c r="AM317" s="9"/>
      <c r="AN317" s="9"/>
      <c r="AO317" s="76"/>
      <c r="AP317" s="83"/>
      <c r="AQ317" s="83"/>
      <c r="AR317" s="238"/>
      <c r="AS317" s="238"/>
      <c r="AT317" s="11"/>
      <c r="AU317" s="11"/>
      <c r="AV317" s="215"/>
      <c r="AW317" s="137"/>
      <c r="AX317" s="215"/>
      <c r="AY317" s="265"/>
      <c r="AZ317" s="267"/>
      <c r="BA317" s="201"/>
      <c r="BB317" s="266"/>
      <c r="BC317" s="217"/>
      <c r="BD317" s="231"/>
      <c r="BE317" s="215"/>
      <c r="BF317" s="215"/>
      <c r="BG317" s="215"/>
      <c r="BH317" s="232"/>
      <c r="BI317" s="232"/>
      <c r="BJ317" s="214"/>
      <c r="BK317" s="214"/>
      <c r="BL317" s="233"/>
      <c r="BM317" s="67"/>
    </row>
    <row r="318" spans="1:65" s="139" customFormat="1" ht="15.75">
      <c r="A318" s="221"/>
      <c r="B318" s="222"/>
      <c r="C318" s="216"/>
      <c r="D318" s="224"/>
      <c r="E318" s="25"/>
      <c r="F318" s="89"/>
      <c r="G318" s="83"/>
      <c r="H318" s="218"/>
      <c r="I318" s="218"/>
      <c r="J318" s="218"/>
      <c r="K318" s="218"/>
      <c r="L318" s="83"/>
      <c r="M318" s="217"/>
      <c r="N318" s="55"/>
      <c r="O318" s="218"/>
      <c r="P318" s="218"/>
      <c r="Q318" s="11"/>
      <c r="R318" s="218"/>
      <c r="S318" s="218"/>
      <c r="T318" s="56"/>
      <c r="U318" s="218"/>
      <c r="V318" s="218"/>
      <c r="W318" s="11"/>
      <c r="X318" s="218"/>
      <c r="Y318" s="218"/>
      <c r="Z318" s="56"/>
      <c r="AA318" s="218"/>
      <c r="AB318" s="218"/>
      <c r="AC318" s="218"/>
      <c r="AD318" s="218"/>
      <c r="AE318" s="218"/>
      <c r="AF318" s="9"/>
      <c r="AG318" s="9"/>
      <c r="AH318" s="9"/>
      <c r="AI318" s="9"/>
      <c r="AJ318" s="9"/>
      <c r="AK318" s="9"/>
      <c r="AL318" s="9"/>
      <c r="AM318" s="9"/>
      <c r="AN318" s="9"/>
      <c r="AO318" s="76"/>
      <c r="AP318" s="83"/>
      <c r="AQ318" s="83"/>
      <c r="AR318" s="238"/>
      <c r="AS318" s="238"/>
      <c r="AT318" s="11"/>
      <c r="AU318" s="11"/>
      <c r="AV318" s="215"/>
      <c r="AW318" s="137"/>
      <c r="AX318" s="215"/>
      <c r="AY318" s="253"/>
      <c r="AZ318" s="149"/>
      <c r="BA318" s="201"/>
      <c r="BB318" s="201"/>
      <c r="BC318" s="217"/>
      <c r="BD318" s="231"/>
      <c r="BE318" s="215"/>
      <c r="BF318" s="215"/>
      <c r="BG318" s="215"/>
      <c r="BH318" s="232"/>
      <c r="BI318" s="232"/>
      <c r="BJ318" s="214"/>
      <c r="BK318" s="214"/>
      <c r="BL318" s="233"/>
      <c r="BM318" s="67"/>
    </row>
    <row r="319" spans="1:65" s="139" customFormat="1" ht="15.75">
      <c r="A319" s="221"/>
      <c r="B319" s="222"/>
      <c r="C319" s="216"/>
      <c r="D319" s="224"/>
      <c r="E319" s="25"/>
      <c r="F319" s="89"/>
      <c r="G319" s="83"/>
      <c r="H319" s="218"/>
      <c r="I319" s="218"/>
      <c r="J319" s="218"/>
      <c r="K319" s="218"/>
      <c r="L319" s="83"/>
      <c r="M319" s="217"/>
      <c r="N319" s="55"/>
      <c r="O319" s="218"/>
      <c r="P319" s="218"/>
      <c r="Q319" s="11"/>
      <c r="R319" s="218"/>
      <c r="S319" s="218"/>
      <c r="T319" s="56"/>
      <c r="U319" s="218"/>
      <c r="V319" s="218"/>
      <c r="W319" s="11"/>
      <c r="X319" s="218"/>
      <c r="Y319" s="218"/>
      <c r="Z319" s="56"/>
      <c r="AA319" s="218"/>
      <c r="AB319" s="218"/>
      <c r="AC319" s="218"/>
      <c r="AD319" s="218"/>
      <c r="AE319" s="218"/>
      <c r="AF319" s="9"/>
      <c r="AG319" s="9"/>
      <c r="AH319" s="9"/>
      <c r="AI319" s="9"/>
      <c r="AJ319" s="9"/>
      <c r="AK319" s="9"/>
      <c r="AL319" s="9"/>
      <c r="AM319" s="9"/>
      <c r="AN319" s="9"/>
      <c r="AO319" s="76"/>
      <c r="AP319" s="83"/>
      <c r="AQ319" s="83"/>
      <c r="AR319" s="238"/>
      <c r="AS319" s="238"/>
      <c r="AT319" s="11"/>
      <c r="AU319" s="11"/>
      <c r="AV319" s="215"/>
      <c r="AW319" s="137"/>
      <c r="AX319" s="215"/>
      <c r="AY319" s="253"/>
      <c r="AZ319" s="149"/>
      <c r="BA319" s="201"/>
      <c r="BB319" s="201"/>
      <c r="BC319" s="217"/>
      <c r="BD319" s="231"/>
      <c r="BE319" s="215"/>
      <c r="BF319" s="215"/>
      <c r="BG319" s="215"/>
      <c r="BH319" s="232"/>
      <c r="BI319" s="232"/>
      <c r="BJ319" s="214"/>
      <c r="BK319" s="214"/>
      <c r="BL319" s="233"/>
      <c r="BM319" s="67"/>
    </row>
    <row r="320" spans="1:65" s="139" customFormat="1" ht="15.75">
      <c r="A320" s="221"/>
      <c r="B320" s="222"/>
      <c r="C320" s="216"/>
      <c r="D320" s="224"/>
      <c r="E320" s="25"/>
      <c r="F320" s="89"/>
      <c r="G320" s="83"/>
      <c r="H320" s="218"/>
      <c r="I320" s="218"/>
      <c r="J320" s="218"/>
      <c r="K320" s="218"/>
      <c r="L320" s="83"/>
      <c r="M320" s="217"/>
      <c r="N320" s="55"/>
      <c r="O320" s="218"/>
      <c r="P320" s="218"/>
      <c r="Q320" s="11"/>
      <c r="R320" s="218"/>
      <c r="S320" s="218"/>
      <c r="T320" s="56"/>
      <c r="U320" s="218"/>
      <c r="V320" s="218"/>
      <c r="W320" s="11"/>
      <c r="X320" s="218"/>
      <c r="Y320" s="218"/>
      <c r="Z320" s="56"/>
      <c r="AA320" s="218"/>
      <c r="AB320" s="218"/>
      <c r="AC320" s="218"/>
      <c r="AD320" s="218"/>
      <c r="AE320" s="218"/>
      <c r="AF320" s="9"/>
      <c r="AG320" s="9"/>
      <c r="AH320" s="9"/>
      <c r="AI320" s="9"/>
      <c r="AJ320" s="9"/>
      <c r="AK320" s="9"/>
      <c r="AL320" s="9"/>
      <c r="AM320" s="9"/>
      <c r="AN320" s="9"/>
      <c r="AO320" s="76"/>
      <c r="AP320" s="83"/>
      <c r="AQ320" s="83"/>
      <c r="AR320" s="238"/>
      <c r="AS320" s="238"/>
      <c r="AT320" s="11"/>
      <c r="AU320" s="11"/>
      <c r="AV320" s="215"/>
      <c r="AW320" s="137"/>
      <c r="AX320" s="215"/>
      <c r="AY320" s="253"/>
      <c r="AZ320" s="149"/>
      <c r="BA320" s="201"/>
      <c r="BB320" s="201"/>
      <c r="BC320" s="217"/>
      <c r="BD320" s="231"/>
      <c r="BE320" s="215"/>
      <c r="BF320" s="215"/>
      <c r="BG320" s="215"/>
      <c r="BH320" s="232"/>
      <c r="BI320" s="232"/>
      <c r="BJ320" s="214"/>
      <c r="BK320" s="214"/>
      <c r="BL320" s="233"/>
      <c r="BM320" s="67"/>
    </row>
    <row r="321" spans="1:65" s="139" customFormat="1" ht="15.75">
      <c r="A321" s="221"/>
      <c r="B321" s="222"/>
      <c r="C321" s="216"/>
      <c r="D321" s="224"/>
      <c r="E321" s="25"/>
      <c r="F321" s="89"/>
      <c r="G321" s="83"/>
      <c r="H321" s="218"/>
      <c r="I321" s="218"/>
      <c r="J321" s="218"/>
      <c r="K321" s="218"/>
      <c r="L321" s="83"/>
      <c r="M321" s="217"/>
      <c r="N321" s="55"/>
      <c r="O321" s="218"/>
      <c r="P321" s="218"/>
      <c r="Q321" s="11"/>
      <c r="R321" s="218"/>
      <c r="S321" s="218"/>
      <c r="T321" s="56"/>
      <c r="U321" s="218"/>
      <c r="V321" s="218"/>
      <c r="W321" s="11"/>
      <c r="X321" s="218"/>
      <c r="Y321" s="218"/>
      <c r="Z321" s="56"/>
      <c r="AA321" s="218"/>
      <c r="AB321" s="218"/>
      <c r="AC321" s="218"/>
      <c r="AD321" s="218"/>
      <c r="AE321" s="218"/>
      <c r="AF321" s="9"/>
      <c r="AG321" s="9"/>
      <c r="AH321" s="9"/>
      <c r="AI321" s="9"/>
      <c r="AJ321" s="9"/>
      <c r="AK321" s="9"/>
      <c r="AL321" s="9"/>
      <c r="AM321" s="9"/>
      <c r="AN321" s="9"/>
      <c r="AO321" s="76"/>
      <c r="AP321" s="83"/>
      <c r="AQ321" s="83"/>
      <c r="AR321" s="238"/>
      <c r="AS321" s="238"/>
      <c r="AT321" s="11"/>
      <c r="AU321" s="11"/>
      <c r="AV321" s="215"/>
      <c r="AW321" s="137"/>
      <c r="AX321" s="215"/>
      <c r="AY321" s="253"/>
      <c r="AZ321" s="149"/>
      <c r="BA321" s="201"/>
      <c r="BB321" s="201"/>
      <c r="BC321" s="217"/>
      <c r="BD321" s="231"/>
      <c r="BE321" s="215"/>
      <c r="BF321" s="215"/>
      <c r="BG321" s="215"/>
      <c r="BH321" s="232"/>
      <c r="BI321" s="232"/>
      <c r="BJ321" s="214"/>
      <c r="BK321" s="214"/>
      <c r="BL321" s="233"/>
      <c r="BM321" s="67"/>
    </row>
    <row r="322" spans="1:65" s="139" customFormat="1" ht="15.75">
      <c r="A322" s="221"/>
      <c r="B322" s="222"/>
      <c r="C322" s="216"/>
      <c r="D322" s="224"/>
      <c r="E322" s="25"/>
      <c r="F322" s="89"/>
      <c r="G322" s="83"/>
      <c r="H322" s="218"/>
      <c r="I322" s="218"/>
      <c r="J322" s="218"/>
      <c r="K322" s="218"/>
      <c r="L322" s="83"/>
      <c r="M322" s="217"/>
      <c r="N322" s="55"/>
      <c r="O322" s="218"/>
      <c r="P322" s="218"/>
      <c r="Q322" s="11"/>
      <c r="R322" s="218"/>
      <c r="S322" s="218"/>
      <c r="T322" s="56"/>
      <c r="U322" s="218"/>
      <c r="V322" s="218"/>
      <c r="W322" s="11"/>
      <c r="X322" s="218"/>
      <c r="Y322" s="218"/>
      <c r="Z322" s="56"/>
      <c r="AA322" s="218"/>
      <c r="AB322" s="218"/>
      <c r="AC322" s="218"/>
      <c r="AD322" s="218"/>
      <c r="AE322" s="218"/>
      <c r="AF322" s="9"/>
      <c r="AG322" s="9"/>
      <c r="AH322" s="9"/>
      <c r="AI322" s="9"/>
      <c r="AJ322" s="9"/>
      <c r="AK322" s="9"/>
      <c r="AL322" s="9"/>
      <c r="AM322" s="9"/>
      <c r="AN322" s="9"/>
      <c r="AO322" s="76"/>
      <c r="AP322" s="83"/>
      <c r="AQ322" s="83"/>
      <c r="AR322" s="238"/>
      <c r="AS322" s="238"/>
      <c r="AT322" s="11"/>
      <c r="AU322" s="11"/>
      <c r="AV322" s="215"/>
      <c r="AW322" s="137"/>
      <c r="AX322" s="215"/>
      <c r="AY322" s="253"/>
      <c r="AZ322" s="149"/>
      <c r="BA322" s="201"/>
      <c r="BB322" s="201"/>
      <c r="BC322" s="217"/>
      <c r="BD322" s="231"/>
      <c r="BE322" s="215"/>
      <c r="BF322" s="215"/>
      <c r="BG322" s="215"/>
      <c r="BH322" s="232"/>
      <c r="BI322" s="232"/>
      <c r="BJ322" s="214"/>
      <c r="BK322" s="214"/>
      <c r="BL322" s="233"/>
      <c r="BM322" s="67"/>
    </row>
    <row r="323" spans="1:65" s="139" customFormat="1" ht="15.75">
      <c r="A323" s="221"/>
      <c r="B323" s="222"/>
      <c r="C323" s="216"/>
      <c r="D323" s="224"/>
      <c r="E323" s="25"/>
      <c r="F323" s="89"/>
      <c r="G323" s="83"/>
      <c r="H323" s="218"/>
      <c r="I323" s="218"/>
      <c r="J323" s="218"/>
      <c r="K323" s="218"/>
      <c r="L323" s="83"/>
      <c r="M323" s="217"/>
      <c r="N323" s="55"/>
      <c r="O323" s="218"/>
      <c r="P323" s="218"/>
      <c r="Q323" s="11"/>
      <c r="R323" s="218"/>
      <c r="S323" s="218"/>
      <c r="T323" s="56"/>
      <c r="U323" s="218"/>
      <c r="V323" s="218"/>
      <c r="W323" s="11"/>
      <c r="X323" s="218"/>
      <c r="Y323" s="218"/>
      <c r="Z323" s="56"/>
      <c r="AA323" s="218"/>
      <c r="AB323" s="218"/>
      <c r="AC323" s="218"/>
      <c r="AD323" s="218"/>
      <c r="AE323" s="218"/>
      <c r="AF323" s="9"/>
      <c r="AG323" s="9"/>
      <c r="AH323" s="9"/>
      <c r="AI323" s="9"/>
      <c r="AJ323" s="9"/>
      <c r="AK323" s="9"/>
      <c r="AL323" s="9"/>
      <c r="AM323" s="9"/>
      <c r="AN323" s="9"/>
      <c r="AO323" s="76"/>
      <c r="AP323" s="83"/>
      <c r="AQ323" s="83"/>
      <c r="AR323" s="238"/>
      <c r="AS323" s="238"/>
      <c r="AT323" s="11"/>
      <c r="AU323" s="11"/>
      <c r="AV323" s="215"/>
      <c r="AW323" s="137"/>
      <c r="AX323" s="215"/>
      <c r="AY323" s="253"/>
      <c r="AZ323" s="149"/>
      <c r="BA323" s="201"/>
      <c r="BB323" s="201"/>
      <c r="BC323" s="217"/>
      <c r="BD323" s="231"/>
      <c r="BE323" s="215"/>
      <c r="BF323" s="215"/>
      <c r="BG323" s="215"/>
      <c r="BH323" s="232"/>
      <c r="BI323" s="232"/>
      <c r="BJ323" s="214"/>
      <c r="BK323" s="214"/>
      <c r="BL323" s="233"/>
      <c r="BM323" s="67"/>
    </row>
    <row r="324" spans="1:65" s="139" customFormat="1" ht="15.75">
      <c r="A324" s="221"/>
      <c r="B324" s="222"/>
      <c r="C324" s="216"/>
      <c r="D324" s="224"/>
      <c r="E324" s="25"/>
      <c r="F324" s="89"/>
      <c r="G324" s="83"/>
      <c r="H324" s="218"/>
      <c r="I324" s="218"/>
      <c r="J324" s="218"/>
      <c r="K324" s="218"/>
      <c r="L324" s="83"/>
      <c r="M324" s="217"/>
      <c r="N324" s="55"/>
      <c r="O324" s="218"/>
      <c r="P324" s="218"/>
      <c r="Q324" s="11"/>
      <c r="R324" s="218"/>
      <c r="S324" s="218"/>
      <c r="T324" s="56"/>
      <c r="U324" s="218"/>
      <c r="V324" s="218"/>
      <c r="W324" s="11"/>
      <c r="X324" s="218"/>
      <c r="Y324" s="218"/>
      <c r="Z324" s="56"/>
      <c r="AA324" s="218"/>
      <c r="AB324" s="218"/>
      <c r="AC324" s="218"/>
      <c r="AD324" s="218"/>
      <c r="AE324" s="218"/>
      <c r="AF324" s="9"/>
      <c r="AG324" s="9"/>
      <c r="AH324" s="9"/>
      <c r="AI324" s="9"/>
      <c r="AJ324" s="9"/>
      <c r="AK324" s="9"/>
      <c r="AL324" s="9"/>
      <c r="AM324" s="9"/>
      <c r="AN324" s="9"/>
      <c r="AO324" s="76"/>
      <c r="AP324" s="83"/>
      <c r="AQ324" s="83"/>
      <c r="AR324" s="238"/>
      <c r="AS324" s="238"/>
      <c r="AT324" s="11"/>
      <c r="AU324" s="11"/>
      <c r="AV324" s="215"/>
      <c r="AW324" s="137"/>
      <c r="AX324" s="215"/>
      <c r="AY324" s="253"/>
      <c r="AZ324" s="149"/>
      <c r="BA324" s="201"/>
      <c r="BB324" s="201"/>
      <c r="BC324" s="217"/>
      <c r="BD324" s="231"/>
      <c r="BE324" s="215"/>
      <c r="BF324" s="215"/>
      <c r="BG324" s="215"/>
      <c r="BH324" s="232"/>
      <c r="BI324" s="232"/>
      <c r="BJ324" s="214"/>
      <c r="BK324" s="214"/>
      <c r="BL324" s="233"/>
      <c r="BM324" s="67"/>
    </row>
    <row r="325" spans="1:65" s="139" customFormat="1" ht="15.75">
      <c r="A325" s="221"/>
      <c r="B325" s="222"/>
      <c r="C325" s="216"/>
      <c r="D325" s="224"/>
      <c r="E325" s="25"/>
      <c r="F325" s="89"/>
      <c r="G325" s="83"/>
      <c r="H325" s="218"/>
      <c r="I325" s="218"/>
      <c r="J325" s="218"/>
      <c r="K325" s="218"/>
      <c r="L325" s="83"/>
      <c r="M325" s="217"/>
      <c r="N325" s="55"/>
      <c r="O325" s="218"/>
      <c r="P325" s="218"/>
      <c r="Q325" s="11"/>
      <c r="R325" s="218"/>
      <c r="S325" s="218"/>
      <c r="T325" s="56"/>
      <c r="U325" s="218"/>
      <c r="V325" s="218"/>
      <c r="W325" s="11"/>
      <c r="X325" s="218"/>
      <c r="Y325" s="218"/>
      <c r="Z325" s="56"/>
      <c r="AA325" s="218"/>
      <c r="AB325" s="218"/>
      <c r="AC325" s="218"/>
      <c r="AD325" s="218"/>
      <c r="AE325" s="218"/>
      <c r="AF325" s="9"/>
      <c r="AG325" s="9"/>
      <c r="AH325" s="9"/>
      <c r="AI325" s="9"/>
      <c r="AJ325" s="9"/>
      <c r="AK325" s="9"/>
      <c r="AL325" s="9"/>
      <c r="AM325" s="9"/>
      <c r="AN325" s="9"/>
      <c r="AO325" s="76"/>
      <c r="AP325" s="83"/>
      <c r="AQ325" s="83"/>
      <c r="AR325" s="238"/>
      <c r="AS325" s="238"/>
      <c r="AT325" s="11"/>
      <c r="AU325" s="11"/>
      <c r="AV325" s="215"/>
      <c r="AW325" s="137"/>
      <c r="AX325" s="215"/>
      <c r="AY325" s="253"/>
      <c r="AZ325" s="149"/>
      <c r="BA325" s="201"/>
      <c r="BB325" s="201"/>
      <c r="BC325" s="217"/>
      <c r="BD325" s="231"/>
      <c r="BE325" s="215"/>
      <c r="BF325" s="215"/>
      <c r="BG325" s="215"/>
      <c r="BH325" s="232"/>
      <c r="BI325" s="232"/>
      <c r="BJ325" s="214"/>
      <c r="BK325" s="214"/>
      <c r="BL325" s="233"/>
      <c r="BM325" s="67"/>
    </row>
    <row r="326" spans="1:65" s="139" customFormat="1" ht="15.75">
      <c r="A326" s="221"/>
      <c r="B326" s="222"/>
      <c r="C326" s="216"/>
      <c r="D326" s="224"/>
      <c r="E326" s="25"/>
      <c r="F326" s="89"/>
      <c r="G326" s="83"/>
      <c r="H326" s="218"/>
      <c r="I326" s="218"/>
      <c r="J326" s="218"/>
      <c r="K326" s="218"/>
      <c r="L326" s="83"/>
      <c r="M326" s="217"/>
      <c r="N326" s="55"/>
      <c r="O326" s="218"/>
      <c r="P326" s="218"/>
      <c r="Q326" s="11"/>
      <c r="R326" s="218"/>
      <c r="S326" s="218"/>
      <c r="T326" s="56"/>
      <c r="U326" s="218"/>
      <c r="V326" s="218"/>
      <c r="W326" s="11"/>
      <c r="X326" s="218"/>
      <c r="Y326" s="218"/>
      <c r="Z326" s="56"/>
      <c r="AA326" s="218"/>
      <c r="AB326" s="218"/>
      <c r="AC326" s="218"/>
      <c r="AD326" s="218"/>
      <c r="AE326" s="218"/>
      <c r="AF326" s="9"/>
      <c r="AG326" s="9"/>
      <c r="AH326" s="9"/>
      <c r="AI326" s="9"/>
      <c r="AJ326" s="9"/>
      <c r="AK326" s="9"/>
      <c r="AL326" s="9"/>
      <c r="AM326" s="9"/>
      <c r="AN326" s="9"/>
      <c r="AO326" s="76"/>
      <c r="AP326" s="83"/>
      <c r="AQ326" s="83"/>
      <c r="AR326" s="238"/>
      <c r="AS326" s="238"/>
      <c r="AT326" s="11"/>
      <c r="AU326" s="11"/>
      <c r="AV326" s="215"/>
      <c r="AW326" s="137"/>
      <c r="AX326" s="215"/>
      <c r="AY326" s="253"/>
      <c r="AZ326" s="149"/>
      <c r="BA326" s="201"/>
      <c r="BB326" s="201"/>
      <c r="BC326" s="217"/>
      <c r="BD326" s="231"/>
      <c r="BE326" s="215"/>
      <c r="BF326" s="215"/>
      <c r="BG326" s="215"/>
      <c r="BH326" s="232"/>
      <c r="BI326" s="232"/>
      <c r="BJ326" s="214"/>
      <c r="BK326" s="214"/>
      <c r="BL326" s="233"/>
      <c r="BM326" s="67"/>
    </row>
    <row r="327" spans="1:65" s="139" customFormat="1" ht="15.75">
      <c r="A327" s="221"/>
      <c r="B327" s="222"/>
      <c r="C327" s="216"/>
      <c r="D327" s="224"/>
      <c r="E327" s="25"/>
      <c r="F327" s="89"/>
      <c r="G327" s="83"/>
      <c r="H327" s="218"/>
      <c r="I327" s="218"/>
      <c r="J327" s="218"/>
      <c r="K327" s="218"/>
      <c r="L327" s="83"/>
      <c r="M327" s="217"/>
      <c r="N327" s="55"/>
      <c r="O327" s="218"/>
      <c r="P327" s="218"/>
      <c r="Q327" s="11"/>
      <c r="R327" s="218"/>
      <c r="S327" s="218"/>
      <c r="T327" s="56"/>
      <c r="U327" s="218"/>
      <c r="V327" s="218"/>
      <c r="W327" s="11"/>
      <c r="X327" s="218"/>
      <c r="Y327" s="218"/>
      <c r="Z327" s="56"/>
      <c r="AA327" s="218"/>
      <c r="AB327" s="218"/>
      <c r="AC327" s="218"/>
      <c r="AD327" s="218"/>
      <c r="AE327" s="218"/>
      <c r="AF327" s="9"/>
      <c r="AG327" s="9"/>
      <c r="AH327" s="9"/>
      <c r="AI327" s="9"/>
      <c r="AJ327" s="9"/>
      <c r="AK327" s="9"/>
      <c r="AL327" s="9"/>
      <c r="AM327" s="9"/>
      <c r="AN327" s="9"/>
      <c r="AO327" s="76"/>
      <c r="AP327" s="83"/>
      <c r="AQ327" s="83"/>
      <c r="AR327" s="238"/>
      <c r="AS327" s="238"/>
      <c r="AT327" s="11"/>
      <c r="AU327" s="11"/>
      <c r="AV327" s="215"/>
      <c r="AW327" s="137"/>
      <c r="AX327" s="215"/>
      <c r="AY327" s="253"/>
      <c r="AZ327" s="149"/>
      <c r="BA327" s="201"/>
      <c r="BB327" s="201"/>
      <c r="BC327" s="217"/>
      <c r="BD327" s="231"/>
      <c r="BE327" s="215"/>
      <c r="BF327" s="215"/>
      <c r="BG327" s="215"/>
      <c r="BH327" s="232"/>
      <c r="BI327" s="232"/>
      <c r="BJ327" s="214"/>
      <c r="BK327" s="214"/>
      <c r="BL327" s="233"/>
      <c r="BM327" s="67"/>
    </row>
    <row r="328" spans="1:65" s="139" customFormat="1" ht="15.75">
      <c r="A328" s="221"/>
      <c r="B328" s="222"/>
      <c r="C328" s="216"/>
      <c r="D328" s="224"/>
      <c r="E328" s="25"/>
      <c r="F328" s="89"/>
      <c r="G328" s="83"/>
      <c r="H328" s="218"/>
      <c r="I328" s="218"/>
      <c r="J328" s="218"/>
      <c r="K328" s="218"/>
      <c r="L328" s="83"/>
      <c r="M328" s="217"/>
      <c r="N328" s="55"/>
      <c r="O328" s="218"/>
      <c r="P328" s="218"/>
      <c r="Q328" s="11"/>
      <c r="R328" s="218"/>
      <c r="S328" s="218"/>
      <c r="T328" s="56"/>
      <c r="U328" s="218"/>
      <c r="V328" s="218"/>
      <c r="W328" s="11"/>
      <c r="X328" s="218"/>
      <c r="Y328" s="218"/>
      <c r="Z328" s="56"/>
      <c r="AA328" s="218"/>
      <c r="AB328" s="218"/>
      <c r="AC328" s="218"/>
      <c r="AD328" s="218"/>
      <c r="AE328" s="218"/>
      <c r="AF328" s="9"/>
      <c r="AG328" s="9"/>
      <c r="AH328" s="9"/>
      <c r="AI328" s="9"/>
      <c r="AJ328" s="9"/>
      <c r="AK328" s="9"/>
      <c r="AL328" s="9"/>
      <c r="AM328" s="9"/>
      <c r="AN328" s="9"/>
      <c r="AO328" s="76"/>
      <c r="AP328" s="83"/>
      <c r="AQ328" s="83"/>
      <c r="AR328" s="238"/>
      <c r="AS328" s="238"/>
      <c r="AT328" s="11"/>
      <c r="AU328" s="11"/>
      <c r="AV328" s="215"/>
      <c r="AW328" s="137"/>
      <c r="AX328" s="215"/>
      <c r="AY328" s="253"/>
      <c r="AZ328" s="149"/>
      <c r="BA328" s="201"/>
      <c r="BB328" s="201"/>
      <c r="BC328" s="217"/>
      <c r="BD328" s="231"/>
      <c r="BE328" s="215"/>
      <c r="BF328" s="215"/>
      <c r="BG328" s="215"/>
      <c r="BH328" s="232"/>
      <c r="BI328" s="232"/>
      <c r="BJ328" s="214"/>
      <c r="BK328" s="214"/>
      <c r="BL328" s="233"/>
      <c r="BM328" s="67"/>
    </row>
    <row r="329" spans="1:65" s="139" customFormat="1" ht="15.75">
      <c r="A329" s="221"/>
      <c r="B329" s="222"/>
      <c r="C329" s="216"/>
      <c r="D329" s="224"/>
      <c r="E329" s="25"/>
      <c r="F329" s="89"/>
      <c r="G329" s="83"/>
      <c r="H329" s="218"/>
      <c r="I329" s="218"/>
      <c r="J329" s="218"/>
      <c r="K329" s="218"/>
      <c r="L329" s="83"/>
      <c r="M329" s="217"/>
      <c r="N329" s="55"/>
      <c r="O329" s="218"/>
      <c r="P329" s="218"/>
      <c r="Q329" s="11"/>
      <c r="R329" s="218"/>
      <c r="S329" s="218"/>
      <c r="T329" s="56"/>
      <c r="U329" s="218"/>
      <c r="V329" s="218"/>
      <c r="W329" s="11"/>
      <c r="X329" s="218"/>
      <c r="Y329" s="218"/>
      <c r="Z329" s="56"/>
      <c r="AA329" s="218"/>
      <c r="AB329" s="218"/>
      <c r="AC329" s="218"/>
      <c r="AD329" s="218"/>
      <c r="AE329" s="218"/>
      <c r="AF329" s="9"/>
      <c r="AG329" s="9"/>
      <c r="AH329" s="9"/>
      <c r="AI329" s="9"/>
      <c r="AJ329" s="9"/>
      <c r="AK329" s="9"/>
      <c r="AL329" s="9"/>
      <c r="AM329" s="9"/>
      <c r="AN329" s="9"/>
      <c r="AO329" s="76"/>
      <c r="AP329" s="83"/>
      <c r="AQ329" s="83"/>
      <c r="AR329" s="238"/>
      <c r="AS329" s="238"/>
      <c r="AT329" s="11"/>
      <c r="AU329" s="11"/>
      <c r="AV329" s="215"/>
      <c r="AW329" s="137"/>
      <c r="AX329" s="215"/>
      <c r="AY329" s="253"/>
      <c r="AZ329" s="149"/>
      <c r="BA329" s="201"/>
      <c r="BB329" s="201"/>
      <c r="BC329" s="217"/>
      <c r="BD329" s="231"/>
      <c r="BE329" s="215"/>
      <c r="BF329" s="215"/>
      <c r="BG329" s="215"/>
      <c r="BH329" s="232"/>
      <c r="BI329" s="232"/>
      <c r="BJ329" s="214"/>
      <c r="BK329" s="214"/>
      <c r="BL329" s="233"/>
      <c r="BM329" s="67"/>
    </row>
    <row r="330" spans="1:65" s="139" customFormat="1" ht="15.75">
      <c r="A330" s="221"/>
      <c r="B330" s="222"/>
      <c r="C330" s="216"/>
      <c r="D330" s="224"/>
      <c r="E330" s="25"/>
      <c r="F330" s="89"/>
      <c r="G330" s="83"/>
      <c r="H330" s="218"/>
      <c r="I330" s="218"/>
      <c r="J330" s="218"/>
      <c r="K330" s="218"/>
      <c r="L330" s="83"/>
      <c r="M330" s="217"/>
      <c r="N330" s="55"/>
      <c r="O330" s="218"/>
      <c r="P330" s="218"/>
      <c r="Q330" s="11"/>
      <c r="R330" s="218"/>
      <c r="S330" s="218"/>
      <c r="T330" s="56"/>
      <c r="U330" s="218"/>
      <c r="V330" s="218"/>
      <c r="W330" s="11"/>
      <c r="X330" s="218"/>
      <c r="Y330" s="218"/>
      <c r="Z330" s="56"/>
      <c r="AA330" s="218"/>
      <c r="AB330" s="218"/>
      <c r="AC330" s="218"/>
      <c r="AD330" s="218"/>
      <c r="AE330" s="218"/>
      <c r="AF330" s="9"/>
      <c r="AG330" s="9"/>
      <c r="AH330" s="9"/>
      <c r="AI330" s="9"/>
      <c r="AJ330" s="9"/>
      <c r="AK330" s="9"/>
      <c r="AL330" s="9"/>
      <c r="AM330" s="9"/>
      <c r="AN330" s="9"/>
      <c r="AO330" s="76"/>
      <c r="AP330" s="83"/>
      <c r="AQ330" s="83"/>
      <c r="AR330" s="238"/>
      <c r="AS330" s="238"/>
      <c r="AT330" s="11"/>
      <c r="AU330" s="11"/>
      <c r="AV330" s="215"/>
      <c r="AW330" s="137"/>
      <c r="AX330" s="215"/>
      <c r="AY330" s="253"/>
      <c r="AZ330" s="149"/>
      <c r="BA330" s="201"/>
      <c r="BB330" s="201"/>
      <c r="BC330" s="217"/>
      <c r="BD330" s="231"/>
      <c r="BE330" s="215"/>
      <c r="BF330" s="215"/>
      <c r="BG330" s="215"/>
      <c r="BH330" s="232"/>
      <c r="BI330" s="232"/>
      <c r="BJ330" s="214"/>
      <c r="BK330" s="214"/>
      <c r="BL330" s="233"/>
      <c r="BM330" s="67"/>
    </row>
    <row r="331" spans="1:65" s="139" customFormat="1" ht="15.75">
      <c r="A331" s="221"/>
      <c r="B331" s="222"/>
      <c r="C331" s="216"/>
      <c r="D331" s="224"/>
      <c r="E331" s="25"/>
      <c r="F331" s="89"/>
      <c r="G331" s="83"/>
      <c r="H331" s="218"/>
      <c r="I331" s="218"/>
      <c r="J331" s="218"/>
      <c r="K331" s="218"/>
      <c r="L331" s="83"/>
      <c r="M331" s="217"/>
      <c r="N331" s="55"/>
      <c r="O331" s="218"/>
      <c r="P331" s="218"/>
      <c r="Q331" s="11"/>
      <c r="R331" s="218"/>
      <c r="S331" s="218"/>
      <c r="T331" s="56"/>
      <c r="U331" s="218"/>
      <c r="V331" s="218"/>
      <c r="W331" s="11"/>
      <c r="X331" s="218"/>
      <c r="Y331" s="218"/>
      <c r="Z331" s="56"/>
      <c r="AA331" s="218"/>
      <c r="AB331" s="218"/>
      <c r="AC331" s="218"/>
      <c r="AD331" s="218"/>
      <c r="AE331" s="218"/>
      <c r="AF331" s="9"/>
      <c r="AG331" s="9"/>
      <c r="AH331" s="9"/>
      <c r="AI331" s="9"/>
      <c r="AJ331" s="9"/>
      <c r="AK331" s="9"/>
      <c r="AL331" s="9"/>
      <c r="AM331" s="9"/>
      <c r="AN331" s="9"/>
      <c r="AO331" s="76"/>
      <c r="AP331" s="83"/>
      <c r="AQ331" s="83"/>
      <c r="AR331" s="238"/>
      <c r="AS331" s="238"/>
      <c r="AT331" s="11"/>
      <c r="AU331" s="11"/>
      <c r="AV331" s="215"/>
      <c r="AW331" s="137"/>
      <c r="AX331" s="215"/>
      <c r="AY331" s="253"/>
      <c r="AZ331" s="149"/>
      <c r="BA331" s="201"/>
      <c r="BB331" s="201"/>
      <c r="BC331" s="217"/>
      <c r="BD331" s="231"/>
      <c r="BE331" s="215"/>
      <c r="BF331" s="215"/>
      <c r="BG331" s="215"/>
      <c r="BH331" s="232"/>
      <c r="BI331" s="232"/>
      <c r="BJ331" s="214"/>
      <c r="BK331" s="214"/>
      <c r="BL331" s="233"/>
      <c r="BM331" s="67"/>
    </row>
    <row r="332" spans="1:65" s="139" customFormat="1" ht="15.75">
      <c r="A332" s="221"/>
      <c r="B332" s="222"/>
      <c r="C332" s="216"/>
      <c r="D332" s="224"/>
      <c r="E332" s="25"/>
      <c r="F332" s="89"/>
      <c r="G332" s="83"/>
      <c r="H332" s="218"/>
      <c r="I332" s="218"/>
      <c r="J332" s="218"/>
      <c r="K332" s="218"/>
      <c r="L332" s="83"/>
      <c r="M332" s="217"/>
      <c r="N332" s="55"/>
      <c r="O332" s="218"/>
      <c r="P332" s="218"/>
      <c r="Q332" s="11"/>
      <c r="R332" s="218"/>
      <c r="S332" s="218"/>
      <c r="T332" s="56"/>
      <c r="U332" s="218"/>
      <c r="V332" s="218"/>
      <c r="W332" s="11"/>
      <c r="X332" s="218"/>
      <c r="Y332" s="218"/>
      <c r="Z332" s="56"/>
      <c r="AA332" s="218"/>
      <c r="AB332" s="218"/>
      <c r="AC332" s="218"/>
      <c r="AD332" s="218"/>
      <c r="AE332" s="218"/>
      <c r="AF332" s="9"/>
      <c r="AG332" s="9"/>
      <c r="AH332" s="9"/>
      <c r="AI332" s="9"/>
      <c r="AJ332" s="9"/>
      <c r="AK332" s="9"/>
      <c r="AL332" s="9"/>
      <c r="AM332" s="9"/>
      <c r="AN332" s="9"/>
      <c r="AO332" s="76"/>
      <c r="AP332" s="83"/>
      <c r="AQ332" s="83"/>
      <c r="AR332" s="238"/>
      <c r="AS332" s="238"/>
      <c r="AT332" s="11"/>
      <c r="AU332" s="11"/>
      <c r="AV332" s="215"/>
      <c r="AW332" s="137"/>
      <c r="AX332" s="215"/>
      <c r="AY332" s="253"/>
      <c r="AZ332" s="149"/>
      <c r="BA332" s="201"/>
      <c r="BB332" s="201"/>
      <c r="BC332" s="217"/>
      <c r="BD332" s="231"/>
      <c r="BE332" s="215"/>
      <c r="BF332" s="215"/>
      <c r="BG332" s="215"/>
      <c r="BH332" s="232"/>
      <c r="BI332" s="232"/>
      <c r="BJ332" s="214"/>
      <c r="BK332" s="214"/>
      <c r="BL332" s="233"/>
      <c r="BM332" s="67"/>
    </row>
    <row r="333" spans="1:65" s="139" customFormat="1" ht="15.75">
      <c r="A333" s="221"/>
      <c r="B333" s="222"/>
      <c r="C333" s="216"/>
      <c r="D333" s="224"/>
      <c r="E333" s="25"/>
      <c r="F333" s="89"/>
      <c r="G333" s="83"/>
      <c r="H333" s="218"/>
      <c r="I333" s="218"/>
      <c r="J333" s="218"/>
      <c r="K333" s="218"/>
      <c r="L333" s="83"/>
      <c r="M333" s="217"/>
      <c r="N333" s="55"/>
      <c r="O333" s="218"/>
      <c r="P333" s="218"/>
      <c r="Q333" s="11"/>
      <c r="R333" s="218"/>
      <c r="S333" s="218"/>
      <c r="T333" s="56"/>
      <c r="U333" s="218"/>
      <c r="V333" s="218"/>
      <c r="W333" s="11"/>
      <c r="X333" s="218"/>
      <c r="Y333" s="218"/>
      <c r="Z333" s="56"/>
      <c r="AA333" s="218"/>
      <c r="AB333" s="218"/>
      <c r="AC333" s="218"/>
      <c r="AD333" s="218"/>
      <c r="AE333" s="218"/>
      <c r="AF333" s="9"/>
      <c r="AG333" s="9"/>
      <c r="AH333" s="9"/>
      <c r="AI333" s="9"/>
      <c r="AJ333" s="9"/>
      <c r="AK333" s="9"/>
      <c r="AL333" s="9"/>
      <c r="AM333" s="9"/>
      <c r="AN333" s="9"/>
      <c r="AO333" s="76"/>
      <c r="AP333" s="83"/>
      <c r="AQ333" s="83"/>
      <c r="AR333" s="238"/>
      <c r="AS333" s="238"/>
      <c r="AT333" s="11"/>
      <c r="AU333" s="11"/>
      <c r="AV333" s="215"/>
      <c r="AW333" s="137"/>
      <c r="AX333" s="215"/>
      <c r="AY333" s="253"/>
      <c r="AZ333" s="149"/>
      <c r="BA333" s="201"/>
      <c r="BB333" s="201"/>
      <c r="BC333" s="217"/>
      <c r="BD333" s="231"/>
      <c r="BE333" s="215"/>
      <c r="BF333" s="215"/>
      <c r="BG333" s="215"/>
      <c r="BH333" s="232"/>
      <c r="BI333" s="232"/>
      <c r="BJ333" s="214"/>
      <c r="BK333" s="214"/>
      <c r="BL333" s="233"/>
      <c r="BM333" s="67"/>
    </row>
    <row r="334" spans="1:65" s="139" customFormat="1" ht="15.75">
      <c r="A334" s="221"/>
      <c r="B334" s="222"/>
      <c r="C334" s="216"/>
      <c r="D334" s="224"/>
      <c r="E334" s="25"/>
      <c r="F334" s="89"/>
      <c r="G334" s="83"/>
      <c r="H334" s="218"/>
      <c r="I334" s="218"/>
      <c r="J334" s="218"/>
      <c r="K334" s="218"/>
      <c r="L334" s="83"/>
      <c r="M334" s="217"/>
      <c r="N334" s="55"/>
      <c r="O334" s="218"/>
      <c r="P334" s="218"/>
      <c r="Q334" s="11"/>
      <c r="R334" s="218"/>
      <c r="S334" s="218"/>
      <c r="T334" s="56"/>
      <c r="U334" s="218"/>
      <c r="V334" s="218"/>
      <c r="W334" s="11"/>
      <c r="X334" s="218"/>
      <c r="Y334" s="218"/>
      <c r="Z334" s="56"/>
      <c r="AA334" s="218"/>
      <c r="AB334" s="218"/>
      <c r="AC334" s="218"/>
      <c r="AD334" s="218"/>
      <c r="AE334" s="218"/>
      <c r="AF334" s="9"/>
      <c r="AG334" s="9"/>
      <c r="AH334" s="9"/>
      <c r="AI334" s="9"/>
      <c r="AJ334" s="9"/>
      <c r="AK334" s="9"/>
      <c r="AL334" s="9"/>
      <c r="AM334" s="9"/>
      <c r="AN334" s="9"/>
      <c r="AO334" s="76"/>
      <c r="AP334" s="83"/>
      <c r="AQ334" s="83"/>
      <c r="AR334" s="238"/>
      <c r="AS334" s="238"/>
      <c r="AT334" s="11"/>
      <c r="AU334" s="11"/>
      <c r="AV334" s="215"/>
      <c r="AW334" s="137"/>
      <c r="AX334" s="215"/>
      <c r="AY334" s="253"/>
      <c r="AZ334" s="149"/>
      <c r="BA334" s="201"/>
      <c r="BB334" s="201"/>
      <c r="BC334" s="217"/>
      <c r="BD334" s="231"/>
      <c r="BE334" s="215"/>
      <c r="BF334" s="215"/>
      <c r="BG334" s="215"/>
      <c r="BH334" s="232"/>
      <c r="BI334" s="232"/>
      <c r="BJ334" s="214"/>
      <c r="BK334" s="214"/>
      <c r="BL334" s="233"/>
      <c r="BM334" s="67"/>
    </row>
    <row r="335" spans="1:65" s="139" customFormat="1" ht="15.75">
      <c r="A335" s="221"/>
      <c r="B335" s="222"/>
      <c r="C335" s="216"/>
      <c r="D335" s="224"/>
      <c r="E335" s="25"/>
      <c r="F335" s="89"/>
      <c r="G335" s="83"/>
      <c r="H335" s="218"/>
      <c r="I335" s="218"/>
      <c r="J335" s="218"/>
      <c r="K335" s="218"/>
      <c r="L335" s="83"/>
      <c r="M335" s="217"/>
      <c r="N335" s="55"/>
      <c r="O335" s="218"/>
      <c r="P335" s="218"/>
      <c r="Q335" s="11"/>
      <c r="R335" s="218"/>
      <c r="S335" s="218"/>
      <c r="T335" s="56"/>
      <c r="U335" s="218"/>
      <c r="V335" s="218"/>
      <c r="W335" s="11"/>
      <c r="X335" s="218"/>
      <c r="Y335" s="218"/>
      <c r="Z335" s="56"/>
      <c r="AA335" s="218"/>
      <c r="AB335" s="218"/>
      <c r="AC335" s="218"/>
      <c r="AD335" s="218"/>
      <c r="AE335" s="218"/>
      <c r="AF335" s="9"/>
      <c r="AG335" s="9"/>
      <c r="AH335" s="9"/>
      <c r="AI335" s="9"/>
      <c r="AJ335" s="9"/>
      <c r="AK335" s="9"/>
      <c r="AL335" s="9"/>
      <c r="AM335" s="9"/>
      <c r="AN335" s="9"/>
      <c r="AO335" s="76"/>
      <c r="AP335" s="83"/>
      <c r="AQ335" s="83"/>
      <c r="AR335" s="238"/>
      <c r="AS335" s="238"/>
      <c r="AT335" s="11"/>
      <c r="AU335" s="11"/>
      <c r="AV335" s="215"/>
      <c r="AW335" s="137"/>
      <c r="AX335" s="215"/>
      <c r="AY335" s="253"/>
      <c r="AZ335" s="149"/>
      <c r="BA335" s="201"/>
      <c r="BB335" s="201"/>
      <c r="BC335" s="217"/>
      <c r="BD335" s="231"/>
      <c r="BE335" s="215"/>
      <c r="BF335" s="215"/>
      <c r="BG335" s="215"/>
      <c r="BH335" s="232"/>
      <c r="BI335" s="232"/>
      <c r="BJ335" s="214"/>
      <c r="BK335" s="214"/>
      <c r="BL335" s="233"/>
      <c r="BM335" s="67"/>
    </row>
    <row r="336" spans="1:65" s="139" customFormat="1" ht="15.75">
      <c r="A336" s="221"/>
      <c r="B336" s="222"/>
      <c r="C336" s="216"/>
      <c r="D336" s="224"/>
      <c r="E336" s="25"/>
      <c r="F336" s="89"/>
      <c r="G336" s="83"/>
      <c r="H336" s="218"/>
      <c r="I336" s="218"/>
      <c r="J336" s="218"/>
      <c r="K336" s="218"/>
      <c r="L336" s="83"/>
      <c r="M336" s="217"/>
      <c r="N336" s="55"/>
      <c r="O336" s="218"/>
      <c r="P336" s="218"/>
      <c r="Q336" s="11"/>
      <c r="R336" s="218"/>
      <c r="S336" s="218"/>
      <c r="T336" s="56"/>
      <c r="U336" s="218"/>
      <c r="V336" s="218"/>
      <c r="W336" s="11"/>
      <c r="X336" s="218"/>
      <c r="Y336" s="218"/>
      <c r="Z336" s="56"/>
      <c r="AA336" s="218"/>
      <c r="AB336" s="218"/>
      <c r="AC336" s="218"/>
      <c r="AD336" s="218"/>
      <c r="AE336" s="218"/>
      <c r="AF336" s="9"/>
      <c r="AG336" s="9"/>
      <c r="AH336" s="9"/>
      <c r="AI336" s="9"/>
      <c r="AJ336" s="9"/>
      <c r="AK336" s="9"/>
      <c r="AL336" s="9"/>
      <c r="AM336" s="9"/>
      <c r="AN336" s="9"/>
      <c r="AO336" s="76"/>
      <c r="AP336" s="83"/>
      <c r="AQ336" s="83"/>
      <c r="AR336" s="238"/>
      <c r="AS336" s="238"/>
      <c r="AT336" s="11"/>
      <c r="AU336" s="11"/>
      <c r="AV336" s="215"/>
      <c r="AW336" s="137"/>
      <c r="AX336" s="215"/>
      <c r="AY336" s="253"/>
      <c r="AZ336" s="149"/>
      <c r="BA336" s="201"/>
      <c r="BB336" s="201"/>
      <c r="BC336" s="217"/>
      <c r="BD336" s="231"/>
      <c r="BE336" s="215"/>
      <c r="BF336" s="215"/>
      <c r="BG336" s="215"/>
      <c r="BH336" s="232"/>
      <c r="BI336" s="232"/>
      <c r="BJ336" s="214"/>
      <c r="BK336" s="214"/>
      <c r="BL336" s="233"/>
      <c r="BM336" s="67"/>
    </row>
    <row r="337" spans="1:65" s="139" customFormat="1" ht="15.75">
      <c r="A337" s="221"/>
      <c r="B337" s="222"/>
      <c r="C337" s="216"/>
      <c r="D337" s="224"/>
      <c r="E337" s="25"/>
      <c r="F337" s="89"/>
      <c r="G337" s="83"/>
      <c r="H337" s="218"/>
      <c r="I337" s="218"/>
      <c r="J337" s="218"/>
      <c r="K337" s="218"/>
      <c r="L337" s="83"/>
      <c r="M337" s="217"/>
      <c r="N337" s="55"/>
      <c r="O337" s="218"/>
      <c r="P337" s="218"/>
      <c r="Q337" s="11"/>
      <c r="R337" s="218"/>
      <c r="S337" s="218"/>
      <c r="T337" s="56"/>
      <c r="U337" s="218"/>
      <c r="V337" s="218"/>
      <c r="W337" s="11"/>
      <c r="X337" s="218"/>
      <c r="Y337" s="218"/>
      <c r="Z337" s="56"/>
      <c r="AA337" s="218"/>
      <c r="AB337" s="218"/>
      <c r="AC337" s="218"/>
      <c r="AD337" s="218"/>
      <c r="AE337" s="218"/>
      <c r="AF337" s="9"/>
      <c r="AG337" s="9"/>
      <c r="AH337" s="9"/>
      <c r="AI337" s="9"/>
      <c r="AJ337" s="9"/>
      <c r="AK337" s="9"/>
      <c r="AL337" s="9"/>
      <c r="AM337" s="9"/>
      <c r="AN337" s="9"/>
      <c r="AO337" s="76"/>
      <c r="AP337" s="83"/>
      <c r="AQ337" s="83"/>
      <c r="AR337" s="238"/>
      <c r="AS337" s="238"/>
      <c r="AT337" s="11"/>
      <c r="AU337" s="11"/>
      <c r="AV337" s="215"/>
      <c r="AW337" s="137"/>
      <c r="AX337" s="215"/>
      <c r="AY337" s="253"/>
      <c r="AZ337" s="149"/>
      <c r="BA337" s="201"/>
      <c r="BB337" s="201"/>
      <c r="BC337" s="217"/>
      <c r="BD337" s="231"/>
      <c r="BE337" s="215"/>
      <c r="BF337" s="215"/>
      <c r="BG337" s="215"/>
      <c r="BH337" s="232"/>
      <c r="BI337" s="232"/>
      <c r="BJ337" s="214"/>
      <c r="BK337" s="214"/>
      <c r="BL337" s="233"/>
      <c r="BM337" s="67"/>
    </row>
    <row r="338" spans="1:65" s="139" customFormat="1" ht="15.75">
      <c r="A338" s="221"/>
      <c r="B338" s="222"/>
      <c r="C338" s="216"/>
      <c r="D338" s="224"/>
      <c r="E338" s="268"/>
      <c r="F338" s="89"/>
      <c r="G338" s="83"/>
      <c r="H338" s="218"/>
      <c r="I338" s="218"/>
      <c r="J338" s="218"/>
      <c r="K338" s="218"/>
      <c r="L338" s="83"/>
      <c r="M338" s="217"/>
      <c r="N338" s="55"/>
      <c r="O338" s="218"/>
      <c r="P338" s="218"/>
      <c r="Q338" s="11"/>
      <c r="R338" s="218"/>
      <c r="S338" s="218"/>
      <c r="T338" s="56"/>
      <c r="U338" s="218"/>
      <c r="V338" s="218"/>
      <c r="W338" s="11"/>
      <c r="X338" s="218"/>
      <c r="Y338" s="218"/>
      <c r="Z338" s="56"/>
      <c r="AA338" s="218"/>
      <c r="AB338" s="218"/>
      <c r="AC338" s="218"/>
      <c r="AD338" s="218"/>
      <c r="AE338" s="218"/>
      <c r="AF338" s="9"/>
      <c r="AG338" s="9"/>
      <c r="AH338" s="9"/>
      <c r="AI338" s="9"/>
      <c r="AJ338" s="9"/>
      <c r="AK338" s="9"/>
      <c r="AL338" s="9"/>
      <c r="AM338" s="9"/>
      <c r="AN338" s="9"/>
      <c r="AO338" s="76"/>
      <c r="AP338" s="83"/>
      <c r="AQ338" s="83"/>
      <c r="AR338" s="238"/>
      <c r="AS338" s="238"/>
      <c r="AT338" s="11"/>
      <c r="AU338" s="11"/>
      <c r="AV338" s="215"/>
      <c r="AW338" s="137"/>
      <c r="AX338" s="215"/>
      <c r="AY338" s="265"/>
      <c r="AZ338" s="267"/>
      <c r="BA338" s="201"/>
      <c r="BB338" s="266"/>
      <c r="BC338" s="217"/>
      <c r="BD338" s="231"/>
      <c r="BE338" s="215"/>
      <c r="BF338" s="215"/>
      <c r="BG338" s="215"/>
      <c r="BH338" s="232"/>
      <c r="BI338" s="232"/>
      <c r="BJ338" s="214"/>
      <c r="BK338" s="214"/>
      <c r="BL338" s="233"/>
      <c r="BM338" s="67"/>
    </row>
    <row r="339" spans="1:65" s="139" customFormat="1" ht="15.75">
      <c r="A339" s="221"/>
      <c r="B339" s="222"/>
      <c r="C339" s="216"/>
      <c r="D339" s="224"/>
      <c r="E339" s="25"/>
      <c r="F339" s="89"/>
      <c r="G339" s="83"/>
      <c r="H339" s="218"/>
      <c r="I339" s="218"/>
      <c r="J339" s="218"/>
      <c r="K339" s="218"/>
      <c r="L339" s="83"/>
      <c r="M339" s="217"/>
      <c r="N339" s="55"/>
      <c r="O339" s="218"/>
      <c r="P339" s="218"/>
      <c r="Q339" s="11"/>
      <c r="R339" s="218"/>
      <c r="S339" s="218"/>
      <c r="T339" s="56"/>
      <c r="U339" s="218"/>
      <c r="V339" s="218"/>
      <c r="W339" s="11"/>
      <c r="X339" s="218"/>
      <c r="Y339" s="218"/>
      <c r="Z339" s="56"/>
      <c r="AA339" s="218"/>
      <c r="AB339" s="218"/>
      <c r="AC339" s="218"/>
      <c r="AD339" s="218"/>
      <c r="AE339" s="218"/>
      <c r="AF339" s="9"/>
      <c r="AG339" s="9"/>
      <c r="AH339" s="9"/>
      <c r="AI339" s="9"/>
      <c r="AJ339" s="9"/>
      <c r="AK339" s="9"/>
      <c r="AL339" s="9"/>
      <c r="AM339" s="9"/>
      <c r="AN339" s="9"/>
      <c r="AO339" s="76"/>
      <c r="AP339" s="83"/>
      <c r="AQ339" s="83"/>
      <c r="AR339" s="238"/>
      <c r="AS339" s="238"/>
      <c r="AT339" s="11"/>
      <c r="AU339" s="11"/>
      <c r="AV339" s="215"/>
      <c r="AW339" s="137"/>
      <c r="AX339" s="215"/>
      <c r="AY339" s="253"/>
      <c r="AZ339" s="149"/>
      <c r="BA339" s="201"/>
      <c r="BB339" s="201"/>
      <c r="BC339" s="217"/>
      <c r="BD339" s="231"/>
      <c r="BE339" s="215"/>
      <c r="BF339" s="215"/>
      <c r="BG339" s="215"/>
      <c r="BH339" s="232"/>
      <c r="BI339" s="232"/>
      <c r="BJ339" s="214"/>
      <c r="BK339" s="214"/>
      <c r="BL339" s="233"/>
      <c r="BM339" s="67"/>
    </row>
    <row r="340" spans="1:65" s="139" customFormat="1" ht="15.75">
      <c r="A340" s="221"/>
      <c r="B340" s="222"/>
      <c r="C340" s="216"/>
      <c r="D340" s="224"/>
      <c r="E340" s="25"/>
      <c r="F340" s="89"/>
      <c r="G340" s="83"/>
      <c r="H340" s="218"/>
      <c r="I340" s="218"/>
      <c r="J340" s="218"/>
      <c r="K340" s="218"/>
      <c r="L340" s="83"/>
      <c r="M340" s="217"/>
      <c r="N340" s="55"/>
      <c r="O340" s="218"/>
      <c r="P340" s="218"/>
      <c r="Q340" s="11"/>
      <c r="R340" s="218"/>
      <c r="S340" s="218"/>
      <c r="T340" s="56"/>
      <c r="U340" s="218"/>
      <c r="V340" s="218"/>
      <c r="W340" s="11"/>
      <c r="X340" s="218"/>
      <c r="Y340" s="218"/>
      <c r="Z340" s="56"/>
      <c r="AA340" s="218"/>
      <c r="AB340" s="218"/>
      <c r="AC340" s="218"/>
      <c r="AD340" s="218"/>
      <c r="AE340" s="218"/>
      <c r="AF340" s="9"/>
      <c r="AG340" s="9"/>
      <c r="AH340" s="9"/>
      <c r="AI340" s="9"/>
      <c r="AJ340" s="9"/>
      <c r="AK340" s="9"/>
      <c r="AL340" s="9"/>
      <c r="AM340" s="9"/>
      <c r="AN340" s="9"/>
      <c r="AO340" s="76"/>
      <c r="AP340" s="83"/>
      <c r="AQ340" s="83"/>
      <c r="AR340" s="238"/>
      <c r="AS340" s="238"/>
      <c r="AT340" s="11"/>
      <c r="AU340" s="11"/>
      <c r="AV340" s="215"/>
      <c r="AW340" s="137"/>
      <c r="AX340" s="215"/>
      <c r="AY340" s="253"/>
      <c r="AZ340" s="149"/>
      <c r="BA340" s="201"/>
      <c r="BB340" s="201"/>
      <c r="BC340" s="217"/>
      <c r="BD340" s="231"/>
      <c r="BE340" s="215"/>
      <c r="BF340" s="215"/>
      <c r="BG340" s="215"/>
      <c r="BH340" s="232"/>
      <c r="BI340" s="232"/>
      <c r="BJ340" s="214"/>
      <c r="BK340" s="214"/>
      <c r="BL340" s="233"/>
      <c r="BM340" s="67"/>
    </row>
    <row r="341" spans="1:65" s="139" customFormat="1" ht="15.75">
      <c r="A341" s="221"/>
      <c r="B341" s="222"/>
      <c r="C341" s="216"/>
      <c r="D341" s="224"/>
      <c r="E341" s="25"/>
      <c r="F341" s="89"/>
      <c r="G341" s="83"/>
      <c r="H341" s="218"/>
      <c r="I341" s="218"/>
      <c r="J341" s="218"/>
      <c r="K341" s="218"/>
      <c r="L341" s="83"/>
      <c r="M341" s="217"/>
      <c r="N341" s="55"/>
      <c r="O341" s="218"/>
      <c r="P341" s="218"/>
      <c r="Q341" s="11"/>
      <c r="R341" s="218"/>
      <c r="S341" s="218"/>
      <c r="T341" s="56"/>
      <c r="U341" s="218"/>
      <c r="V341" s="218"/>
      <c r="W341" s="11"/>
      <c r="X341" s="218"/>
      <c r="Y341" s="218"/>
      <c r="Z341" s="56"/>
      <c r="AA341" s="218"/>
      <c r="AB341" s="218"/>
      <c r="AC341" s="218"/>
      <c r="AD341" s="218"/>
      <c r="AE341" s="218"/>
      <c r="AF341" s="9"/>
      <c r="AG341" s="9"/>
      <c r="AH341" s="9"/>
      <c r="AI341" s="9"/>
      <c r="AJ341" s="9"/>
      <c r="AK341" s="9"/>
      <c r="AL341" s="9"/>
      <c r="AM341" s="9"/>
      <c r="AN341" s="9"/>
      <c r="AO341" s="76"/>
      <c r="AP341" s="83"/>
      <c r="AQ341" s="83"/>
      <c r="AR341" s="238"/>
      <c r="AS341" s="238"/>
      <c r="AT341" s="11"/>
      <c r="AU341" s="11"/>
      <c r="AV341" s="215"/>
      <c r="AW341" s="137"/>
      <c r="AX341" s="215"/>
      <c r="AY341" s="253"/>
      <c r="AZ341" s="149"/>
      <c r="BA341" s="201"/>
      <c r="BB341" s="201"/>
      <c r="BC341" s="217"/>
      <c r="BD341" s="231"/>
      <c r="BE341" s="215"/>
      <c r="BF341" s="215"/>
      <c r="BG341" s="215"/>
      <c r="BH341" s="232"/>
      <c r="BI341" s="232"/>
      <c r="BJ341" s="214"/>
      <c r="BK341" s="214"/>
      <c r="BL341" s="233"/>
      <c r="BM341" s="67"/>
    </row>
    <row r="342" spans="1:65" s="139" customFormat="1" ht="15.75">
      <c r="A342" s="221"/>
      <c r="B342" s="222"/>
      <c r="C342" s="216"/>
      <c r="D342" s="224"/>
      <c r="E342" s="25"/>
      <c r="F342" s="89"/>
      <c r="G342" s="83"/>
      <c r="H342" s="218"/>
      <c r="I342" s="218"/>
      <c r="J342" s="218"/>
      <c r="K342" s="218"/>
      <c r="L342" s="83"/>
      <c r="M342" s="217"/>
      <c r="N342" s="55"/>
      <c r="O342" s="218"/>
      <c r="P342" s="218"/>
      <c r="Q342" s="11"/>
      <c r="R342" s="218"/>
      <c r="S342" s="218"/>
      <c r="T342" s="56"/>
      <c r="U342" s="218"/>
      <c r="V342" s="218"/>
      <c r="W342" s="11"/>
      <c r="X342" s="218"/>
      <c r="Y342" s="218"/>
      <c r="Z342" s="56"/>
      <c r="AA342" s="218"/>
      <c r="AB342" s="218"/>
      <c r="AC342" s="218"/>
      <c r="AD342" s="218"/>
      <c r="AE342" s="218"/>
      <c r="AF342" s="9"/>
      <c r="AG342" s="9"/>
      <c r="AH342" s="9"/>
      <c r="AI342" s="9"/>
      <c r="AJ342" s="9"/>
      <c r="AK342" s="9"/>
      <c r="AL342" s="9"/>
      <c r="AM342" s="9"/>
      <c r="AN342" s="9"/>
      <c r="AO342" s="76"/>
      <c r="AP342" s="83"/>
      <c r="AQ342" s="83"/>
      <c r="AR342" s="238"/>
      <c r="AS342" s="238"/>
      <c r="AT342" s="11"/>
      <c r="AU342" s="11"/>
      <c r="AV342" s="215"/>
      <c r="AW342" s="137"/>
      <c r="AX342" s="215"/>
      <c r="AY342" s="253"/>
      <c r="AZ342" s="149"/>
      <c r="BA342" s="201"/>
      <c r="BB342" s="201"/>
      <c r="BC342" s="217"/>
      <c r="BD342" s="231"/>
      <c r="BE342" s="215"/>
      <c r="BF342" s="215"/>
      <c r="BG342" s="215"/>
      <c r="BH342" s="232"/>
      <c r="BI342" s="232"/>
      <c r="BJ342" s="214"/>
      <c r="BK342" s="214"/>
      <c r="BL342" s="233"/>
      <c r="BM342" s="67"/>
    </row>
    <row r="343" spans="1:65" s="139" customFormat="1" ht="15.75">
      <c r="A343" s="221"/>
      <c r="B343" s="222"/>
      <c r="C343" s="216"/>
      <c r="D343" s="224"/>
      <c r="E343" s="25"/>
      <c r="F343" s="89"/>
      <c r="G343" s="83"/>
      <c r="H343" s="218"/>
      <c r="I343" s="218"/>
      <c r="J343" s="218"/>
      <c r="K343" s="218"/>
      <c r="L343" s="83"/>
      <c r="M343" s="217"/>
      <c r="N343" s="55"/>
      <c r="O343" s="218"/>
      <c r="P343" s="218"/>
      <c r="Q343" s="11"/>
      <c r="R343" s="218"/>
      <c r="S343" s="218"/>
      <c r="T343" s="56"/>
      <c r="U343" s="218"/>
      <c r="V343" s="218"/>
      <c r="W343" s="11"/>
      <c r="X343" s="218"/>
      <c r="Y343" s="218"/>
      <c r="Z343" s="56"/>
      <c r="AA343" s="218"/>
      <c r="AB343" s="218"/>
      <c r="AC343" s="218"/>
      <c r="AD343" s="218"/>
      <c r="AE343" s="218"/>
      <c r="AF343" s="9"/>
      <c r="AG343" s="9"/>
      <c r="AH343" s="9"/>
      <c r="AI343" s="9"/>
      <c r="AJ343" s="9"/>
      <c r="AK343" s="9"/>
      <c r="AL343" s="9"/>
      <c r="AM343" s="9"/>
      <c r="AN343" s="9"/>
      <c r="AO343" s="76"/>
      <c r="AP343" s="83"/>
      <c r="AQ343" s="83"/>
      <c r="AR343" s="238"/>
      <c r="AS343" s="238"/>
      <c r="AT343" s="11"/>
      <c r="AU343" s="11"/>
      <c r="AV343" s="215"/>
      <c r="AW343" s="137"/>
      <c r="AX343" s="215"/>
      <c r="AY343" s="253"/>
      <c r="AZ343" s="149"/>
      <c r="BA343" s="201"/>
      <c r="BB343" s="201"/>
      <c r="BC343" s="217"/>
      <c r="BD343" s="231"/>
      <c r="BE343" s="215"/>
      <c r="BF343" s="215"/>
      <c r="BG343" s="215"/>
      <c r="BH343" s="232"/>
      <c r="BI343" s="232"/>
      <c r="BJ343" s="214"/>
      <c r="BK343" s="214"/>
      <c r="BL343" s="233"/>
      <c r="BM343" s="67"/>
    </row>
    <row r="344" spans="1:65" s="139" customFormat="1" ht="15.75">
      <c r="A344" s="221"/>
      <c r="B344" s="222"/>
      <c r="C344" s="216"/>
      <c r="D344" s="224"/>
      <c r="E344" s="268"/>
      <c r="F344" s="89"/>
      <c r="G344" s="83"/>
      <c r="H344" s="218"/>
      <c r="I344" s="218"/>
      <c r="J344" s="218"/>
      <c r="K344" s="218"/>
      <c r="L344" s="83"/>
      <c r="M344" s="217"/>
      <c r="N344" s="55"/>
      <c r="O344" s="218"/>
      <c r="P344" s="218"/>
      <c r="Q344" s="11"/>
      <c r="R344" s="218"/>
      <c r="S344" s="218"/>
      <c r="T344" s="56"/>
      <c r="U344" s="218"/>
      <c r="V344" s="218"/>
      <c r="W344" s="11"/>
      <c r="X344" s="218"/>
      <c r="Y344" s="218"/>
      <c r="Z344" s="56"/>
      <c r="AA344" s="218"/>
      <c r="AB344" s="218"/>
      <c r="AC344" s="218"/>
      <c r="AD344" s="218"/>
      <c r="AE344" s="218"/>
      <c r="AF344" s="9"/>
      <c r="AG344" s="9"/>
      <c r="AH344" s="9"/>
      <c r="AI344" s="9"/>
      <c r="AJ344" s="9"/>
      <c r="AK344" s="9"/>
      <c r="AL344" s="9"/>
      <c r="AM344" s="9"/>
      <c r="AN344" s="9"/>
      <c r="AO344" s="76"/>
      <c r="AP344" s="83"/>
      <c r="AQ344" s="83"/>
      <c r="AR344" s="238"/>
      <c r="AS344" s="238"/>
      <c r="AT344" s="11"/>
      <c r="AU344" s="11"/>
      <c r="AV344" s="215"/>
      <c r="AW344" s="137"/>
      <c r="AX344" s="215"/>
      <c r="AY344" s="265"/>
      <c r="AZ344" s="267"/>
      <c r="BA344" s="201"/>
      <c r="BB344" s="266"/>
      <c r="BC344" s="217"/>
      <c r="BD344" s="231"/>
      <c r="BE344" s="215"/>
      <c r="BF344" s="215"/>
      <c r="BG344" s="215"/>
      <c r="BH344" s="232"/>
      <c r="BI344" s="232"/>
      <c r="BJ344" s="214"/>
      <c r="BK344" s="214"/>
      <c r="BL344" s="233"/>
      <c r="BM344" s="67"/>
    </row>
    <row r="345" spans="1:65" s="139" customFormat="1" ht="15.75">
      <c r="A345" s="221"/>
      <c r="B345" s="222"/>
      <c r="C345" s="216"/>
      <c r="D345" s="224"/>
      <c r="E345" s="25"/>
      <c r="F345" s="89"/>
      <c r="G345" s="83"/>
      <c r="H345" s="218"/>
      <c r="I345" s="218"/>
      <c r="J345" s="218"/>
      <c r="K345" s="218"/>
      <c r="L345" s="83"/>
      <c r="M345" s="217"/>
      <c r="N345" s="55"/>
      <c r="O345" s="218"/>
      <c r="P345" s="218"/>
      <c r="Q345" s="11"/>
      <c r="R345" s="218"/>
      <c r="S345" s="218"/>
      <c r="T345" s="56"/>
      <c r="U345" s="218"/>
      <c r="V345" s="218"/>
      <c r="W345" s="11"/>
      <c r="X345" s="218"/>
      <c r="Y345" s="218"/>
      <c r="Z345" s="56"/>
      <c r="AA345" s="218"/>
      <c r="AB345" s="218"/>
      <c r="AC345" s="218"/>
      <c r="AD345" s="218"/>
      <c r="AE345" s="218"/>
      <c r="AF345" s="9"/>
      <c r="AG345" s="9"/>
      <c r="AH345" s="9"/>
      <c r="AI345" s="9"/>
      <c r="AJ345" s="9"/>
      <c r="AK345" s="9"/>
      <c r="AL345" s="9"/>
      <c r="AM345" s="9"/>
      <c r="AN345" s="9"/>
      <c r="AO345" s="76"/>
      <c r="AP345" s="83"/>
      <c r="AQ345" s="83"/>
      <c r="AR345" s="238"/>
      <c r="AS345" s="238"/>
      <c r="AT345" s="11"/>
      <c r="AU345" s="11"/>
      <c r="AV345" s="215"/>
      <c r="AW345" s="137"/>
      <c r="AX345" s="215"/>
      <c r="AY345" s="253"/>
      <c r="AZ345" s="149"/>
      <c r="BA345" s="201"/>
      <c r="BB345" s="201"/>
      <c r="BC345" s="217"/>
      <c r="BD345" s="231"/>
      <c r="BE345" s="215"/>
      <c r="BF345" s="215"/>
      <c r="BG345" s="215"/>
      <c r="BH345" s="232"/>
      <c r="BI345" s="232"/>
      <c r="BJ345" s="214"/>
      <c r="BK345" s="214"/>
      <c r="BL345" s="233"/>
      <c r="BM345" s="67"/>
    </row>
    <row r="346" spans="1:65" s="139" customFormat="1" ht="15.75">
      <c r="A346" s="221"/>
      <c r="B346" s="222"/>
      <c r="C346" s="216"/>
      <c r="D346" s="224"/>
      <c r="E346" s="25"/>
      <c r="F346" s="89"/>
      <c r="G346" s="83"/>
      <c r="H346" s="218"/>
      <c r="I346" s="218"/>
      <c r="J346" s="218"/>
      <c r="K346" s="218"/>
      <c r="L346" s="83"/>
      <c r="M346" s="217"/>
      <c r="N346" s="55"/>
      <c r="O346" s="218"/>
      <c r="P346" s="218"/>
      <c r="Q346" s="11"/>
      <c r="R346" s="218"/>
      <c r="S346" s="218"/>
      <c r="T346" s="56"/>
      <c r="U346" s="218"/>
      <c r="V346" s="218"/>
      <c r="W346" s="11"/>
      <c r="X346" s="218"/>
      <c r="Y346" s="218"/>
      <c r="Z346" s="56"/>
      <c r="AA346" s="218"/>
      <c r="AB346" s="218"/>
      <c r="AC346" s="218"/>
      <c r="AD346" s="218"/>
      <c r="AE346" s="218"/>
      <c r="AF346" s="9"/>
      <c r="AG346" s="9"/>
      <c r="AH346" s="9"/>
      <c r="AI346" s="9"/>
      <c r="AJ346" s="9"/>
      <c r="AK346" s="9"/>
      <c r="AL346" s="9"/>
      <c r="AM346" s="9"/>
      <c r="AN346" s="9"/>
      <c r="AO346" s="76"/>
      <c r="AP346" s="83"/>
      <c r="AQ346" s="83"/>
      <c r="AR346" s="238"/>
      <c r="AS346" s="238"/>
      <c r="AT346" s="11"/>
      <c r="AU346" s="11"/>
      <c r="AV346" s="215"/>
      <c r="AW346" s="137"/>
      <c r="AX346" s="215"/>
      <c r="AY346" s="253"/>
      <c r="AZ346" s="149"/>
      <c r="BA346" s="201"/>
      <c r="BB346" s="201"/>
      <c r="BC346" s="217"/>
      <c r="BD346" s="231"/>
      <c r="BE346" s="215"/>
      <c r="BF346" s="215"/>
      <c r="BG346" s="215"/>
      <c r="BH346" s="232"/>
      <c r="BI346" s="232"/>
      <c r="BJ346" s="214"/>
      <c r="BK346" s="214"/>
      <c r="BL346" s="233"/>
      <c r="BM346" s="67"/>
    </row>
    <row r="347" spans="1:65" s="139" customFormat="1" ht="15.75">
      <c r="A347" s="221"/>
      <c r="B347" s="222"/>
      <c r="C347" s="216"/>
      <c r="D347" s="224"/>
      <c r="E347" s="25"/>
      <c r="F347" s="89"/>
      <c r="G347" s="83"/>
      <c r="H347" s="218"/>
      <c r="I347" s="218"/>
      <c r="J347" s="218"/>
      <c r="K347" s="218"/>
      <c r="L347" s="83"/>
      <c r="M347" s="217"/>
      <c r="N347" s="55"/>
      <c r="O347" s="218"/>
      <c r="P347" s="218"/>
      <c r="Q347" s="11"/>
      <c r="R347" s="218"/>
      <c r="S347" s="218"/>
      <c r="T347" s="56"/>
      <c r="U347" s="218"/>
      <c r="V347" s="218"/>
      <c r="W347" s="11"/>
      <c r="X347" s="218"/>
      <c r="Y347" s="218"/>
      <c r="Z347" s="56"/>
      <c r="AA347" s="218"/>
      <c r="AB347" s="218"/>
      <c r="AC347" s="218"/>
      <c r="AD347" s="218"/>
      <c r="AE347" s="218"/>
      <c r="AF347" s="9"/>
      <c r="AG347" s="9"/>
      <c r="AH347" s="9"/>
      <c r="AI347" s="9"/>
      <c r="AJ347" s="9"/>
      <c r="AK347" s="9"/>
      <c r="AL347" s="9"/>
      <c r="AM347" s="9"/>
      <c r="AN347" s="9"/>
      <c r="AO347" s="76"/>
      <c r="AP347" s="83"/>
      <c r="AQ347" s="83"/>
      <c r="AR347" s="238"/>
      <c r="AS347" s="238"/>
      <c r="AT347" s="11"/>
      <c r="AU347" s="11"/>
      <c r="AV347" s="215"/>
      <c r="AW347" s="137"/>
      <c r="AX347" s="215"/>
      <c r="AY347" s="253"/>
      <c r="AZ347" s="149"/>
      <c r="BA347" s="201"/>
      <c r="BB347" s="201"/>
      <c r="BC347" s="217"/>
      <c r="BD347" s="231"/>
      <c r="BE347" s="215"/>
      <c r="BF347" s="215"/>
      <c r="BG347" s="215"/>
      <c r="BH347" s="232"/>
      <c r="BI347" s="232"/>
      <c r="BJ347" s="214"/>
      <c r="BK347" s="214"/>
      <c r="BL347" s="233"/>
      <c r="BM347" s="67"/>
    </row>
    <row r="348" spans="1:65" s="139" customFormat="1" ht="15.75">
      <c r="A348" s="221"/>
      <c r="B348" s="222"/>
      <c r="C348" s="216"/>
      <c r="D348" s="224"/>
      <c r="E348" s="268"/>
      <c r="F348" s="89"/>
      <c r="G348" s="83"/>
      <c r="H348" s="218"/>
      <c r="I348" s="218"/>
      <c r="J348" s="218"/>
      <c r="K348" s="218"/>
      <c r="L348" s="83"/>
      <c r="M348" s="217"/>
      <c r="N348" s="55"/>
      <c r="O348" s="218"/>
      <c r="P348" s="218"/>
      <c r="Q348" s="11"/>
      <c r="R348" s="218"/>
      <c r="S348" s="218"/>
      <c r="T348" s="56"/>
      <c r="U348" s="218"/>
      <c r="V348" s="218"/>
      <c r="W348" s="11"/>
      <c r="X348" s="218"/>
      <c r="Y348" s="218"/>
      <c r="Z348" s="56"/>
      <c r="AA348" s="218"/>
      <c r="AB348" s="218"/>
      <c r="AC348" s="218"/>
      <c r="AD348" s="218"/>
      <c r="AE348" s="218"/>
      <c r="AF348" s="9"/>
      <c r="AG348" s="9"/>
      <c r="AH348" s="9"/>
      <c r="AI348" s="9"/>
      <c r="AJ348" s="9"/>
      <c r="AK348" s="9"/>
      <c r="AL348" s="9"/>
      <c r="AM348" s="9"/>
      <c r="AN348" s="9"/>
      <c r="AO348" s="76"/>
      <c r="AP348" s="83"/>
      <c r="AQ348" s="83"/>
      <c r="AR348" s="238"/>
      <c r="AS348" s="238"/>
      <c r="AT348" s="11"/>
      <c r="AU348" s="11"/>
      <c r="AV348" s="215"/>
      <c r="AW348" s="137"/>
      <c r="AX348" s="215"/>
      <c r="AY348" s="265"/>
      <c r="AZ348" s="267"/>
      <c r="BA348" s="201"/>
      <c r="BB348" s="266"/>
      <c r="BC348" s="217"/>
      <c r="BD348" s="231"/>
      <c r="BE348" s="215"/>
      <c r="BF348" s="215"/>
      <c r="BG348" s="215"/>
      <c r="BH348" s="232"/>
      <c r="BI348" s="232"/>
      <c r="BJ348" s="214"/>
      <c r="BK348" s="214"/>
      <c r="BL348" s="233"/>
      <c r="BM348" s="67"/>
    </row>
    <row r="349" spans="1:65" s="139" customFormat="1" ht="15.75">
      <c r="A349" s="221"/>
      <c r="B349" s="222"/>
      <c r="C349" s="216"/>
      <c r="D349" s="224"/>
      <c r="E349" s="25"/>
      <c r="F349" s="89"/>
      <c r="G349" s="83"/>
      <c r="H349" s="218"/>
      <c r="I349" s="218"/>
      <c r="J349" s="218"/>
      <c r="K349" s="218"/>
      <c r="L349" s="83"/>
      <c r="M349" s="217"/>
      <c r="N349" s="55"/>
      <c r="O349" s="218"/>
      <c r="P349" s="218"/>
      <c r="Q349" s="11"/>
      <c r="R349" s="218"/>
      <c r="S349" s="218"/>
      <c r="T349" s="56"/>
      <c r="U349" s="218"/>
      <c r="V349" s="218"/>
      <c r="W349" s="11"/>
      <c r="X349" s="218"/>
      <c r="Y349" s="218"/>
      <c r="Z349" s="56"/>
      <c r="AA349" s="218"/>
      <c r="AB349" s="218"/>
      <c r="AC349" s="218"/>
      <c r="AD349" s="218"/>
      <c r="AE349" s="218"/>
      <c r="AF349" s="9"/>
      <c r="AG349" s="9"/>
      <c r="AH349" s="9"/>
      <c r="AI349" s="9"/>
      <c r="AJ349" s="9"/>
      <c r="AK349" s="9"/>
      <c r="AL349" s="9"/>
      <c r="AM349" s="9"/>
      <c r="AN349" s="9"/>
      <c r="AO349" s="76"/>
      <c r="AP349" s="83"/>
      <c r="AQ349" s="83"/>
      <c r="AR349" s="238"/>
      <c r="AS349" s="238"/>
      <c r="AT349" s="11"/>
      <c r="AU349" s="11"/>
      <c r="AV349" s="215"/>
      <c r="AW349" s="137"/>
      <c r="AX349" s="215"/>
      <c r="AY349" s="253"/>
      <c r="AZ349" s="149"/>
      <c r="BA349" s="201"/>
      <c r="BB349" s="201"/>
      <c r="BC349" s="217"/>
      <c r="BD349" s="231"/>
      <c r="BE349" s="215"/>
      <c r="BF349" s="215"/>
      <c r="BG349" s="215"/>
      <c r="BH349" s="232"/>
      <c r="BI349" s="232"/>
      <c r="BJ349" s="214"/>
      <c r="BK349" s="214"/>
      <c r="BL349" s="233"/>
      <c r="BM349" s="67"/>
    </row>
    <row r="350" spans="1:65" s="139" customFormat="1" ht="15.75">
      <c r="A350" s="221"/>
      <c r="B350" s="222"/>
      <c r="C350" s="216"/>
      <c r="D350" s="224"/>
      <c r="E350" s="25"/>
      <c r="F350" s="89"/>
      <c r="G350" s="83"/>
      <c r="H350" s="218"/>
      <c r="I350" s="218"/>
      <c r="J350" s="218"/>
      <c r="K350" s="218"/>
      <c r="L350" s="83"/>
      <c r="M350" s="217"/>
      <c r="N350" s="55"/>
      <c r="O350" s="218"/>
      <c r="P350" s="218"/>
      <c r="Q350" s="11"/>
      <c r="R350" s="218"/>
      <c r="S350" s="218"/>
      <c r="T350" s="56"/>
      <c r="U350" s="218"/>
      <c r="V350" s="218"/>
      <c r="W350" s="11"/>
      <c r="X350" s="218"/>
      <c r="Y350" s="218"/>
      <c r="Z350" s="56"/>
      <c r="AA350" s="218"/>
      <c r="AB350" s="218"/>
      <c r="AC350" s="218"/>
      <c r="AD350" s="218"/>
      <c r="AE350" s="218"/>
      <c r="AF350" s="9"/>
      <c r="AG350" s="9"/>
      <c r="AH350" s="9"/>
      <c r="AI350" s="9"/>
      <c r="AJ350" s="9"/>
      <c r="AK350" s="9"/>
      <c r="AL350" s="9"/>
      <c r="AM350" s="9"/>
      <c r="AN350" s="9"/>
      <c r="AO350" s="76"/>
      <c r="AP350" s="83"/>
      <c r="AQ350" s="83"/>
      <c r="AR350" s="238"/>
      <c r="AS350" s="238"/>
      <c r="AT350" s="11"/>
      <c r="AU350" s="11"/>
      <c r="AV350" s="215"/>
      <c r="AW350" s="137"/>
      <c r="AX350" s="215"/>
      <c r="AY350" s="253"/>
      <c r="AZ350" s="149"/>
      <c r="BA350" s="201"/>
      <c r="BB350" s="201"/>
      <c r="BC350" s="217"/>
      <c r="BD350" s="231"/>
      <c r="BE350" s="215"/>
      <c r="BF350" s="215"/>
      <c r="BG350" s="215"/>
      <c r="BH350" s="232"/>
      <c r="BI350" s="232"/>
      <c r="BJ350" s="214"/>
      <c r="BK350" s="214"/>
      <c r="BL350" s="233"/>
      <c r="BM350" s="67"/>
    </row>
    <row r="351" spans="1:65" s="139" customFormat="1" ht="15.75">
      <c r="A351" s="221"/>
      <c r="B351" s="222"/>
      <c r="C351" s="216"/>
      <c r="D351" s="224"/>
      <c r="E351" s="268"/>
      <c r="F351" s="89"/>
      <c r="G351" s="83"/>
      <c r="H351" s="218"/>
      <c r="I351" s="218"/>
      <c r="J351" s="218"/>
      <c r="K351" s="218"/>
      <c r="L351" s="83"/>
      <c r="M351" s="217"/>
      <c r="N351" s="55"/>
      <c r="O351" s="218"/>
      <c r="P351" s="218"/>
      <c r="Q351" s="11"/>
      <c r="R351" s="218"/>
      <c r="S351" s="218"/>
      <c r="T351" s="56"/>
      <c r="U351" s="218"/>
      <c r="V351" s="218"/>
      <c r="W351" s="11"/>
      <c r="X351" s="218"/>
      <c r="Y351" s="218"/>
      <c r="Z351" s="56"/>
      <c r="AA351" s="218"/>
      <c r="AB351" s="218"/>
      <c r="AC351" s="218"/>
      <c r="AD351" s="218"/>
      <c r="AE351" s="218"/>
      <c r="AF351" s="9"/>
      <c r="AG351" s="9"/>
      <c r="AH351" s="9"/>
      <c r="AI351" s="9"/>
      <c r="AJ351" s="9"/>
      <c r="AK351" s="9"/>
      <c r="AL351" s="9"/>
      <c r="AM351" s="9"/>
      <c r="AN351" s="9"/>
      <c r="AO351" s="76"/>
      <c r="AP351" s="83"/>
      <c r="AQ351" s="83"/>
      <c r="AR351" s="238"/>
      <c r="AS351" s="238"/>
      <c r="AT351" s="11"/>
      <c r="AU351" s="11"/>
      <c r="AV351" s="215"/>
      <c r="AW351" s="137"/>
      <c r="AX351" s="215"/>
      <c r="AY351" s="265"/>
      <c r="AZ351" s="267"/>
      <c r="BA351" s="201"/>
      <c r="BB351" s="266"/>
      <c r="BC351" s="217"/>
      <c r="BD351" s="231"/>
      <c r="BE351" s="215"/>
      <c r="BF351" s="215"/>
      <c r="BG351" s="215"/>
      <c r="BH351" s="232"/>
      <c r="BI351" s="232"/>
      <c r="BJ351" s="214"/>
      <c r="BK351" s="214"/>
      <c r="BL351" s="233"/>
      <c r="BM351" s="67"/>
    </row>
    <row r="352" spans="1:65" s="139" customFormat="1" ht="15.75">
      <c r="A352" s="221"/>
      <c r="B352" s="222"/>
      <c r="C352" s="216"/>
      <c r="D352" s="224"/>
      <c r="E352" s="25"/>
      <c r="F352" s="89"/>
      <c r="G352" s="83"/>
      <c r="H352" s="218"/>
      <c r="I352" s="218"/>
      <c r="J352" s="218"/>
      <c r="K352" s="218"/>
      <c r="L352" s="83"/>
      <c r="M352" s="217"/>
      <c r="N352" s="55"/>
      <c r="O352" s="218"/>
      <c r="P352" s="218"/>
      <c r="Q352" s="11"/>
      <c r="R352" s="218"/>
      <c r="S352" s="218"/>
      <c r="T352" s="56"/>
      <c r="U352" s="218"/>
      <c r="V352" s="218"/>
      <c r="W352" s="11"/>
      <c r="X352" s="218"/>
      <c r="Y352" s="218"/>
      <c r="Z352" s="56"/>
      <c r="AA352" s="218"/>
      <c r="AB352" s="218"/>
      <c r="AC352" s="218"/>
      <c r="AD352" s="218"/>
      <c r="AE352" s="218"/>
      <c r="AF352" s="9"/>
      <c r="AG352" s="9"/>
      <c r="AH352" s="9"/>
      <c r="AI352" s="9"/>
      <c r="AJ352" s="9"/>
      <c r="AK352" s="9"/>
      <c r="AL352" s="9"/>
      <c r="AM352" s="9"/>
      <c r="AN352" s="9"/>
      <c r="AO352" s="76"/>
      <c r="AP352" s="83"/>
      <c r="AQ352" s="83"/>
      <c r="AR352" s="238"/>
      <c r="AS352" s="238"/>
      <c r="AT352" s="11"/>
      <c r="AU352" s="11"/>
      <c r="AV352" s="215"/>
      <c r="AW352" s="137"/>
      <c r="AX352" s="215"/>
      <c r="AY352" s="253"/>
      <c r="AZ352" s="149"/>
      <c r="BA352" s="201"/>
      <c r="BB352" s="201"/>
      <c r="BC352" s="217"/>
      <c r="BD352" s="231"/>
      <c r="BE352" s="215"/>
      <c r="BF352" s="215"/>
      <c r="BG352" s="215"/>
      <c r="BH352" s="232"/>
      <c r="BI352" s="232"/>
      <c r="BJ352" s="214"/>
      <c r="BK352" s="214"/>
      <c r="BL352" s="233"/>
      <c r="BM352" s="67"/>
    </row>
    <row r="353" spans="1:65" s="139" customFormat="1" ht="15.75">
      <c r="A353" s="221"/>
      <c r="B353" s="222"/>
      <c r="C353" s="216"/>
      <c r="D353" s="224"/>
      <c r="E353" s="25"/>
      <c r="F353" s="89"/>
      <c r="G353" s="83"/>
      <c r="H353" s="218"/>
      <c r="I353" s="218"/>
      <c r="J353" s="218"/>
      <c r="K353" s="218"/>
      <c r="L353" s="83"/>
      <c r="M353" s="217"/>
      <c r="N353" s="55"/>
      <c r="O353" s="218"/>
      <c r="P353" s="218"/>
      <c r="Q353" s="11"/>
      <c r="R353" s="218"/>
      <c r="S353" s="218"/>
      <c r="T353" s="56"/>
      <c r="U353" s="218"/>
      <c r="V353" s="218"/>
      <c r="W353" s="11"/>
      <c r="X353" s="218"/>
      <c r="Y353" s="218"/>
      <c r="Z353" s="56"/>
      <c r="AA353" s="218"/>
      <c r="AB353" s="218"/>
      <c r="AC353" s="218"/>
      <c r="AD353" s="218"/>
      <c r="AE353" s="218"/>
      <c r="AF353" s="9"/>
      <c r="AG353" s="9"/>
      <c r="AH353" s="9"/>
      <c r="AI353" s="9"/>
      <c r="AJ353" s="9"/>
      <c r="AK353" s="9"/>
      <c r="AL353" s="9"/>
      <c r="AM353" s="9"/>
      <c r="AN353" s="9"/>
      <c r="AO353" s="76"/>
      <c r="AP353" s="83"/>
      <c r="AQ353" s="83"/>
      <c r="AR353" s="238"/>
      <c r="AS353" s="238"/>
      <c r="AT353" s="11"/>
      <c r="AU353" s="11"/>
      <c r="AV353" s="215"/>
      <c r="AW353" s="137"/>
      <c r="AX353" s="215"/>
      <c r="AY353" s="253"/>
      <c r="AZ353" s="149"/>
      <c r="BA353" s="201"/>
      <c r="BB353" s="201"/>
      <c r="BC353" s="217"/>
      <c r="BD353" s="231"/>
      <c r="BE353" s="215"/>
      <c r="BF353" s="215"/>
      <c r="BG353" s="215"/>
      <c r="BH353" s="232"/>
      <c r="BI353" s="232"/>
      <c r="BJ353" s="214"/>
      <c r="BK353" s="214"/>
      <c r="BL353" s="233"/>
      <c r="BM353" s="67"/>
    </row>
    <row r="354" spans="1:65" s="139" customFormat="1" ht="15.75">
      <c r="A354" s="221"/>
      <c r="B354" s="222"/>
      <c r="C354" s="216"/>
      <c r="D354" s="224"/>
      <c r="E354" s="25"/>
      <c r="F354" s="89"/>
      <c r="G354" s="83"/>
      <c r="H354" s="218"/>
      <c r="I354" s="218"/>
      <c r="J354" s="218"/>
      <c r="K354" s="218"/>
      <c r="L354" s="83"/>
      <c r="M354" s="217"/>
      <c r="N354" s="55"/>
      <c r="O354" s="218"/>
      <c r="P354" s="218"/>
      <c r="Q354" s="11"/>
      <c r="R354" s="218"/>
      <c r="S354" s="218"/>
      <c r="T354" s="56"/>
      <c r="U354" s="218"/>
      <c r="V354" s="218"/>
      <c r="W354" s="11"/>
      <c r="X354" s="218"/>
      <c r="Y354" s="218"/>
      <c r="Z354" s="56"/>
      <c r="AA354" s="218"/>
      <c r="AB354" s="218"/>
      <c r="AC354" s="218"/>
      <c r="AD354" s="218"/>
      <c r="AE354" s="218"/>
      <c r="AF354" s="9"/>
      <c r="AG354" s="9"/>
      <c r="AH354" s="9"/>
      <c r="AI354" s="9"/>
      <c r="AJ354" s="9"/>
      <c r="AK354" s="9"/>
      <c r="AL354" s="9"/>
      <c r="AM354" s="9"/>
      <c r="AN354" s="9"/>
      <c r="AO354" s="76"/>
      <c r="AP354" s="83"/>
      <c r="AQ354" s="83"/>
      <c r="AR354" s="238"/>
      <c r="AS354" s="238"/>
      <c r="AT354" s="11"/>
      <c r="AU354" s="11"/>
      <c r="AV354" s="215"/>
      <c r="AW354" s="137"/>
      <c r="AX354" s="215"/>
      <c r="AY354" s="253"/>
      <c r="AZ354" s="149"/>
      <c r="BA354" s="201"/>
      <c r="BB354" s="201"/>
      <c r="BC354" s="217"/>
      <c r="BD354" s="231"/>
      <c r="BE354" s="215"/>
      <c r="BF354" s="215"/>
      <c r="BG354" s="215"/>
      <c r="BH354" s="232"/>
      <c r="BI354" s="232"/>
      <c r="BJ354" s="214"/>
      <c r="BK354" s="214"/>
      <c r="BL354" s="233"/>
      <c r="BM354" s="67"/>
    </row>
    <row r="355" spans="1:65" s="139" customFormat="1" ht="15.75">
      <c r="A355" s="221"/>
      <c r="B355" s="222"/>
      <c r="C355" s="216"/>
      <c r="D355" s="224"/>
      <c r="E355" s="25"/>
      <c r="F355" s="89"/>
      <c r="G355" s="83"/>
      <c r="H355" s="218"/>
      <c r="I355" s="218"/>
      <c r="J355" s="218"/>
      <c r="K355" s="218"/>
      <c r="L355" s="83"/>
      <c r="M355" s="217"/>
      <c r="N355" s="55"/>
      <c r="O355" s="218"/>
      <c r="P355" s="218"/>
      <c r="Q355" s="11"/>
      <c r="R355" s="218"/>
      <c r="S355" s="218"/>
      <c r="T355" s="56"/>
      <c r="U355" s="218"/>
      <c r="V355" s="218"/>
      <c r="W355" s="11"/>
      <c r="X355" s="218"/>
      <c r="Y355" s="218"/>
      <c r="Z355" s="56"/>
      <c r="AA355" s="218"/>
      <c r="AB355" s="218"/>
      <c r="AC355" s="218"/>
      <c r="AD355" s="218"/>
      <c r="AE355" s="218"/>
      <c r="AF355" s="9"/>
      <c r="AG355" s="9"/>
      <c r="AH355" s="9"/>
      <c r="AI355" s="9"/>
      <c r="AJ355" s="9"/>
      <c r="AK355" s="9"/>
      <c r="AL355" s="9"/>
      <c r="AM355" s="9"/>
      <c r="AN355" s="9"/>
      <c r="AO355" s="76"/>
      <c r="AP355" s="83"/>
      <c r="AQ355" s="83"/>
      <c r="AR355" s="238"/>
      <c r="AS355" s="238"/>
      <c r="AT355" s="11"/>
      <c r="AU355" s="11"/>
      <c r="AV355" s="215"/>
      <c r="AW355" s="137"/>
      <c r="AX355" s="215"/>
      <c r="AY355" s="253"/>
      <c r="AZ355" s="149"/>
      <c r="BA355" s="201"/>
      <c r="BB355" s="201"/>
      <c r="BC355" s="217"/>
      <c r="BD355" s="231"/>
      <c r="BE355" s="215"/>
      <c r="BF355" s="215"/>
      <c r="BG355" s="215"/>
      <c r="BH355" s="232"/>
      <c r="BI355" s="232"/>
      <c r="BJ355" s="214"/>
      <c r="BK355" s="214"/>
      <c r="BL355" s="233"/>
      <c r="BM355" s="67"/>
    </row>
    <row r="356" spans="1:65" s="139" customFormat="1" ht="15.75">
      <c r="A356" s="221"/>
      <c r="B356" s="222"/>
      <c r="C356" s="216"/>
      <c r="D356" s="224"/>
      <c r="E356" s="25"/>
      <c r="F356" s="89"/>
      <c r="G356" s="83"/>
      <c r="H356" s="218"/>
      <c r="I356" s="218"/>
      <c r="J356" s="218"/>
      <c r="K356" s="218"/>
      <c r="L356" s="83"/>
      <c r="M356" s="217"/>
      <c r="N356" s="55"/>
      <c r="O356" s="218"/>
      <c r="P356" s="218"/>
      <c r="Q356" s="11"/>
      <c r="R356" s="218"/>
      <c r="S356" s="218"/>
      <c r="T356" s="56"/>
      <c r="U356" s="218"/>
      <c r="V356" s="218"/>
      <c r="W356" s="11"/>
      <c r="X356" s="218"/>
      <c r="Y356" s="218"/>
      <c r="Z356" s="56"/>
      <c r="AA356" s="218"/>
      <c r="AB356" s="218"/>
      <c r="AC356" s="218"/>
      <c r="AD356" s="218"/>
      <c r="AE356" s="218"/>
      <c r="AF356" s="9"/>
      <c r="AG356" s="9"/>
      <c r="AH356" s="9"/>
      <c r="AI356" s="9"/>
      <c r="AJ356" s="9"/>
      <c r="AK356" s="9"/>
      <c r="AL356" s="9"/>
      <c r="AM356" s="9"/>
      <c r="AN356" s="9"/>
      <c r="AO356" s="76"/>
      <c r="AP356" s="83"/>
      <c r="AQ356" s="83"/>
      <c r="AR356" s="238"/>
      <c r="AS356" s="238"/>
      <c r="AT356" s="11"/>
      <c r="AU356" s="11"/>
      <c r="AV356" s="215"/>
      <c r="AW356" s="137"/>
      <c r="AX356" s="215"/>
      <c r="AY356" s="253"/>
      <c r="AZ356" s="149"/>
      <c r="BA356" s="201"/>
      <c r="BB356" s="201"/>
      <c r="BC356" s="217"/>
      <c r="BD356" s="231"/>
      <c r="BE356" s="215"/>
      <c r="BF356" s="215"/>
      <c r="BG356" s="215"/>
      <c r="BH356" s="232"/>
      <c r="BI356" s="232"/>
      <c r="BJ356" s="214"/>
      <c r="BK356" s="214"/>
      <c r="BL356" s="233"/>
      <c r="BM356" s="67"/>
    </row>
    <row r="357" spans="1:65" s="139" customFormat="1" ht="15.75">
      <c r="A357" s="221"/>
      <c r="B357" s="222"/>
      <c r="C357" s="216"/>
      <c r="D357" s="224"/>
      <c r="E357" s="268"/>
      <c r="F357" s="89"/>
      <c r="G357" s="83"/>
      <c r="H357" s="218"/>
      <c r="I357" s="218"/>
      <c r="J357" s="218"/>
      <c r="K357" s="218"/>
      <c r="L357" s="83"/>
      <c r="M357" s="217"/>
      <c r="N357" s="55"/>
      <c r="O357" s="218"/>
      <c r="P357" s="218"/>
      <c r="Q357" s="11"/>
      <c r="R357" s="218"/>
      <c r="S357" s="218"/>
      <c r="T357" s="56"/>
      <c r="U357" s="218"/>
      <c r="V357" s="218"/>
      <c r="W357" s="11"/>
      <c r="X357" s="218"/>
      <c r="Y357" s="218"/>
      <c r="Z357" s="56"/>
      <c r="AA357" s="218"/>
      <c r="AB357" s="218"/>
      <c r="AC357" s="218"/>
      <c r="AD357" s="218"/>
      <c r="AE357" s="218"/>
      <c r="AF357" s="9"/>
      <c r="AG357" s="9"/>
      <c r="AH357" s="9"/>
      <c r="AI357" s="9"/>
      <c r="AJ357" s="9"/>
      <c r="AK357" s="9"/>
      <c r="AL357" s="9"/>
      <c r="AM357" s="9"/>
      <c r="AN357" s="9"/>
      <c r="AO357" s="76"/>
      <c r="AP357" s="83"/>
      <c r="AQ357" s="83"/>
      <c r="AR357" s="238"/>
      <c r="AS357" s="238"/>
      <c r="AT357" s="11"/>
      <c r="AU357" s="11"/>
      <c r="AV357" s="215"/>
      <c r="AW357" s="137"/>
      <c r="AX357" s="215"/>
      <c r="AY357" s="265"/>
      <c r="AZ357" s="267"/>
      <c r="BA357" s="201"/>
      <c r="BB357" s="266"/>
      <c r="BC357" s="217"/>
      <c r="BD357" s="231"/>
      <c r="BE357" s="215"/>
      <c r="BF357" s="215"/>
      <c r="BG357" s="215"/>
      <c r="BH357" s="232"/>
      <c r="BI357" s="232"/>
      <c r="BJ357" s="214"/>
      <c r="BK357" s="214"/>
      <c r="BL357" s="233"/>
      <c r="BM357" s="67"/>
    </row>
    <row r="358" spans="1:65" s="139" customFormat="1" ht="15.75">
      <c r="A358" s="221"/>
      <c r="B358" s="222"/>
      <c r="C358" s="216"/>
      <c r="D358" s="224"/>
      <c r="E358" s="25"/>
      <c r="F358" s="89"/>
      <c r="G358" s="83"/>
      <c r="H358" s="218"/>
      <c r="I358" s="218"/>
      <c r="J358" s="218"/>
      <c r="K358" s="218"/>
      <c r="L358" s="83"/>
      <c r="M358" s="217"/>
      <c r="N358" s="55"/>
      <c r="O358" s="218"/>
      <c r="P358" s="218"/>
      <c r="Q358" s="11"/>
      <c r="R358" s="218"/>
      <c r="S358" s="218"/>
      <c r="T358" s="56"/>
      <c r="U358" s="218"/>
      <c r="V358" s="218"/>
      <c r="W358" s="11"/>
      <c r="X358" s="218"/>
      <c r="Y358" s="218"/>
      <c r="Z358" s="56"/>
      <c r="AA358" s="218"/>
      <c r="AB358" s="218"/>
      <c r="AC358" s="218"/>
      <c r="AD358" s="218"/>
      <c r="AE358" s="218"/>
      <c r="AF358" s="9"/>
      <c r="AG358" s="9"/>
      <c r="AH358" s="9"/>
      <c r="AI358" s="9"/>
      <c r="AJ358" s="9"/>
      <c r="AK358" s="9"/>
      <c r="AL358" s="9"/>
      <c r="AM358" s="9"/>
      <c r="AN358" s="9"/>
      <c r="AO358" s="76"/>
      <c r="AP358" s="83"/>
      <c r="AQ358" s="83"/>
      <c r="AR358" s="238"/>
      <c r="AS358" s="238"/>
      <c r="AT358" s="11"/>
      <c r="AU358" s="11"/>
      <c r="AV358" s="215"/>
      <c r="AW358" s="137"/>
      <c r="AX358" s="215"/>
      <c r="AY358" s="253"/>
      <c r="AZ358" s="149"/>
      <c r="BA358" s="201"/>
      <c r="BB358" s="201"/>
      <c r="BC358" s="217"/>
      <c r="BD358" s="231"/>
      <c r="BE358" s="215"/>
      <c r="BF358" s="215"/>
      <c r="BG358" s="215"/>
      <c r="BH358" s="232"/>
      <c r="BI358" s="232"/>
      <c r="BJ358" s="214"/>
      <c r="BK358" s="214"/>
      <c r="BL358" s="233"/>
      <c r="BM358" s="67"/>
    </row>
    <row r="359" spans="1:65" s="139" customFormat="1" ht="15.75">
      <c r="A359" s="221"/>
      <c r="B359" s="222"/>
      <c r="C359" s="216"/>
      <c r="D359" s="224"/>
      <c r="E359" s="25"/>
      <c r="F359" s="89"/>
      <c r="G359" s="83"/>
      <c r="H359" s="218"/>
      <c r="I359" s="218"/>
      <c r="J359" s="218"/>
      <c r="K359" s="218"/>
      <c r="L359" s="83"/>
      <c r="M359" s="217"/>
      <c r="N359" s="55"/>
      <c r="O359" s="218"/>
      <c r="P359" s="218"/>
      <c r="Q359" s="11"/>
      <c r="R359" s="218"/>
      <c r="S359" s="218"/>
      <c r="T359" s="56"/>
      <c r="U359" s="218"/>
      <c r="V359" s="218"/>
      <c r="W359" s="11"/>
      <c r="X359" s="218"/>
      <c r="Y359" s="218"/>
      <c r="Z359" s="56"/>
      <c r="AA359" s="218"/>
      <c r="AB359" s="218"/>
      <c r="AC359" s="218"/>
      <c r="AD359" s="218"/>
      <c r="AE359" s="218"/>
      <c r="AF359" s="9"/>
      <c r="AG359" s="9"/>
      <c r="AH359" s="9"/>
      <c r="AI359" s="9"/>
      <c r="AJ359" s="9"/>
      <c r="AK359" s="9"/>
      <c r="AL359" s="9"/>
      <c r="AM359" s="9"/>
      <c r="AN359" s="9"/>
      <c r="AO359" s="76"/>
      <c r="AP359" s="83"/>
      <c r="AQ359" s="83"/>
      <c r="AR359" s="238"/>
      <c r="AS359" s="238"/>
      <c r="AT359" s="11"/>
      <c r="AU359" s="11"/>
      <c r="AV359" s="215"/>
      <c r="AW359" s="137"/>
      <c r="AX359" s="215"/>
      <c r="AY359" s="253"/>
      <c r="AZ359" s="149"/>
      <c r="BA359" s="201"/>
      <c r="BB359" s="201"/>
      <c r="BC359" s="217"/>
      <c r="BD359" s="231"/>
      <c r="BE359" s="215"/>
      <c r="BF359" s="215"/>
      <c r="BG359" s="215"/>
      <c r="BH359" s="232"/>
      <c r="BI359" s="232"/>
      <c r="BJ359" s="214"/>
      <c r="BK359" s="214"/>
      <c r="BL359" s="233"/>
      <c r="BM359" s="67"/>
    </row>
    <row r="360" spans="1:65" s="139" customFormat="1" ht="15.75">
      <c r="A360" s="221"/>
      <c r="B360" s="222"/>
      <c r="C360" s="216"/>
      <c r="D360" s="224"/>
      <c r="E360" s="25"/>
      <c r="F360" s="89"/>
      <c r="G360" s="83"/>
      <c r="H360" s="218"/>
      <c r="I360" s="218"/>
      <c r="J360" s="218"/>
      <c r="K360" s="218"/>
      <c r="L360" s="83"/>
      <c r="M360" s="217"/>
      <c r="N360" s="55"/>
      <c r="O360" s="218"/>
      <c r="P360" s="218"/>
      <c r="Q360" s="11"/>
      <c r="R360" s="218"/>
      <c r="S360" s="218"/>
      <c r="T360" s="56"/>
      <c r="U360" s="218"/>
      <c r="V360" s="218"/>
      <c r="W360" s="11"/>
      <c r="X360" s="218"/>
      <c r="Y360" s="218"/>
      <c r="Z360" s="56"/>
      <c r="AA360" s="218"/>
      <c r="AB360" s="218"/>
      <c r="AC360" s="218"/>
      <c r="AD360" s="218"/>
      <c r="AE360" s="218"/>
      <c r="AF360" s="9"/>
      <c r="AG360" s="9"/>
      <c r="AH360" s="9"/>
      <c r="AI360" s="9"/>
      <c r="AJ360" s="9"/>
      <c r="AK360" s="9"/>
      <c r="AL360" s="9"/>
      <c r="AM360" s="9"/>
      <c r="AN360" s="9"/>
      <c r="AO360" s="76"/>
      <c r="AP360" s="83"/>
      <c r="AQ360" s="83"/>
      <c r="AR360" s="238"/>
      <c r="AS360" s="238"/>
      <c r="AT360" s="11"/>
      <c r="AU360" s="11"/>
      <c r="AV360" s="215"/>
      <c r="AW360" s="137"/>
      <c r="AX360" s="215"/>
      <c r="AY360" s="253"/>
      <c r="AZ360" s="149"/>
      <c r="BA360" s="201"/>
      <c r="BB360" s="201"/>
      <c r="BC360" s="217"/>
      <c r="BD360" s="231"/>
      <c r="BE360" s="215"/>
      <c r="BF360" s="215"/>
      <c r="BG360" s="215"/>
      <c r="BH360" s="232"/>
      <c r="BI360" s="232"/>
      <c r="BJ360" s="214"/>
      <c r="BK360" s="214"/>
      <c r="BL360" s="233"/>
      <c r="BM360" s="67"/>
    </row>
    <row r="361" spans="1:65" s="139" customFormat="1" ht="15.75">
      <c r="A361" s="221"/>
      <c r="B361" s="222"/>
      <c r="C361" s="216"/>
      <c r="D361" s="224"/>
      <c r="E361" s="25"/>
      <c r="F361" s="89"/>
      <c r="G361" s="83"/>
      <c r="H361" s="218"/>
      <c r="I361" s="218"/>
      <c r="J361" s="218"/>
      <c r="K361" s="218"/>
      <c r="L361" s="83"/>
      <c r="M361" s="217"/>
      <c r="N361" s="55"/>
      <c r="O361" s="218"/>
      <c r="P361" s="218"/>
      <c r="Q361" s="11"/>
      <c r="R361" s="218"/>
      <c r="S361" s="218"/>
      <c r="T361" s="56"/>
      <c r="U361" s="218"/>
      <c r="V361" s="218"/>
      <c r="W361" s="11"/>
      <c r="X361" s="218"/>
      <c r="Y361" s="218"/>
      <c r="Z361" s="56"/>
      <c r="AA361" s="218"/>
      <c r="AB361" s="218"/>
      <c r="AC361" s="218"/>
      <c r="AD361" s="218"/>
      <c r="AE361" s="218"/>
      <c r="AF361" s="9"/>
      <c r="AG361" s="9"/>
      <c r="AH361" s="9"/>
      <c r="AI361" s="9"/>
      <c r="AJ361" s="9"/>
      <c r="AK361" s="9"/>
      <c r="AL361" s="9"/>
      <c r="AM361" s="9"/>
      <c r="AN361" s="9"/>
      <c r="AO361" s="76"/>
      <c r="AP361" s="83"/>
      <c r="AQ361" s="83"/>
      <c r="AR361" s="238"/>
      <c r="AS361" s="238"/>
      <c r="AT361" s="11"/>
      <c r="AU361" s="11"/>
      <c r="AV361" s="215"/>
      <c r="AW361" s="137"/>
      <c r="AX361" s="215"/>
      <c r="AY361" s="253"/>
      <c r="AZ361" s="149"/>
      <c r="BA361" s="201"/>
      <c r="BB361" s="201"/>
      <c r="BC361" s="217"/>
      <c r="BD361" s="231"/>
      <c r="BE361" s="215"/>
      <c r="BF361" s="215"/>
      <c r="BG361" s="215"/>
      <c r="BH361" s="232"/>
      <c r="BI361" s="232"/>
      <c r="BJ361" s="214"/>
      <c r="BK361" s="214"/>
      <c r="BL361" s="233"/>
      <c r="BM361" s="67"/>
    </row>
    <row r="362" spans="1:65" s="139" customFormat="1" ht="15.75">
      <c r="A362" s="221"/>
      <c r="B362" s="222"/>
      <c r="C362" s="216"/>
      <c r="D362" s="224"/>
      <c r="E362" s="25"/>
      <c r="F362" s="89"/>
      <c r="G362" s="83"/>
      <c r="H362" s="218"/>
      <c r="I362" s="218"/>
      <c r="J362" s="218"/>
      <c r="K362" s="218"/>
      <c r="L362" s="83"/>
      <c r="M362" s="217"/>
      <c r="N362" s="55"/>
      <c r="O362" s="218"/>
      <c r="P362" s="218"/>
      <c r="Q362" s="11"/>
      <c r="R362" s="218"/>
      <c r="S362" s="218"/>
      <c r="T362" s="56"/>
      <c r="U362" s="218"/>
      <c r="V362" s="218"/>
      <c r="W362" s="11"/>
      <c r="X362" s="218"/>
      <c r="Y362" s="218"/>
      <c r="Z362" s="56"/>
      <c r="AA362" s="218"/>
      <c r="AB362" s="218"/>
      <c r="AC362" s="218"/>
      <c r="AD362" s="218"/>
      <c r="AE362" s="218"/>
      <c r="AF362" s="9"/>
      <c r="AG362" s="9"/>
      <c r="AH362" s="9"/>
      <c r="AI362" s="9"/>
      <c r="AJ362" s="9"/>
      <c r="AK362" s="9"/>
      <c r="AL362" s="9"/>
      <c r="AM362" s="9"/>
      <c r="AN362" s="9"/>
      <c r="AO362" s="76"/>
      <c r="AP362" s="83"/>
      <c r="AQ362" s="83"/>
      <c r="AR362" s="238"/>
      <c r="AS362" s="238"/>
      <c r="AT362" s="11"/>
      <c r="AU362" s="11"/>
      <c r="AV362" s="215"/>
      <c r="AW362" s="137"/>
      <c r="AX362" s="215"/>
      <c r="AY362" s="253"/>
      <c r="AZ362" s="149"/>
      <c r="BA362" s="201"/>
      <c r="BB362" s="201"/>
      <c r="BC362" s="217"/>
      <c r="BD362" s="231"/>
      <c r="BE362" s="215"/>
      <c r="BF362" s="215"/>
      <c r="BG362" s="215"/>
      <c r="BH362" s="232"/>
      <c r="BI362" s="232"/>
      <c r="BJ362" s="214"/>
      <c r="BK362" s="214"/>
      <c r="BL362" s="233"/>
      <c r="BM362" s="67"/>
    </row>
    <row r="363" spans="1:65" s="139" customFormat="1" ht="15.75">
      <c r="A363" s="221"/>
      <c r="B363" s="222"/>
      <c r="C363" s="216"/>
      <c r="D363" s="224"/>
      <c r="E363" s="25"/>
      <c r="F363" s="89"/>
      <c r="G363" s="83"/>
      <c r="H363" s="218"/>
      <c r="I363" s="218"/>
      <c r="J363" s="218"/>
      <c r="K363" s="218"/>
      <c r="L363" s="83"/>
      <c r="M363" s="217"/>
      <c r="N363" s="55"/>
      <c r="O363" s="218"/>
      <c r="P363" s="218"/>
      <c r="Q363" s="11"/>
      <c r="R363" s="218"/>
      <c r="S363" s="218"/>
      <c r="T363" s="56"/>
      <c r="U363" s="218"/>
      <c r="V363" s="218"/>
      <c r="W363" s="11"/>
      <c r="X363" s="218"/>
      <c r="Y363" s="218"/>
      <c r="Z363" s="56"/>
      <c r="AA363" s="218"/>
      <c r="AB363" s="218"/>
      <c r="AC363" s="218"/>
      <c r="AD363" s="218"/>
      <c r="AE363" s="218"/>
      <c r="AF363" s="9"/>
      <c r="AG363" s="9"/>
      <c r="AH363" s="9"/>
      <c r="AI363" s="9"/>
      <c r="AJ363" s="9"/>
      <c r="AK363" s="9"/>
      <c r="AL363" s="9"/>
      <c r="AM363" s="9"/>
      <c r="AN363" s="9"/>
      <c r="AO363" s="76"/>
      <c r="AP363" s="83"/>
      <c r="AQ363" s="83"/>
      <c r="AR363" s="238"/>
      <c r="AS363" s="238"/>
      <c r="AT363" s="11"/>
      <c r="AU363" s="11"/>
      <c r="AV363" s="215"/>
      <c r="AW363" s="137"/>
      <c r="AX363" s="215"/>
      <c r="AY363" s="253"/>
      <c r="AZ363" s="149"/>
      <c r="BA363" s="201"/>
      <c r="BB363" s="201"/>
      <c r="BC363" s="217"/>
      <c r="BD363" s="231"/>
      <c r="BE363" s="215"/>
      <c r="BF363" s="215"/>
      <c r="BG363" s="215"/>
      <c r="BH363" s="232"/>
      <c r="BI363" s="232"/>
      <c r="BJ363" s="214"/>
      <c r="BK363" s="214"/>
      <c r="BL363" s="233"/>
      <c r="BM363" s="67"/>
    </row>
    <row r="364" spans="1:65" s="139" customFormat="1" ht="15.75">
      <c r="A364" s="221"/>
      <c r="B364" s="222"/>
      <c r="C364" s="216"/>
      <c r="D364" s="224"/>
      <c r="E364" s="25"/>
      <c r="F364" s="89"/>
      <c r="G364" s="83"/>
      <c r="H364" s="218"/>
      <c r="I364" s="218"/>
      <c r="J364" s="218"/>
      <c r="K364" s="218"/>
      <c r="L364" s="83"/>
      <c r="M364" s="217"/>
      <c r="N364" s="55"/>
      <c r="O364" s="218"/>
      <c r="P364" s="218"/>
      <c r="Q364" s="11"/>
      <c r="R364" s="218"/>
      <c r="S364" s="218"/>
      <c r="T364" s="56"/>
      <c r="U364" s="218"/>
      <c r="V364" s="218"/>
      <c r="W364" s="11"/>
      <c r="X364" s="218"/>
      <c r="Y364" s="218"/>
      <c r="Z364" s="56"/>
      <c r="AA364" s="218"/>
      <c r="AB364" s="218"/>
      <c r="AC364" s="218"/>
      <c r="AD364" s="218"/>
      <c r="AE364" s="218"/>
      <c r="AF364" s="9"/>
      <c r="AG364" s="9"/>
      <c r="AH364" s="9"/>
      <c r="AI364" s="9"/>
      <c r="AJ364" s="9"/>
      <c r="AK364" s="9"/>
      <c r="AL364" s="9"/>
      <c r="AM364" s="9"/>
      <c r="AN364" s="9"/>
      <c r="AO364" s="76"/>
      <c r="AP364" s="83"/>
      <c r="AQ364" s="83"/>
      <c r="AR364" s="238"/>
      <c r="AS364" s="238"/>
      <c r="AT364" s="11"/>
      <c r="AU364" s="11"/>
      <c r="AV364" s="215"/>
      <c r="AW364" s="137"/>
      <c r="AX364" s="215"/>
      <c r="AY364" s="253"/>
      <c r="AZ364" s="149"/>
      <c r="BA364" s="201"/>
      <c r="BB364" s="201"/>
      <c r="BC364" s="217"/>
      <c r="BD364" s="231"/>
      <c r="BE364" s="215"/>
      <c r="BF364" s="215"/>
      <c r="BG364" s="215"/>
      <c r="BH364" s="232"/>
      <c r="BI364" s="232"/>
      <c r="BJ364" s="214"/>
      <c r="BK364" s="214"/>
      <c r="BL364" s="233"/>
      <c r="BM364" s="67"/>
    </row>
    <row r="365" spans="1:65" s="139" customFormat="1" ht="15.75">
      <c r="A365" s="221"/>
      <c r="B365" s="222"/>
      <c r="C365" s="216"/>
      <c r="D365" s="224"/>
      <c r="E365" s="268"/>
      <c r="F365" s="89"/>
      <c r="G365" s="83"/>
      <c r="H365" s="218"/>
      <c r="I365" s="218"/>
      <c r="J365" s="218"/>
      <c r="K365" s="218"/>
      <c r="L365" s="83"/>
      <c r="M365" s="217"/>
      <c r="N365" s="55"/>
      <c r="O365" s="218"/>
      <c r="P365" s="218"/>
      <c r="Q365" s="11"/>
      <c r="R365" s="218"/>
      <c r="S365" s="218"/>
      <c r="T365" s="56"/>
      <c r="U365" s="218"/>
      <c r="V365" s="218"/>
      <c r="W365" s="11"/>
      <c r="X365" s="218"/>
      <c r="Y365" s="218"/>
      <c r="Z365" s="56"/>
      <c r="AA365" s="218"/>
      <c r="AB365" s="218"/>
      <c r="AC365" s="218"/>
      <c r="AD365" s="218"/>
      <c r="AE365" s="218"/>
      <c r="AF365" s="9"/>
      <c r="AG365" s="9"/>
      <c r="AH365" s="9"/>
      <c r="AI365" s="9"/>
      <c r="AJ365" s="9"/>
      <c r="AK365" s="9"/>
      <c r="AL365" s="9"/>
      <c r="AM365" s="9"/>
      <c r="AN365" s="9"/>
      <c r="AO365" s="76"/>
      <c r="AP365" s="83"/>
      <c r="AQ365" s="83"/>
      <c r="AR365" s="238"/>
      <c r="AS365" s="238"/>
      <c r="AT365" s="11"/>
      <c r="AU365" s="11"/>
      <c r="AV365" s="215"/>
      <c r="AW365" s="137"/>
      <c r="AX365" s="215"/>
      <c r="AY365" s="265"/>
      <c r="AZ365" s="267"/>
      <c r="BA365" s="201"/>
      <c r="BB365" s="266"/>
      <c r="BC365" s="217"/>
      <c r="BD365" s="231"/>
      <c r="BE365" s="215"/>
      <c r="BF365" s="215"/>
      <c r="BG365" s="215"/>
      <c r="BH365" s="232"/>
      <c r="BI365" s="232"/>
      <c r="BJ365" s="214"/>
      <c r="BK365" s="214"/>
      <c r="BL365" s="233"/>
      <c r="BM365" s="67"/>
    </row>
    <row r="366" spans="1:65" s="139" customFormat="1" ht="15.75">
      <c r="A366" s="221"/>
      <c r="B366" s="222"/>
      <c r="C366" s="216"/>
      <c r="D366" s="224"/>
      <c r="E366" s="25"/>
      <c r="F366" s="89"/>
      <c r="G366" s="83"/>
      <c r="H366" s="218"/>
      <c r="I366" s="218"/>
      <c r="J366" s="218"/>
      <c r="K366" s="218"/>
      <c r="L366" s="83"/>
      <c r="M366" s="217"/>
      <c r="N366" s="55"/>
      <c r="O366" s="218"/>
      <c r="P366" s="218"/>
      <c r="Q366" s="11"/>
      <c r="R366" s="218"/>
      <c r="S366" s="218"/>
      <c r="T366" s="56"/>
      <c r="U366" s="218"/>
      <c r="V366" s="218"/>
      <c r="W366" s="11"/>
      <c r="X366" s="218"/>
      <c r="Y366" s="218"/>
      <c r="Z366" s="56"/>
      <c r="AA366" s="218"/>
      <c r="AB366" s="218"/>
      <c r="AC366" s="218"/>
      <c r="AD366" s="218"/>
      <c r="AE366" s="218"/>
      <c r="AF366" s="9"/>
      <c r="AG366" s="9"/>
      <c r="AH366" s="9"/>
      <c r="AI366" s="9"/>
      <c r="AJ366" s="9"/>
      <c r="AK366" s="9"/>
      <c r="AL366" s="9"/>
      <c r="AM366" s="9"/>
      <c r="AN366" s="9"/>
      <c r="AO366" s="76"/>
      <c r="AP366" s="83"/>
      <c r="AQ366" s="83"/>
      <c r="AR366" s="238"/>
      <c r="AS366" s="238"/>
      <c r="AT366" s="11"/>
      <c r="AU366" s="11"/>
      <c r="AV366" s="215"/>
      <c r="AW366" s="137"/>
      <c r="AX366" s="215"/>
      <c r="AY366" s="253"/>
      <c r="AZ366" s="149"/>
      <c r="BA366" s="201"/>
      <c r="BB366" s="201"/>
      <c r="BC366" s="217"/>
      <c r="BD366" s="231"/>
      <c r="BE366" s="215"/>
      <c r="BF366" s="215"/>
      <c r="BG366" s="215"/>
      <c r="BH366" s="232"/>
      <c r="BI366" s="232"/>
      <c r="BJ366" s="214"/>
      <c r="BK366" s="214"/>
      <c r="BL366" s="233"/>
      <c r="BM366" s="67"/>
    </row>
    <row r="367" spans="1:65" s="139" customFormat="1" ht="15.75">
      <c r="A367" s="221"/>
      <c r="B367" s="222"/>
      <c r="C367" s="216"/>
      <c r="D367" s="224"/>
      <c r="E367" s="25"/>
      <c r="F367" s="89"/>
      <c r="G367" s="83"/>
      <c r="H367" s="218"/>
      <c r="I367" s="218"/>
      <c r="J367" s="218"/>
      <c r="K367" s="218"/>
      <c r="L367" s="83"/>
      <c r="M367" s="217"/>
      <c r="N367" s="55"/>
      <c r="O367" s="218"/>
      <c r="P367" s="218"/>
      <c r="Q367" s="11"/>
      <c r="R367" s="218"/>
      <c r="S367" s="218"/>
      <c r="T367" s="56"/>
      <c r="U367" s="218"/>
      <c r="V367" s="218"/>
      <c r="W367" s="11"/>
      <c r="X367" s="218"/>
      <c r="Y367" s="218"/>
      <c r="Z367" s="56"/>
      <c r="AA367" s="218"/>
      <c r="AB367" s="218"/>
      <c r="AC367" s="218"/>
      <c r="AD367" s="218"/>
      <c r="AE367" s="218"/>
      <c r="AF367" s="9"/>
      <c r="AG367" s="9"/>
      <c r="AH367" s="9"/>
      <c r="AI367" s="9"/>
      <c r="AJ367" s="9"/>
      <c r="AK367" s="9"/>
      <c r="AL367" s="9"/>
      <c r="AM367" s="9"/>
      <c r="AN367" s="9"/>
      <c r="AO367" s="76"/>
      <c r="AP367" s="83"/>
      <c r="AQ367" s="83"/>
      <c r="AR367" s="238"/>
      <c r="AS367" s="238"/>
      <c r="AT367" s="11"/>
      <c r="AU367" s="11"/>
      <c r="AV367" s="215"/>
      <c r="AW367" s="137"/>
      <c r="AX367" s="215"/>
      <c r="AY367" s="253"/>
      <c r="AZ367" s="149"/>
      <c r="BA367" s="201"/>
      <c r="BB367" s="201"/>
      <c r="BC367" s="217"/>
      <c r="BD367" s="231"/>
      <c r="BE367" s="215"/>
      <c r="BF367" s="215"/>
      <c r="BG367" s="215"/>
      <c r="BH367" s="232"/>
      <c r="BI367" s="232"/>
      <c r="BJ367" s="214"/>
      <c r="BK367" s="214"/>
      <c r="BL367" s="233"/>
      <c r="BM367" s="67"/>
    </row>
    <row r="368" spans="1:65" s="139" customFormat="1" ht="15.75">
      <c r="A368" s="221"/>
      <c r="B368" s="222"/>
      <c r="C368" s="216"/>
      <c r="D368" s="224"/>
      <c r="E368" s="25"/>
      <c r="F368" s="89"/>
      <c r="G368" s="83"/>
      <c r="H368" s="218"/>
      <c r="I368" s="218"/>
      <c r="J368" s="218"/>
      <c r="K368" s="218"/>
      <c r="L368" s="83"/>
      <c r="M368" s="217"/>
      <c r="N368" s="55"/>
      <c r="O368" s="218"/>
      <c r="P368" s="218"/>
      <c r="Q368" s="11"/>
      <c r="R368" s="218"/>
      <c r="S368" s="218"/>
      <c r="T368" s="56"/>
      <c r="U368" s="218"/>
      <c r="V368" s="218"/>
      <c r="W368" s="11"/>
      <c r="X368" s="218"/>
      <c r="Y368" s="218"/>
      <c r="Z368" s="56"/>
      <c r="AA368" s="218"/>
      <c r="AB368" s="218"/>
      <c r="AC368" s="218"/>
      <c r="AD368" s="218"/>
      <c r="AE368" s="218"/>
      <c r="AF368" s="9"/>
      <c r="AG368" s="9"/>
      <c r="AH368" s="9"/>
      <c r="AI368" s="9"/>
      <c r="AJ368" s="9"/>
      <c r="AK368" s="9"/>
      <c r="AL368" s="9"/>
      <c r="AM368" s="9"/>
      <c r="AN368" s="9"/>
      <c r="AO368" s="76"/>
      <c r="AP368" s="83"/>
      <c r="AQ368" s="83"/>
      <c r="AR368" s="238"/>
      <c r="AS368" s="238"/>
      <c r="AT368" s="11"/>
      <c r="AU368" s="11"/>
      <c r="AV368" s="215"/>
      <c r="AW368" s="137"/>
      <c r="AX368" s="215"/>
      <c r="AY368" s="253"/>
      <c r="AZ368" s="149"/>
      <c r="BA368" s="201"/>
      <c r="BB368" s="201"/>
      <c r="BC368" s="217"/>
      <c r="BD368" s="231"/>
      <c r="BE368" s="215"/>
      <c r="BF368" s="215"/>
      <c r="BG368" s="215"/>
      <c r="BH368" s="232"/>
      <c r="BI368" s="232"/>
      <c r="BJ368" s="214"/>
      <c r="BK368" s="214"/>
      <c r="BL368" s="233"/>
      <c r="BM368" s="67"/>
    </row>
    <row r="369" spans="1:65" s="139" customFormat="1" ht="15.75">
      <c r="A369" s="221"/>
      <c r="B369" s="222"/>
      <c r="C369" s="216"/>
      <c r="D369" s="224"/>
      <c r="E369" s="25"/>
      <c r="F369" s="89"/>
      <c r="G369" s="83"/>
      <c r="H369" s="218"/>
      <c r="I369" s="218"/>
      <c r="J369" s="218"/>
      <c r="K369" s="218"/>
      <c r="L369" s="83"/>
      <c r="M369" s="217"/>
      <c r="N369" s="55"/>
      <c r="O369" s="218"/>
      <c r="P369" s="218"/>
      <c r="Q369" s="11"/>
      <c r="R369" s="218"/>
      <c r="S369" s="218"/>
      <c r="T369" s="56"/>
      <c r="U369" s="218"/>
      <c r="V369" s="218"/>
      <c r="W369" s="11"/>
      <c r="X369" s="218"/>
      <c r="Y369" s="218"/>
      <c r="Z369" s="56"/>
      <c r="AA369" s="218"/>
      <c r="AB369" s="218"/>
      <c r="AC369" s="218"/>
      <c r="AD369" s="218"/>
      <c r="AE369" s="218"/>
      <c r="AF369" s="9"/>
      <c r="AG369" s="9"/>
      <c r="AH369" s="9"/>
      <c r="AI369" s="9"/>
      <c r="AJ369" s="9"/>
      <c r="AK369" s="9"/>
      <c r="AL369" s="9"/>
      <c r="AM369" s="9"/>
      <c r="AN369" s="9"/>
      <c r="AO369" s="76"/>
      <c r="AP369" s="83"/>
      <c r="AQ369" s="83"/>
      <c r="AR369" s="238"/>
      <c r="AS369" s="238"/>
      <c r="AT369" s="11"/>
      <c r="AU369" s="11"/>
      <c r="AV369" s="215"/>
      <c r="AW369" s="137"/>
      <c r="AX369" s="215"/>
      <c r="AY369" s="253"/>
      <c r="AZ369" s="149"/>
      <c r="BA369" s="201"/>
      <c r="BB369" s="201"/>
      <c r="BC369" s="217"/>
      <c r="BD369" s="231"/>
      <c r="BE369" s="215"/>
      <c r="BF369" s="215"/>
      <c r="BG369" s="215"/>
      <c r="BH369" s="232"/>
      <c r="BI369" s="232"/>
      <c r="BJ369" s="214"/>
      <c r="BK369" s="214"/>
      <c r="BL369" s="233"/>
      <c r="BM369" s="67"/>
    </row>
    <row r="370" spans="1:65" s="139" customFormat="1" ht="15.75">
      <c r="A370" s="221"/>
      <c r="B370" s="222"/>
      <c r="C370" s="216"/>
      <c r="D370" s="224"/>
      <c r="E370" s="25"/>
      <c r="F370" s="89"/>
      <c r="G370" s="83"/>
      <c r="H370" s="218"/>
      <c r="I370" s="218"/>
      <c r="J370" s="218"/>
      <c r="K370" s="218"/>
      <c r="L370" s="83"/>
      <c r="M370" s="217"/>
      <c r="N370" s="55"/>
      <c r="O370" s="218"/>
      <c r="P370" s="218"/>
      <c r="Q370" s="11"/>
      <c r="R370" s="218"/>
      <c r="S370" s="218"/>
      <c r="T370" s="56"/>
      <c r="U370" s="218"/>
      <c r="V370" s="218"/>
      <c r="W370" s="11"/>
      <c r="X370" s="218"/>
      <c r="Y370" s="218"/>
      <c r="Z370" s="56"/>
      <c r="AA370" s="218"/>
      <c r="AB370" s="218"/>
      <c r="AC370" s="218"/>
      <c r="AD370" s="218"/>
      <c r="AE370" s="218"/>
      <c r="AF370" s="9"/>
      <c r="AG370" s="9"/>
      <c r="AH370" s="9"/>
      <c r="AI370" s="9"/>
      <c r="AJ370" s="9"/>
      <c r="AK370" s="9"/>
      <c r="AL370" s="9"/>
      <c r="AM370" s="9"/>
      <c r="AN370" s="9"/>
      <c r="AO370" s="76"/>
      <c r="AP370" s="83"/>
      <c r="AQ370" s="83"/>
      <c r="AR370" s="238"/>
      <c r="AS370" s="238"/>
      <c r="AT370" s="11"/>
      <c r="AU370" s="11"/>
      <c r="AV370" s="215"/>
      <c r="AW370" s="137"/>
      <c r="AX370" s="215"/>
      <c r="AY370" s="253"/>
      <c r="AZ370" s="149"/>
      <c r="BA370" s="201"/>
      <c r="BB370" s="201"/>
      <c r="BC370" s="217"/>
      <c r="BD370" s="231"/>
      <c r="BE370" s="215"/>
      <c r="BF370" s="215"/>
      <c r="BG370" s="215"/>
      <c r="BH370" s="232"/>
      <c r="BI370" s="232"/>
      <c r="BJ370" s="214"/>
      <c r="BK370" s="214"/>
      <c r="BL370" s="233"/>
      <c r="BM370" s="67"/>
    </row>
    <row r="371" spans="1:65" s="139" customFormat="1" ht="15.75">
      <c r="A371" s="221"/>
      <c r="B371" s="222"/>
      <c r="C371" s="216"/>
      <c r="D371" s="224"/>
      <c r="E371" s="25"/>
      <c r="F371" s="89"/>
      <c r="G371" s="83"/>
      <c r="H371" s="218"/>
      <c r="I371" s="218"/>
      <c r="J371" s="218"/>
      <c r="K371" s="218"/>
      <c r="L371" s="83"/>
      <c r="M371" s="217"/>
      <c r="N371" s="55"/>
      <c r="O371" s="218"/>
      <c r="P371" s="218"/>
      <c r="Q371" s="11"/>
      <c r="R371" s="218"/>
      <c r="S371" s="218"/>
      <c r="T371" s="56"/>
      <c r="U371" s="218"/>
      <c r="V371" s="218"/>
      <c r="W371" s="11"/>
      <c r="X371" s="218"/>
      <c r="Y371" s="218"/>
      <c r="Z371" s="56"/>
      <c r="AA371" s="218"/>
      <c r="AB371" s="218"/>
      <c r="AC371" s="218"/>
      <c r="AD371" s="218"/>
      <c r="AE371" s="218"/>
      <c r="AF371" s="9"/>
      <c r="AG371" s="9"/>
      <c r="AH371" s="9"/>
      <c r="AI371" s="9"/>
      <c r="AJ371" s="9"/>
      <c r="AK371" s="9"/>
      <c r="AL371" s="9"/>
      <c r="AM371" s="9"/>
      <c r="AN371" s="9"/>
      <c r="AO371" s="76"/>
      <c r="AP371" s="83"/>
      <c r="AQ371" s="83"/>
      <c r="AR371" s="238"/>
      <c r="AS371" s="238"/>
      <c r="AT371" s="11"/>
      <c r="AU371" s="11"/>
      <c r="AV371" s="215"/>
      <c r="AW371" s="137"/>
      <c r="AX371" s="215"/>
      <c r="AY371" s="253"/>
      <c r="AZ371" s="149"/>
      <c r="BA371" s="201"/>
      <c r="BB371" s="201"/>
      <c r="BC371" s="217"/>
      <c r="BD371" s="231"/>
      <c r="BE371" s="215"/>
      <c r="BF371" s="215"/>
      <c r="BG371" s="215"/>
      <c r="BH371" s="232"/>
      <c r="BI371" s="232"/>
      <c r="BJ371" s="214"/>
      <c r="BK371" s="214"/>
      <c r="BL371" s="233"/>
      <c r="BM371" s="67"/>
    </row>
    <row r="372" spans="1:65" s="139" customFormat="1" ht="15.75">
      <c r="A372" s="221"/>
      <c r="B372" s="222"/>
      <c r="C372" s="216"/>
      <c r="D372" s="224"/>
      <c r="E372" s="25"/>
      <c r="F372" s="89"/>
      <c r="G372" s="83"/>
      <c r="H372" s="218"/>
      <c r="I372" s="218"/>
      <c r="J372" s="218"/>
      <c r="K372" s="218"/>
      <c r="L372" s="83"/>
      <c r="M372" s="217"/>
      <c r="N372" s="55"/>
      <c r="O372" s="218"/>
      <c r="P372" s="218"/>
      <c r="Q372" s="11"/>
      <c r="R372" s="218"/>
      <c r="S372" s="218"/>
      <c r="T372" s="56"/>
      <c r="U372" s="218"/>
      <c r="V372" s="218"/>
      <c r="W372" s="11"/>
      <c r="X372" s="218"/>
      <c r="Y372" s="218"/>
      <c r="Z372" s="56"/>
      <c r="AA372" s="218"/>
      <c r="AB372" s="218"/>
      <c r="AC372" s="218"/>
      <c r="AD372" s="218"/>
      <c r="AE372" s="218"/>
      <c r="AF372" s="9"/>
      <c r="AG372" s="9"/>
      <c r="AH372" s="9"/>
      <c r="AI372" s="9"/>
      <c r="AJ372" s="9"/>
      <c r="AK372" s="9"/>
      <c r="AL372" s="9"/>
      <c r="AM372" s="9"/>
      <c r="AN372" s="9"/>
      <c r="AO372" s="76"/>
      <c r="AP372" s="83"/>
      <c r="AQ372" s="83"/>
      <c r="AR372" s="238"/>
      <c r="AS372" s="238"/>
      <c r="AT372" s="11"/>
      <c r="AU372" s="11"/>
      <c r="AV372" s="215"/>
      <c r="AW372" s="137"/>
      <c r="AX372" s="215"/>
      <c r="AY372" s="253"/>
      <c r="AZ372" s="149"/>
      <c r="BA372" s="201"/>
      <c r="BB372" s="201"/>
      <c r="BC372" s="217"/>
      <c r="BD372" s="231"/>
      <c r="BE372" s="215"/>
      <c r="BF372" s="215"/>
      <c r="BG372" s="215"/>
      <c r="BH372" s="232"/>
      <c r="BI372" s="232"/>
      <c r="BJ372" s="214"/>
      <c r="BK372" s="214"/>
      <c r="BL372" s="233"/>
      <c r="BM372" s="67"/>
    </row>
    <row r="373" spans="1:65" s="139" customFormat="1" ht="15.75">
      <c r="A373" s="221"/>
      <c r="B373" s="222"/>
      <c r="C373" s="216"/>
      <c r="D373" s="224"/>
      <c r="E373" s="25"/>
      <c r="F373" s="89"/>
      <c r="G373" s="83"/>
      <c r="H373" s="218"/>
      <c r="I373" s="218"/>
      <c r="J373" s="218"/>
      <c r="K373" s="218"/>
      <c r="L373" s="83"/>
      <c r="M373" s="217"/>
      <c r="N373" s="55"/>
      <c r="O373" s="218"/>
      <c r="P373" s="218"/>
      <c r="Q373" s="11"/>
      <c r="R373" s="218"/>
      <c r="S373" s="218"/>
      <c r="T373" s="56"/>
      <c r="U373" s="218"/>
      <c r="V373" s="218"/>
      <c r="W373" s="11"/>
      <c r="X373" s="218"/>
      <c r="Y373" s="218"/>
      <c r="Z373" s="56"/>
      <c r="AA373" s="218"/>
      <c r="AB373" s="218"/>
      <c r="AC373" s="218"/>
      <c r="AD373" s="218"/>
      <c r="AE373" s="218"/>
      <c r="AF373" s="9"/>
      <c r="AG373" s="9"/>
      <c r="AH373" s="9"/>
      <c r="AI373" s="9"/>
      <c r="AJ373" s="9"/>
      <c r="AK373" s="9"/>
      <c r="AL373" s="9"/>
      <c r="AM373" s="9"/>
      <c r="AN373" s="9"/>
      <c r="AO373" s="76"/>
      <c r="AP373" s="83"/>
      <c r="AQ373" s="83"/>
      <c r="AR373" s="238"/>
      <c r="AS373" s="238"/>
      <c r="AT373" s="11"/>
      <c r="AU373" s="11"/>
      <c r="AV373" s="215"/>
      <c r="AW373" s="137"/>
      <c r="AX373" s="215"/>
      <c r="AY373" s="253"/>
      <c r="AZ373" s="149"/>
      <c r="BA373" s="201"/>
      <c r="BB373" s="201"/>
      <c r="BC373" s="217"/>
      <c r="BD373" s="231"/>
      <c r="BE373" s="215"/>
      <c r="BF373" s="215"/>
      <c r="BG373" s="215"/>
      <c r="BH373" s="232"/>
      <c r="BI373" s="232"/>
      <c r="BJ373" s="214"/>
      <c r="BK373" s="214"/>
      <c r="BL373" s="233"/>
      <c r="BM373" s="67"/>
    </row>
    <row r="374" spans="1:65" s="139" customFormat="1" ht="15.75">
      <c r="A374" s="221"/>
      <c r="B374" s="222"/>
      <c r="C374" s="216"/>
      <c r="D374" s="224"/>
      <c r="E374" s="25"/>
      <c r="F374" s="89"/>
      <c r="G374" s="83"/>
      <c r="H374" s="218"/>
      <c r="I374" s="218"/>
      <c r="J374" s="218"/>
      <c r="K374" s="218"/>
      <c r="L374" s="83"/>
      <c r="M374" s="217"/>
      <c r="N374" s="55"/>
      <c r="O374" s="218"/>
      <c r="P374" s="218"/>
      <c r="Q374" s="11"/>
      <c r="R374" s="218"/>
      <c r="S374" s="218"/>
      <c r="T374" s="56"/>
      <c r="U374" s="218"/>
      <c r="V374" s="218"/>
      <c r="W374" s="11"/>
      <c r="X374" s="218"/>
      <c r="Y374" s="218"/>
      <c r="Z374" s="56"/>
      <c r="AA374" s="218"/>
      <c r="AB374" s="218"/>
      <c r="AC374" s="218"/>
      <c r="AD374" s="218"/>
      <c r="AE374" s="218"/>
      <c r="AF374" s="9"/>
      <c r="AG374" s="9"/>
      <c r="AH374" s="9"/>
      <c r="AI374" s="9"/>
      <c r="AJ374" s="9"/>
      <c r="AK374" s="9"/>
      <c r="AL374" s="9"/>
      <c r="AM374" s="9"/>
      <c r="AN374" s="9"/>
      <c r="AO374" s="76"/>
      <c r="AP374" s="83"/>
      <c r="AQ374" s="83"/>
      <c r="AR374" s="238"/>
      <c r="AS374" s="238"/>
      <c r="AT374" s="11"/>
      <c r="AU374" s="11"/>
      <c r="AV374" s="215"/>
      <c r="AW374" s="137"/>
      <c r="AX374" s="215"/>
      <c r="AY374" s="253"/>
      <c r="AZ374" s="149"/>
      <c r="BA374" s="201"/>
      <c r="BB374" s="201"/>
      <c r="BC374" s="217"/>
      <c r="BD374" s="231"/>
      <c r="BE374" s="215"/>
      <c r="BF374" s="215"/>
      <c r="BG374" s="215"/>
      <c r="BH374" s="232"/>
      <c r="BI374" s="232"/>
      <c r="BJ374" s="214"/>
      <c r="BK374" s="214"/>
      <c r="BL374" s="233"/>
      <c r="BM374" s="67"/>
    </row>
    <row r="375" spans="1:65" s="139" customFormat="1" ht="15.75">
      <c r="A375" s="221"/>
      <c r="B375" s="222"/>
      <c r="C375" s="216"/>
      <c r="D375" s="224"/>
      <c r="E375" s="25"/>
      <c r="F375" s="89"/>
      <c r="G375" s="83"/>
      <c r="H375" s="218"/>
      <c r="I375" s="218"/>
      <c r="J375" s="218"/>
      <c r="K375" s="218"/>
      <c r="L375" s="83"/>
      <c r="M375" s="217"/>
      <c r="N375" s="55"/>
      <c r="O375" s="218"/>
      <c r="P375" s="218"/>
      <c r="Q375" s="11"/>
      <c r="R375" s="218"/>
      <c r="S375" s="218"/>
      <c r="T375" s="56"/>
      <c r="U375" s="218"/>
      <c r="V375" s="218"/>
      <c r="W375" s="11"/>
      <c r="X375" s="218"/>
      <c r="Y375" s="218"/>
      <c r="Z375" s="56"/>
      <c r="AA375" s="218"/>
      <c r="AB375" s="218"/>
      <c r="AC375" s="218"/>
      <c r="AD375" s="218"/>
      <c r="AE375" s="218"/>
      <c r="AF375" s="9"/>
      <c r="AG375" s="9"/>
      <c r="AH375" s="9"/>
      <c r="AI375" s="9"/>
      <c r="AJ375" s="9"/>
      <c r="AK375" s="9"/>
      <c r="AL375" s="9"/>
      <c r="AM375" s="9"/>
      <c r="AN375" s="9"/>
      <c r="AO375" s="76"/>
      <c r="AP375" s="83"/>
      <c r="AQ375" s="83"/>
      <c r="AR375" s="238"/>
      <c r="AS375" s="238"/>
      <c r="AT375" s="11"/>
      <c r="AU375" s="11"/>
      <c r="AV375" s="215"/>
      <c r="AW375" s="137"/>
      <c r="AX375" s="215"/>
      <c r="AY375" s="253"/>
      <c r="AZ375" s="149"/>
      <c r="BA375" s="201"/>
      <c r="BB375" s="201"/>
      <c r="BC375" s="217"/>
      <c r="BD375" s="231"/>
      <c r="BE375" s="215"/>
      <c r="BF375" s="215"/>
      <c r="BG375" s="215"/>
      <c r="BH375" s="232"/>
      <c r="BI375" s="232"/>
      <c r="BJ375" s="214"/>
      <c r="BK375" s="214"/>
      <c r="BL375" s="233"/>
      <c r="BM375" s="67"/>
    </row>
    <row r="376" spans="1:65" s="139" customFormat="1" ht="15.75">
      <c r="A376" s="221"/>
      <c r="B376" s="222"/>
      <c r="C376" s="216"/>
      <c r="D376" s="224"/>
      <c r="E376" s="25"/>
      <c r="F376" s="89"/>
      <c r="G376" s="83"/>
      <c r="H376" s="218"/>
      <c r="I376" s="218"/>
      <c r="J376" s="218"/>
      <c r="K376" s="218"/>
      <c r="L376" s="83"/>
      <c r="M376" s="217"/>
      <c r="N376" s="55"/>
      <c r="O376" s="218"/>
      <c r="P376" s="218"/>
      <c r="Q376" s="11"/>
      <c r="R376" s="218"/>
      <c r="S376" s="218"/>
      <c r="T376" s="56"/>
      <c r="U376" s="218"/>
      <c r="V376" s="218"/>
      <c r="W376" s="11"/>
      <c r="X376" s="218"/>
      <c r="Y376" s="218"/>
      <c r="Z376" s="56"/>
      <c r="AA376" s="218"/>
      <c r="AB376" s="218"/>
      <c r="AC376" s="218"/>
      <c r="AD376" s="218"/>
      <c r="AE376" s="218"/>
      <c r="AF376" s="9"/>
      <c r="AG376" s="9"/>
      <c r="AH376" s="9"/>
      <c r="AI376" s="9"/>
      <c r="AJ376" s="9"/>
      <c r="AK376" s="9"/>
      <c r="AL376" s="9"/>
      <c r="AM376" s="9"/>
      <c r="AN376" s="9"/>
      <c r="AO376" s="76"/>
      <c r="AP376" s="83"/>
      <c r="AQ376" s="83"/>
      <c r="AR376" s="238"/>
      <c r="AS376" s="238"/>
      <c r="AT376" s="11"/>
      <c r="AU376" s="11"/>
      <c r="AV376" s="215"/>
      <c r="AW376" s="137"/>
      <c r="AX376" s="215"/>
      <c r="AY376" s="253"/>
      <c r="AZ376" s="149"/>
      <c r="BA376" s="201"/>
      <c r="BB376" s="201"/>
      <c r="BC376" s="217"/>
      <c r="BD376" s="231"/>
      <c r="BE376" s="215"/>
      <c r="BF376" s="215"/>
      <c r="BG376" s="215"/>
      <c r="BH376" s="232"/>
      <c r="BI376" s="232"/>
      <c r="BJ376" s="214"/>
      <c r="BK376" s="214"/>
      <c r="BL376" s="233"/>
      <c r="BM376" s="67"/>
    </row>
    <row r="377" spans="1:65" s="139" customFormat="1" ht="15.75">
      <c r="A377" s="221"/>
      <c r="B377" s="222"/>
      <c r="C377" s="216"/>
      <c r="D377" s="224"/>
      <c r="E377" s="25"/>
      <c r="F377" s="89"/>
      <c r="G377" s="83"/>
      <c r="H377" s="218"/>
      <c r="I377" s="218"/>
      <c r="J377" s="218"/>
      <c r="K377" s="218"/>
      <c r="L377" s="83"/>
      <c r="M377" s="217"/>
      <c r="N377" s="55"/>
      <c r="O377" s="218"/>
      <c r="P377" s="218"/>
      <c r="Q377" s="11"/>
      <c r="R377" s="218"/>
      <c r="S377" s="218"/>
      <c r="T377" s="56"/>
      <c r="U377" s="218"/>
      <c r="V377" s="218"/>
      <c r="W377" s="11"/>
      <c r="X377" s="218"/>
      <c r="Y377" s="218"/>
      <c r="Z377" s="56"/>
      <c r="AA377" s="218"/>
      <c r="AB377" s="218"/>
      <c r="AC377" s="218"/>
      <c r="AD377" s="218"/>
      <c r="AE377" s="218"/>
      <c r="AF377" s="9"/>
      <c r="AG377" s="9"/>
      <c r="AH377" s="9"/>
      <c r="AI377" s="9"/>
      <c r="AJ377" s="9"/>
      <c r="AK377" s="9"/>
      <c r="AL377" s="9"/>
      <c r="AM377" s="9"/>
      <c r="AN377" s="9"/>
      <c r="AO377" s="76"/>
      <c r="AP377" s="83"/>
      <c r="AQ377" s="83"/>
      <c r="AR377" s="238"/>
      <c r="AS377" s="238"/>
      <c r="AT377" s="11"/>
      <c r="AU377" s="11"/>
      <c r="AV377" s="215"/>
      <c r="AW377" s="137"/>
      <c r="AX377" s="215"/>
      <c r="AY377" s="253"/>
      <c r="AZ377" s="149"/>
      <c r="BA377" s="201"/>
      <c r="BB377" s="201"/>
      <c r="BC377" s="217"/>
      <c r="BD377" s="231"/>
      <c r="BE377" s="215"/>
      <c r="BF377" s="215"/>
      <c r="BG377" s="215"/>
      <c r="BH377" s="232"/>
      <c r="BI377" s="232"/>
      <c r="BJ377" s="214"/>
      <c r="BK377" s="214"/>
      <c r="BL377" s="233"/>
      <c r="BM377" s="67"/>
    </row>
    <row r="378" spans="1:65" s="139" customFormat="1" ht="15.75">
      <c r="A378" s="221"/>
      <c r="B378" s="222"/>
      <c r="C378" s="216"/>
      <c r="D378" s="224"/>
      <c r="E378" s="25"/>
      <c r="F378" s="89"/>
      <c r="G378" s="83"/>
      <c r="H378" s="218"/>
      <c r="I378" s="218"/>
      <c r="J378" s="218"/>
      <c r="K378" s="218"/>
      <c r="L378" s="83"/>
      <c r="M378" s="217"/>
      <c r="N378" s="55"/>
      <c r="O378" s="218"/>
      <c r="P378" s="218"/>
      <c r="Q378" s="11"/>
      <c r="R378" s="218"/>
      <c r="S378" s="218"/>
      <c r="T378" s="56"/>
      <c r="U378" s="218"/>
      <c r="V378" s="218"/>
      <c r="W378" s="11"/>
      <c r="X378" s="218"/>
      <c r="Y378" s="218"/>
      <c r="Z378" s="56"/>
      <c r="AA378" s="218"/>
      <c r="AB378" s="218"/>
      <c r="AC378" s="218"/>
      <c r="AD378" s="218"/>
      <c r="AE378" s="218"/>
      <c r="AF378" s="9"/>
      <c r="AG378" s="9"/>
      <c r="AH378" s="9"/>
      <c r="AI378" s="9"/>
      <c r="AJ378" s="9"/>
      <c r="AK378" s="9"/>
      <c r="AL378" s="9"/>
      <c r="AM378" s="9"/>
      <c r="AN378" s="9"/>
      <c r="AO378" s="76"/>
      <c r="AP378" s="83"/>
      <c r="AQ378" s="83"/>
      <c r="AR378" s="238"/>
      <c r="AS378" s="238"/>
      <c r="AT378" s="11"/>
      <c r="AU378" s="11"/>
      <c r="AV378" s="215"/>
      <c r="AW378" s="137"/>
      <c r="AX378" s="215"/>
      <c r="AY378" s="253"/>
      <c r="AZ378" s="149"/>
      <c r="BA378" s="201"/>
      <c r="BB378" s="201"/>
      <c r="BC378" s="217"/>
      <c r="BD378" s="231"/>
      <c r="BE378" s="215"/>
      <c r="BF378" s="215"/>
      <c r="BG378" s="215"/>
      <c r="BH378" s="232"/>
      <c r="BI378" s="232"/>
      <c r="BJ378" s="214"/>
      <c r="BK378" s="214"/>
      <c r="BL378" s="233"/>
      <c r="BM378" s="67"/>
    </row>
    <row r="379" spans="1:65" s="139" customFormat="1" ht="15.75">
      <c r="A379" s="221"/>
      <c r="B379" s="222"/>
      <c r="C379" s="216"/>
      <c r="D379" s="224"/>
      <c r="E379" s="25"/>
      <c r="F379" s="89"/>
      <c r="G379" s="83"/>
      <c r="H379" s="218"/>
      <c r="I379" s="218"/>
      <c r="J379" s="218"/>
      <c r="K379" s="218"/>
      <c r="L379" s="83"/>
      <c r="M379" s="217"/>
      <c r="N379" s="55"/>
      <c r="O379" s="218"/>
      <c r="P379" s="218"/>
      <c r="Q379" s="11"/>
      <c r="R379" s="218"/>
      <c r="S379" s="218"/>
      <c r="T379" s="56"/>
      <c r="U379" s="218"/>
      <c r="V379" s="218"/>
      <c r="W379" s="11"/>
      <c r="X379" s="218"/>
      <c r="Y379" s="218"/>
      <c r="Z379" s="56"/>
      <c r="AA379" s="218"/>
      <c r="AB379" s="218"/>
      <c r="AC379" s="218"/>
      <c r="AD379" s="218"/>
      <c r="AE379" s="218"/>
      <c r="AF379" s="9"/>
      <c r="AG379" s="9"/>
      <c r="AH379" s="9"/>
      <c r="AI379" s="9"/>
      <c r="AJ379" s="9"/>
      <c r="AK379" s="9"/>
      <c r="AL379" s="9"/>
      <c r="AM379" s="9"/>
      <c r="AN379" s="9"/>
      <c r="AO379" s="76"/>
      <c r="AP379" s="83"/>
      <c r="AQ379" s="83"/>
      <c r="AR379" s="238"/>
      <c r="AS379" s="238"/>
      <c r="AT379" s="11"/>
      <c r="AU379" s="11"/>
      <c r="AV379" s="215"/>
      <c r="AW379" s="137"/>
      <c r="AX379" s="215"/>
      <c r="AY379" s="253"/>
      <c r="AZ379" s="149"/>
      <c r="BA379" s="201"/>
      <c r="BB379" s="201"/>
      <c r="BC379" s="217"/>
      <c r="BD379" s="231"/>
      <c r="BE379" s="215"/>
      <c r="BF379" s="215"/>
      <c r="BG379" s="215"/>
      <c r="BH379" s="232"/>
      <c r="BI379" s="232"/>
      <c r="BJ379" s="214"/>
      <c r="BK379" s="214"/>
      <c r="BL379" s="233"/>
      <c r="BM379" s="67"/>
    </row>
    <row r="380" spans="1:65" s="139" customFormat="1" ht="15.75">
      <c r="A380" s="221"/>
      <c r="B380" s="222"/>
      <c r="C380" s="216"/>
      <c r="D380" s="224"/>
      <c r="E380" s="25"/>
      <c r="F380" s="89"/>
      <c r="G380" s="83"/>
      <c r="H380" s="218"/>
      <c r="I380" s="218"/>
      <c r="J380" s="218"/>
      <c r="K380" s="218"/>
      <c r="L380" s="83"/>
      <c r="M380" s="217"/>
      <c r="N380" s="55"/>
      <c r="O380" s="218"/>
      <c r="P380" s="218"/>
      <c r="Q380" s="11"/>
      <c r="R380" s="218"/>
      <c r="S380" s="218"/>
      <c r="T380" s="56"/>
      <c r="U380" s="218"/>
      <c r="V380" s="218"/>
      <c r="W380" s="11"/>
      <c r="X380" s="218"/>
      <c r="Y380" s="218"/>
      <c r="Z380" s="56"/>
      <c r="AA380" s="218"/>
      <c r="AB380" s="218"/>
      <c r="AC380" s="218"/>
      <c r="AD380" s="218"/>
      <c r="AE380" s="218"/>
      <c r="AF380" s="9"/>
      <c r="AG380" s="9"/>
      <c r="AH380" s="9"/>
      <c r="AI380" s="9"/>
      <c r="AJ380" s="9"/>
      <c r="AK380" s="9"/>
      <c r="AL380" s="9"/>
      <c r="AM380" s="9"/>
      <c r="AN380" s="9"/>
      <c r="AO380" s="76"/>
      <c r="AP380" s="83"/>
      <c r="AQ380" s="83"/>
      <c r="AR380" s="238"/>
      <c r="AS380" s="238"/>
      <c r="AT380" s="11"/>
      <c r="AU380" s="11"/>
      <c r="AV380" s="215"/>
      <c r="AW380" s="137"/>
      <c r="AX380" s="215"/>
      <c r="AY380" s="253"/>
      <c r="AZ380" s="149"/>
      <c r="BA380" s="201"/>
      <c r="BB380" s="201"/>
      <c r="BC380" s="217"/>
      <c r="BD380" s="231"/>
      <c r="BE380" s="215"/>
      <c r="BF380" s="215"/>
      <c r="BG380" s="215"/>
      <c r="BH380" s="232"/>
      <c r="BI380" s="232"/>
      <c r="BJ380" s="214"/>
      <c r="BK380" s="214"/>
      <c r="BL380" s="233"/>
      <c r="BM380" s="67"/>
    </row>
    <row r="381" spans="1:65" s="139" customFormat="1" ht="15.75">
      <c r="A381" s="221"/>
      <c r="B381" s="222"/>
      <c r="C381" s="216"/>
      <c r="D381" s="224"/>
      <c r="E381" s="25"/>
      <c r="F381" s="89"/>
      <c r="G381" s="83"/>
      <c r="H381" s="218"/>
      <c r="I381" s="218"/>
      <c r="J381" s="218"/>
      <c r="K381" s="218"/>
      <c r="L381" s="83"/>
      <c r="M381" s="217"/>
      <c r="N381" s="55"/>
      <c r="O381" s="218"/>
      <c r="P381" s="218"/>
      <c r="Q381" s="11"/>
      <c r="R381" s="218"/>
      <c r="S381" s="218"/>
      <c r="T381" s="56"/>
      <c r="U381" s="218"/>
      <c r="V381" s="218"/>
      <c r="W381" s="11"/>
      <c r="X381" s="218"/>
      <c r="Y381" s="218"/>
      <c r="Z381" s="56"/>
      <c r="AA381" s="218"/>
      <c r="AB381" s="218"/>
      <c r="AC381" s="218"/>
      <c r="AD381" s="218"/>
      <c r="AE381" s="218"/>
      <c r="AF381" s="9"/>
      <c r="AG381" s="9"/>
      <c r="AH381" s="9"/>
      <c r="AI381" s="9"/>
      <c r="AJ381" s="9"/>
      <c r="AK381" s="9"/>
      <c r="AL381" s="9"/>
      <c r="AM381" s="9"/>
      <c r="AN381" s="9"/>
      <c r="AO381" s="76"/>
      <c r="AP381" s="83"/>
      <c r="AQ381" s="83"/>
      <c r="AR381" s="238"/>
      <c r="AS381" s="238"/>
      <c r="AT381" s="11"/>
      <c r="AU381" s="11"/>
      <c r="AV381" s="215"/>
      <c r="AW381" s="137"/>
      <c r="AX381" s="215"/>
      <c r="AY381" s="253"/>
      <c r="AZ381" s="149"/>
      <c r="BA381" s="201"/>
      <c r="BB381" s="201"/>
      <c r="BC381" s="217"/>
      <c r="BD381" s="231"/>
      <c r="BE381" s="215"/>
      <c r="BF381" s="215"/>
      <c r="BG381" s="215"/>
      <c r="BH381" s="232"/>
      <c r="BI381" s="232"/>
      <c r="BJ381" s="214"/>
      <c r="BK381" s="214"/>
      <c r="BL381" s="233"/>
      <c r="BM381" s="67"/>
    </row>
    <row r="382" spans="1:65" s="139" customFormat="1" ht="15.75">
      <c r="A382" s="221"/>
      <c r="B382" s="222"/>
      <c r="C382" s="216"/>
      <c r="D382" s="224"/>
      <c r="E382" s="25"/>
      <c r="F382" s="89"/>
      <c r="G382" s="83"/>
      <c r="H382" s="218"/>
      <c r="I382" s="218"/>
      <c r="J382" s="218"/>
      <c r="K382" s="218"/>
      <c r="L382" s="83"/>
      <c r="M382" s="217"/>
      <c r="N382" s="55"/>
      <c r="O382" s="218"/>
      <c r="P382" s="218"/>
      <c r="Q382" s="11"/>
      <c r="R382" s="218"/>
      <c r="S382" s="218"/>
      <c r="T382" s="56"/>
      <c r="U382" s="218"/>
      <c r="V382" s="218"/>
      <c r="W382" s="11"/>
      <c r="X382" s="218"/>
      <c r="Y382" s="218"/>
      <c r="Z382" s="56"/>
      <c r="AA382" s="218"/>
      <c r="AB382" s="218"/>
      <c r="AC382" s="218"/>
      <c r="AD382" s="218"/>
      <c r="AE382" s="218"/>
      <c r="AF382" s="9"/>
      <c r="AG382" s="9"/>
      <c r="AH382" s="9"/>
      <c r="AI382" s="9"/>
      <c r="AJ382" s="9"/>
      <c r="AK382" s="9"/>
      <c r="AL382" s="9"/>
      <c r="AM382" s="9"/>
      <c r="AN382" s="9"/>
      <c r="AO382" s="76"/>
      <c r="AP382" s="83"/>
      <c r="AQ382" s="83"/>
      <c r="AR382" s="238"/>
      <c r="AS382" s="238"/>
      <c r="AT382" s="11"/>
      <c r="AU382" s="11"/>
      <c r="AV382" s="215"/>
      <c r="AW382" s="137"/>
      <c r="AX382" s="215"/>
      <c r="AY382" s="253"/>
      <c r="AZ382" s="149"/>
      <c r="BA382" s="201"/>
      <c r="BB382" s="201"/>
      <c r="BC382" s="217"/>
      <c r="BD382" s="231"/>
      <c r="BE382" s="215"/>
      <c r="BF382" s="215"/>
      <c r="BG382" s="215"/>
      <c r="BH382" s="232"/>
      <c r="BI382" s="232"/>
      <c r="BJ382" s="214"/>
      <c r="BK382" s="214"/>
      <c r="BL382" s="233"/>
      <c r="BM382" s="67"/>
    </row>
    <row r="383" spans="1:65" s="139" customFormat="1" ht="15.75">
      <c r="A383" s="221"/>
      <c r="B383" s="222"/>
      <c r="C383" s="216"/>
      <c r="D383" s="224"/>
      <c r="E383" s="25"/>
      <c r="F383" s="89"/>
      <c r="G383" s="83"/>
      <c r="H383" s="218"/>
      <c r="I383" s="218"/>
      <c r="J383" s="218"/>
      <c r="K383" s="218"/>
      <c r="L383" s="83"/>
      <c r="M383" s="217"/>
      <c r="N383" s="55"/>
      <c r="O383" s="218"/>
      <c r="P383" s="218"/>
      <c r="Q383" s="11"/>
      <c r="R383" s="218"/>
      <c r="S383" s="218"/>
      <c r="T383" s="56"/>
      <c r="U383" s="218"/>
      <c r="V383" s="218"/>
      <c r="W383" s="11"/>
      <c r="X383" s="218"/>
      <c r="Y383" s="218"/>
      <c r="Z383" s="56"/>
      <c r="AA383" s="218"/>
      <c r="AB383" s="218"/>
      <c r="AC383" s="218"/>
      <c r="AD383" s="218"/>
      <c r="AE383" s="218"/>
      <c r="AF383" s="9"/>
      <c r="AG383" s="9"/>
      <c r="AH383" s="9"/>
      <c r="AI383" s="9"/>
      <c r="AJ383" s="9"/>
      <c r="AK383" s="9"/>
      <c r="AL383" s="9"/>
      <c r="AM383" s="9"/>
      <c r="AN383" s="9"/>
      <c r="AO383" s="76"/>
      <c r="AP383" s="83"/>
      <c r="AQ383" s="83"/>
      <c r="AR383" s="238"/>
      <c r="AS383" s="238"/>
      <c r="AT383" s="11"/>
      <c r="AU383" s="11"/>
      <c r="AV383" s="215"/>
      <c r="AW383" s="137"/>
      <c r="AX383" s="215"/>
      <c r="AY383" s="253"/>
      <c r="AZ383" s="149"/>
      <c r="BA383" s="201"/>
      <c r="BB383" s="201"/>
      <c r="BC383" s="217"/>
      <c r="BD383" s="231"/>
      <c r="BE383" s="215"/>
      <c r="BF383" s="215"/>
      <c r="BG383" s="215"/>
      <c r="BH383" s="232"/>
      <c r="BI383" s="232"/>
      <c r="BJ383" s="214"/>
      <c r="BK383" s="214"/>
      <c r="BL383" s="233"/>
      <c r="BM383" s="67"/>
    </row>
    <row r="384" spans="1:65" s="139" customFormat="1" ht="15.75">
      <c r="A384" s="221"/>
      <c r="B384" s="222"/>
      <c r="C384" s="216"/>
      <c r="D384" s="224"/>
      <c r="E384" s="268"/>
      <c r="F384" s="89"/>
      <c r="G384" s="83"/>
      <c r="H384" s="218"/>
      <c r="I384" s="218"/>
      <c r="J384" s="218"/>
      <c r="K384" s="218"/>
      <c r="L384" s="83"/>
      <c r="M384" s="217"/>
      <c r="N384" s="55"/>
      <c r="O384" s="218"/>
      <c r="P384" s="218"/>
      <c r="Q384" s="11"/>
      <c r="R384" s="218"/>
      <c r="S384" s="218"/>
      <c r="T384" s="56"/>
      <c r="U384" s="218"/>
      <c r="V384" s="218"/>
      <c r="W384" s="11"/>
      <c r="X384" s="218"/>
      <c r="Y384" s="218"/>
      <c r="Z384" s="56"/>
      <c r="AA384" s="218"/>
      <c r="AB384" s="218"/>
      <c r="AC384" s="218"/>
      <c r="AD384" s="218"/>
      <c r="AE384" s="218"/>
      <c r="AF384" s="9"/>
      <c r="AG384" s="9"/>
      <c r="AH384" s="9"/>
      <c r="AI384" s="9"/>
      <c r="AJ384" s="9"/>
      <c r="AK384" s="9"/>
      <c r="AL384" s="9"/>
      <c r="AM384" s="9"/>
      <c r="AN384" s="9"/>
      <c r="AO384" s="76"/>
      <c r="AP384" s="83"/>
      <c r="AQ384" s="83"/>
      <c r="AR384" s="238"/>
      <c r="AS384" s="238"/>
      <c r="AT384" s="11"/>
      <c r="AU384" s="11"/>
      <c r="AV384" s="215"/>
      <c r="AW384" s="137"/>
      <c r="AX384" s="215"/>
      <c r="AY384" s="265"/>
      <c r="AZ384" s="267"/>
      <c r="BA384" s="201"/>
      <c r="BB384" s="266"/>
      <c r="BC384" s="217"/>
      <c r="BD384" s="231"/>
      <c r="BE384" s="215"/>
      <c r="BF384" s="215"/>
      <c r="BG384" s="215"/>
      <c r="BH384" s="232"/>
      <c r="BI384" s="232"/>
      <c r="BJ384" s="214"/>
      <c r="BK384" s="214"/>
      <c r="BL384" s="233"/>
      <c r="BM384" s="67"/>
    </row>
    <row r="385" spans="1:65" s="139" customFormat="1" ht="15.75">
      <c r="A385" s="221"/>
      <c r="B385" s="222"/>
      <c r="C385" s="216"/>
      <c r="D385" s="224"/>
      <c r="E385" s="25"/>
      <c r="F385" s="89"/>
      <c r="G385" s="83"/>
      <c r="H385" s="218"/>
      <c r="I385" s="218"/>
      <c r="J385" s="218"/>
      <c r="K385" s="218"/>
      <c r="L385" s="83"/>
      <c r="M385" s="217"/>
      <c r="N385" s="55"/>
      <c r="O385" s="218"/>
      <c r="P385" s="218"/>
      <c r="Q385" s="11"/>
      <c r="R385" s="218"/>
      <c r="S385" s="218"/>
      <c r="T385" s="56"/>
      <c r="U385" s="218"/>
      <c r="V385" s="218"/>
      <c r="W385" s="11"/>
      <c r="X385" s="218"/>
      <c r="Y385" s="218"/>
      <c r="Z385" s="56"/>
      <c r="AA385" s="218"/>
      <c r="AB385" s="218"/>
      <c r="AC385" s="218"/>
      <c r="AD385" s="218"/>
      <c r="AE385" s="218"/>
      <c r="AF385" s="9"/>
      <c r="AG385" s="9"/>
      <c r="AH385" s="9"/>
      <c r="AI385" s="9"/>
      <c r="AJ385" s="9"/>
      <c r="AK385" s="9"/>
      <c r="AL385" s="9"/>
      <c r="AM385" s="9"/>
      <c r="AN385" s="9"/>
      <c r="AO385" s="76"/>
      <c r="AP385" s="83"/>
      <c r="AQ385" s="83"/>
      <c r="AR385" s="238"/>
      <c r="AS385" s="238"/>
      <c r="AT385" s="11"/>
      <c r="AU385" s="11"/>
      <c r="AV385" s="215"/>
      <c r="AW385" s="137"/>
      <c r="AX385" s="215"/>
      <c r="AY385" s="253"/>
      <c r="AZ385" s="149"/>
      <c r="BA385" s="201"/>
      <c r="BB385" s="201"/>
      <c r="BC385" s="217"/>
      <c r="BD385" s="231"/>
      <c r="BE385" s="215"/>
      <c r="BF385" s="215"/>
      <c r="BG385" s="215"/>
      <c r="BH385" s="232"/>
      <c r="BI385" s="232"/>
      <c r="BJ385" s="214"/>
      <c r="BK385" s="214"/>
      <c r="BL385" s="233"/>
      <c r="BM385" s="67"/>
    </row>
    <row r="386" spans="1:65" s="139" customFormat="1" ht="15.75">
      <c r="A386" s="221"/>
      <c r="B386" s="222"/>
      <c r="C386" s="216"/>
      <c r="D386" s="224"/>
      <c r="E386" s="25"/>
      <c r="F386" s="89"/>
      <c r="G386" s="83"/>
      <c r="H386" s="218"/>
      <c r="I386" s="218"/>
      <c r="J386" s="218"/>
      <c r="K386" s="218"/>
      <c r="L386" s="83"/>
      <c r="M386" s="217"/>
      <c r="N386" s="55"/>
      <c r="O386" s="218"/>
      <c r="P386" s="218"/>
      <c r="Q386" s="11"/>
      <c r="R386" s="218"/>
      <c r="S386" s="218"/>
      <c r="T386" s="56"/>
      <c r="U386" s="218"/>
      <c r="V386" s="218"/>
      <c r="W386" s="11"/>
      <c r="X386" s="218"/>
      <c r="Y386" s="218"/>
      <c r="Z386" s="56"/>
      <c r="AA386" s="218"/>
      <c r="AB386" s="218"/>
      <c r="AC386" s="218"/>
      <c r="AD386" s="218"/>
      <c r="AE386" s="218"/>
      <c r="AF386" s="9"/>
      <c r="AG386" s="9"/>
      <c r="AH386" s="9"/>
      <c r="AI386" s="9"/>
      <c r="AJ386" s="9"/>
      <c r="AK386" s="9"/>
      <c r="AL386" s="9"/>
      <c r="AM386" s="9"/>
      <c r="AN386" s="9"/>
      <c r="AO386" s="76"/>
      <c r="AP386" s="83"/>
      <c r="AQ386" s="83"/>
      <c r="AR386" s="238"/>
      <c r="AS386" s="238"/>
      <c r="AT386" s="11"/>
      <c r="AU386" s="11"/>
      <c r="AV386" s="215"/>
      <c r="AW386" s="137"/>
      <c r="AX386" s="215"/>
      <c r="AY386" s="253"/>
      <c r="AZ386" s="149"/>
      <c r="BA386" s="201"/>
      <c r="BB386" s="201"/>
      <c r="BC386" s="217"/>
      <c r="BD386" s="231"/>
      <c r="BE386" s="215"/>
      <c r="BF386" s="215"/>
      <c r="BG386" s="215"/>
      <c r="BH386" s="232"/>
      <c r="BI386" s="232"/>
      <c r="BJ386" s="214"/>
      <c r="BK386" s="214"/>
      <c r="BL386" s="233"/>
      <c r="BM386" s="67"/>
    </row>
    <row r="387" spans="1:65" s="139" customFormat="1" ht="15.75">
      <c r="A387" s="221"/>
      <c r="B387" s="222"/>
      <c r="C387" s="216"/>
      <c r="D387" s="224"/>
      <c r="E387" s="25"/>
      <c r="F387" s="89"/>
      <c r="G387" s="83"/>
      <c r="H387" s="218"/>
      <c r="I387" s="218"/>
      <c r="J387" s="218"/>
      <c r="K387" s="218"/>
      <c r="L387" s="83"/>
      <c r="M387" s="217"/>
      <c r="N387" s="55"/>
      <c r="O387" s="218"/>
      <c r="P387" s="218"/>
      <c r="Q387" s="11"/>
      <c r="R387" s="218"/>
      <c r="S387" s="218"/>
      <c r="T387" s="56"/>
      <c r="U387" s="218"/>
      <c r="V387" s="218"/>
      <c r="W387" s="11"/>
      <c r="X387" s="218"/>
      <c r="Y387" s="218"/>
      <c r="Z387" s="56"/>
      <c r="AA387" s="218"/>
      <c r="AB387" s="218"/>
      <c r="AC387" s="218"/>
      <c r="AD387" s="218"/>
      <c r="AE387" s="218"/>
      <c r="AF387" s="9"/>
      <c r="AG387" s="9"/>
      <c r="AH387" s="9"/>
      <c r="AI387" s="9"/>
      <c r="AJ387" s="9"/>
      <c r="AK387" s="9"/>
      <c r="AL387" s="9"/>
      <c r="AM387" s="9"/>
      <c r="AN387" s="9"/>
      <c r="AO387" s="76"/>
      <c r="AP387" s="83"/>
      <c r="AQ387" s="83"/>
      <c r="AR387" s="238"/>
      <c r="AS387" s="238"/>
      <c r="AT387" s="11"/>
      <c r="AU387" s="11"/>
      <c r="AV387" s="215"/>
      <c r="AW387" s="137"/>
      <c r="AX387" s="215"/>
      <c r="AY387" s="253"/>
      <c r="AZ387" s="149"/>
      <c r="BA387" s="201"/>
      <c r="BB387" s="201"/>
      <c r="BC387" s="217"/>
      <c r="BD387" s="231"/>
      <c r="BE387" s="215"/>
      <c r="BF387" s="215"/>
      <c r="BG387" s="215"/>
      <c r="BH387" s="232"/>
      <c r="BI387" s="232"/>
      <c r="BJ387" s="214"/>
      <c r="BK387" s="214"/>
      <c r="BL387" s="233"/>
      <c r="BM387" s="67"/>
    </row>
    <row r="388" spans="1:65" s="139" customFormat="1" ht="15.75">
      <c r="A388" s="221"/>
      <c r="B388" s="222"/>
      <c r="C388" s="216"/>
      <c r="D388" s="224"/>
      <c r="E388" s="25"/>
      <c r="F388" s="89"/>
      <c r="G388" s="83"/>
      <c r="H388" s="218"/>
      <c r="I388" s="218"/>
      <c r="J388" s="218"/>
      <c r="K388" s="218"/>
      <c r="L388" s="83"/>
      <c r="M388" s="217"/>
      <c r="N388" s="55"/>
      <c r="O388" s="218"/>
      <c r="P388" s="218"/>
      <c r="Q388" s="11"/>
      <c r="R388" s="218"/>
      <c r="S388" s="218"/>
      <c r="T388" s="56"/>
      <c r="U388" s="218"/>
      <c r="V388" s="218"/>
      <c r="W388" s="11"/>
      <c r="X388" s="218"/>
      <c r="Y388" s="218"/>
      <c r="Z388" s="56"/>
      <c r="AA388" s="218"/>
      <c r="AB388" s="218"/>
      <c r="AC388" s="218"/>
      <c r="AD388" s="218"/>
      <c r="AE388" s="218"/>
      <c r="AF388" s="9"/>
      <c r="AG388" s="9"/>
      <c r="AH388" s="9"/>
      <c r="AI388" s="9"/>
      <c r="AJ388" s="9"/>
      <c r="AK388" s="9"/>
      <c r="AL388" s="9"/>
      <c r="AM388" s="9"/>
      <c r="AN388" s="9"/>
      <c r="AO388" s="76"/>
      <c r="AP388" s="83"/>
      <c r="AQ388" s="83"/>
      <c r="AR388" s="238"/>
      <c r="AS388" s="238"/>
      <c r="AT388" s="11"/>
      <c r="AU388" s="11"/>
      <c r="AV388" s="215"/>
      <c r="AW388" s="137"/>
      <c r="AX388" s="215"/>
      <c r="AY388" s="253"/>
      <c r="AZ388" s="149"/>
      <c r="BA388" s="201"/>
      <c r="BB388" s="201"/>
      <c r="BC388" s="217"/>
      <c r="BD388" s="231"/>
      <c r="BE388" s="215"/>
      <c r="BF388" s="215"/>
      <c r="BG388" s="215"/>
      <c r="BH388" s="232"/>
      <c r="BI388" s="232"/>
      <c r="BJ388" s="214"/>
      <c r="BK388" s="214"/>
      <c r="BL388" s="233"/>
      <c r="BM388" s="67"/>
    </row>
    <row r="389" spans="1:65" s="139" customFormat="1" ht="15.75">
      <c r="A389" s="221"/>
      <c r="B389" s="222"/>
      <c r="C389" s="216"/>
      <c r="D389" s="224"/>
      <c r="E389" s="25"/>
      <c r="F389" s="89"/>
      <c r="G389" s="83"/>
      <c r="H389" s="218"/>
      <c r="I389" s="218"/>
      <c r="J389" s="218"/>
      <c r="K389" s="218"/>
      <c r="L389" s="83"/>
      <c r="M389" s="217"/>
      <c r="N389" s="55"/>
      <c r="O389" s="218"/>
      <c r="P389" s="218"/>
      <c r="Q389" s="11"/>
      <c r="R389" s="218"/>
      <c r="S389" s="218"/>
      <c r="T389" s="56"/>
      <c r="U389" s="218"/>
      <c r="V389" s="218"/>
      <c r="W389" s="11"/>
      <c r="X389" s="218"/>
      <c r="Y389" s="218"/>
      <c r="Z389" s="56"/>
      <c r="AA389" s="218"/>
      <c r="AB389" s="218"/>
      <c r="AC389" s="218"/>
      <c r="AD389" s="218"/>
      <c r="AE389" s="218"/>
      <c r="AF389" s="9"/>
      <c r="AG389" s="9"/>
      <c r="AH389" s="9"/>
      <c r="AI389" s="9"/>
      <c r="AJ389" s="9"/>
      <c r="AK389" s="9"/>
      <c r="AL389" s="9"/>
      <c r="AM389" s="9"/>
      <c r="AN389" s="9"/>
      <c r="AO389" s="76"/>
      <c r="AP389" s="83"/>
      <c r="AQ389" s="83"/>
      <c r="AR389" s="238"/>
      <c r="AS389" s="238"/>
      <c r="AT389" s="11"/>
      <c r="AU389" s="11"/>
      <c r="AV389" s="215"/>
      <c r="AW389" s="137"/>
      <c r="AX389" s="215"/>
      <c r="AY389" s="253"/>
      <c r="AZ389" s="149"/>
      <c r="BA389" s="201"/>
      <c r="BB389" s="201"/>
      <c r="BC389" s="217"/>
      <c r="BD389" s="231"/>
      <c r="BE389" s="215"/>
      <c r="BF389" s="215"/>
      <c r="BG389" s="215"/>
      <c r="BH389" s="232"/>
      <c r="BI389" s="232"/>
      <c r="BJ389" s="214"/>
      <c r="BK389" s="214"/>
      <c r="BL389" s="233"/>
      <c r="BM389" s="67"/>
    </row>
    <row r="390" spans="1:65" s="139" customFormat="1" ht="15.75">
      <c r="A390" s="221"/>
      <c r="B390" s="222"/>
      <c r="C390" s="216"/>
      <c r="D390" s="224"/>
      <c r="E390" s="25"/>
      <c r="F390" s="89"/>
      <c r="G390" s="83"/>
      <c r="H390" s="218"/>
      <c r="I390" s="218"/>
      <c r="J390" s="218"/>
      <c r="K390" s="218"/>
      <c r="L390" s="83"/>
      <c r="M390" s="217"/>
      <c r="N390" s="55"/>
      <c r="O390" s="218"/>
      <c r="P390" s="218"/>
      <c r="Q390" s="11"/>
      <c r="R390" s="218"/>
      <c r="S390" s="218"/>
      <c r="T390" s="56"/>
      <c r="U390" s="218"/>
      <c r="V390" s="218"/>
      <c r="W390" s="11"/>
      <c r="X390" s="218"/>
      <c r="Y390" s="218"/>
      <c r="Z390" s="56"/>
      <c r="AA390" s="218"/>
      <c r="AB390" s="218"/>
      <c r="AC390" s="218"/>
      <c r="AD390" s="218"/>
      <c r="AE390" s="218"/>
      <c r="AF390" s="9"/>
      <c r="AG390" s="9"/>
      <c r="AH390" s="9"/>
      <c r="AI390" s="9"/>
      <c r="AJ390" s="9"/>
      <c r="AK390" s="9"/>
      <c r="AL390" s="9"/>
      <c r="AM390" s="9"/>
      <c r="AN390" s="9"/>
      <c r="AO390" s="76"/>
      <c r="AP390" s="83"/>
      <c r="AQ390" s="83"/>
      <c r="AR390" s="238"/>
      <c r="AS390" s="238"/>
      <c r="AT390" s="11"/>
      <c r="AU390" s="11"/>
      <c r="AV390" s="215"/>
      <c r="AW390" s="137"/>
      <c r="AX390" s="215"/>
      <c r="AY390" s="253"/>
      <c r="AZ390" s="149"/>
      <c r="BA390" s="201"/>
      <c r="BB390" s="201"/>
      <c r="BC390" s="217"/>
      <c r="BD390" s="231"/>
      <c r="BE390" s="215"/>
      <c r="BF390" s="215"/>
      <c r="BG390" s="215"/>
      <c r="BH390" s="232"/>
      <c r="BI390" s="232"/>
      <c r="BJ390" s="214"/>
      <c r="BK390" s="214"/>
      <c r="BL390" s="233"/>
      <c r="BM390" s="67"/>
    </row>
    <row r="391" spans="1:65" s="139" customFormat="1" ht="15.75">
      <c r="A391" s="221"/>
      <c r="B391" s="222"/>
      <c r="C391" s="216"/>
      <c r="D391" s="224"/>
      <c r="E391" s="25"/>
      <c r="F391" s="89"/>
      <c r="G391" s="83"/>
      <c r="H391" s="218"/>
      <c r="I391" s="218"/>
      <c r="J391" s="218"/>
      <c r="K391" s="218"/>
      <c r="L391" s="83"/>
      <c r="M391" s="217"/>
      <c r="N391" s="55"/>
      <c r="O391" s="218"/>
      <c r="P391" s="218"/>
      <c r="Q391" s="11"/>
      <c r="R391" s="218"/>
      <c r="S391" s="218"/>
      <c r="T391" s="56"/>
      <c r="U391" s="218"/>
      <c r="V391" s="218"/>
      <c r="W391" s="11"/>
      <c r="X391" s="218"/>
      <c r="Y391" s="218"/>
      <c r="Z391" s="56"/>
      <c r="AA391" s="218"/>
      <c r="AB391" s="218"/>
      <c r="AC391" s="218"/>
      <c r="AD391" s="218"/>
      <c r="AE391" s="218"/>
      <c r="AF391" s="9"/>
      <c r="AG391" s="9"/>
      <c r="AH391" s="9"/>
      <c r="AI391" s="9"/>
      <c r="AJ391" s="9"/>
      <c r="AK391" s="9"/>
      <c r="AL391" s="9"/>
      <c r="AM391" s="9"/>
      <c r="AN391" s="9"/>
      <c r="AO391" s="76"/>
      <c r="AP391" s="83"/>
      <c r="AQ391" s="83"/>
      <c r="AR391" s="238"/>
      <c r="AS391" s="238"/>
      <c r="AT391" s="11"/>
      <c r="AU391" s="11"/>
      <c r="AV391" s="215"/>
      <c r="AW391" s="137"/>
      <c r="AX391" s="215"/>
      <c r="AY391" s="253"/>
      <c r="AZ391" s="149"/>
      <c r="BA391" s="201"/>
      <c r="BB391" s="201"/>
      <c r="BC391" s="217"/>
      <c r="BD391" s="231"/>
      <c r="BE391" s="215"/>
      <c r="BF391" s="215"/>
      <c r="BG391" s="215"/>
      <c r="BH391" s="232"/>
      <c r="BI391" s="232"/>
      <c r="BJ391" s="214"/>
      <c r="BK391" s="214"/>
      <c r="BL391" s="233"/>
      <c r="BM391" s="67"/>
    </row>
    <row r="392" spans="1:65" s="139" customFormat="1" ht="15.75">
      <c r="A392" s="221"/>
      <c r="B392" s="222"/>
      <c r="C392" s="216"/>
      <c r="D392" s="224"/>
      <c r="E392" s="25"/>
      <c r="F392" s="89"/>
      <c r="G392" s="83"/>
      <c r="H392" s="218"/>
      <c r="I392" s="218"/>
      <c r="J392" s="218"/>
      <c r="K392" s="218"/>
      <c r="L392" s="83"/>
      <c r="M392" s="217"/>
      <c r="N392" s="55"/>
      <c r="O392" s="218"/>
      <c r="P392" s="218"/>
      <c r="Q392" s="11"/>
      <c r="R392" s="218"/>
      <c r="S392" s="218"/>
      <c r="T392" s="56"/>
      <c r="U392" s="218"/>
      <c r="V392" s="218"/>
      <c r="W392" s="11"/>
      <c r="X392" s="218"/>
      <c r="Y392" s="218"/>
      <c r="Z392" s="56"/>
      <c r="AA392" s="218"/>
      <c r="AB392" s="218"/>
      <c r="AC392" s="218"/>
      <c r="AD392" s="218"/>
      <c r="AE392" s="218"/>
      <c r="AF392" s="9"/>
      <c r="AG392" s="9"/>
      <c r="AH392" s="9"/>
      <c r="AI392" s="9"/>
      <c r="AJ392" s="9"/>
      <c r="AK392" s="9"/>
      <c r="AL392" s="9"/>
      <c r="AM392" s="9"/>
      <c r="AN392" s="9"/>
      <c r="AO392" s="76"/>
      <c r="AP392" s="83"/>
      <c r="AQ392" s="83"/>
      <c r="AR392" s="238"/>
      <c r="AS392" s="238"/>
      <c r="AT392" s="11"/>
      <c r="AU392" s="11"/>
      <c r="AV392" s="215"/>
      <c r="AW392" s="137"/>
      <c r="AX392" s="215"/>
      <c r="AY392" s="253"/>
      <c r="AZ392" s="149"/>
      <c r="BA392" s="201"/>
      <c r="BB392" s="201"/>
      <c r="BC392" s="217"/>
      <c r="BD392" s="231"/>
      <c r="BE392" s="215"/>
      <c r="BF392" s="215"/>
      <c r="BG392" s="215"/>
      <c r="BH392" s="232"/>
      <c r="BI392" s="232"/>
      <c r="BJ392" s="214"/>
      <c r="BK392" s="214"/>
      <c r="BL392" s="233"/>
      <c r="BM392" s="67"/>
    </row>
    <row r="393" spans="1:65" s="139" customFormat="1" ht="16.5" thickBot="1">
      <c r="A393" s="162"/>
      <c r="B393" s="163"/>
      <c r="C393" s="164"/>
      <c r="D393" s="165"/>
      <c r="E393" s="203"/>
      <c r="F393" s="204"/>
      <c r="G393" s="205"/>
      <c r="H393" s="172"/>
      <c r="I393" s="172"/>
      <c r="J393" s="172"/>
      <c r="K393" s="172"/>
      <c r="L393" s="205"/>
      <c r="M393" s="169"/>
      <c r="N393" s="171"/>
      <c r="O393" s="172"/>
      <c r="P393" s="172"/>
      <c r="Q393" s="207"/>
      <c r="R393" s="172"/>
      <c r="S393" s="172"/>
      <c r="T393" s="206"/>
      <c r="U393" s="172"/>
      <c r="V393" s="172"/>
      <c r="W393" s="207"/>
      <c r="X393" s="172"/>
      <c r="Y393" s="172"/>
      <c r="Z393" s="206"/>
      <c r="AA393" s="172"/>
      <c r="AB393" s="172"/>
      <c r="AC393" s="172"/>
      <c r="AD393" s="172"/>
      <c r="AE393" s="172"/>
      <c r="AF393" s="189"/>
      <c r="AG393" s="189"/>
      <c r="AH393" s="189"/>
      <c r="AI393" s="189"/>
      <c r="AJ393" s="189"/>
      <c r="AK393" s="189"/>
      <c r="AL393" s="189"/>
      <c r="AM393" s="189"/>
      <c r="AN393" s="189"/>
      <c r="AO393" s="208"/>
      <c r="AP393" s="205"/>
      <c r="AQ393" s="205"/>
      <c r="AR393" s="240"/>
      <c r="AS393" s="240"/>
      <c r="AT393" s="207"/>
      <c r="AU393" s="207"/>
      <c r="AV393" s="174"/>
      <c r="AW393" s="242"/>
      <c r="AX393" s="174"/>
      <c r="AY393" s="254"/>
      <c r="AZ393" s="167"/>
      <c r="BA393" s="248"/>
      <c r="BB393" s="256"/>
      <c r="BC393" s="169"/>
      <c r="BD393" s="173"/>
      <c r="BE393" s="174"/>
      <c r="BF393" s="174"/>
      <c r="BG393" s="174"/>
      <c r="BH393" s="175"/>
      <c r="BI393" s="175"/>
      <c r="BJ393" s="176"/>
      <c r="BK393" s="176"/>
      <c r="BL393" s="177"/>
      <c r="BM393" s="212"/>
    </row>
  </sheetData>
  <sortState ref="A2:BM393">
    <sortCondition ref="BI2:BI393" customList="VODAFONE,MOVISTAR,ORANGE,YOIGO"/>
    <sortCondition ref="E2:E393"/>
  </sortState>
  <pageMargins left="0.7" right="0.7" top="0.75" bottom="0.75" header="0.3" footer="0.3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>
    <tabColor theme="7" tint="0.39997558519241921"/>
  </sheetPr>
  <dimension ref="B1:R33"/>
  <sheetViews>
    <sheetView showGridLines="0" zoomScale="80" zoomScaleNormal="80" workbookViewId="0">
      <selection activeCell="O6" sqref="O6"/>
    </sheetView>
  </sheetViews>
  <sheetFormatPr baseColWidth="10" defaultColWidth="9.140625" defaultRowHeight="15"/>
  <cols>
    <col min="1" max="1" width="1.42578125" customWidth="1"/>
    <col min="2" max="2" width="38" customWidth="1"/>
    <col min="3" max="3" width="15.140625" customWidth="1"/>
    <col min="4" max="4" width="13.7109375" bestFit="1" customWidth="1"/>
    <col min="5" max="5" width="12.28515625" bestFit="1" customWidth="1"/>
    <col min="6" max="6" width="18.7109375" customWidth="1"/>
    <col min="7" max="7" width="16.28515625" bestFit="1" customWidth="1"/>
    <col min="8" max="8" width="13" bestFit="1" customWidth="1"/>
    <col min="9" max="10" width="13" customWidth="1"/>
    <col min="11" max="11" width="2.140625" customWidth="1"/>
    <col min="12" max="13" width="6.5703125" customWidth="1"/>
    <col min="14" max="14" width="8.42578125" bestFit="1" customWidth="1"/>
    <col min="15" max="15" width="13.7109375" bestFit="1" customWidth="1"/>
    <col min="16" max="16" width="12.28515625" bestFit="1" customWidth="1"/>
    <col min="17" max="17" width="16.28515625" bestFit="1" customWidth="1"/>
    <col min="18" max="18" width="12" bestFit="1" customWidth="1"/>
    <col min="24" max="25" width="9.140625" customWidth="1"/>
  </cols>
  <sheetData>
    <row r="1" spans="2:18" ht="5.25" customHeight="1" thickBot="1"/>
    <row r="2" spans="2:18" ht="36.75" thickBot="1">
      <c r="B2" s="296" t="s">
        <v>70</v>
      </c>
      <c r="C2" s="297"/>
      <c r="D2" s="297"/>
      <c r="E2" s="297"/>
      <c r="F2" s="297"/>
      <c r="G2" s="297"/>
      <c r="H2" s="297"/>
      <c r="I2" s="297"/>
      <c r="J2" s="298"/>
    </row>
    <row r="3" spans="2:18" ht="3.75" customHeight="1"/>
    <row r="4" spans="2:18" ht="15.75">
      <c r="D4" s="118" t="s">
        <v>71</v>
      </c>
      <c r="E4" s="118" t="s">
        <v>72</v>
      </c>
      <c r="F4" s="118" t="s">
        <v>73</v>
      </c>
      <c r="G4" s="118" t="s">
        <v>74</v>
      </c>
      <c r="H4" s="102" t="s">
        <v>85</v>
      </c>
      <c r="I4" s="118" t="s">
        <v>93</v>
      </c>
      <c r="J4" s="118" t="s">
        <v>92</v>
      </c>
      <c r="O4" s="103" t="s">
        <v>71</v>
      </c>
      <c r="P4" s="103" t="s">
        <v>72</v>
      </c>
      <c r="Q4" s="103" t="s">
        <v>74</v>
      </c>
      <c r="R4" s="103" t="s">
        <v>85</v>
      </c>
    </row>
    <row r="5" spans="2:18" ht="15" customHeight="1">
      <c r="B5" s="103" t="s">
        <v>79</v>
      </c>
      <c r="C5" s="1" t="s">
        <v>65</v>
      </c>
      <c r="D5" s="104" t="e">
        <f ca="1">1-(SUMPRODUCT(INDIRECT("'C&amp;T_4G_MAIN_CITIES M2M'!G2:G" &amp; COUNTA('C&amp;T_4G_MAIN_CITIES M2M'!$A:$A))/(INDIRECT("'C&amp;T_4G_MAIN_CITIES M2M'!F2:F" &amp; COUNTA('C&amp;T_4G_MAIN_CITIES M2M'!$A:$A)))*(INDIRECT("'C&amp;T_4G_MAIN_CITIES M2M'!$BF$2:$BF$" &amp; COUNTA('C&amp;T_4G_MAIN_CITIES M2M'!$A:$A))=$C5)*INDIRECT("'C&amp;T_4G_MAIN_CITIES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M2M'!$A:$A))=$C5)))</f>
        <v>#VALUE!</v>
      </c>
      <c r="E5" s="104" t="e">
        <f ca="1">1-(SUMPRODUCT(INDIRECT("'C&amp;T_4G_MAIN_CITIES M2M'!L2:L" &amp; COUNTA('C&amp;T_4G_MAIN_CITIES M2M'!$A:$A))/(INDIRECT("'C&amp;T_4G_MAIN_CITIES M2M'!F2:F" &amp; COUNTA('C&amp;T_4G_MAIN_CITIES M2M'!$A:$A))-INDIRECT("'C&amp;T_4G_MAIN_CITIES M2M'!G2:G" &amp; COUNTA('C&amp;T_4G_MAIN_CITIES M2M'!$A:$A)))*(INDIRECT("'C&amp;T_4G_MAIN_CITIES M2M'!$BF$2:$BF$" &amp; COUNTA('C&amp;T_4G_MAIN_CITIES M2M'!$A:$A))=$C5)*INDIRECT("'C&amp;T_4G_MAIN_CITIES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M2M'!$A:$A))=$C5)))</f>
        <v>#VALUE!</v>
      </c>
      <c r="F5" s="104" t="e">
        <f ca="1">SUMPRODUCT((INDIRECT("'C&amp;T_4G_MAIN_CITIES M2M'!G2:G" &amp; COUNTA('C&amp;T_4G_MAIN_CITIES M2M'!$A:$A))+INDIRECT("'C&amp;T_4G_MAIN_CITIES M2M'!L2:L" &amp; COUNTA('C&amp;T_4G_MAIN_CITIES M2M'!$A:$A)))/(INDIRECT("'C&amp;T_4G_MAIN_CITIES M2M'!F2:F" &amp; COUNTA('C&amp;T_4G_MAIN_CITIES M2M'!$A:$A)))*(INDIRECT("'C&amp;T_4G_MAIN_CITIES M2M'!$BF$2:$BF$" &amp; COUNTA('C&amp;T_4G_MAIN_CITIES M2M'!$A:$A))=$C5)*INDIRECT("'C&amp;T_4G_MAIN_CITIES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M2M'!$A:$A))=$C5))</f>
        <v>#VALUE!</v>
      </c>
      <c r="G5" s="105" t="e">
        <f ca="1">SUMPRODUCT(INDIRECT("'C&amp;T_4G_MAIN_CITIES M2M'!$AF$2:$AF$" &amp; COUNTA('C&amp;T_4G_MAIN_CITIES M2M'!$A:$A))*INDIRECT("'C&amp;T_4G_MAIN_CITIES M2M'!$AW$2:$AW$" &amp; COUNTA('C&amp;T_4G_MAIN_CITIES M2M'!$A:$A))*(INDIRECT("'C&amp;T_4G_MAIN_CITIES M2M'!$BF$2:$BF$" &amp; COUNTA('C&amp;T_4G_MAIN_CITIES M2M'!$A:$A))=$C5))/SUMPRODUCT(INDIRECT("'C&amp;T_4G_MAIN_CITIES M2M'!$AW$2:$AW$" &amp; COUNTA('C&amp;T_4G_MAIN_CITIES M2M'!$A:$A))*(INDIRECT("'C&amp;T_4G_MAIN_CITIES M2M'!$BF$2:$BF$" &amp; COUNTA('C&amp;T_4G_MAIN_CITIES M2M'!$A:$A))=$C5))</f>
        <v>#VALUE!</v>
      </c>
      <c r="H5" s="105" t="e">
        <f ca="1">SUMPRODUCT(INDIRECT("'C&amp;T_4G_MAIN_CITIES M2M'!$W$2:$W$" &amp; COUNTA('C&amp;T_4G_MAIN_CITIES M2M'!$A:$A))*INDIRECT("'C&amp;T_4G_MAIN_CITIES M2M'!$AW$2:$AW$" &amp; COUNTA('C&amp;T_4G_MAIN_CITIES M2M'!$A:$A))*(INDIRECT("'C&amp;T_4G_MAIN_CITIES M2M'!$BF$2:$BF$" &amp; COUNTA('C&amp;T_4G_MAIN_CITIES M2M'!$A:$A))=$C5))/SUMPRODUCT(INDIRECT("'C&amp;T_4G_MAIN_CITIES M2M'!$AW$2:$AW$" &amp; COUNTA('C&amp;T_4G_MAIN_CITIES M2M'!$A:$A))*(INDIRECT("'C&amp;T_4G_MAIN_CITIES M2M'!$BF$2:$BF$" &amp; COUNTA('C&amp;T_4G_MAIN_CITIES M2M'!$A:$A))=$C5))</f>
        <v>#VALUE!</v>
      </c>
      <c r="I5" s="281" t="e">
        <f ca="1">(SUMPRODUCT(INDIRECT("'C&amp;T_4G_MAIN_CITIES M2M'!AK2:AK"&amp;COUNTA('C&amp;T_4G_MAIN_CITIES M2M'!$A:$A))/(INDIRECT("'C&amp;T_4G_MAIN_CITIES M2M'!F2:F"&amp;COUNTA('C&amp;T_4G_MAIN_CITIES M2M'!$A:$A)))*(INDIRECT("'C&amp;T_4G_MAIN_CITIES M2M'!$BF$2:$BF$"&amp;COUNTA('C&amp;T_4G_MAIN_CITIES M2M'!$A:$A))=$C5)*INDIRECT("'C&amp;T_4G_MAIN_CITIES M2M'!$AW$2:$AW$"&amp;COUNTA('C&amp;T_4G_MAIN_CITIES M2M'!$A:$A)))/SUMPRODUCT(INDIRECT("'C&amp;T_4G_MAIN_CITIES M2M'!$AW$2:$AW$"&amp;COUNTA('C&amp;T_4G_MAIN_CITIES M2M'!$A:$A))*(INDIRECT("'C&amp;T_4G_MAIN_CITIES M2M'!$BF$2:$BF$"&amp;COUNTA('C&amp;T_4G_MAIN_CITIES M2M'!$A:$A))=$C5)))</f>
        <v>#VALUE!</v>
      </c>
      <c r="J5" s="104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M2M'!$A:$A))=$C5)*INDIRECT("'C&amp;T_4G_MAIN_CITIES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M2M'!$A:$A))=$C5)))</f>
        <v>#VALUE!</v>
      </c>
      <c r="K5" s="293" t="s">
        <v>75</v>
      </c>
    </row>
    <row r="6" spans="2:18">
      <c r="C6" s="1" t="s">
        <v>66</v>
      </c>
      <c r="D6" s="106" t="e">
        <f ca="1">1-(SUMPRODUCT(INDIRECT("'C&amp;T_4G_MAIN_CITIES M2M'!G2:G" &amp; COUNTA('C&amp;T_4G_MAIN_CITIES M2M'!$A:$A))/(INDIRECT("'C&amp;T_4G_MAIN_CITIES M2M'!F2:F" &amp; COUNTA('C&amp;T_4G_MAIN_CITIES M2M'!$A:$A)))*(INDIRECT("'C&amp;T_4G_MAIN_CITIES M2M'!$BF$2:$BF$" &amp; COUNTA('C&amp;T_4G_MAIN_CITIES M2M'!$A:$A))=$C6)*INDIRECT("'C&amp;T_4G_MAIN_CITIES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M2M'!$A:$A))=$C6)))</f>
        <v>#VALUE!</v>
      </c>
      <c r="E6" s="107" t="e">
        <f ca="1">1-(SUMPRODUCT(INDIRECT("'C&amp;T_4G_MAIN_CITIES M2M'!L2:L" &amp; COUNTA('C&amp;T_4G_MAIN_CITIES M2M'!$A:$A))/(INDIRECT("'C&amp;T_4G_MAIN_CITIES M2M'!F2:F" &amp; COUNTA('C&amp;T_4G_MAIN_CITIES M2M'!$A:$A))-INDIRECT("'C&amp;T_4G_MAIN_CITIES M2M'!G2:G" &amp; COUNTA('C&amp;T_4G_MAIN_CITIES M2M'!$A:$A)))*(INDIRECT("'C&amp;T_4G_MAIN_CITIES M2M'!$BF$2:$BF$" &amp; COUNTA('C&amp;T_4G_MAIN_CITIES M2M'!$A:$A))=$C6)*INDIRECT("'C&amp;T_4G_MAIN_CITIES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M2M'!$A:$A))=$C6)))</f>
        <v>#VALUE!</v>
      </c>
      <c r="F6" s="106" t="e">
        <f ca="1">SUMPRODUCT((INDIRECT("'C&amp;T_4G_MAIN_CITIES M2M'!G2:G" &amp; COUNTA('C&amp;T_4G_MAIN_CITIES M2M'!$A:$A))+INDIRECT("'C&amp;T_4G_MAIN_CITIES M2M'!L2:L" &amp; COUNTA('C&amp;T_4G_MAIN_CITIES M2M'!$A:$A)))/(INDIRECT("'C&amp;T_4G_MAIN_CITIES M2M'!F2:F" &amp; COUNTA('C&amp;T_4G_MAIN_CITIES M2M'!$A:$A)))*(INDIRECT("'C&amp;T_4G_MAIN_CITIES M2M'!$BF$2:$BF$" &amp; COUNTA('C&amp;T_4G_MAIN_CITIES M2M'!$A:$A))=$C6)*INDIRECT("'C&amp;T_4G_MAIN_CITIES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M2M'!$A:$A))=$C6))</f>
        <v>#VALUE!</v>
      </c>
      <c r="G6" s="108" t="e">
        <f ca="1">SUMPRODUCT(INDIRECT("'C&amp;T_4G_MAIN_CITIES M2M'!$AF$2:$AF$" &amp; COUNTA('C&amp;T_4G_MAIN_CITIES M2M'!$A:$A))*INDIRECT("'C&amp;T_4G_MAIN_CITIES M2M'!$AW$2:$AW$" &amp; COUNTA('C&amp;T_4G_MAIN_CITIES M2M'!$A:$A))*(INDIRECT("'C&amp;T_4G_MAIN_CITIES M2M'!$BF$2:$BF$" &amp; COUNTA('C&amp;T_4G_MAIN_CITIES M2M'!$A:$A))=$C6))/SUMPRODUCT(INDIRECT("'C&amp;T_4G_MAIN_CITIES M2M'!$AW$2:$AW$" &amp; COUNTA('C&amp;T_4G_MAIN_CITIES M2M'!$A:$A))*(INDIRECT("'C&amp;T_4G_MAIN_CITIES M2M'!$BF$2:$BF$" &amp; COUNTA('C&amp;T_4G_MAIN_CITIES M2M'!$A:$A))=$C6))</f>
        <v>#VALUE!</v>
      </c>
      <c r="H6" s="108" t="e">
        <f ca="1">SUMPRODUCT(INDIRECT("'C&amp;T_4G_MAIN_CITIES M2M'!$W$2:$W$" &amp; COUNTA('C&amp;T_4G_MAIN_CITIES M2M'!$A:$A))*INDIRECT("'C&amp;T_4G_MAIN_CITIES M2M'!$AW$2:$AW$" &amp; COUNTA('C&amp;T_4G_MAIN_CITIES M2M'!$A:$A))*(INDIRECT("'C&amp;T_4G_MAIN_CITIES M2M'!$BF$2:$BF$" &amp; COUNTA('C&amp;T_4G_MAIN_CITIES M2M'!$A:$A))=$C6))/SUMPRODUCT(INDIRECT("'C&amp;T_4G_MAIN_CITIES M2M'!$AW$2:$AW$" &amp; COUNTA('C&amp;T_4G_MAIN_CITIES M2M'!$A:$A))*(INDIRECT("'C&amp;T_4G_MAIN_CITIES M2M'!$BF$2:$BF$" &amp; COUNTA('C&amp;T_4G_MAIN_CITIES M2M'!$A:$A))=$C6))</f>
        <v>#VALUE!</v>
      </c>
      <c r="I6" s="282" t="e">
        <f ca="1">(SUMPRODUCT(INDIRECT("'C&amp;T_4G_MAIN_CITIES M2M'!AK2:AK"&amp;COUNTA('C&amp;T_4G_MAIN_CITIES M2M'!$A:$A))/(INDIRECT("'C&amp;T_4G_MAIN_CITIES M2M'!F2:F"&amp;COUNTA('C&amp;T_4G_MAIN_CITIES M2M'!$A:$A)))*(INDIRECT("'C&amp;T_4G_MAIN_CITIES M2M'!$BF$2:$BF$"&amp;COUNTA('C&amp;T_4G_MAIN_CITIES M2M'!$A:$A))=$C6)*INDIRECT("'C&amp;T_4G_MAIN_CITIES M2M'!$AW$2:$AW$"&amp;COUNTA('C&amp;T_4G_MAIN_CITIES M2M'!$A:$A)))/SUMPRODUCT(INDIRECT("'C&amp;T_4G_MAIN_CITIES M2M'!$AW$2:$AW$"&amp;COUNTA('C&amp;T_4G_MAIN_CITIES M2M'!$A:$A))*(INDIRECT("'C&amp;T_4G_MAIN_CITIES M2M'!$BF$2:$BF$"&amp;COUNTA('C&amp;T_4G_MAIN_CITIES M2M'!$A:$A))=$C6)))</f>
        <v>#VALUE!</v>
      </c>
      <c r="J6" s="107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M2M'!$A:$A))=$C6)*INDIRECT("'C&amp;T_4G_MAIN_CITIES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M2M'!$A:$A))=$C6)))</f>
        <v>#VALUE!</v>
      </c>
      <c r="K6" s="294"/>
    </row>
    <row r="7" spans="2:18">
      <c r="C7" s="1" t="s">
        <v>67</v>
      </c>
      <c r="D7" s="106" t="e">
        <f ca="1">1-(SUMPRODUCT(INDIRECT("'C&amp;T_4G_MAIN_CITIES M2M'!G2:G" &amp; COUNTA('C&amp;T_4G_MAIN_CITIES M2M'!$A:$A))/(INDIRECT("'C&amp;T_4G_MAIN_CITIES M2M'!F2:F" &amp; COUNTA('C&amp;T_4G_MAIN_CITIES M2M'!$A:$A)))*(INDIRECT("'C&amp;T_4G_MAIN_CITIES M2M'!$BF$2:$BF$" &amp; COUNTA('C&amp;T_4G_MAIN_CITIES M2M'!$A:$A))=$C7)*INDIRECT("'C&amp;T_4G_MAIN_CITIES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M2M'!$A:$A))=$C7)))</f>
        <v>#VALUE!</v>
      </c>
      <c r="E7" s="107" t="e">
        <f ca="1">1-(SUMPRODUCT(INDIRECT("'C&amp;T_4G_MAIN_CITIES M2M'!L2:L" &amp; COUNTA('C&amp;T_4G_MAIN_CITIES M2M'!$A:$A))/(INDIRECT("'C&amp;T_4G_MAIN_CITIES M2M'!F2:F" &amp; COUNTA('C&amp;T_4G_MAIN_CITIES M2M'!$A:$A))-INDIRECT("'C&amp;T_4G_MAIN_CITIES M2M'!G2:G" &amp; COUNTA('C&amp;T_4G_MAIN_CITIES M2M'!$A:$A)))*(INDIRECT("'C&amp;T_4G_MAIN_CITIES M2M'!$BF$2:$BF$" &amp; COUNTA('C&amp;T_4G_MAIN_CITIES M2M'!$A:$A))=$C7)*INDIRECT("'C&amp;T_4G_MAIN_CITIES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M2M'!$A:$A))=$C7)))</f>
        <v>#VALUE!</v>
      </c>
      <c r="F7" s="106" t="e">
        <f ca="1">SUMPRODUCT((INDIRECT("'C&amp;T_4G_MAIN_CITIES M2M'!G2:G" &amp; COUNTA('C&amp;T_4G_MAIN_CITIES M2M'!$A:$A))+INDIRECT("'C&amp;T_4G_MAIN_CITIES M2M'!L2:L" &amp; COUNTA('C&amp;T_4G_MAIN_CITIES M2M'!$A:$A)))/(INDIRECT("'C&amp;T_4G_MAIN_CITIES M2M'!F2:F" &amp; COUNTA('C&amp;T_4G_MAIN_CITIES M2M'!$A:$A)))*(INDIRECT("'C&amp;T_4G_MAIN_CITIES M2M'!$BF$2:$BF$" &amp; COUNTA('C&amp;T_4G_MAIN_CITIES M2M'!$A:$A))=$C7)*INDIRECT("'C&amp;T_4G_MAIN_CITIES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M2M'!$A:$A))=$C7))</f>
        <v>#VALUE!</v>
      </c>
      <c r="G7" s="108" t="e">
        <f ca="1">SUMPRODUCT(INDIRECT("'C&amp;T_4G_MAIN_CITIES M2M'!$AF$2:$AF$" &amp; COUNTA('C&amp;T_4G_MAIN_CITIES M2M'!$A:$A))*INDIRECT("'C&amp;T_4G_MAIN_CITIES M2M'!$AW$2:$AW$" &amp; COUNTA('C&amp;T_4G_MAIN_CITIES M2M'!$A:$A))*(INDIRECT("'C&amp;T_4G_MAIN_CITIES M2M'!$BF$2:$BF$" &amp; COUNTA('C&amp;T_4G_MAIN_CITIES M2M'!$A:$A))=$C7))/SUMPRODUCT(INDIRECT("'C&amp;T_4G_MAIN_CITIES M2M'!$AW$2:$AW$" &amp; COUNTA('C&amp;T_4G_MAIN_CITIES M2M'!$A:$A))*(INDIRECT("'C&amp;T_4G_MAIN_CITIES M2M'!$BF$2:$BF$" &amp; COUNTA('C&amp;T_4G_MAIN_CITIES M2M'!$A:$A))=$C7))</f>
        <v>#VALUE!</v>
      </c>
      <c r="H7" s="108" t="e">
        <f ca="1">SUMPRODUCT(INDIRECT("'C&amp;T_4G_MAIN_CITIES M2M'!$W$2:$W$" &amp; COUNTA('C&amp;T_4G_MAIN_CITIES M2M'!$A:$A))*INDIRECT("'C&amp;T_4G_MAIN_CITIES M2M'!$AW$2:$AW$" &amp; COUNTA('C&amp;T_4G_MAIN_CITIES M2M'!$A:$A))*(INDIRECT("'C&amp;T_4G_MAIN_CITIES M2M'!$BF$2:$BF$" &amp; COUNTA('C&amp;T_4G_MAIN_CITIES M2M'!$A:$A))=$C7))/SUMPRODUCT(INDIRECT("'C&amp;T_4G_MAIN_CITIES M2M'!$AW$2:$AW$" &amp; COUNTA('C&amp;T_4G_MAIN_CITIES M2M'!$A:$A))*(INDIRECT("'C&amp;T_4G_MAIN_CITIES M2M'!$BF$2:$BF$" &amp; COUNTA('C&amp;T_4G_MAIN_CITIES M2M'!$A:$A))=$C7))</f>
        <v>#VALUE!</v>
      </c>
      <c r="I7" s="282" t="e">
        <f ca="1">(SUMPRODUCT(INDIRECT("'C&amp;T_4G_MAIN_CITIES M2M'!AK2:AK"&amp;COUNTA('C&amp;T_4G_MAIN_CITIES M2M'!$A:$A))/(INDIRECT("'C&amp;T_4G_MAIN_CITIES M2M'!F2:F"&amp;COUNTA('C&amp;T_4G_MAIN_CITIES M2M'!$A:$A)))*(INDIRECT("'C&amp;T_4G_MAIN_CITIES M2M'!$BF$2:$BF$"&amp;COUNTA('C&amp;T_4G_MAIN_CITIES M2M'!$A:$A))=$C7)*INDIRECT("'C&amp;T_4G_MAIN_CITIES M2M'!$AW$2:$AW$"&amp;COUNTA('C&amp;T_4G_MAIN_CITIES M2M'!$A:$A)))/SUMPRODUCT(INDIRECT("'C&amp;T_4G_MAIN_CITIES M2M'!$AW$2:$AW$"&amp;COUNTA('C&amp;T_4G_MAIN_CITIES M2M'!$A:$A))*(INDIRECT("'C&amp;T_4G_MAIN_CITIES M2M'!$BF$2:$BF$"&amp;COUNTA('C&amp;T_4G_MAIN_CITIES M2M'!$A:$A))=$C7)))</f>
        <v>#VALUE!</v>
      </c>
      <c r="J7" s="107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M2M'!$A:$A))=$C7)*INDIRECT("'C&amp;T_4G_MAIN_CITIES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M2M'!$A:$A))=$C7)))</f>
        <v>#VALUE!</v>
      </c>
      <c r="K7" s="294"/>
    </row>
    <row r="8" spans="2:18">
      <c r="C8" s="1" t="s">
        <v>68</v>
      </c>
      <c r="D8" s="106" t="e">
        <f ca="1">1-(SUMPRODUCT(INDIRECT("'C&amp;T_4G_MAIN_CITIES M2M'!G2:G" &amp; COUNTA('C&amp;T_4G_MAIN_CITIES M2M'!$A:$A))/(INDIRECT("'C&amp;T_4G_MAIN_CITIES M2M'!F2:F" &amp; COUNTA('C&amp;T_4G_MAIN_CITIES M2M'!$A:$A)))*(INDIRECT("'C&amp;T_4G_MAIN_CITIES M2M'!$BF$2:$BF$" &amp; COUNTA('C&amp;T_4G_MAIN_CITIES M2M'!$A:$A))=$C8)*INDIRECT("'C&amp;T_4G_MAIN_CITIES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M2M'!$A:$A))=$C8)))</f>
        <v>#VALUE!</v>
      </c>
      <c r="E8" s="107" t="e">
        <f ca="1">1-(SUMPRODUCT(INDIRECT("'C&amp;T_4G_MAIN_CITIES M2M'!L2:L" &amp; COUNTA('C&amp;T_4G_MAIN_CITIES M2M'!$A:$A))/(INDIRECT("'C&amp;T_4G_MAIN_CITIES M2M'!F2:F" &amp; COUNTA('C&amp;T_4G_MAIN_CITIES M2M'!$A:$A))-INDIRECT("'C&amp;T_4G_MAIN_CITIES M2M'!G2:G" &amp; COUNTA('C&amp;T_4G_MAIN_CITIES M2M'!$A:$A)))*(INDIRECT("'C&amp;T_4G_MAIN_CITIES M2M'!$BF$2:$BF$" &amp; COUNTA('C&amp;T_4G_MAIN_CITIES M2M'!$A:$A))=$C8)*INDIRECT("'C&amp;T_4G_MAIN_CITIES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M2M'!$A:$A))=$C8)))</f>
        <v>#VALUE!</v>
      </c>
      <c r="F8" s="106" t="e">
        <f ca="1">SUMPRODUCT((INDIRECT("'C&amp;T_4G_MAIN_CITIES M2M'!G2:G" &amp; COUNTA('C&amp;T_4G_MAIN_CITIES M2M'!$A:$A))+INDIRECT("'C&amp;T_4G_MAIN_CITIES M2M'!L2:L" &amp; COUNTA('C&amp;T_4G_MAIN_CITIES M2M'!$A:$A)))/(INDIRECT("'C&amp;T_4G_MAIN_CITIES M2M'!F2:F" &amp; COUNTA('C&amp;T_4G_MAIN_CITIES M2M'!$A:$A)))*(INDIRECT("'C&amp;T_4G_MAIN_CITIES M2M'!$BF$2:$BF$" &amp; COUNTA('C&amp;T_4G_MAIN_CITIES M2M'!$A:$A))=$C8)*INDIRECT("'C&amp;T_4G_MAIN_CITIES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M2M'!$A:$A))=$C8))</f>
        <v>#VALUE!</v>
      </c>
      <c r="G8" s="108" t="e">
        <f ca="1">SUMPRODUCT(INDIRECT("'C&amp;T_4G_MAIN_CITIES M2M'!$AF$2:$AF$" &amp; COUNTA('C&amp;T_4G_MAIN_CITIES M2M'!$A:$A))*INDIRECT("'C&amp;T_4G_MAIN_CITIES M2M'!$AW$2:$AW$" &amp; COUNTA('C&amp;T_4G_MAIN_CITIES M2M'!$A:$A))*(INDIRECT("'C&amp;T_4G_MAIN_CITIES M2M'!$BF$2:$BF$" &amp; COUNTA('C&amp;T_4G_MAIN_CITIES M2M'!$A:$A))=$C8))/SUMPRODUCT(INDIRECT("'C&amp;T_4G_MAIN_CITIES M2M'!$AW$2:$AW$" &amp; COUNTA('C&amp;T_4G_MAIN_CITIES M2M'!$A:$A))*(INDIRECT("'C&amp;T_4G_MAIN_CITIES M2M'!$BF$2:$BF$" &amp; COUNTA('C&amp;T_4G_MAIN_CITIES M2M'!$A:$A))=$C8))</f>
        <v>#VALUE!</v>
      </c>
      <c r="H8" s="108" t="e">
        <f ca="1">SUMPRODUCT(INDIRECT("'C&amp;T_4G_MAIN_CITIES M2M'!$W$2:$W$" &amp; COUNTA('C&amp;T_4G_MAIN_CITIES M2M'!$A:$A))*INDIRECT("'C&amp;T_4G_MAIN_CITIES M2M'!$AW$2:$AW$" &amp; COUNTA('C&amp;T_4G_MAIN_CITIES M2M'!$A:$A))*(INDIRECT("'C&amp;T_4G_MAIN_CITIES M2M'!$BF$2:$BF$" &amp; COUNTA('C&amp;T_4G_MAIN_CITIES M2M'!$A:$A))=$C8))/SUMPRODUCT(INDIRECT("'C&amp;T_4G_MAIN_CITIES M2M'!$AW$2:$AW$" &amp; COUNTA('C&amp;T_4G_MAIN_CITIES M2M'!$A:$A))*(INDIRECT("'C&amp;T_4G_MAIN_CITIES M2M'!$BF$2:$BF$" &amp; COUNTA('C&amp;T_4G_MAIN_CITIES M2M'!$A:$A))=$C8))</f>
        <v>#VALUE!</v>
      </c>
      <c r="I8" s="282" t="e">
        <f ca="1">(SUMPRODUCT(INDIRECT("'C&amp;T_4G_MAIN_CITIES M2M'!AK2:AK"&amp;COUNTA('C&amp;T_4G_MAIN_CITIES M2M'!$A:$A))/(INDIRECT("'C&amp;T_4G_MAIN_CITIES M2M'!F2:F"&amp;COUNTA('C&amp;T_4G_MAIN_CITIES M2M'!$A:$A)))*(INDIRECT("'C&amp;T_4G_MAIN_CITIES M2M'!$BF$2:$BF$"&amp;COUNTA('C&amp;T_4G_MAIN_CITIES M2M'!$A:$A))=$C8)*INDIRECT("'C&amp;T_4G_MAIN_CITIES M2M'!$AW$2:$AW$"&amp;COUNTA('C&amp;T_4G_MAIN_CITIES M2M'!$A:$A)))/SUMPRODUCT(INDIRECT("'C&amp;T_4G_MAIN_CITIES M2M'!$AW$2:$AW$"&amp;COUNTA('C&amp;T_4G_MAIN_CITIES M2M'!$A:$A))*(INDIRECT("'C&amp;T_4G_MAIN_CITIES M2M'!$BF$2:$BF$"&amp;COUNTA('C&amp;T_4G_MAIN_CITIES M2M'!$A:$A))=$C8)))</f>
        <v>#VALUE!</v>
      </c>
      <c r="J8" s="107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M2M'!$A:$A))=$C8)*INDIRECT("'C&amp;T_4G_MAIN_CITIES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M2M'!$A:$A))=$C8)))</f>
        <v>#VALUE!</v>
      </c>
      <c r="K8" s="294"/>
    </row>
    <row r="9" spans="2:18" ht="8.25" customHeight="1">
      <c r="B9" s="103"/>
      <c r="D9" s="109"/>
      <c r="E9" s="109"/>
      <c r="F9" s="109"/>
      <c r="G9" s="109"/>
      <c r="H9" s="109"/>
      <c r="I9" s="283"/>
      <c r="J9" s="277"/>
      <c r="K9" s="294"/>
    </row>
    <row r="10" spans="2:18" ht="15.75">
      <c r="B10" s="103" t="s">
        <v>80</v>
      </c>
      <c r="C10" s="1" t="s">
        <v>65</v>
      </c>
      <c r="D10" s="104" t="e">
        <f ca="1">1-(SUMPRODUCT(INDIRECT("'C&amp;T_4G_SMALLER_CITIES M2M'!G2:G" &amp; COUNTA('C&amp;T_4G_SMALLER_CITIES M2M'!$A:$A))/(INDIRECT("'C&amp;T_4G_SMALLER_CITIES M2M'!F2:F" &amp; COUNTA('C&amp;T_4G_SMALLER_CITIES M2M'!$A:$A)))*(INDIRECT("'C&amp;T_4G_SMALLER_CITIES M2M'!$BF$2:$BF$" &amp; COUNTA('C&amp;T_4G_SMALLER_CITIES M2M'!$A:$A))=$C10)*INDIRECT("'C&amp;T_4G_SMALLER_CITIES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M2M'!$A:$A))=$C10)))</f>
        <v>#VALUE!</v>
      </c>
      <c r="E10" s="104" t="e">
        <f ca="1">1-(SUMPRODUCT(INDIRECT("'C&amp;T_4G_SMALLER_CITIES M2M'!L2:L" &amp; COUNTA('C&amp;T_4G_SMALLER_CITIES M2M'!$A:$A))/(INDIRECT("'C&amp;T_4G_SMALLER_CITIES M2M'!F2:F" &amp; COUNTA('C&amp;T_4G_SMALLER_CITIES M2M'!$A:$A))-INDIRECT("'C&amp;T_4G_SMALLER_CITIES M2M'!G2:G" &amp; COUNTA('C&amp;T_4G_SMALLER_CITIES M2M'!$A:$A)))*(INDIRECT("'C&amp;T_4G_SMALLER_CITIES M2M'!$BF$2:$BF$" &amp; COUNTA('C&amp;T_4G_SMALLER_CITIES M2M'!$A:$A))=$C10)*INDIRECT("'C&amp;T_4G_SMALLER_CITIES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M2M'!$A:$A))=$C10)))</f>
        <v>#VALUE!</v>
      </c>
      <c r="F10" s="104" t="e">
        <f ca="1">SUMPRODUCT((INDIRECT("'C&amp;T_4G_SMALLER_CITIES M2M'!G2:G" &amp; COUNTA('C&amp;T_4G_SMALLER_CITIES M2M'!$A:$A))+INDIRECT("'C&amp;T_4G_SMALLER_CITIES M2M'!L2:L" &amp; COUNTA('C&amp;T_4G_SMALLER_CITIES M2M'!$A:$A)))/(INDIRECT("'C&amp;T_4G_SMALLER_CITIES M2M'!F2:F" &amp; COUNTA('C&amp;T_4G_SMALLER_CITIES M2M'!$A:$A)))*(INDIRECT("'C&amp;T_4G_SMALLER_CITIES M2M'!$BF$2:$BF$" &amp; COUNTA('C&amp;T_4G_SMALLER_CITIES M2M'!$A:$A))=$C10)*INDIRECT("'C&amp;T_4G_SMALLER_CITIES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M2M'!$A:$A))=$C10))</f>
        <v>#VALUE!</v>
      </c>
      <c r="G10" s="105" t="e">
        <f ca="1">SUMPRODUCT(INDIRECT("'C&amp;T_4G_SMALLER_CITIES M2M'!$AF$2:$AF$" &amp; COUNTA('C&amp;T_4G_SMALLER_CITIES M2M'!$A:$A))*INDIRECT("'C&amp;T_4G_SMALLER_CITIES M2M'!$AW$2:$AW$" &amp; COUNTA('C&amp;T_4G_SMALLER_CITIES M2M'!$A:$A))*(INDIRECT("'C&amp;T_4G_SMALLER_CITIES M2M'!$BF$2:$BF$" &amp; COUNTA('C&amp;T_4G_SMALLER_CITIES M2M'!$A:$A))=$C10))/(SUMPRODUCT(INDIRECT("'C&amp;T_4G_SMALLER_CITIES M2M'!$AW$2:$AW$" &amp; COUNTA('C&amp;T_4G_SMALLER_CITIES M2M'!$A:$A))*(INDIRECT("'C&amp;T_4G_SMALLER_CITIES M2M'!$BF$2:$BF$" &amp; COUNTA('C&amp;T_4G_SMALLER_CITIES M2M'!$A:$A))=$C10))-Y10)</f>
        <v>#VALUE!</v>
      </c>
      <c r="H10" s="105" t="e">
        <f ca="1">SUMPRODUCT(INDIRECT("'C&amp;T_4G_SMALLER_CITIES M2M'!$W$2:$W$" &amp; COUNTA('C&amp;T_4G_SMALLER_CITIES M2M'!$A:$A))*INDIRECT("'C&amp;T_4G_SMALLER_CITIES M2M'!$AW$2:$AW$" &amp; COUNTA('C&amp;T_4G_SMALLER_CITIES M2M'!$A:$A))*(INDIRECT("'C&amp;T_4G_SMALLER_CITIES M2M'!$BF$2:$BF$" &amp; COUNTA('C&amp;T_4G_SMALLER_CITIES M2M'!$A:$A))=$C10))/(SUMPRODUCT(INDIRECT("'C&amp;T_4G_SMALLER_CITIES M2M'!$AW$2:$AW$" &amp; COUNTA('C&amp;T_4G_SMALLER_CITIES M2M'!$A:$A))*(INDIRECT("'C&amp;T_4G_SMALLER_CITIES M2M'!$BF$2:$BF$" &amp; COUNTA('C&amp;T_4G_SMALLER_CITIES M2M'!$A:$A))=$C10))-X10)</f>
        <v>#VALUE!</v>
      </c>
      <c r="I10" s="281" t="e">
        <f ca="1">(SUMPRODUCT(INDIRECT("'C&amp;T_4G_SMALLER_CITIES M2M'!AK2:AK"&amp;COUNTA('C&amp;T_4G_SMALLER_CITIES M2M'!$A:$A))/(INDIRECT("'C&amp;T_4G_SMALLER_CITIES M2M'!F2:F"&amp;COUNTA('C&amp;T_4G_SMALLER_CITIES M2M'!$A:$A)))*(INDIRECT("'C&amp;T_4G_SMALLER_CITIES M2M'!$BF$2:$BF$"&amp;COUNTA('C&amp;T_4G_SMALLER_CITIES M2M'!$A:$A))=$C10)*INDIRECT("'C&amp;T_4G_SMALLER_CITIES M2M'!$AW$2:$AW$"&amp;COUNTA('C&amp;T_4G_SMALLER_CITIES M2M'!$A:$A)))/SUMPRODUCT(INDIRECT("'C&amp;T_4G_SMALLER_CITIES M2M'!$AW$2:$AW$"&amp;COUNTA('C&amp;T_4G_SMALLER_CITIES M2M'!$A:$A))*(INDIRECT("'C&amp;T_4G_SMALLER_CITIES M2M'!$BF$2:$BF$"&amp;COUNTA('C&amp;T_4G_SMALLER_CITIES M2M'!$A:$A))=$C10)))</f>
        <v>#VALUE!</v>
      </c>
      <c r="J10" s="104" t="e">
        <f ca="1">(SUMPRODUCT(INDIRECT("'C&amp;T_4G_ONLY_SMALLER_CITIES M2M'!F2:F" &amp; COUNTA('C&amp;T_4G_SMALLER_CITIES M2M'!$A:$A))/(INDIRECT("'C&amp;T_4G_SMALLER_CITIES M2M'!F2:F" &amp; COUNTA('C&amp;T_4G_SMALLER_CITIES M2M'!$A:$A)))*(INDIRECT("'C&amp;T_4G_SMALLER_CITIES M2M'!$BF$2:$BF$" &amp; COUNTA('C&amp;T_4G_SMALLER_CITIES M2M'!$A:$A))=$C10)*INDIRECT("'C&amp;T_4G_SMALLER_CITIES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M2M'!$A:$A))=$C10)))</f>
        <v>#VALUE!</v>
      </c>
      <c r="K10" s="294"/>
      <c r="N10" s="103" t="s">
        <v>76</v>
      </c>
      <c r="O10" s="274" t="e">
        <f ca="1">1-(SUMPRODUCT(INDIRECT("'C&amp;T_4G_SMALLER_CITIES M2M'!G2:G" &amp; COUNTA('C&amp;T_4G_SMALLER_CITIES M2M'!$A:$A))*INDIRECT("'C&amp;T_4G_SMALLER_CITIES M2M'!BK2:BK" &amp; COUNTA('C&amp;T_4G_SMALLER_CITIES M2M'!$A:$A))/(INDIRECT("'C&amp;T_4G_SMALLER_CITIES M2M'!F2:F" &amp; COUNTA('C&amp;T_4G_SMALLER_CITIES M2M'!$A:$A)))*INDIRECT("'C&amp;T_4G_SMALLER_CITIES M2M'!BK2:BK" &amp; COUNTA('C&amp;T_4G_SMALLER_CITIES M2M'!$A:$A))*(INDIRECT("'C&amp;T_4G_SMALLER_CITIES M2M'!$BF$2:$BF$" &amp; COUNTA('C&amp;T_4G_SMALLER_CITIES M2M'!$A:$A))=$C10)*INDIRECT("'C&amp;T_4G_SMALLER_CITIES M2M'!$AW$2:$AW$" &amp; COUNTA('C&amp;T_4G_SMALLER_CITIES M2M'!$A:$A)))/SUMPRODUCT(INDIRECT("'C&amp;T_4G_SMALLER_CITIES M2M'!$AW$2:$AW$" &amp; COUNTA('C&amp;T_4G_SMALLER_CITIES M2M'!$A:$A))*INDIRECT("'C&amp;T_4G_SMALLER_CITIES M2M'!BK2:BK" &amp; COUNTA('C&amp;T_4G_SMALLER_CITIES M2M'!$A:$A))*(INDIRECT("'C&amp;T_4G_SMALLER_CITIES M2M'!$BF$2:$BF$" &amp; COUNTA('C&amp;T_4G_SMALLER_CITIES M2M'!$A:$A))=$C10)))</f>
        <v>#VALUE!</v>
      </c>
      <c r="P10" s="274" t="e">
        <f ca="1">1-(SUMPRODUCT(INDIRECT("'C&amp;T_4G_SMALLER_CITIES M2M'!L2:L" &amp; COUNTA('C&amp;T_4G_SMALLER_CITIES M2M'!$A:$A))*INDIRECT("'C&amp;T_4G_SMALLER_CITIES M2M'!BK2:BK" &amp; COUNTA('C&amp;T_4G_SMALLER_CITIES M2M'!$A:$A))/(INDIRECT("'C&amp;T_4G_SMALLER_CITIES M2M'!F2:F" &amp; COUNTA('C&amp;T_4G_SMALLER_CITIES M2M'!$A:$A))-INDIRECT("'C&amp;T_4G_SMALLER_CITIES M2M'!G2:G" &amp; COUNTA('C&amp;T_4G_SMALLER_CITIES M2M'!$A:$A))*INDIRECT("'C&amp;T_4G_SMALLER_CITIES M2M'!BK2:BK" &amp; COUNTA('C&amp;T_4G_SMALLER_CITIES M2M'!$A:$A)))*(INDIRECT("'C&amp;T_4G_SMALLER_CITIES M2M'!$BF$2:$BF$" &amp; COUNTA('C&amp;T_4G_SMALLER_CITIES M2M'!$A:$A))=$C10)*INDIRECT("'C&amp;T_4G_SMALLER_CITIES M2M'!$AW$2:$AW$" &amp; COUNTA('C&amp;T_4G_SMALLER_CITIES M2M'!$A:$A))*INDIRECT("'C&amp;T_4G_SMALLER_CITIES M2M'!BK2:BK" &amp; COUNTA('C&amp;T_4G_SMALLER_CITIES M2M'!$A:$A)))/SUMPRODUCT(INDIRECT("'C&amp;T_4G_SMALLER_CITIES M2M'!$AW$2:$AW$" &amp; COUNTA('C&amp;T_4G_SMALLER_CITIES M2M'!$A:$A))*INDIRECT("'C&amp;T_4G_SMALLER_CITIES M2M'!BK2:BK" &amp; COUNTA('C&amp;T_4G_SMALLER_CITIES M2M'!$A:$A))*(INDIRECT("'C&amp;T_4G_SMALLER_CITIES M2M'!$BF$2:$BF$" &amp; COUNTA('C&amp;T_4G_SMALLER_CITIES M2M'!$A:$A))=$C10)))</f>
        <v>#VALUE!</v>
      </c>
      <c r="Q10" s="275" t="e">
        <f ca="1">SUMPRODUCT(INDIRECT("'C&amp;T_4G_SMALLER_CITIES M2M'!$AF$2:$AF$" &amp; COUNTA('C&amp;T_4G_SMALLER_CITIES M2M'!$A:$A))*INDIRECT("'C&amp;T_4G_SMALLER_CITIES M2M'!$AW$2:$AW$" &amp; COUNTA('C&amp;T_4G_SMALLER_CITIES M2M'!$A:$A))*INDIRECT("'C&amp;T_4G_SMALLER_CITIES M2M'!BK2:BK" &amp; COUNTA('C&amp;T_4G_SMALLER_CITIES M2M'!$A:$A))*(INDIRECT("'C&amp;T_4G_SMALLER_CITIES M2M'!$BF$2:$BF$" &amp; COUNTA('C&amp;T_4G_SMALLER_CITIES M2M'!$A:$A))=$C10))/SUMPRODUCT(INDIRECT("'C&amp;T_4G_SMALLER_CITIES M2M'!$AW$2:$AW$" &amp; COUNTA('C&amp;T_4G_SMALLER_CITIES M2M'!$A:$A))*INDIRECT("'C&amp;T_4G_SMALLER_CITIES M2M'!BK2:BK" &amp; COUNTA('C&amp;T_4G_SMALLER_CITIES M2M'!$A:$A))*(INDIRECT("'C&amp;T_4G_SMALLER_CITIES M2M'!$BF$2:$BF$" &amp; COUNTA('C&amp;T_4G_SMALLER_CITIES M2M'!$A:$A))=$C10))</f>
        <v>#VALUE!</v>
      </c>
      <c r="R10" s="275" t="e">
        <f ca="1">SUMPRODUCT(INDIRECT("'C&amp;T_4G_SMALLER_CITIES M2M'!$W$2:$W$" &amp; COUNTA('C&amp;T_4G_SMALLER_CITIES M2M'!$A:$A))*INDIRECT("'C&amp;T_4G_SMALLER_CITIES M2M'!BK2:BK" &amp; COUNTA('C&amp;T_4G_SMALLER_CITIES M2M'!$A:$A))*INDIRECT("'C&amp;T_4G_SMALLER_CITIES M2M'!$AW$2:$AW$" &amp; COUNTA('C&amp;T_4G_SMALLER_CITIES M2M'!$A:$A))*(INDIRECT("'C&amp;T_4G_SMALLER_CITIES M2M'!$BF$2:$BF$" &amp; COUNTA('C&amp;T_4G_SMALLER_CITIES M2M'!$A:$A))=$C10))/SUMPRODUCT(INDIRECT("'C&amp;T_4G_SMALLER_CITIES M2M'!$AW$2:$AW$" &amp; COUNTA('C&amp;T_4G_SMALLER_CITIES M2M'!$A:$A))*INDIRECT("'C&amp;T_4G_SMALLER_CITIES M2M'!BK2:BK" &amp; COUNTA('C&amp;T_4G_SMALLER_CITIES M2M'!$A:$A))*(INDIRECT("'C&amp;T_4G_SMALLER_CITIES M2M'!$BF$2:$BF$" &amp; COUNTA('C&amp;T_4G_SMALLER_CITIES M2M'!$A:$A))=$C10))</f>
        <v>#VALUE!</v>
      </c>
    </row>
    <row r="11" spans="2:18">
      <c r="C11" s="1" t="s">
        <v>66</v>
      </c>
      <c r="D11" s="106" t="e">
        <f ca="1">1-(SUMPRODUCT(INDIRECT("'C&amp;T_4G_SMALLER_CITIES M2M'!G2:G" &amp; COUNTA('C&amp;T_4G_SMALLER_CITIES M2M'!$A:$A))/(INDIRECT("'C&amp;T_4G_SMALLER_CITIES M2M'!F2:F" &amp; COUNTA('C&amp;T_4G_SMALLER_CITIES M2M'!$A:$A)))*(INDIRECT("'C&amp;T_4G_SMALLER_CITIES M2M'!$BF$2:$BF$" &amp; COUNTA('C&amp;T_4G_SMALLER_CITIES M2M'!$A:$A))=$C11)*INDIRECT("'C&amp;T_4G_SMALLER_CITIES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M2M'!$A:$A))=$C11)))</f>
        <v>#VALUE!</v>
      </c>
      <c r="E11" s="107" t="e">
        <f ca="1">1-(SUMPRODUCT(INDIRECT("'C&amp;T_4G_SMALLER_CITIES M2M'!L2:L" &amp; COUNTA('C&amp;T_4G_SMALLER_CITIES M2M'!$A:$A))/(INDIRECT("'C&amp;T_4G_SMALLER_CITIES M2M'!F2:F" &amp; COUNTA('C&amp;T_4G_SMALLER_CITIES M2M'!$A:$A))-INDIRECT("'C&amp;T_4G_SMALLER_CITIES M2M'!G2:G" &amp; COUNTA('C&amp;T_4G_SMALLER_CITIES M2M'!$A:$A)))*(INDIRECT("'C&amp;T_4G_SMALLER_CITIES M2M'!$BF$2:$BF$" &amp; COUNTA('C&amp;T_4G_SMALLER_CITIES M2M'!$A:$A))=$C11)*INDIRECT("'C&amp;T_4G_SMALLER_CITIES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M2M'!$A:$A))=$C11)))</f>
        <v>#VALUE!</v>
      </c>
      <c r="F11" s="106" t="e">
        <f ca="1">SUMPRODUCT((INDIRECT("'C&amp;T_4G_SMALLER_CITIES M2M'!G2:G" &amp; COUNTA('C&amp;T_4G_SMALLER_CITIES M2M'!$A:$A))+INDIRECT("'C&amp;T_4G_SMALLER_CITIES M2M'!L2:L" &amp; COUNTA('C&amp;T_4G_SMALLER_CITIES M2M'!$A:$A)))/(INDIRECT("'C&amp;T_4G_SMALLER_CITIES M2M'!F2:F" &amp; COUNTA('C&amp;T_4G_SMALLER_CITIES M2M'!$A:$A)))*(INDIRECT("'C&amp;T_4G_SMALLER_CITIES M2M'!$BF$2:$BF$" &amp; COUNTA('C&amp;T_4G_SMALLER_CITIES M2M'!$A:$A))=$C11)*INDIRECT("'C&amp;T_4G_SMALLER_CITIES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M2M'!$A:$A))=$C11))</f>
        <v>#VALUE!</v>
      </c>
      <c r="G11" s="108" t="e">
        <f ca="1">SUMPRODUCT(INDIRECT("'C&amp;T_4G_SMALLER_CITIES M2M'!$AF$2:$AF$" &amp; COUNTA('C&amp;T_4G_SMALLER_CITIES M2M'!$A:$A))*INDIRECT("'C&amp;T_4G_SMALLER_CITIES M2M'!$AW$2:$AW$" &amp; COUNTA('C&amp;T_4G_SMALLER_CITIES M2M'!$A:$A))*(INDIRECT("'C&amp;T_4G_SMALLER_CITIES M2M'!$BF$2:$BF$" &amp; COUNTA('C&amp;T_4G_SMALLER_CITIES M2M'!$A:$A))=$C11))/(SUMPRODUCT(INDIRECT("'C&amp;T_4G_SMALLER_CITIES M2M'!$AW$2:$AW$" &amp; COUNTA('C&amp;T_4G_SMALLER_CITIES M2M'!$A:$A))*(INDIRECT("'C&amp;T_4G_SMALLER_CITIES M2M'!$BF$2:$BF$" &amp; COUNTA('C&amp;T_4G_SMALLER_CITIES M2M'!$A:$A))=$C11))-Y11)</f>
        <v>#VALUE!</v>
      </c>
      <c r="H11" s="108" t="e">
        <f ca="1">SUMPRODUCT(INDIRECT("'C&amp;T_4G_SMALLER_CITIES M2M'!$W$2:$W$" &amp; COUNTA('C&amp;T_4G_SMALLER_CITIES M2M'!$A:$A))*INDIRECT("'C&amp;T_4G_SMALLER_CITIES M2M'!$AW$2:$AW$" &amp; COUNTA('C&amp;T_4G_SMALLER_CITIES M2M'!$A:$A))*(INDIRECT("'C&amp;T_4G_SMALLER_CITIES M2M'!$BF$2:$BF$" &amp; COUNTA('C&amp;T_4G_SMALLER_CITIES M2M'!$A:$A))=$C11))/(SUMPRODUCT(INDIRECT("'C&amp;T_4G_SMALLER_CITIES M2M'!$AW$2:$AW$" &amp; COUNTA('C&amp;T_4G_SMALLER_CITIES M2M'!$A:$A))*(INDIRECT("'C&amp;T_4G_SMALLER_CITIES M2M'!$BF$2:$BF$" &amp; COUNTA('C&amp;T_4G_SMALLER_CITIES M2M'!$A:$A))=$C11))-X11)</f>
        <v>#VALUE!</v>
      </c>
      <c r="I11" s="282" t="e">
        <f ca="1">(SUMPRODUCT(INDIRECT("'C&amp;T_4G_SMALLER_CITIES M2M'!AK2:AK"&amp;COUNTA('C&amp;T_4G_SMALLER_CITIES M2M'!$A:$A))/(INDIRECT("'C&amp;T_4G_SMALLER_CITIES M2M'!F2:F"&amp;COUNTA('C&amp;T_4G_SMALLER_CITIES M2M'!$A:$A)))*(INDIRECT("'C&amp;T_4G_SMALLER_CITIES M2M'!$BF$2:$BF$"&amp;COUNTA('C&amp;T_4G_SMALLER_CITIES M2M'!$A:$A))=$C11)*INDIRECT("'C&amp;T_4G_SMALLER_CITIES M2M'!$AW$2:$AW$"&amp;COUNTA('C&amp;T_4G_SMALLER_CITIES M2M'!$A:$A)))/SUMPRODUCT(INDIRECT("'C&amp;T_4G_SMALLER_CITIES M2M'!$AW$2:$AW$"&amp;COUNTA('C&amp;T_4G_SMALLER_CITIES M2M'!$A:$A))*(INDIRECT("'C&amp;T_4G_SMALLER_CITIES M2M'!$BF$2:$BF$"&amp;COUNTA('C&amp;T_4G_SMALLER_CITIES M2M'!$A:$A))=$C11)))</f>
        <v>#VALUE!</v>
      </c>
      <c r="J11" s="107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M2M'!$A:$A))=$C11)*INDIRECT("'C&amp;T_4G_MAIN_CITIES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M2M'!$A:$A))=$C11)))</f>
        <v>#VALUE!</v>
      </c>
      <c r="K11" s="294"/>
      <c r="N11" s="103" t="s">
        <v>77</v>
      </c>
      <c r="O11" s="274" t="e">
        <f ca="1">1-(SUMPRODUCT(INDIRECT("'C&amp;T_4G_SMALLER_CITIES M2M'!G2:G" &amp; COUNTA('C&amp;T_4G_SMALLER_CITIES M2M'!$A:$A))*INDIRECT("'C&amp;T_4G_SMALLER_CITIES M2M'!BL2:BL" &amp; COUNTA('C&amp;T_4G_SMALLER_CITIES M2M'!$A:$A))/(INDIRECT("'C&amp;T_4G_SMALLER_CITIES M2M'!F2:F" &amp; COUNTA('C&amp;T_4G_SMALLER_CITIES M2M'!$A:$A)))*INDIRECT("'C&amp;T_4G_SMALLER_CITIES M2M'!BL2:BL" &amp; COUNTA('C&amp;T_4G_SMALLER_CITIES M2M'!$A:$A))*(INDIRECT("'C&amp;T_4G_SMALLER_CITIES M2M'!$BF$2:$BF$" &amp; COUNTA('C&amp;T_4G_SMALLER_CITIES M2M'!$A:$A))=$C10)*INDIRECT("'C&amp;T_4G_SMALLER_CITIES M2M'!$AW$2:$AW$" &amp; COUNTA('C&amp;T_4G_SMALLER_CITIES M2M'!$A:$A)))/SUMPRODUCT(INDIRECT("'C&amp;T_4G_SMALLER_CITIES M2M'!$AW$2:$AW$" &amp; COUNTA('C&amp;T_4G_SMALLER_CITIES M2M'!$A:$A))*INDIRECT("'C&amp;T_4G_SMALLER_CITIES M2M'!BL2:BL" &amp; COUNTA('C&amp;T_4G_SMALLER_CITIES M2M'!$A:$A))*(INDIRECT("'C&amp;T_4G_SMALLER_CITIES M2M'!$BF$2:$BF$" &amp; COUNTA('C&amp;T_4G_SMALLER_CITIES M2M'!$A:$A))=$C10)))</f>
        <v>#VALUE!</v>
      </c>
      <c r="P11" s="274" t="e">
        <f ca="1">1-(SUMPRODUCT(INDIRECT("'C&amp;T_4G_SMALLER_CITIES M2M'!L2:L" &amp; COUNTA('C&amp;T_4G_SMALLER_CITIES M2M'!$A:$A))*INDIRECT("'C&amp;T_4G_SMALLER_CITIES M2M'!BL2:BL" &amp; COUNTA('C&amp;T_4G_SMALLER_CITIES M2M'!$A:$A))/(INDIRECT("'C&amp;T_4G_SMALLER_CITIES M2M'!F2:F" &amp; COUNTA('C&amp;T_4G_SMALLER_CITIES M2M'!$A:$A))-INDIRECT("'C&amp;T_4G_SMALLER_CITIES M2M'!G2:G" &amp; COUNTA('C&amp;T_4G_SMALLER_CITIES M2M'!$A:$A))*INDIRECT("'C&amp;T_4G_SMALLER_CITIES M2M'!BL2:BL" &amp; COUNTA('C&amp;T_4G_SMALLER_CITIES M2M'!$A:$A)))*(INDIRECT("'C&amp;T_4G_SMALLER_CITIES M2M'!$BF$2:$BF$" &amp; COUNTA('C&amp;T_4G_SMALLER_CITIES M2M'!$A:$A))=$C10)*INDIRECT("'C&amp;T_4G_SMALLER_CITIES M2M'!$AW$2:$AW$" &amp; COUNTA('C&amp;T_4G_SMALLER_CITIES M2M'!$A:$A))*INDIRECT("'C&amp;T_4G_SMALLER_CITIES M2M'!BL2:BL" &amp; COUNTA('C&amp;T_4G_SMALLER_CITIES M2M'!$A:$A)))/SUMPRODUCT(INDIRECT("'C&amp;T_4G_SMALLER_CITIES M2M'!$AW$2:$AW$" &amp; COUNTA('C&amp;T_4G_SMALLER_CITIES M2M'!$A:$A))*INDIRECT("'C&amp;T_4G_SMALLER_CITIES M2M'!BL2:BL" &amp; COUNTA('C&amp;T_4G_SMALLER_CITIES M2M'!$A:$A))*(INDIRECT("'C&amp;T_4G_SMALLER_CITIES M2M'!$BF$2:$BF$" &amp; COUNTA('C&amp;T_4G_SMALLER_CITIES M2M'!$A:$A))=$C10)))</f>
        <v>#VALUE!</v>
      </c>
      <c r="Q11" s="275" t="e">
        <f ca="1">SUMPRODUCT(INDIRECT("'C&amp;T_4G_SMALLER_CITIES M2M'!$AF$2:$AF$" &amp; COUNTA('C&amp;T_4G_SMALLER_CITIES M2M'!$A:$A))*INDIRECT("'C&amp;T_4G_SMALLER_CITIES M2M'!$AW$2:$AW$" &amp; COUNTA('C&amp;T_4G_SMALLER_CITIES M2M'!$A:$A))*INDIRECT("'C&amp;T_4G_SMALLER_CITIES M2M'!BL2:BL" &amp; COUNTA('C&amp;T_4G_SMALLER_CITIES M2M'!$A:$A))*(INDIRECT("'C&amp;T_4G_SMALLER_CITIES M2M'!$BF$2:$BF$" &amp; COUNTA('C&amp;T_4G_SMALLER_CITIES M2M'!$A:$A))=$C10))/SUMPRODUCT(INDIRECT("'C&amp;T_4G_SMALLER_CITIES M2M'!$AW$2:$AW$" &amp; COUNTA('C&amp;T_4G_SMALLER_CITIES M2M'!$A:$A))*INDIRECT("'C&amp;T_4G_SMALLER_CITIES M2M'!BL2:BL" &amp; COUNTA('C&amp;T_4G_SMALLER_CITIES M2M'!$A:$A))*(INDIRECT("'C&amp;T_4G_SMALLER_CITIES M2M'!$BF$2:$BF$" &amp; COUNTA('C&amp;T_4G_SMALLER_CITIES M2M'!$A:$A))=$C10))</f>
        <v>#VALUE!</v>
      </c>
      <c r="R11" s="275" t="e">
        <f ca="1">SUMPRODUCT(INDIRECT("'C&amp;T_4G_SMALLER_CITIES M2M'!$W$2:$W$" &amp; COUNTA('C&amp;T_4G_SMALLER_CITIES M2M'!$A:$A))*INDIRECT("'C&amp;T_4G_SMALLER_CITIES M2M'!BL2:BL" &amp; COUNTA('C&amp;T_4G_SMALLER_CITIES M2M'!$A:$A))*INDIRECT("'C&amp;T_4G_SMALLER_CITIES M2M'!$AW$2:$AW$" &amp; COUNTA('C&amp;T_4G_SMALLER_CITIES M2M'!$A:$A))*(INDIRECT("'C&amp;T_4G_SMALLER_CITIES M2M'!$BF$2:$BF$" &amp; COUNTA('C&amp;T_4G_SMALLER_CITIES M2M'!$A:$A))=$C10))/SUMPRODUCT(INDIRECT("'C&amp;T_4G_SMALLER_CITIES M2M'!$AW$2:$AW$" &amp; COUNTA('C&amp;T_4G_SMALLER_CITIES M2M'!$A:$A))*INDIRECT("'C&amp;T_4G_SMALLER_CITIES M2M'!BL2:BL" &amp; COUNTA('C&amp;T_4G_SMALLER_CITIES M2M'!$A:$A))*(INDIRECT("'C&amp;T_4G_SMALLER_CITIES M2M'!$BF$2:$BF$" &amp; COUNTA('C&amp;T_4G_SMALLER_CITIES M2M'!$A:$A))=$C10))</f>
        <v>#VALUE!</v>
      </c>
    </row>
    <row r="12" spans="2:18">
      <c r="C12" s="1" t="s">
        <v>67</v>
      </c>
      <c r="D12" s="106" t="e">
        <f ca="1">1-(SUMPRODUCT(INDIRECT("'C&amp;T_4G_SMALLER_CITIES M2M'!G2:G" &amp; COUNTA('C&amp;T_4G_SMALLER_CITIES M2M'!$A:$A))/(INDIRECT("'C&amp;T_4G_SMALLER_CITIES M2M'!F2:F" &amp; COUNTA('C&amp;T_4G_SMALLER_CITIES M2M'!$A:$A)))*(INDIRECT("'C&amp;T_4G_SMALLER_CITIES M2M'!$BF$2:$BF$" &amp; COUNTA('C&amp;T_4G_SMALLER_CITIES M2M'!$A:$A))=$C12)*INDIRECT("'C&amp;T_4G_SMALLER_CITIES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M2M'!$A:$A))=$C12)))</f>
        <v>#VALUE!</v>
      </c>
      <c r="E12" s="107" t="e">
        <f ca="1">1-(SUMPRODUCT(INDIRECT("'C&amp;T_4G_SMALLER_CITIES M2M'!L2:L" &amp; COUNTA('C&amp;T_4G_SMALLER_CITIES M2M'!$A:$A))/(INDIRECT("'C&amp;T_4G_SMALLER_CITIES M2M'!F2:F" &amp; COUNTA('C&amp;T_4G_SMALLER_CITIES M2M'!$A:$A))-INDIRECT("'C&amp;T_4G_SMALLER_CITIES M2M'!G2:G" &amp; COUNTA('C&amp;T_4G_SMALLER_CITIES M2M'!$A:$A)))*(INDIRECT("'C&amp;T_4G_SMALLER_CITIES M2M'!$BF$2:$BF$" &amp; COUNTA('C&amp;T_4G_SMALLER_CITIES M2M'!$A:$A))=$C12)*INDIRECT("'C&amp;T_4G_SMALLER_CITIES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M2M'!$A:$A))=$C12)))</f>
        <v>#VALUE!</v>
      </c>
      <c r="F12" s="106" t="e">
        <f ca="1">SUMPRODUCT((INDIRECT("'C&amp;T_4G_SMALLER_CITIES M2M'!G2:G" &amp; COUNTA('C&amp;T_4G_SMALLER_CITIES M2M'!$A:$A))+INDIRECT("'C&amp;T_4G_SMALLER_CITIES M2M'!L2:L" &amp; COUNTA('C&amp;T_4G_SMALLER_CITIES M2M'!$A:$A)))/(INDIRECT("'C&amp;T_4G_SMALLER_CITIES M2M'!F2:F" &amp; COUNTA('C&amp;T_4G_SMALLER_CITIES M2M'!$A:$A)))*(INDIRECT("'C&amp;T_4G_SMALLER_CITIES M2M'!$BF$2:$BF$" &amp; COUNTA('C&amp;T_4G_SMALLER_CITIES M2M'!$A:$A))=$C12)*INDIRECT("'C&amp;T_4G_SMALLER_CITIES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M2M'!$A:$A))=$C12))</f>
        <v>#VALUE!</v>
      </c>
      <c r="G12" s="108" t="e">
        <f ca="1">SUMPRODUCT(INDIRECT("'C&amp;T_4G_SMALLER_CITIES M2M'!$AF$2:$AF$" &amp; COUNTA('C&amp;T_4G_SMALLER_CITIES M2M'!$A:$A))*INDIRECT("'C&amp;T_4G_SMALLER_CITIES M2M'!$AW$2:$AW$" &amp; COUNTA('C&amp;T_4G_SMALLER_CITIES M2M'!$A:$A))*(INDIRECT("'C&amp;T_4G_SMALLER_CITIES M2M'!$BF$2:$BF$" &amp; COUNTA('C&amp;T_4G_SMALLER_CITIES M2M'!$A:$A))=$C12))/(SUMPRODUCT(INDIRECT("'C&amp;T_4G_SMALLER_CITIES M2M'!$AW$2:$AW$" &amp; COUNTA('C&amp;T_4G_SMALLER_CITIES M2M'!$A:$A))*(INDIRECT("'C&amp;T_4G_SMALLER_CITIES M2M'!$BF$2:$BF$" &amp; COUNTA('C&amp;T_4G_SMALLER_CITIES M2M'!$A:$A))=$C12))-Y12)</f>
        <v>#VALUE!</v>
      </c>
      <c r="H12" s="108" t="e">
        <f ca="1">SUMPRODUCT(INDIRECT("'C&amp;T_4G_SMALLER_CITIES M2M'!$W$2:$W$" &amp; COUNTA('C&amp;T_4G_SMALLER_CITIES M2M'!$A:$A))*INDIRECT("'C&amp;T_4G_SMALLER_CITIES M2M'!$AW$2:$AW$" &amp; COUNTA('C&amp;T_4G_SMALLER_CITIES M2M'!$A:$A))*(INDIRECT("'C&amp;T_4G_SMALLER_CITIES M2M'!$BF$2:$BF$" &amp; COUNTA('C&amp;T_4G_SMALLER_CITIES M2M'!$A:$A))=$C12))/(SUMPRODUCT(INDIRECT("'C&amp;T_4G_SMALLER_CITIES M2M'!$AW$2:$AW$" &amp; COUNTA('C&amp;T_4G_SMALLER_CITIES M2M'!$A:$A))*(INDIRECT("'C&amp;T_4G_SMALLER_CITIES M2M'!$BF$2:$BF$" &amp; COUNTA('C&amp;T_4G_SMALLER_CITIES M2M'!$A:$A))=$C12))-X12)</f>
        <v>#VALUE!</v>
      </c>
      <c r="I12" s="282" t="e">
        <f ca="1">(SUMPRODUCT(INDIRECT("'C&amp;T_4G_SMALLER_CITIES M2M'!AK2:AK"&amp;COUNTA('C&amp;T_4G_SMALLER_CITIES M2M'!$A:$A))/(INDIRECT("'C&amp;T_4G_SMALLER_CITIES M2M'!F2:F"&amp;COUNTA('C&amp;T_4G_SMALLER_CITIES M2M'!$A:$A)))*(INDIRECT("'C&amp;T_4G_SMALLER_CITIES M2M'!$BF$2:$BF$"&amp;COUNTA('C&amp;T_4G_SMALLER_CITIES M2M'!$A:$A))=$C12)*INDIRECT("'C&amp;T_4G_SMALLER_CITIES M2M'!$AW$2:$AW$"&amp;COUNTA('C&amp;T_4G_SMALLER_CITIES M2M'!$A:$A)))/SUMPRODUCT(INDIRECT("'C&amp;T_4G_SMALLER_CITIES M2M'!$AW$2:$AW$"&amp;COUNTA('C&amp;T_4G_SMALLER_CITIES M2M'!$A:$A))*(INDIRECT("'C&amp;T_4G_SMALLER_CITIES M2M'!$BF$2:$BF$"&amp;COUNTA('C&amp;T_4G_SMALLER_CITIES M2M'!$A:$A))=$C12)))</f>
        <v>#VALUE!</v>
      </c>
      <c r="J12" s="107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M2M'!$A:$A))=$C12)*INDIRECT("'C&amp;T_4G_MAIN_CITIES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M2M'!$A:$A))=$C12)))</f>
        <v>#VALUE!</v>
      </c>
      <c r="K12" s="294"/>
    </row>
    <row r="13" spans="2:18">
      <c r="C13" s="1" t="s">
        <v>68</v>
      </c>
      <c r="D13" s="106" t="e">
        <f ca="1">1-(SUMPRODUCT(INDIRECT("'C&amp;T_4G_SMALLER_CITIES M2M'!G2:G" &amp; COUNTA('C&amp;T_4G_SMALLER_CITIES M2M'!$A:$A))/(INDIRECT("'C&amp;T_4G_SMALLER_CITIES M2M'!F2:F" &amp; COUNTA('C&amp;T_4G_SMALLER_CITIES M2M'!$A:$A)))*(INDIRECT("'C&amp;T_4G_SMALLER_CITIES M2M'!$BF$2:$BF$" &amp; COUNTA('C&amp;T_4G_SMALLER_CITIES M2M'!$A:$A))=$C13)*INDIRECT("'C&amp;T_4G_SMALLER_CITIES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M2M'!$A:$A))=$C13)))</f>
        <v>#VALUE!</v>
      </c>
      <c r="E13" s="107" t="e">
        <f ca="1">1-(SUMPRODUCT(INDIRECT("'C&amp;T_4G_SMALLER_CITIES M2M'!L2:L" &amp; COUNTA('C&amp;T_4G_SMALLER_CITIES M2M'!$A:$A))/(INDIRECT("'C&amp;T_4G_SMALLER_CITIES M2M'!F2:F" &amp; COUNTA('C&amp;T_4G_SMALLER_CITIES M2M'!$A:$A))-INDIRECT("'C&amp;T_4G_SMALLER_CITIES M2M'!G2:G" &amp; COUNTA('C&amp;T_4G_SMALLER_CITIES M2M'!$A:$A)))*(INDIRECT("'C&amp;T_4G_SMALLER_CITIES M2M'!$BF$2:$BF$" &amp; COUNTA('C&amp;T_4G_SMALLER_CITIES M2M'!$A:$A))=$C13)*INDIRECT("'C&amp;T_4G_SMALLER_CITIES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M2M'!$A:$A))=$C13)))</f>
        <v>#VALUE!</v>
      </c>
      <c r="F13" s="106" t="e">
        <f ca="1">SUMPRODUCT((INDIRECT("'C&amp;T_4G_SMALLER_CITIES M2M'!G2:G" &amp; COUNTA('C&amp;T_4G_SMALLER_CITIES M2M'!$A:$A))+INDIRECT("'C&amp;T_4G_SMALLER_CITIES M2M'!L2:L" &amp; COUNTA('C&amp;T_4G_SMALLER_CITIES M2M'!$A:$A)))/(INDIRECT("'C&amp;T_4G_SMALLER_CITIES M2M'!F2:F" &amp; COUNTA('C&amp;T_4G_SMALLER_CITIES M2M'!$A:$A)))*(INDIRECT("'C&amp;T_4G_SMALLER_CITIES M2M'!$BF$2:$BF$" &amp; COUNTA('C&amp;T_4G_SMALLER_CITIES M2M'!$A:$A))=$C13)*INDIRECT("'C&amp;T_4G_SMALLER_CITIES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M2M'!$A:$A))=$C13))</f>
        <v>#VALUE!</v>
      </c>
      <c r="G13" s="108" t="e">
        <f ca="1">SUMPRODUCT(INDIRECT("'C&amp;T_4G_SMALLER_CITIES M2M'!$AF$2:$AF$" &amp; COUNTA('C&amp;T_4G_SMALLER_CITIES M2M'!$A:$A))*INDIRECT("'C&amp;T_4G_SMALLER_CITIES M2M'!$AW$2:$AW$" &amp; COUNTA('C&amp;T_4G_SMALLER_CITIES M2M'!$A:$A))*(INDIRECT("'C&amp;T_4G_SMALLER_CITIES M2M'!$BF$2:$BF$" &amp; COUNTA('C&amp;T_4G_SMALLER_CITIES M2M'!$A:$A))=$C13))/(SUMPRODUCT(INDIRECT("'C&amp;T_4G_SMALLER_CITIES M2M'!$AW$2:$AW$" &amp; COUNTA('C&amp;T_4G_SMALLER_CITIES M2M'!$A:$A))*(INDIRECT("'C&amp;T_4G_SMALLER_CITIES M2M'!$BF$2:$BF$" &amp; COUNTA('C&amp;T_4G_SMALLER_CITIES M2M'!$A:$A))=$C13))-Y13)</f>
        <v>#VALUE!</v>
      </c>
      <c r="H13" s="108" t="e">
        <f ca="1">SUMPRODUCT(INDIRECT("'C&amp;T_4G_SMALLER_CITIES M2M'!$W$2:$W$" &amp; COUNTA('C&amp;T_4G_SMALLER_CITIES M2M'!$A:$A))*INDIRECT("'C&amp;T_4G_SMALLER_CITIES M2M'!$AW$2:$AW$" &amp; COUNTA('C&amp;T_4G_SMALLER_CITIES M2M'!$A:$A))*(INDIRECT("'C&amp;T_4G_SMALLER_CITIES M2M'!$BF$2:$BF$" &amp; COUNTA('C&amp;T_4G_SMALLER_CITIES M2M'!$A:$A))=$C13))/(SUMPRODUCT(INDIRECT("'C&amp;T_4G_SMALLER_CITIES M2M'!$AW$2:$AW$" &amp; COUNTA('C&amp;T_4G_SMALLER_CITIES M2M'!$A:$A))*(INDIRECT("'C&amp;T_4G_SMALLER_CITIES M2M'!$BF$2:$BF$" &amp; COUNTA('C&amp;T_4G_SMALLER_CITIES M2M'!$A:$A))=$C13))-X13)</f>
        <v>#VALUE!</v>
      </c>
      <c r="I13" s="282" t="e">
        <f ca="1">(SUMPRODUCT(INDIRECT("'C&amp;T_4G_SMALLER_CITIES M2M'!AK2:AK"&amp;COUNTA('C&amp;T_4G_SMALLER_CITIES M2M'!$A:$A))/(INDIRECT("'C&amp;T_4G_SMALLER_CITIES M2M'!F2:F"&amp;COUNTA('C&amp;T_4G_SMALLER_CITIES M2M'!$A:$A)))*(INDIRECT("'C&amp;T_4G_SMALLER_CITIES M2M'!$BF$2:$BF$"&amp;COUNTA('C&amp;T_4G_SMALLER_CITIES M2M'!$A:$A))=$C13)*INDIRECT("'C&amp;T_4G_SMALLER_CITIES M2M'!$AW$2:$AW$"&amp;COUNTA('C&amp;T_4G_SMALLER_CITIES M2M'!$A:$A)))/SUMPRODUCT(INDIRECT("'C&amp;T_4G_SMALLER_CITIES M2M'!$AW$2:$AW$"&amp;COUNTA('C&amp;T_4G_SMALLER_CITIES M2M'!$A:$A))*(INDIRECT("'C&amp;T_4G_SMALLER_CITIES M2M'!$BF$2:$BF$"&amp;COUNTA('C&amp;T_4G_SMALLER_CITIES M2M'!$A:$A))=$C13)))</f>
        <v>#VALUE!</v>
      </c>
      <c r="J13" s="107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M2M'!$A:$A))=$C13)*INDIRECT("'C&amp;T_4G_MAIN_CITIES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M2M'!$A:$A))=$C13)))</f>
        <v>#VALUE!</v>
      </c>
      <c r="K13" s="294"/>
    </row>
    <row r="14" spans="2:18" ht="6.75" customHeight="1">
      <c r="B14" s="103"/>
      <c r="D14" s="109"/>
      <c r="E14" s="109"/>
      <c r="F14" s="109"/>
      <c r="G14" s="109"/>
      <c r="H14" s="109"/>
      <c r="I14" s="109"/>
      <c r="J14" s="277"/>
      <c r="K14" s="294"/>
    </row>
    <row r="15" spans="2:18" ht="15.75">
      <c r="B15" s="103" t="s">
        <v>81</v>
      </c>
      <c r="C15" s="1" t="s">
        <v>65</v>
      </c>
      <c r="D15" s="104" t="e">
        <f ca="1">1-(SUMPRODUCT(INDIRECT("'C&amp;T_2G3G_MAIN_CITIES M2M'!G2:G" &amp; COUNTA('C&amp;T_2G3G_MAIN_CITIES M2M'!$A:$A))/(INDIRECT("'C&amp;T_2G3G_MAIN_CITIES M2M'!F2:F" &amp; COUNTA('C&amp;T_2G3G_MAIN_CITIES M2M'!$A:$A)))*(INDIRECT("'C&amp;T_2G3G_MAIN_CITIES M2M'!$BF$2:$BF$" &amp; COUNTA('C&amp;T_2G3G_MAIN_CITIES M2M'!$A:$A))=$C15)*INDIRECT("'C&amp;T_2G3G_MAIN_CITIES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M2M'!$A:$A))=$C15)))</f>
        <v>#VALUE!</v>
      </c>
      <c r="E15" s="104" t="e">
        <f ca="1">1-(SUMPRODUCT(INDIRECT("'C&amp;T_2G3G_MAIN_CITIES M2M'!L2:L" &amp; COUNTA('C&amp;T_2G3G_MAIN_CITIES M2M'!$A:$A))/(INDIRECT("'C&amp;T_2G3G_MAIN_CITIES M2M'!F2:F" &amp; COUNTA('C&amp;T_2G3G_MAIN_CITIES M2M'!$A:$A))-INDIRECT("'C&amp;T_2G3G_MAIN_CITIES M2M'!G2:G" &amp; COUNTA('C&amp;T_2G3G_MAIN_CITIES M2M'!$A:$A)))*(INDIRECT("'C&amp;T_2G3G_MAIN_CITIES M2M'!$BF$2:$BF$" &amp; COUNTA('C&amp;T_2G3G_MAIN_CITIES M2M'!$A:$A))=$C15)*INDIRECT("'C&amp;T_2G3G_MAIN_CITIES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M2M'!$A:$A))=$C15)))</f>
        <v>#VALUE!</v>
      </c>
      <c r="F15" s="104" t="e">
        <f ca="1">SUMPRODUCT((INDIRECT("'C&amp;T_2G3G_MAIN_CITIES M2M'!G2:G" &amp; COUNTA('C&amp;T_2G3G_MAIN_CITIES M2M'!$A:$A))+INDIRECT("'C&amp;T_2G3G_MAIN_CITIES M2M'!L2:L" &amp; COUNTA('C&amp;T_2G3G_MAIN_CITIES M2M'!$A:$A)))/(INDIRECT("'C&amp;T_2G3G_MAIN_CITIES M2M'!F2:F" &amp; COUNTA('C&amp;T_2G3G_MAIN_CITIES M2M'!$A:$A)))*(INDIRECT("'C&amp;T_2G3G_MAIN_CITIES M2M'!$BF$2:$BF$" &amp; COUNTA('C&amp;T_2G3G_MAIN_CITIES M2M'!$A:$A))=$C15)*INDIRECT("'C&amp;T_2G3G_MAIN_CITIES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M2M'!$A:$A))=$C15))</f>
        <v>#VALUE!</v>
      </c>
      <c r="G15" s="105" t="e">
        <f ca="1">SUMPRODUCT(INDIRECT("'C&amp;T_2G3G_MAIN_CITIES M2M'!$AF$2:$AF$" &amp; COUNTA('C&amp;T_2G3G_MAIN_CITIES M2M'!$A:$A))*INDIRECT("'C&amp;T_2G3G_MAIN_CITIES M2M'!$AW$2:$AW$" &amp; COUNTA('C&amp;T_2G3G_MAIN_CITIES M2M'!$A:$A))*(INDIRECT("'C&amp;T_2G3G_MAIN_CITIES M2M'!$BF$2:$BF$" &amp; COUNTA('C&amp;T_2G3G_MAIN_CITIES M2M'!$A:$A))=$C15))/SUMPRODUCT(INDIRECT("'C&amp;T_2G3G_MAIN_CITIES M2M'!$AW$2:$AW$" &amp; COUNTA('C&amp;T_2G3G_MAIN_CITIES M2M'!$A:$A))*(INDIRECT("'C&amp;T_2G3G_MAIN_CITIES M2M'!$BF$2:$BF$" &amp; COUNTA('C&amp;T_2G3G_MAIN_CITIES M2M'!$A:$A))=$C15))</f>
        <v>#VALUE!</v>
      </c>
      <c r="H15" s="105" t="e">
        <f ca="1">SUMPRODUCT(INDIRECT("'C&amp;T_2G3G_MAIN_CITIES M2M'!$W$2:$W$" &amp; COUNTA('C&amp;T_2G3G_MAIN_CITIES M2M'!$A:$A))*INDIRECT("'C&amp;T_2G3G_MAIN_CITIES M2M'!$AW$2:$AW$" &amp; COUNTA('C&amp;T_2G3G_MAIN_CITIES M2M'!$A:$A))*(INDIRECT("'C&amp;T_2G3G_MAIN_CITIES M2M'!$BF$2:$BF$" &amp; COUNTA('C&amp;T_2G3G_MAIN_CITIES M2M'!$A:$A))=$C15))/SUMPRODUCT(INDIRECT("'C&amp;T_2G3G_MAIN_CITIES M2M'!$AW$2:$AW$" &amp; COUNTA('C&amp;T_2G3G_MAIN_CITIES M2M'!$A:$A))*(INDIRECT("'C&amp;T_2G3G_MAIN_CITIES M2M'!$BF$2:$BF$" &amp; COUNTA('C&amp;T_2G3G_MAIN_CITIES M2M'!$A:$A))=$C15))</f>
        <v>#VALUE!</v>
      </c>
      <c r="I15" s="281" t="e">
        <f ca="1">(SUMPRODUCT(INDIRECT("'C&amp;T_2G3G_MAIN_CITIES M2M'!AK2:AK"&amp;COUNTA('C&amp;T_2G3G_MAIN_CITIES M2M'!$A:$A))/(INDIRECT("'C&amp;T_2G3G_MAIN_CITIES M2M'!F2:F"&amp;COUNTA('C&amp;T_2G3G_MAIN_CITIES M2M'!$A:$A)))*(INDIRECT("'C&amp;T_2G3G_MAIN_CITIES M2M'!$BF$2:$BF$"&amp;COUNTA('C&amp;T_2G3G_MAIN_CITIES M2M'!$A:$A))=$C15)*INDIRECT("'C&amp;T_2G3G_MAIN_CITIES M2M'!$AW$2:$AW$"&amp;COUNTA('C&amp;T_2G3G_MAIN_CITIES M2M'!$A:$A)))/SUMPRODUCT(INDIRECT("'C&amp;T_2G3G_MAIN_CITIES M2M'!$AW$2:$AW$"&amp;COUNTA('C&amp;T_2G3G_MAIN_CITIES M2M'!$A:$A))*(INDIRECT("'C&amp;T_2G3G_MAIN_CITIES M2M'!$BF$2:$BF$"&amp;COUNTA('C&amp;T_2G3G_MAIN_CITIES M2M'!$A:$A))=$C15)))</f>
        <v>#VALUE!</v>
      </c>
      <c r="J15" s="104"/>
      <c r="K15" s="294"/>
    </row>
    <row r="16" spans="2:18">
      <c r="B16" s="103"/>
      <c r="C16" s="1" t="s">
        <v>66</v>
      </c>
      <c r="D16" s="106" t="e">
        <f ca="1">1-(SUMPRODUCT(INDIRECT("'C&amp;T_2G3G_MAIN_CITIES M2M'!G2:G" &amp; COUNTA('C&amp;T_2G3G_MAIN_CITIES M2M'!$A:$A))/(INDIRECT("'C&amp;T_2G3G_MAIN_CITIES M2M'!F2:F" &amp; COUNTA('C&amp;T_2G3G_MAIN_CITIES M2M'!$A:$A)))*(INDIRECT("'C&amp;T_2G3G_MAIN_CITIES M2M'!$BF$2:$BF$" &amp; COUNTA('C&amp;T_2G3G_MAIN_CITIES M2M'!$A:$A))=$C16)*INDIRECT("'C&amp;T_2G3G_MAIN_CITIES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M2M'!$A:$A))=$C16)))</f>
        <v>#VALUE!</v>
      </c>
      <c r="E16" s="107" t="e">
        <f ca="1">1-(SUMPRODUCT(INDIRECT("'C&amp;T_2G3G_MAIN_CITIES M2M'!L2:L" &amp; COUNTA('C&amp;T_2G3G_MAIN_CITIES M2M'!$A:$A))/(INDIRECT("'C&amp;T_2G3G_MAIN_CITIES M2M'!F2:F" &amp; COUNTA('C&amp;T_2G3G_MAIN_CITIES M2M'!$A:$A))-INDIRECT("'C&amp;T_2G3G_MAIN_CITIES M2M'!G2:G" &amp; COUNTA('C&amp;T_2G3G_MAIN_CITIES M2M'!$A:$A)))*(INDIRECT("'C&amp;T_2G3G_MAIN_CITIES M2M'!$BF$2:$BF$" &amp; COUNTA('C&amp;T_2G3G_MAIN_CITIES M2M'!$A:$A))=$C16)*INDIRECT("'C&amp;T_2G3G_MAIN_CITIES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M2M'!$A:$A))=$C16)))</f>
        <v>#VALUE!</v>
      </c>
      <c r="F16" s="106" t="e">
        <f ca="1">SUMPRODUCT((INDIRECT("'C&amp;T_2G3G_MAIN_CITIES M2M'!G2:G" &amp; COUNTA('C&amp;T_2G3G_MAIN_CITIES M2M'!$A:$A))+INDIRECT("'C&amp;T_2G3G_MAIN_CITIES M2M'!L2:L" &amp; COUNTA('C&amp;T_2G3G_MAIN_CITIES M2M'!$A:$A)))/(INDIRECT("'C&amp;T_2G3G_MAIN_CITIES M2M'!F2:F" &amp; COUNTA('C&amp;T_2G3G_MAIN_CITIES M2M'!$A:$A)))*(INDIRECT("'C&amp;T_2G3G_MAIN_CITIES M2M'!$BF$2:$BF$" &amp; COUNTA('C&amp;T_2G3G_MAIN_CITIES M2M'!$A:$A))=$C16)*INDIRECT("'C&amp;T_2G3G_MAIN_CITIES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M2M'!$A:$A))=$C16))</f>
        <v>#VALUE!</v>
      </c>
      <c r="G16" s="108" t="e">
        <f ca="1">SUMPRODUCT(INDIRECT("'C&amp;T_2G3G_MAIN_CITIES M2M'!$AF$2:$AF$" &amp; COUNTA('C&amp;T_2G3G_MAIN_CITIES M2M'!$A:$A))*INDIRECT("'C&amp;T_2G3G_MAIN_CITIES M2M'!$AW$2:$AW$" &amp; COUNTA('C&amp;T_2G3G_MAIN_CITIES M2M'!$A:$A))*(INDIRECT("'C&amp;T_2G3G_MAIN_CITIES M2M'!$BF$2:$BF$" &amp; COUNTA('C&amp;T_2G3G_MAIN_CITIES M2M'!$A:$A))=$C16))/SUMPRODUCT(INDIRECT("'C&amp;T_2G3G_MAIN_CITIES M2M'!$AW$2:$AW$" &amp; COUNTA('C&amp;T_2G3G_MAIN_CITIES M2M'!$A:$A))*(INDIRECT("'C&amp;T_2G3G_MAIN_CITIES M2M'!$BF$2:$BF$" &amp; COUNTA('C&amp;T_2G3G_MAIN_CITIES M2M'!$A:$A))=$C16))</f>
        <v>#VALUE!</v>
      </c>
      <c r="H16" s="108" t="e">
        <f ca="1">SUMPRODUCT(INDIRECT("'C&amp;T_2G3G_MAIN_CITIES M2M'!$W$2:$W$" &amp; COUNTA('C&amp;T_2G3G_MAIN_CITIES M2M'!$A:$A))*INDIRECT("'C&amp;T_2G3G_MAIN_CITIES M2M'!$AW$2:$AW$" &amp; COUNTA('C&amp;T_2G3G_MAIN_CITIES M2M'!$A:$A))*(INDIRECT("'C&amp;T_2G3G_MAIN_CITIES M2M'!$BF$2:$BF$" &amp; COUNTA('C&amp;T_2G3G_MAIN_CITIES M2M'!$A:$A))=$C16))/SUMPRODUCT(INDIRECT("'C&amp;T_2G3G_MAIN_CITIES M2M'!$AW$2:$AW$" &amp; COUNTA('C&amp;T_2G3G_MAIN_CITIES M2M'!$A:$A))*(INDIRECT("'C&amp;T_2G3G_MAIN_CITIES M2M'!$BF$2:$BF$" &amp; COUNTA('C&amp;T_2G3G_MAIN_CITIES M2M'!$A:$A))=$C16))</f>
        <v>#VALUE!</v>
      </c>
      <c r="I16" s="282" t="e">
        <f ca="1">(SUMPRODUCT(INDIRECT("'C&amp;T_2G3G_MAIN_CITIES M2M'!AK2:AK"&amp;COUNTA('C&amp;T_2G3G_MAIN_CITIES M2M'!$A:$A))/(INDIRECT("'C&amp;T_2G3G_MAIN_CITIES M2M'!F2:F"&amp;COUNTA('C&amp;T_2G3G_MAIN_CITIES M2M'!$A:$A)))*(INDIRECT("'C&amp;T_2G3G_MAIN_CITIES M2M'!$BF$2:$BF$"&amp;COUNTA('C&amp;T_2G3G_MAIN_CITIES M2M'!$A:$A))=$C16)*INDIRECT("'C&amp;T_2G3G_MAIN_CITIES M2M'!$AW$2:$AW$"&amp;COUNTA('C&amp;T_2G3G_MAIN_CITIES M2M'!$A:$A)))/SUMPRODUCT(INDIRECT("'C&amp;T_2G3G_MAIN_CITIES M2M'!$AW$2:$AW$"&amp;COUNTA('C&amp;T_2G3G_MAIN_CITIES M2M'!$A:$A))*(INDIRECT("'C&amp;T_2G3G_MAIN_CITIES M2M'!$BF$2:$BF$"&amp;COUNTA('C&amp;T_2G3G_MAIN_CITIES M2M'!$A:$A))=$C16)))</f>
        <v>#VALUE!</v>
      </c>
      <c r="J16" s="107"/>
      <c r="K16" s="294"/>
    </row>
    <row r="17" spans="2:18">
      <c r="C17" s="1" t="s">
        <v>67</v>
      </c>
      <c r="D17" s="106" t="e">
        <f ca="1">1-(SUMPRODUCT(INDIRECT("'C&amp;T_2G3G_MAIN_CITIES M2M'!G2:G" &amp; COUNTA('C&amp;T_2G3G_MAIN_CITIES M2M'!$A:$A))/(INDIRECT("'C&amp;T_2G3G_MAIN_CITIES M2M'!F2:F" &amp; COUNTA('C&amp;T_2G3G_MAIN_CITIES M2M'!$A:$A)))*(INDIRECT("'C&amp;T_2G3G_MAIN_CITIES M2M'!$BF$2:$BF$" &amp; COUNTA('C&amp;T_2G3G_MAIN_CITIES M2M'!$A:$A))=$C17)*INDIRECT("'C&amp;T_2G3G_MAIN_CITIES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M2M'!$A:$A))=$C17)))</f>
        <v>#VALUE!</v>
      </c>
      <c r="E17" s="107" t="e">
        <f ca="1">1-(SUMPRODUCT(INDIRECT("'C&amp;T_2G3G_MAIN_CITIES M2M'!L2:L" &amp; COUNTA('C&amp;T_2G3G_MAIN_CITIES M2M'!$A:$A))/(INDIRECT("'C&amp;T_2G3G_MAIN_CITIES M2M'!F2:F" &amp; COUNTA('C&amp;T_2G3G_MAIN_CITIES M2M'!$A:$A))-INDIRECT("'C&amp;T_2G3G_MAIN_CITIES M2M'!G2:G" &amp; COUNTA('C&amp;T_2G3G_MAIN_CITIES M2M'!$A:$A)))*(INDIRECT("'C&amp;T_2G3G_MAIN_CITIES M2M'!$BF$2:$BF$" &amp; COUNTA('C&amp;T_2G3G_MAIN_CITIES M2M'!$A:$A))=$C17)*INDIRECT("'C&amp;T_2G3G_MAIN_CITIES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M2M'!$A:$A))=$C17)))</f>
        <v>#VALUE!</v>
      </c>
      <c r="F17" s="106" t="e">
        <f ca="1">SUMPRODUCT((INDIRECT("'C&amp;T_2G3G_MAIN_CITIES M2M'!G2:G" &amp; COUNTA('C&amp;T_2G3G_MAIN_CITIES M2M'!$A:$A))+INDIRECT("'C&amp;T_2G3G_MAIN_CITIES M2M'!L2:L" &amp; COUNTA('C&amp;T_2G3G_MAIN_CITIES M2M'!$A:$A)))/(INDIRECT("'C&amp;T_2G3G_MAIN_CITIES M2M'!F2:F" &amp; COUNTA('C&amp;T_2G3G_MAIN_CITIES M2M'!$A:$A)))*(INDIRECT("'C&amp;T_2G3G_MAIN_CITIES M2M'!$BF$2:$BF$" &amp; COUNTA('C&amp;T_2G3G_MAIN_CITIES M2M'!$A:$A))=$C17)*INDIRECT("'C&amp;T_2G3G_MAIN_CITIES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M2M'!$A:$A))=$C17))</f>
        <v>#VALUE!</v>
      </c>
      <c r="G17" s="108" t="e">
        <f ca="1">SUMPRODUCT(INDIRECT("'C&amp;T_2G3G_MAIN_CITIES M2M'!$AF$2:$AF$" &amp; COUNTA('C&amp;T_2G3G_MAIN_CITIES M2M'!$A:$A))*INDIRECT("'C&amp;T_2G3G_MAIN_CITIES M2M'!$AW$2:$AW$" &amp; COUNTA('C&amp;T_2G3G_MAIN_CITIES M2M'!$A:$A))*(INDIRECT("'C&amp;T_2G3G_MAIN_CITIES M2M'!$BF$2:$BF$" &amp; COUNTA('C&amp;T_2G3G_MAIN_CITIES M2M'!$A:$A))=$C17))/SUMPRODUCT(INDIRECT("'C&amp;T_2G3G_MAIN_CITIES M2M'!$AW$2:$AW$" &amp; COUNTA('C&amp;T_2G3G_MAIN_CITIES M2M'!$A:$A))*(INDIRECT("'C&amp;T_2G3G_MAIN_CITIES M2M'!$BF$2:$BF$" &amp; COUNTA('C&amp;T_2G3G_MAIN_CITIES M2M'!$A:$A))=$C17))</f>
        <v>#VALUE!</v>
      </c>
      <c r="H17" s="108" t="e">
        <f ca="1">SUMPRODUCT(INDIRECT("'C&amp;T_2G3G_MAIN_CITIES M2M'!$W$2:$W$" &amp; COUNTA('C&amp;T_2G3G_MAIN_CITIES M2M'!$A:$A))*INDIRECT("'C&amp;T_2G3G_MAIN_CITIES M2M'!$AW$2:$AW$" &amp; COUNTA('C&amp;T_2G3G_MAIN_CITIES M2M'!$A:$A))*(INDIRECT("'C&amp;T_2G3G_MAIN_CITIES M2M'!$BF$2:$BF$" &amp; COUNTA('C&amp;T_2G3G_MAIN_CITIES M2M'!$A:$A))=$C17))/SUMPRODUCT(INDIRECT("'C&amp;T_2G3G_MAIN_CITIES M2M'!$AW$2:$AW$" &amp; COUNTA('C&amp;T_2G3G_MAIN_CITIES M2M'!$A:$A))*(INDIRECT("'C&amp;T_2G3G_MAIN_CITIES M2M'!$BF$2:$BF$" &amp; COUNTA('C&amp;T_2G3G_MAIN_CITIES M2M'!$A:$A))=$C17))</f>
        <v>#VALUE!</v>
      </c>
      <c r="I17" s="282" t="e">
        <f ca="1">(SUMPRODUCT(INDIRECT("'C&amp;T_2G3G_MAIN_CITIES M2M'!AK2:AK"&amp;COUNTA('C&amp;T_2G3G_MAIN_CITIES M2M'!$A:$A))/(INDIRECT("'C&amp;T_2G3G_MAIN_CITIES M2M'!F2:F"&amp;COUNTA('C&amp;T_2G3G_MAIN_CITIES M2M'!$A:$A)))*(INDIRECT("'C&amp;T_2G3G_MAIN_CITIES M2M'!$BF$2:$BF$"&amp;COUNTA('C&amp;T_2G3G_MAIN_CITIES M2M'!$A:$A))=$C17)*INDIRECT("'C&amp;T_2G3G_MAIN_CITIES M2M'!$AW$2:$AW$"&amp;COUNTA('C&amp;T_2G3G_MAIN_CITIES M2M'!$A:$A)))/SUMPRODUCT(INDIRECT("'C&amp;T_2G3G_MAIN_CITIES M2M'!$AW$2:$AW$"&amp;COUNTA('C&amp;T_2G3G_MAIN_CITIES M2M'!$A:$A))*(INDIRECT("'C&amp;T_2G3G_MAIN_CITIES M2M'!$BF$2:$BF$"&amp;COUNTA('C&amp;T_2G3G_MAIN_CITIES M2M'!$A:$A))=$C17)))</f>
        <v>#VALUE!</v>
      </c>
      <c r="J17" s="107"/>
      <c r="K17" s="294"/>
    </row>
    <row r="18" spans="2:18">
      <c r="C18" s="1" t="s">
        <v>68</v>
      </c>
      <c r="D18" s="106" t="e">
        <f ca="1">1-(SUMPRODUCT(INDIRECT("'C&amp;T_2G3G_MAIN_CITIES M2M'!G2:G" &amp; COUNTA('C&amp;T_2G3G_MAIN_CITIES M2M'!$A:$A))/(INDIRECT("'C&amp;T_2G3G_MAIN_CITIES M2M'!F2:F" &amp; COUNTA('C&amp;T_2G3G_MAIN_CITIES M2M'!$A:$A)))*(INDIRECT("'C&amp;T_2G3G_MAIN_CITIES M2M'!$BF$2:$BF$" &amp; COUNTA('C&amp;T_2G3G_MAIN_CITIES M2M'!$A:$A))=$C18)*INDIRECT("'C&amp;T_2G3G_MAIN_CITIES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M2M'!$A:$A))=$C18)))</f>
        <v>#VALUE!</v>
      </c>
      <c r="E18" s="107" t="e">
        <f ca="1">1-(SUMPRODUCT(INDIRECT("'C&amp;T_2G3G_MAIN_CITIES M2M'!L2:L" &amp; COUNTA('C&amp;T_2G3G_MAIN_CITIES M2M'!$A:$A))/(INDIRECT("'C&amp;T_2G3G_MAIN_CITIES M2M'!F2:F" &amp; COUNTA('C&amp;T_2G3G_MAIN_CITIES M2M'!$A:$A))-INDIRECT("'C&amp;T_2G3G_MAIN_CITIES M2M'!G2:G" &amp; COUNTA('C&amp;T_2G3G_MAIN_CITIES M2M'!$A:$A)))*(INDIRECT("'C&amp;T_2G3G_MAIN_CITIES M2M'!$BF$2:$BF$" &amp; COUNTA('C&amp;T_2G3G_MAIN_CITIES M2M'!$A:$A))=$C18)*INDIRECT("'C&amp;T_2G3G_MAIN_CITIES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M2M'!$A:$A))=$C18)))</f>
        <v>#VALUE!</v>
      </c>
      <c r="F18" s="106" t="e">
        <f ca="1">SUMPRODUCT((INDIRECT("'C&amp;T_2G3G_MAIN_CITIES M2M'!G2:G" &amp; COUNTA('C&amp;T_2G3G_MAIN_CITIES M2M'!$A:$A))+INDIRECT("'C&amp;T_2G3G_MAIN_CITIES M2M'!L2:L" &amp; COUNTA('C&amp;T_2G3G_MAIN_CITIES M2M'!$A:$A)))/(INDIRECT("'C&amp;T_2G3G_MAIN_CITIES M2M'!F2:F" &amp; COUNTA('C&amp;T_2G3G_MAIN_CITIES M2M'!$A:$A)))*(INDIRECT("'C&amp;T_2G3G_MAIN_CITIES M2M'!$BF$2:$BF$" &amp; COUNTA('C&amp;T_2G3G_MAIN_CITIES M2M'!$A:$A))=$C18)*INDIRECT("'C&amp;T_2G3G_MAIN_CITIES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M2M'!$A:$A))=$C18))</f>
        <v>#VALUE!</v>
      </c>
      <c r="G18" s="108" t="e">
        <f ca="1">SUMPRODUCT(INDIRECT("'C&amp;T_2G3G_MAIN_CITIES M2M'!$AF$2:$AF$" &amp; COUNTA('C&amp;T_2G3G_MAIN_CITIES M2M'!$A:$A))*INDIRECT("'C&amp;T_2G3G_MAIN_CITIES M2M'!$AW$2:$AW$" &amp; COUNTA('C&amp;T_2G3G_MAIN_CITIES M2M'!$A:$A))*(INDIRECT("'C&amp;T_2G3G_MAIN_CITIES M2M'!$BF$2:$BF$" &amp; COUNTA('C&amp;T_2G3G_MAIN_CITIES M2M'!$A:$A))=$C18))/SUMPRODUCT(INDIRECT("'C&amp;T_2G3G_MAIN_CITIES M2M'!$AW$2:$AW$" &amp; COUNTA('C&amp;T_2G3G_MAIN_CITIES M2M'!$A:$A))*(INDIRECT("'C&amp;T_2G3G_MAIN_CITIES M2M'!$BF$2:$BF$" &amp; COUNTA('C&amp;T_2G3G_MAIN_CITIES M2M'!$A:$A))=$C18))</f>
        <v>#VALUE!</v>
      </c>
      <c r="H18" s="108" t="e">
        <f ca="1">SUMPRODUCT(INDIRECT("'C&amp;T_2G3G_MAIN_CITIES M2M'!$W$2:$W$" &amp; COUNTA('C&amp;T_2G3G_MAIN_CITIES M2M'!$A:$A))*INDIRECT("'C&amp;T_2G3G_MAIN_CITIES M2M'!$AW$2:$AW$" &amp; COUNTA('C&amp;T_2G3G_MAIN_CITIES M2M'!$A:$A))*(INDIRECT("'C&amp;T_2G3G_MAIN_CITIES M2M'!$BF$2:$BF$" &amp; COUNTA('C&amp;T_2G3G_MAIN_CITIES M2M'!$A:$A))=$C18))/SUMPRODUCT(INDIRECT("'C&amp;T_2G3G_MAIN_CITIES M2M'!$AW$2:$AW$" &amp; COUNTA('C&amp;T_2G3G_MAIN_CITIES M2M'!$A:$A))*(INDIRECT("'C&amp;T_2G3G_MAIN_CITIES M2M'!$BF$2:$BF$" &amp; COUNTA('C&amp;T_2G3G_MAIN_CITIES M2M'!$A:$A))=$C18))</f>
        <v>#VALUE!</v>
      </c>
      <c r="I18" s="282" t="e">
        <f ca="1">(SUMPRODUCT(INDIRECT("'C&amp;T_2G3G_MAIN_CITIES M2M'!AK2:AK"&amp;COUNTA('C&amp;T_2G3G_MAIN_CITIES M2M'!$A:$A))/(INDIRECT("'C&amp;T_2G3G_MAIN_CITIES M2M'!F2:F"&amp;COUNTA('C&amp;T_2G3G_MAIN_CITIES M2M'!$A:$A)))*(INDIRECT("'C&amp;T_2G3G_MAIN_CITIES M2M'!$BF$2:$BF$"&amp;COUNTA('C&amp;T_2G3G_MAIN_CITIES M2M'!$A:$A))=$C18)*INDIRECT("'C&amp;T_2G3G_MAIN_CITIES M2M'!$AW$2:$AW$"&amp;COUNTA('C&amp;T_2G3G_MAIN_CITIES M2M'!$A:$A)))/SUMPRODUCT(INDIRECT("'C&amp;T_2G3G_MAIN_CITIES M2M'!$AW$2:$AW$"&amp;COUNTA('C&amp;T_2G3G_MAIN_CITIES M2M'!$A:$A))*(INDIRECT("'C&amp;T_2G3G_MAIN_CITIES M2M'!$BF$2:$BF$"&amp;COUNTA('C&amp;T_2G3G_MAIN_CITIES M2M'!$A:$A))=$C18)))</f>
        <v>#VALUE!</v>
      </c>
      <c r="J18" s="107"/>
      <c r="K18" s="294"/>
    </row>
    <row r="19" spans="2:18" ht="8.25" customHeight="1">
      <c r="B19" s="103"/>
      <c r="D19" s="109"/>
      <c r="E19" s="109"/>
      <c r="F19" s="109"/>
      <c r="G19" s="109"/>
      <c r="H19" s="109"/>
      <c r="I19" s="283"/>
      <c r="J19" s="277"/>
      <c r="K19" s="294"/>
    </row>
    <row r="20" spans="2:18" ht="15.75">
      <c r="B20" s="103" t="s">
        <v>82</v>
      </c>
      <c r="C20" s="1" t="s">
        <v>65</v>
      </c>
      <c r="D20" s="104" t="e">
        <f ca="1">1-(SUMPRODUCT(INDIRECT("'C&amp;T_2G3G_SMALLER_CITIES M2M'!G2:G" &amp; COUNTA('C&amp;T_2G3G_SMALLER_CITIES M2M'!$A:$A))/(INDIRECT("'C&amp;T_2G3G_SMALLER_CITIES M2M'!F2:F" &amp; COUNTA('C&amp;T_2G3G_SMALLER_CITIES M2M'!$A:$A)))*(INDIRECT("'C&amp;T_2G3G_SMALLER_CITIES M2M'!$BF$2:$BF$" &amp; COUNTA('C&amp;T_2G3G_SMALLER_CITIES M2M'!$A:$A))=$C20)*INDIRECT("'C&amp;T_2G3G_SMALLER_CITIES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M2M'!$A:$A))=$C20)))</f>
        <v>#VALUE!</v>
      </c>
      <c r="E20" s="104" t="e">
        <f ca="1">1-(SUMPRODUCT(INDIRECT("'C&amp;T_2G3G_SMALLER_CITIES M2M'!L2:L" &amp; COUNTA('C&amp;T_2G3G_SMALLER_CITIES M2M'!$A:$A))/(INDIRECT("'C&amp;T_2G3G_SMALLER_CITIES M2M'!F2:F" &amp; COUNTA('C&amp;T_2G3G_SMALLER_CITIES M2M'!$A:$A))-INDIRECT("'C&amp;T_2G3G_SMALLER_CITIES M2M'!G2:G" &amp; COUNTA('C&amp;T_2G3G_SMALLER_CITIES M2M'!$A:$A)))*(INDIRECT("'C&amp;T_2G3G_SMALLER_CITIES M2M'!$BF$2:$BF$" &amp; COUNTA('C&amp;T_2G3G_SMALLER_CITIES M2M'!$A:$A))=$C20)*INDIRECT("'C&amp;T_2G3G_SMALLER_CITIES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M2M'!$A:$A))=$C20)))</f>
        <v>#VALUE!</v>
      </c>
      <c r="F20" s="104" t="e">
        <f ca="1">SUMPRODUCT((INDIRECT("'C&amp;T_2G3G_SMALLER_CITIES M2M'!G2:G" &amp; COUNTA('C&amp;T_2G3G_SMALLER_CITIES M2M'!$A:$A))+INDIRECT("'C&amp;T_2G3G_SMALLER_CITIES M2M'!L2:L" &amp; COUNTA('C&amp;T_2G3G_SMALLER_CITIES M2M'!$A:$A)))/(INDIRECT("'C&amp;T_2G3G_SMALLER_CITIES M2M'!F2:F" &amp; COUNTA('C&amp;T_2G3G_SMALLER_CITIES M2M'!$A:$A)))*(INDIRECT("'C&amp;T_2G3G_SMALLER_CITIES M2M'!$BF$2:$BF$" &amp; COUNTA('C&amp;T_2G3G_SMALLER_CITIES M2M'!$A:$A))=$C20)*INDIRECT("'C&amp;T_2G3G_SMALLER_CITIES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M2M'!$A:$A))=$C20))</f>
        <v>#VALUE!</v>
      </c>
      <c r="G20" s="105" t="e">
        <f ca="1">SUMPRODUCT(INDIRECT("'C&amp;T_2G3G_SMALLER_CITIES M2M'!$AF$2:$AF$"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M2M'!$A:$A))=$C20))/(SUMPRODUCT(INDIRECT("'C&amp;T_2G3G_SMALLER_CITIES M2M'!$AW$2:$AW$" &amp; COUNTA('C&amp;T_2G3G_SMALLER_CITIES M2M'!$A:$A))*(INDIRECT("'C&amp;T_2G3G_SMALLER_CITIES M2M'!$BF$2:$BF$" &amp; COUNTA('C&amp;T_2G3G_SMALLER_CITIES M2M'!$A:$A))=$C20)))</f>
        <v>#VALUE!</v>
      </c>
      <c r="H20" s="105" t="e">
        <f ca="1">SUMPRODUCT(INDIRECT("'C&amp;T_2G3G_SMALLER_CITIES M2M'!$W$2:$W$"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M2M'!$A:$A))=$C20))/(SUMPRODUCT(INDIRECT("'C&amp;T_2G3G_SMALLER_CITIES M2M'!$AW$2:$AW$" &amp; COUNTA('C&amp;T_2G3G_SMALLER_CITIES M2M'!$A:$A))*(INDIRECT("'C&amp;T_2G3G_SMALLER_CITIES M2M'!$BF$2:$BF$" &amp; COUNTA('C&amp;T_2G3G_SMALLER_CITIES M2M'!$A:$A))=$C20)))</f>
        <v>#VALUE!</v>
      </c>
      <c r="I20" s="281" t="e">
        <f ca="1">(SUMPRODUCT(INDIRECT("'C&amp;T_2G3G_SMALLER_CITIES M2M'!AK2:AK"&amp;COUNTA('C&amp;T_2G3G_SMALLER_CITIES M2M'!$A:$A))/(INDIRECT("'C&amp;T_2G3G_SMALLER_CITIES M2M'!F2:F"&amp;COUNTA('C&amp;T_2G3G_SMALLER_CITIES M2M'!$A:$A)))*(INDIRECT("'C&amp;T_2G3G_SMALLER_CITIES M2M'!$BF$2:$BF$"&amp;COUNTA('C&amp;T_2G3G_SMALLER_CITIES M2M'!$A:$A))=$C20)*INDIRECT("'C&amp;T_2G3G_SMALLER_CITIES M2M'!$AW$2:$AW$"&amp;COUNTA('C&amp;T_2G3G_SMALLER_CITIES M2M'!$A:$A)))/SUMPRODUCT(INDIRECT("'C&amp;T_2G3G_SMALLER_CITIES M2M'!$AW$2:$AW$"&amp;COUNTA('C&amp;T_2G3G_SMALLER_CITIES M2M'!$A:$A))*(INDIRECT("'C&amp;T_2G3G_SMALLER_CITIES M2M'!$BF$2:$BF$"&amp;COUNTA('C&amp;T_2G3G_SMALLER_CITIES M2M'!$A:$A))=$C20)))</f>
        <v>#VALUE!</v>
      </c>
      <c r="J20" s="104"/>
      <c r="K20" s="294"/>
      <c r="N20" s="103" t="s">
        <v>76</v>
      </c>
      <c r="O20" s="274" t="e">
        <f ca="1">1-(SUMPRODUCT(INDIRECT("'C&amp;T_2G3G_SMALLER_CITIES M2M'!G2:G" &amp; COUNTA('C&amp;T_2G3G_SMALLER_CITIES M2M'!$A:$A))*INDIRECT("'C&amp;T_2G3G_SMALLER_CITIES M2M'!BK2:BK" &amp; COUNTA('C&amp;T_2G3G_SMALLER_CITIES M2M'!$A:$A))/(INDIRECT("'C&amp;T_2G3G_SMALLER_CITIES M2M'!F2:F" &amp; COUNTA('C&amp;T_2G3G_SMALLER_CITIES M2M'!$A:$A)))*INDIRECT("'C&amp;T_2G3G_SMALLER_CITIES M2M'!BK2:BK" &amp; COUNTA('C&amp;T_2G3G_SMALLER_CITIES M2M'!$A:$A))*(INDIRECT("'C&amp;T_2G3G_SMALLER_CITIES M2M'!$BF$2:$BF$" &amp; COUNTA('C&amp;T_2G3G_SMALLER_CITIES M2M'!$A:$A))=$C20)*INDIRECT("'C&amp;T_2G3G_SMALLER_CITIES M2M'!$AW$2:$AW$" &amp; COUNTA('C&amp;T_2G3G_SMALLER_CITIES M2M'!$A:$A)))/SUMPRODUCT(INDIRECT("'C&amp;T_2G3G_SMALLER_CITIES M2M'!$AW$2:$AW$" &amp; COUNTA('C&amp;T_2G3G_SMALLER_CITIES M2M'!$A:$A))*INDIRECT("'C&amp;T_2G3G_SMALLER_CITIES M2M'!BK2:BK" &amp; COUNTA('C&amp;T_2G3G_SMALLER_CITIES M2M'!$A:$A))*(INDIRECT("'C&amp;T_2G3G_SMALLER_CITIES M2M'!$BF$2:$BF$" &amp; COUNTA('C&amp;T_2G3G_SMALLER_CITIES M2M'!$A:$A))=$C20)))</f>
        <v>#VALUE!</v>
      </c>
      <c r="P20" s="274" t="e">
        <f ca="1">1-(SUMPRODUCT(INDIRECT("'C&amp;T_2G3G_SMALLER_CITIES M2M'!L2:L" &amp; COUNTA('C&amp;T_2G3G_SMALLER_CITIES M2M'!$A:$A))*INDIRECT("'C&amp;T_2G3G_SMALLER_CITIES M2M'!BK2:BK" &amp; COUNTA('C&amp;T_2G3G_SMALLER_CITIES M2M'!$A:$A))/(INDIRECT("'C&amp;T_2G3G_SMALLER_CITIES M2M'!F2:F" &amp; COUNTA('C&amp;T_2G3G_SMALLER_CITIES M2M'!$A:$A))-INDIRECT("'C&amp;T_2G3G_SMALLER_CITIES M2M'!G2:G" &amp; COUNTA('C&amp;T_2G3G_SMALLER_CITIES M2M'!$A:$A))*INDIRECT("'C&amp;T_2G3G_SMALLER_CITIES M2M'!BK2:BK" &amp; COUNTA('C&amp;T_2G3G_SMALLER_CITIES M2M'!$A:$A)))*(INDIRECT("'C&amp;T_2G3G_SMALLER_CITIES M2M'!$BF$2:$BF$" &amp; COUNTA('C&amp;T_2G3G_SMALLER_CITIES M2M'!$A:$A))=$C20)*INDIRECT("'C&amp;T_2G3G_SMALLER_CITIES M2M'!$AW$2:$AW$" &amp; COUNTA('C&amp;T_2G3G_SMALLER_CITIES M2M'!$A:$A))*INDIRECT("'C&amp;T_2G3G_SMALLER_CITIES M2M'!BK2:BK" &amp; COUNTA('C&amp;T_2G3G_SMALLER_CITIES M2M'!$A:$A)))/SUMPRODUCT(INDIRECT("'C&amp;T_2G3G_SMALLER_CITIES M2M'!$AW$2:$AW$" &amp; COUNTA('C&amp;T_2G3G_SMALLER_CITIES M2M'!$A:$A))*INDIRECT("'C&amp;T_2G3G_SMALLER_CITIES M2M'!BK2:BK" &amp; COUNTA('C&amp;T_2G3G_SMALLER_CITIES M2M'!$A:$A))*(INDIRECT("'C&amp;T_2G3G_SMALLER_CITIES M2M'!$BF$2:$BF$" &amp; COUNTA('C&amp;T_2G3G_SMALLER_CITIES M2M'!$A:$A))=$C20)))</f>
        <v>#VALUE!</v>
      </c>
      <c r="Q20" s="275" t="e">
        <f ca="1">SUMPRODUCT(INDIRECT("'C&amp;T_2G3G_SMALLER_CITIES M2M'!$AF$2:$AF$" &amp; COUNTA('C&amp;T_2G3G_SMALLER_CITIES M2M'!$A:$A))*INDIRECT("'C&amp;T_2G3G_SMALLER_CITIES M2M'!$AW$2:$AW$" &amp; COUNTA('C&amp;T_2G3G_SMALLER_CITIES M2M'!$A:$A))*INDIRECT("'C&amp;T_2G3G_SMALLER_CITIES M2M'!BK2:BK" &amp; COUNTA('C&amp;T_2G3G_SMALLER_CITIES M2M'!$A:$A))*(INDIRECT("'C&amp;T_2G3G_SMALLER_CITIES M2M'!$BF$2:$BF$" &amp; COUNTA('C&amp;T_2G3G_SMALLER_CITIES M2M'!$A:$A))=$C20))/SUMPRODUCT(INDIRECT("'C&amp;T_2G3G_SMALLER_CITIES M2M'!$AW$2:$AW$" &amp; COUNTA('C&amp;T_2G3G_SMALLER_CITIES M2M'!$A:$A))*INDIRECT("'C&amp;T_2G3G_SMALLER_CITIES M2M'!BK2:BK" &amp; COUNTA('C&amp;T_2G3G_SMALLER_CITIES M2M'!$A:$A))*(INDIRECT("'C&amp;T_2G3G_SMALLER_CITIES M2M'!$BF$2:$BF$" &amp; COUNTA('C&amp;T_2G3G_SMALLER_CITIES M2M'!$A:$A))=$C20))</f>
        <v>#VALUE!</v>
      </c>
      <c r="R20" s="275" t="e">
        <f ca="1">SUMPRODUCT(INDIRECT("'C&amp;T_2G3G_SMALLER_CITIES M2M'!$W$2:$W$" &amp; COUNTA('C&amp;T_2G3G_SMALLER_CITIES M2M'!$A:$A))*INDIRECT("'C&amp;T_2G3G_SMALLER_CITIES M2M'!BK2:BK"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M2M'!$A:$A))=$C20))/SUMPRODUCT(INDIRECT("'C&amp;T_2G3G_SMALLER_CITIES M2M'!$AW$2:$AW$" &amp; COUNTA('C&amp;T_2G3G_SMALLER_CITIES M2M'!$A:$A))*INDIRECT("'C&amp;T_2G3G_SMALLER_CITIES M2M'!BK2:BK" &amp; COUNTA('C&amp;T_2G3G_SMALLER_CITIES M2M'!$A:$A))*(INDIRECT("'C&amp;T_2G3G_SMALLER_CITIES M2M'!$BF$2:$BF$" &amp; COUNTA('C&amp;T_2G3G_SMALLER_CITIES M2M'!$A:$A))=$C20))</f>
        <v>#VALUE!</v>
      </c>
    </row>
    <row r="21" spans="2:18">
      <c r="C21" s="1" t="s">
        <v>66</v>
      </c>
      <c r="D21" s="106" t="e">
        <f ca="1">1-(SUMPRODUCT(INDIRECT("'C&amp;T_2G3G_SMALLER_CITIES M2M'!G2:G" &amp; COUNTA('C&amp;T_2G3G_SMALLER_CITIES M2M'!$A:$A))/(INDIRECT("'C&amp;T_2G3G_SMALLER_CITIES M2M'!F2:F" &amp; COUNTA('C&amp;T_2G3G_SMALLER_CITIES M2M'!$A:$A)))*(INDIRECT("'C&amp;T_2G3G_SMALLER_CITIES M2M'!$BF$2:$BF$" &amp; COUNTA('C&amp;T_2G3G_SMALLER_CITIES M2M'!$A:$A))=$C21)*INDIRECT("'C&amp;T_2G3G_SMALLER_CITIES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M2M'!$A:$A))=$C21)))</f>
        <v>#VALUE!</v>
      </c>
      <c r="E21" s="107" t="e">
        <f ca="1">1-(SUMPRODUCT(INDIRECT("'C&amp;T_2G3G_SMALLER_CITIES M2M'!L2:L" &amp; COUNTA('C&amp;T_2G3G_SMALLER_CITIES M2M'!$A:$A))/(INDIRECT("'C&amp;T_2G3G_SMALLER_CITIES M2M'!F2:F" &amp; COUNTA('C&amp;T_2G3G_SMALLER_CITIES M2M'!$A:$A))-INDIRECT("'C&amp;T_2G3G_SMALLER_CITIES M2M'!G2:G" &amp; COUNTA('C&amp;T_2G3G_SMALLER_CITIES M2M'!$A:$A)))*(INDIRECT("'C&amp;T_2G3G_SMALLER_CITIES M2M'!$BF$2:$BF$" &amp; COUNTA('C&amp;T_2G3G_SMALLER_CITIES M2M'!$A:$A))=$C21)*INDIRECT("'C&amp;T_2G3G_SMALLER_CITIES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M2M'!$A:$A))=$C21)))</f>
        <v>#VALUE!</v>
      </c>
      <c r="F21" s="106" t="e">
        <f ca="1">SUMPRODUCT((INDIRECT("'C&amp;T_2G3G_SMALLER_CITIES M2M'!G2:G" &amp; COUNTA('C&amp;T_2G3G_SMALLER_CITIES M2M'!$A:$A))+INDIRECT("'C&amp;T_2G3G_SMALLER_CITIES M2M'!L2:L" &amp; COUNTA('C&amp;T_2G3G_SMALLER_CITIES M2M'!$A:$A)))/(INDIRECT("'C&amp;T_2G3G_SMALLER_CITIES M2M'!F2:F" &amp; COUNTA('C&amp;T_2G3G_SMALLER_CITIES M2M'!$A:$A)))*(INDIRECT("'C&amp;T_2G3G_SMALLER_CITIES M2M'!$BF$2:$BF$" &amp; COUNTA('C&amp;T_2G3G_SMALLER_CITIES M2M'!$A:$A))=$C21)*INDIRECT("'C&amp;T_2G3G_SMALLER_CITIES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M2M'!$A:$A))=$C21))</f>
        <v>#VALUE!</v>
      </c>
      <c r="G21" s="108" t="e">
        <f ca="1">SUMPRODUCT(INDIRECT("'C&amp;T_2G3G_SMALLER_CITIES M2M'!$AF$2:$AF$"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M2M'!$A:$A))=$C21))/(SUMPRODUCT(INDIRECT("'C&amp;T_2G3G_SMALLER_CITIES M2M'!$AW$2:$AW$" &amp; COUNTA('C&amp;T_2G3G_SMALLER_CITIES M2M'!$A:$A))*(INDIRECT("'C&amp;T_2G3G_SMALLER_CITIES M2M'!$BF$2:$BF$" &amp; COUNTA('C&amp;T_2G3G_SMALLER_CITIES M2M'!$A:$A))=$C21)))</f>
        <v>#VALUE!</v>
      </c>
      <c r="H21" s="108" t="e">
        <f ca="1">SUMPRODUCT(INDIRECT("'C&amp;T_2G3G_SMALLER_CITIES M2M'!$W$2:$W$"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M2M'!$A:$A))=$C21))/(SUMPRODUCT(INDIRECT("'C&amp;T_2G3G_SMALLER_CITIES M2M'!$AW$2:$AW$" &amp; COUNTA('C&amp;T_2G3G_SMALLER_CITIES M2M'!$A:$A))*(INDIRECT("'C&amp;T_2G3G_SMALLER_CITIES M2M'!$BF$2:$BF$" &amp; COUNTA('C&amp;T_2G3G_SMALLER_CITIES M2M'!$A:$A))=$C21)))</f>
        <v>#VALUE!</v>
      </c>
      <c r="I21" s="282" t="e">
        <f ca="1">(SUMPRODUCT(INDIRECT("'C&amp;T_2G3G_SMALLER_CITIES M2M'!AK2:AK"&amp;COUNTA('C&amp;T_2G3G_SMALLER_CITIES M2M'!$A:$A))/(INDIRECT("'C&amp;T_2G3G_SMALLER_CITIES M2M'!F2:F"&amp;COUNTA('C&amp;T_2G3G_SMALLER_CITIES M2M'!$A:$A)))*(INDIRECT("'C&amp;T_2G3G_SMALLER_CITIES M2M'!$BF$2:$BF$"&amp;COUNTA('C&amp;T_2G3G_SMALLER_CITIES M2M'!$A:$A))=$C21)*INDIRECT("'C&amp;T_2G3G_SMALLER_CITIES M2M'!$AW$2:$AW$"&amp;COUNTA('C&amp;T_2G3G_SMALLER_CITIES M2M'!$A:$A)))/SUMPRODUCT(INDIRECT("'C&amp;T_2G3G_SMALLER_CITIES M2M'!$AW$2:$AW$"&amp;COUNTA('C&amp;T_2G3G_SMALLER_CITIES M2M'!$A:$A))*(INDIRECT("'C&amp;T_2G3G_SMALLER_CITIES M2M'!$BF$2:$BF$"&amp;COUNTA('C&amp;T_2G3G_SMALLER_CITIES M2M'!$A:$A))=$C21)))</f>
        <v>#VALUE!</v>
      </c>
      <c r="J21" s="107"/>
      <c r="K21" s="294"/>
      <c r="N21" s="103" t="s">
        <v>77</v>
      </c>
      <c r="O21" s="274" t="e">
        <f ca="1">1-(SUMPRODUCT(INDIRECT("'C&amp;T_2G3G_SMALLER_CITIES M2M'!G2:G" &amp; COUNTA('C&amp;T_2G3G_SMALLER_CITIES M2M'!$A:$A))*INDIRECT("'C&amp;T_2G3G_SMALLER_CITIES M2M'!BL2:BL" &amp; COUNTA('C&amp;T_2G3G_SMALLER_CITIES M2M'!$A:$A))/(INDIRECT("'C&amp;T_2G3G_SMALLER_CITIES M2M'!F2:F" &amp; COUNTA('C&amp;T_2G3G_SMALLER_CITIES M2M'!$A:$A)))*INDIRECT("'C&amp;T_2G3G_SMALLER_CITIES M2M'!BL2:BL" &amp; COUNTA('C&amp;T_2G3G_SMALLER_CITIES M2M'!$A:$A))*(INDIRECT("'C&amp;T_2G3G_SMALLER_CITIES M2M'!$BF$2:$BF$" &amp; COUNTA('C&amp;T_2G3G_SMALLER_CITIES M2M'!$A:$A))=$C20)*INDIRECT("'C&amp;T_2G3G_SMALLER_CITIES M2M'!$AW$2:$AW$" &amp; COUNTA('C&amp;T_2G3G_SMALLER_CITIES M2M'!$A:$A)))/SUMPRODUCT(INDIRECT("'C&amp;T_2G3G_SMALLER_CITIES M2M'!$AW$2:$AW$" &amp; COUNTA('C&amp;T_2G3G_SMALLER_CITIES M2M'!$A:$A))*INDIRECT("'C&amp;T_2G3G_SMALLER_CITIES M2M'!BL2:BL" &amp; COUNTA('C&amp;T_2G3G_SMALLER_CITIES M2M'!$A:$A))*(INDIRECT("'C&amp;T_2G3G_SMALLER_CITIES M2M'!$BF$2:$BF$" &amp; COUNTA('C&amp;T_2G3G_SMALLER_CITIES M2M'!$A:$A))=$C20)))</f>
        <v>#VALUE!</v>
      </c>
      <c r="P21" s="274" t="e">
        <f ca="1">1-(SUMPRODUCT(INDIRECT("'C&amp;T_2G3G_SMALLER_CITIES M2M'!L2:L" &amp; COUNTA('C&amp;T_2G3G_SMALLER_CITIES M2M'!$A:$A))*INDIRECT("'C&amp;T_2G3G_SMALLER_CITIES M2M'!BL2:BL" &amp; COUNTA('C&amp;T_2G3G_SMALLER_CITIES M2M'!$A:$A))/(INDIRECT("'C&amp;T_2G3G_SMALLER_CITIES M2M'!F2:F" &amp; COUNTA('C&amp;T_2G3G_SMALLER_CITIES M2M'!$A:$A))-INDIRECT("'C&amp;T_2G3G_SMALLER_CITIES M2M'!G2:G" &amp; COUNTA('C&amp;T_2G3G_SMALLER_CITIES M2M'!$A:$A))*INDIRECT("'C&amp;T_2G3G_SMALLER_CITIES M2M'!BL2:BL" &amp; COUNTA('C&amp;T_2G3G_SMALLER_CITIES M2M'!$A:$A)))*(INDIRECT("'C&amp;T_2G3G_SMALLER_CITIES M2M'!$BF$2:$BF$" &amp; COUNTA('C&amp;T_2G3G_SMALLER_CITIES M2M'!$A:$A))=$C20)*INDIRECT("'C&amp;T_2G3G_SMALLER_CITIES M2M'!$AW$2:$AW$" &amp; COUNTA('C&amp;T_2G3G_SMALLER_CITIES M2M'!$A:$A))*INDIRECT("'C&amp;T_2G3G_SMALLER_CITIES M2M'!BL2:BL" &amp; COUNTA('C&amp;T_2G3G_SMALLER_CITIES M2M'!$A:$A)))/SUMPRODUCT(INDIRECT("'C&amp;T_2G3G_SMALLER_CITIES M2M'!$AW$2:$AW$" &amp; COUNTA('C&amp;T_2G3G_SMALLER_CITIES M2M'!$A:$A))*INDIRECT("'C&amp;T_2G3G_SMALLER_CITIES M2M'!BL2:BL" &amp; COUNTA('C&amp;T_2G3G_SMALLER_CITIES M2M'!$A:$A))*(INDIRECT("'C&amp;T_2G3G_SMALLER_CITIES M2M'!$BF$2:$BF$" &amp; COUNTA('C&amp;T_2G3G_SMALLER_CITIES M2M'!$A:$A))=$C20)))</f>
        <v>#VALUE!</v>
      </c>
      <c r="Q21" s="275" t="e">
        <f ca="1">SUMPRODUCT(INDIRECT("'C&amp;T_2G3G_SMALLER_CITIES M2M'!$AF$2:$AF$" &amp; COUNTA('C&amp;T_2G3G_SMALLER_CITIES M2M'!$A:$A))*INDIRECT("'C&amp;T_2G3G_SMALLER_CITIES M2M'!$AW$2:$AW$" &amp; COUNTA('C&amp;T_2G3G_SMALLER_CITIES M2M'!$A:$A))*INDIRECT("'C&amp;T_2G3G_SMALLER_CITIES M2M'!BL2:BL" &amp; COUNTA('C&amp;T_2G3G_SMALLER_CITIES M2M'!$A:$A))*(INDIRECT("'C&amp;T_2G3G_SMALLER_CITIES M2M'!$BF$2:$BF$" &amp; COUNTA('C&amp;T_2G3G_SMALLER_CITIES M2M'!$A:$A))=$C20))/(SUMPRODUCT(INDIRECT("'C&amp;T_2G3G_SMALLER_CITIES M2M'!$AW$2:$AW$" &amp; COUNTA('C&amp;T_2G3G_SMALLER_CITIES M2M'!$A:$A))*INDIRECT("'C&amp;T_2G3G_SMALLER_CITIES M2M'!BL2:BL" &amp; COUNTA('C&amp;T_2G3G_SMALLER_CITIES M2M'!$A:$A))*(INDIRECT("'C&amp;T_2G3G_SMALLER_CITIES M2M'!$BF$2:$BF$" &amp; COUNTA('C&amp;T_2G3G_SMALLER_CITIES M2M'!$A:$A))=$C20))-Y20)</f>
        <v>#VALUE!</v>
      </c>
      <c r="R21" s="275" t="e">
        <f ca="1">SUMPRODUCT(INDIRECT("'C&amp;T_2G3G_SMALLER_CITIES M2M'!$W$2:$W$" &amp; COUNTA('C&amp;T_2G3G_SMALLER_CITIES M2M'!$A:$A))*INDIRECT("'C&amp;T_2G3G_SMALLER_CITIES M2M'!BL2:BL"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M2M'!$A:$A))=$C20))/(SUMPRODUCT(INDIRECT("'C&amp;T_2G3G_SMALLER_CITIES M2M'!$AW$2:$AW$" &amp; COUNTA('C&amp;T_2G3G_SMALLER_CITIES M2M'!$A:$A))*INDIRECT("'C&amp;T_2G3G_SMALLER_CITIES M2M'!BL2:BL" &amp; COUNTA('C&amp;T_2G3G_SMALLER_CITIES M2M'!$A:$A))*(INDIRECT("'C&amp;T_2G3G_SMALLER_CITIES M2M'!$BF$2:$BF$" &amp; COUNTA('C&amp;T_2G3G_SMALLER_CITIES M2M'!$A:$A))=$C20))-X20)</f>
        <v>#VALUE!</v>
      </c>
    </row>
    <row r="22" spans="2:18">
      <c r="C22" s="1" t="s">
        <v>67</v>
      </c>
      <c r="D22" s="106" t="e">
        <f ca="1">1-(SUMPRODUCT(INDIRECT("'C&amp;T_2G3G_SMALLER_CITIES M2M'!G2:G" &amp; COUNTA('C&amp;T_2G3G_SMALLER_CITIES M2M'!$A:$A))/(INDIRECT("'C&amp;T_2G3G_SMALLER_CITIES M2M'!F2:F" &amp; COUNTA('C&amp;T_2G3G_SMALLER_CITIES M2M'!$A:$A)))*(INDIRECT("'C&amp;T_2G3G_SMALLER_CITIES M2M'!$BF$2:$BF$" &amp; COUNTA('C&amp;T_2G3G_SMALLER_CITIES M2M'!$A:$A))=$C22)*INDIRECT("'C&amp;T_2G3G_SMALLER_CITIES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M2M'!$A:$A))=$C22)))</f>
        <v>#VALUE!</v>
      </c>
      <c r="E22" s="107" t="e">
        <f ca="1">1-(SUMPRODUCT(INDIRECT("'C&amp;T_2G3G_SMALLER_CITIES M2M'!L2:L" &amp; COUNTA('C&amp;T_2G3G_SMALLER_CITIES M2M'!$A:$A))/(INDIRECT("'C&amp;T_2G3G_SMALLER_CITIES M2M'!F2:F" &amp; COUNTA('C&amp;T_2G3G_SMALLER_CITIES M2M'!$A:$A))-INDIRECT("'C&amp;T_2G3G_SMALLER_CITIES M2M'!G2:G" &amp; COUNTA('C&amp;T_2G3G_SMALLER_CITIES M2M'!$A:$A)))*(INDIRECT("'C&amp;T_2G3G_SMALLER_CITIES M2M'!$BF$2:$BF$" &amp; COUNTA('C&amp;T_2G3G_SMALLER_CITIES M2M'!$A:$A))=$C22)*INDIRECT("'C&amp;T_2G3G_SMALLER_CITIES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M2M'!$A:$A))=$C22)))</f>
        <v>#VALUE!</v>
      </c>
      <c r="F22" s="106" t="e">
        <f ca="1">SUMPRODUCT((INDIRECT("'C&amp;T_2G3G_SMALLER_CITIES M2M'!G2:G" &amp; COUNTA('C&amp;T_2G3G_SMALLER_CITIES M2M'!$A:$A))+INDIRECT("'C&amp;T_2G3G_SMALLER_CITIES M2M'!L2:L" &amp; COUNTA('C&amp;T_2G3G_SMALLER_CITIES M2M'!$A:$A)))/(INDIRECT("'C&amp;T_2G3G_SMALLER_CITIES M2M'!F2:F" &amp; COUNTA('C&amp;T_2G3G_SMALLER_CITIES M2M'!$A:$A)))*(INDIRECT("'C&amp;T_2G3G_SMALLER_CITIES M2M'!$BF$2:$BF$" &amp; COUNTA('C&amp;T_2G3G_SMALLER_CITIES M2M'!$A:$A))=$C22)*INDIRECT("'C&amp;T_2G3G_SMALLER_CITIES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M2M'!$A:$A))=$C22))</f>
        <v>#VALUE!</v>
      </c>
      <c r="G22" s="108" t="e">
        <f ca="1">SUMPRODUCT(INDIRECT("'C&amp;T_2G3G_SMALLER_CITIES M2M'!$AF$2:$AF$"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M2M'!$A:$A))=$C22))/(SUMPRODUCT(INDIRECT("'C&amp;T_2G3G_SMALLER_CITIES M2M'!$AW$2:$AW$" &amp; COUNTA('C&amp;T_2G3G_SMALLER_CITIES M2M'!$A:$A))*(INDIRECT("'C&amp;T_2G3G_SMALLER_CITIES M2M'!$BF$2:$BF$" &amp; COUNTA('C&amp;T_2G3G_SMALLER_CITIES M2M'!$A:$A))=$C22)))</f>
        <v>#VALUE!</v>
      </c>
      <c r="H22" s="108" t="e">
        <f ca="1">SUMPRODUCT(INDIRECT("'C&amp;T_2G3G_SMALLER_CITIES M2M'!$W$2:$W$"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M2M'!$A:$A))=$C22))/(SUMPRODUCT(INDIRECT("'C&amp;T_2G3G_SMALLER_CITIES M2M'!$AW$2:$AW$" &amp; COUNTA('C&amp;T_2G3G_SMALLER_CITIES M2M'!$A:$A))*(INDIRECT("'C&amp;T_2G3G_SMALLER_CITIES M2M'!$BF$2:$BF$" &amp; COUNTA('C&amp;T_2G3G_SMALLER_CITIES M2M'!$A:$A))=$C22)))</f>
        <v>#VALUE!</v>
      </c>
      <c r="I22" s="282" t="e">
        <f ca="1">(SUMPRODUCT(INDIRECT("'C&amp;T_2G3G_SMALLER_CITIES M2M'!AK2:AK"&amp;COUNTA('C&amp;T_2G3G_SMALLER_CITIES M2M'!$A:$A))/(INDIRECT("'C&amp;T_2G3G_SMALLER_CITIES M2M'!F2:F"&amp;COUNTA('C&amp;T_2G3G_SMALLER_CITIES M2M'!$A:$A)))*(INDIRECT("'C&amp;T_2G3G_SMALLER_CITIES M2M'!$BF$2:$BF$"&amp;COUNTA('C&amp;T_2G3G_SMALLER_CITIES M2M'!$A:$A))=$C22)*INDIRECT("'C&amp;T_2G3G_SMALLER_CITIES M2M'!$AW$2:$AW$"&amp;COUNTA('C&amp;T_2G3G_SMALLER_CITIES M2M'!$A:$A)))/SUMPRODUCT(INDIRECT("'C&amp;T_2G3G_SMALLER_CITIES M2M'!$AW$2:$AW$"&amp;COUNTA('C&amp;T_2G3G_SMALLER_CITIES M2M'!$A:$A))*(INDIRECT("'C&amp;T_2G3G_SMALLER_CITIES M2M'!$BF$2:$BF$"&amp;COUNTA('C&amp;T_2G3G_SMALLER_CITIES M2M'!$A:$A))=$C22)))</f>
        <v>#VALUE!</v>
      </c>
      <c r="J22" s="107"/>
      <c r="K22" s="294"/>
    </row>
    <row r="23" spans="2:18">
      <c r="C23" s="1" t="s">
        <v>68</v>
      </c>
      <c r="D23" s="106" t="e">
        <f ca="1">1-(SUMPRODUCT(INDIRECT("'C&amp;T_2G3G_SMALLER_CITIES M2M'!G2:G" &amp; COUNTA('C&amp;T_2G3G_SMALLER_CITIES M2M'!$A:$A))/(INDIRECT("'C&amp;T_2G3G_SMALLER_CITIES M2M'!F2:F" &amp; COUNTA('C&amp;T_2G3G_SMALLER_CITIES M2M'!$A:$A)))*(INDIRECT("'C&amp;T_2G3G_SMALLER_CITIES M2M'!$BF$2:$BF$" &amp; COUNTA('C&amp;T_2G3G_SMALLER_CITIES M2M'!$A:$A))=$C23)*INDIRECT("'C&amp;T_2G3G_SMALLER_CITIES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M2M'!$A:$A))=$C23)))</f>
        <v>#VALUE!</v>
      </c>
      <c r="E23" s="107" t="e">
        <f ca="1">1-(SUMPRODUCT(INDIRECT("'C&amp;T_2G3G_SMALLER_CITIES M2M'!L2:L" &amp; COUNTA('C&amp;T_2G3G_SMALLER_CITIES M2M'!$A:$A))/(INDIRECT("'C&amp;T_2G3G_SMALLER_CITIES M2M'!F2:F" &amp; COUNTA('C&amp;T_2G3G_SMALLER_CITIES M2M'!$A:$A))-INDIRECT("'C&amp;T_2G3G_SMALLER_CITIES M2M'!G2:G" &amp; COUNTA('C&amp;T_2G3G_SMALLER_CITIES M2M'!$A:$A)))*(INDIRECT("'C&amp;T_2G3G_SMALLER_CITIES M2M'!$BF$2:$BF$" &amp; COUNTA('C&amp;T_2G3G_SMALLER_CITIES M2M'!$A:$A))=$C23)*INDIRECT("'C&amp;T_2G3G_SMALLER_CITIES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M2M'!$A:$A))=$C23)))</f>
        <v>#VALUE!</v>
      </c>
      <c r="F23" s="106" t="e">
        <f ca="1">SUMPRODUCT((INDIRECT("'C&amp;T_2G3G_SMALLER_CITIES M2M'!G2:G" &amp; COUNTA('C&amp;T_2G3G_SMALLER_CITIES M2M'!$A:$A))+INDIRECT("'C&amp;T_2G3G_SMALLER_CITIES M2M'!L2:L" &amp; COUNTA('C&amp;T_2G3G_SMALLER_CITIES M2M'!$A:$A)))/(INDIRECT("'C&amp;T_2G3G_SMALLER_CITIES M2M'!F2:F" &amp; COUNTA('C&amp;T_2G3G_SMALLER_CITIES M2M'!$A:$A)))*(INDIRECT("'C&amp;T_2G3G_SMALLER_CITIES M2M'!$BF$2:$BF$" &amp; COUNTA('C&amp;T_2G3G_SMALLER_CITIES M2M'!$A:$A))=$C23)*INDIRECT("'C&amp;T_2G3G_SMALLER_CITIES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M2M'!$A:$A))=$C23))</f>
        <v>#VALUE!</v>
      </c>
      <c r="G23" s="108" t="e">
        <f ca="1">SUMPRODUCT(INDIRECT("'C&amp;T_2G3G_SMALLER_CITIES M2M'!$AF$2:$AF$"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M2M'!$A:$A))=$C23))/(SUMPRODUCT(INDIRECT("'C&amp;T_2G3G_SMALLER_CITIES M2M'!$AW$2:$AW$" &amp; COUNTA('C&amp;T_2G3G_SMALLER_CITIES M2M'!$A:$A))*(INDIRECT("'C&amp;T_2G3G_SMALLER_CITIES M2M'!$BF$2:$BF$" &amp; COUNTA('C&amp;T_2G3G_SMALLER_CITIES M2M'!$A:$A))=$C23)))</f>
        <v>#VALUE!</v>
      </c>
      <c r="H23" s="108" t="e">
        <f ca="1">SUMPRODUCT(INDIRECT("'C&amp;T_2G3G_SMALLER_CITIES M2M'!$W$2:$W$"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M2M'!$A:$A))=$C23))/(SUMPRODUCT(INDIRECT("'C&amp;T_2G3G_SMALLER_CITIES M2M'!$AW$2:$AW$" &amp; COUNTA('C&amp;T_2G3G_SMALLER_CITIES M2M'!$A:$A))*(INDIRECT("'C&amp;T_2G3G_SMALLER_CITIES M2M'!$BF$2:$BF$" &amp; COUNTA('C&amp;T_2G3G_SMALLER_CITIES M2M'!$A:$A))=$C23)))</f>
        <v>#VALUE!</v>
      </c>
      <c r="I23" s="282" t="e">
        <f ca="1">(SUMPRODUCT(INDIRECT("'C&amp;T_2G3G_SMALLER_CITIES M2M'!AK2:AK"&amp;COUNTA('C&amp;T_2G3G_SMALLER_CITIES M2M'!$A:$A))/(INDIRECT("'C&amp;T_2G3G_SMALLER_CITIES M2M'!F2:F"&amp;COUNTA('C&amp;T_2G3G_SMALLER_CITIES M2M'!$A:$A)))*(INDIRECT("'C&amp;T_2G3G_SMALLER_CITIES M2M'!$BF$2:$BF$"&amp;COUNTA('C&amp;T_2G3G_SMALLER_CITIES M2M'!$A:$A))=$C23)*INDIRECT("'C&amp;T_2G3G_SMALLER_CITIES M2M'!$AW$2:$AW$"&amp;COUNTA('C&amp;T_2G3G_SMALLER_CITIES M2M'!$A:$A)))/SUMPRODUCT(INDIRECT("'C&amp;T_2G3G_SMALLER_CITIES M2M'!$AW$2:$AW$"&amp;COUNTA('C&amp;T_2G3G_SMALLER_CITIES M2M'!$A:$A))*(INDIRECT("'C&amp;T_2G3G_SMALLER_CITIES M2M'!$BF$2:$BF$"&amp;COUNTA('C&amp;T_2G3G_SMALLER_CITIES M2M'!$A:$A))=$C23)))</f>
        <v>#VALUE!</v>
      </c>
      <c r="J23" s="107"/>
      <c r="K23" s="294"/>
      <c r="L23" s="110"/>
    </row>
    <row r="24" spans="2:18" ht="6" customHeight="1">
      <c r="B24" s="111"/>
      <c r="C24" s="112"/>
      <c r="D24" s="113"/>
      <c r="E24" s="113"/>
      <c r="F24" s="113"/>
      <c r="G24" s="113"/>
      <c r="H24" s="113"/>
      <c r="I24" s="113"/>
      <c r="J24" s="278"/>
      <c r="K24" s="294"/>
      <c r="L24" s="110"/>
    </row>
    <row r="25" spans="2:18" ht="15.75">
      <c r="B25" s="111" t="s">
        <v>83</v>
      </c>
      <c r="C25" s="114" t="s">
        <v>65</v>
      </c>
      <c r="D25" s="104" t="e">
        <f ca="1">(SUMPRODUCT(INDIRECT("'C&amp;T_4G_MAIN_CITIES M2M'!$AW$2:$AW$" &amp; COUNTA('C&amp;T_4G_MAIN_CITIES M2M'!$A:$A))*(INDIRECT("'C&amp;T_4G_MAIN_CITIES M2M'!$BF$2:$BF$" &amp; COUNTA('C&amp;T_4G_MAIN_CITIES M2M'!$A:$A))=$C5))*D5+SUMPRODUCT(INDIRECT("'C&amp;T_4G_SMALLER_CITIES M2M'!$AW$2:$AW$" &amp; COUNTA('C&amp;T_4G_SMALLER_CITIES M2M'!$A:$A))*(INDIRECT("'C&amp;T_4G_SMALLER_CITIES M2M'!$BF$2:$BF$" &amp; COUNTA('C&amp;T_4G_SMALLER_CITIES M2M'!$A:$A))=$C5))*D10)/(SUMPRODUCT(INDIRECT("'C&amp;T_4G_MAIN_CITIES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</f>
        <v>#VALUE!</v>
      </c>
      <c r="E25" s="104" t="e">
        <f ca="1">(SUMPRODUCT(INDIRECT("'C&amp;T_4G_MAIN_CITIES M2M'!$AW$2:$AW$" &amp; COUNTA('C&amp;T_4G_MAIN_CITIES M2M'!$A:$A))*(INDIRECT("'C&amp;T_4G_MAIN_CITIES M2M'!$BF$2:$BF$" &amp; COUNTA('C&amp;T_4G_MAIN_CITIES M2M'!$A:$A))=$C5))*E5+SUMPRODUCT(INDIRECT("'C&amp;T_4G_SMALLER_CITIES M2M'!$AW$2:$AW$" &amp; COUNTA('C&amp;T_4G_SMALLER_CITIES M2M'!$A:$A))*(INDIRECT("'C&amp;T_4G_SMALLER_CITIES M2M'!$BF$2:$BF$" &amp; COUNTA('C&amp;T_4G_SMALLER_CITIES M2M'!$A:$A))=$C5))*E10)/(SUMPRODUCT(INDIRECT("'C&amp;T_4G_MAIN_CITIES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</f>
        <v>#VALUE!</v>
      </c>
      <c r="F25" s="104" t="e">
        <f ca="1">(SUMPRODUCT(INDIRECT("'C&amp;T_4G_MAIN_CITIES M2M'!$AW$2:$AW$" &amp; COUNTA('C&amp;T_4G_MAIN_CITIES M2M'!$A:$A))*(INDIRECT("'C&amp;T_4G_MAIN_CITIES M2M'!$BF$2:$BF$" &amp; COUNTA('C&amp;T_4G_MAIN_CITIES M2M'!$A:$A))=$C5))*F5+SUMPRODUCT(INDIRECT("'C&amp;T_4G_SMALLER_CITIES M2M'!$AW$2:$AW$" &amp; COUNTA('C&amp;T_4G_SMALLER_CITIES M2M'!$A:$A))*(INDIRECT("'C&amp;T_4G_SMALLER_CITIES M2M'!$BF$2:$BF$" &amp; COUNTA('C&amp;T_4G_SMALLER_CITIES M2M'!$A:$A))=$C5))*F10)/(SUMPRODUCT(INDIRECT("'C&amp;T_4G_MAIN_CITIES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</f>
        <v>#VALUE!</v>
      </c>
      <c r="G25" s="105" t="e">
        <f ca="1">(SUMPRODUCT(INDIRECT("'C&amp;T_4G_MAIN_CITIES M2M'!$AW$2:$AW$" &amp; COUNTA('C&amp;T_4G_MAIN_CITIES M2M'!$A:$A))*(INDIRECT("'C&amp;T_4G_MAIN_CITIES M2M'!$BF$2:$BF$" &amp; COUNTA('C&amp;T_4G_MAIN_CITIES M2M'!$A:$A))=$C5))*G5+(SUMPRODUCT(INDIRECT("'C&amp;T_4G_SMALLER_CITIES M2M'!$AW$2:$AW$" &amp; COUNTA('C&amp;T_4G_SMALLER_CITIES M2M'!$A:$A))*(INDIRECT("'C&amp;T_4G_SMALLER_CITIES M2M'!$BF$2:$BF$" &amp; COUNTA('C&amp;T_4G_SMALLER_CITIES M2M'!$A:$A))=$C5))-Y10)*G10)/((SUMPRODUCT(INDIRECT("'C&amp;T_4G_MAIN_CITIES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M2M'!$A:$A))=$C5)))-Y10)</f>
        <v>#VALUE!</v>
      </c>
      <c r="H25" s="105" t="e">
        <f ca="1">(SUMPRODUCT(INDIRECT("'C&amp;T_4G_MAIN_CITIES M2M'!$AW$2:$AW$" &amp; COUNTA('C&amp;T_4G_MAIN_CITIES M2M'!$A:$A))*(INDIRECT("'C&amp;T_4G_MAIN_CITIES M2M'!$BF$2:$BF$" &amp; COUNTA('C&amp;T_4G_MAIN_CITIES M2M'!$A:$A))=$C5))*H5+(SUMPRODUCT(INDIRECT("'C&amp;T_4G_SMALLER_CITIES M2M'!$AW$2:$AW$" &amp; COUNTA('C&amp;T_4G_SMALLER_CITIES M2M'!$A:$A))*(INDIRECT("'C&amp;T_4G_SMALLER_CITIES M2M'!$BF$2:$BF$" &amp; COUNTA('C&amp;T_4G_SMALLER_CITIES M2M'!$A:$A))=$C5))-X10)*H10)/((SUMPRODUCT(INDIRECT("'C&amp;T_4G_MAIN_CITIES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M2M'!$A:$A))=$C5)))-X10)</f>
        <v>#VALUE!</v>
      </c>
      <c r="I25" s="281" t="e">
        <f ca="1">(SUMPRODUCT(INDIRECT("'C&amp;T_4G_MAIN_CITIES M2M'!$AW$2:$AW$" &amp; COUNTA('C&amp;T_4G_MAIN_CITIES M2M'!$A:$A))*(INDIRECT("'C&amp;T_4G_MAIN_CITIES M2M'!$BF$2:$BF$" &amp; COUNTA('C&amp;T_4G_MAIN_CITIES M2M'!$A:$A))=$C5))*I5+SUMPRODUCT(INDIRECT("'C&amp;T_4G_SMALLER_CITIES M2M'!$AW$2:$AW$" &amp; COUNTA('C&amp;T_4G_SMALLER_CITIES M2M'!$A:$A))*(INDIRECT("'C&amp;T_4G_SMALLER_CITIES M2M'!$BF$2:$BF$" &amp; COUNTA('C&amp;T_4G_SMALLER_CITIES M2M'!$A:$A))=$C5))*I10)/(SUMPRODUCT(INDIRECT("'C&amp;T_4G_MAIN_CITIES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</f>
        <v>#VALUE!</v>
      </c>
      <c r="J25" s="104" t="e">
        <f ca="1">(SUMPRODUCT(INDIRECT("'C&amp;T_4G_MAIN_CITIES M2M'!$AW$2:$AW$" &amp; COUNTA('C&amp;T_4G_MAIN_CITIES M2M'!$A:$A))*(INDIRECT("'C&amp;T_4G_MAIN_CITIES M2M'!$BF$2:$BF$" &amp; COUNTA('C&amp;T_4G_MAIN_CITIES M2M'!$A:$A))=$C5))*J5+SUMPRODUCT(INDIRECT("'C&amp;T_4G_SMALLER_CITIES M2M'!$AW$2:$AW$" &amp; COUNTA('C&amp;T_4G_SMALLER_CITIES M2M'!$A:$A))*(INDIRECT("'C&amp;T_4G_SMALLER_CITIES M2M'!$BF$2:$BF$" &amp; COUNTA('C&amp;T_4G_SMALLER_CITIES M2M'!$A:$A))=$C5))*J10)/(SUMPRODUCT(INDIRECT("'C&amp;T_4G_MAIN_CITIES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</f>
        <v>#VALUE!</v>
      </c>
      <c r="K25" s="294"/>
      <c r="M25" s="276"/>
    </row>
    <row r="26" spans="2:18">
      <c r="B26" s="112"/>
      <c r="C26" s="114" t="s">
        <v>66</v>
      </c>
      <c r="D26" s="115" t="e">
        <f ca="1">(SUMPRODUCT(INDIRECT("'C&amp;T_4G_MAIN_CITIES M2M'!$AW$2:$AW$" &amp; COUNTA('C&amp;T_4G_MAIN_CITIES M2M'!$A:$A))*(INDIRECT("'C&amp;T_4G_MAIN_CITIES M2M'!$BF$2:$BF$" &amp; COUNTA('C&amp;T_4G_MAIN_CITIES M2M'!$A:$A))=$C6))*D6+SUMPRODUCT(INDIRECT("'C&amp;T_4G_SMALLER_CITIES M2M'!$AW$2:$AW$" &amp; COUNTA('C&amp;T_4G_SMALLER_CITIES M2M'!$A:$A))*(INDIRECT("'C&amp;T_4G_SMALLER_CITIES M2M'!$BF$2:$BF$" &amp; COUNTA('C&amp;T_4G_SMALLER_CITIES M2M'!$A:$A))=$C6))*D11)/(SUMPRODUCT(INDIRECT("'C&amp;T_4G_MAIN_CITIES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</f>
        <v>#VALUE!</v>
      </c>
      <c r="E26" s="116" t="e">
        <f ca="1">(SUMPRODUCT(INDIRECT("'C&amp;T_4G_MAIN_CITIES M2M'!$AW$2:$AW$" &amp; COUNTA('C&amp;T_4G_MAIN_CITIES M2M'!$A:$A))*(INDIRECT("'C&amp;T_4G_MAIN_CITIES M2M'!$BF$2:$BF$" &amp; COUNTA('C&amp;T_4G_MAIN_CITIES M2M'!$A:$A))=$C6))*E6+SUMPRODUCT(INDIRECT("'C&amp;T_4G_SMALLER_CITIES M2M'!$AW$2:$AW$" &amp; COUNTA('C&amp;T_4G_SMALLER_CITIES M2M'!$A:$A))*(INDIRECT("'C&amp;T_4G_SMALLER_CITIES M2M'!$BF$2:$BF$" &amp; COUNTA('C&amp;T_4G_SMALLER_CITIES M2M'!$A:$A))=$C6))*E11)/(SUMPRODUCT(INDIRECT("'C&amp;T_4G_MAIN_CITIES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</f>
        <v>#VALUE!</v>
      </c>
      <c r="F26" s="115" t="e">
        <f ca="1">(SUMPRODUCT(INDIRECT("'C&amp;T_4G_MAIN_CITIES M2M'!$AW$2:$AW$" &amp; COUNTA('C&amp;T_4G_MAIN_CITIES M2M'!$A:$A))*(INDIRECT("'C&amp;T_4G_MAIN_CITIES M2M'!$BF$2:$BF$" &amp; COUNTA('C&amp;T_4G_MAIN_CITIES M2M'!$A:$A))=$C6))*F6+SUMPRODUCT(INDIRECT("'C&amp;T_4G_SMALLER_CITIES M2M'!$AW$2:$AW$" &amp; COUNTA('C&amp;T_4G_SMALLER_CITIES M2M'!$A:$A))*(INDIRECT("'C&amp;T_4G_SMALLER_CITIES M2M'!$BF$2:$BF$" &amp; COUNTA('C&amp;T_4G_SMALLER_CITIES M2M'!$A:$A))=$C6))*F11)/(SUMPRODUCT(INDIRECT("'C&amp;T_4G_MAIN_CITIES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</f>
        <v>#VALUE!</v>
      </c>
      <c r="G26" s="117" t="e">
        <f ca="1">(SUMPRODUCT(INDIRECT("'C&amp;T_4G_MAIN_CITIES M2M'!$AW$2:$AW$" &amp; COUNTA('C&amp;T_4G_MAIN_CITIES M2M'!$A:$A))*(INDIRECT("'C&amp;T_4G_MAIN_CITIES M2M'!$BF$2:$BF$" &amp; COUNTA('C&amp;T_4G_MAIN_CITIES M2M'!$A:$A))=$C6))*G6+(SUMPRODUCT(INDIRECT("'C&amp;T_4G_SMALLER_CITIES M2M'!$AW$2:$AW$" &amp; COUNTA('C&amp;T_4G_SMALLER_CITIES M2M'!$A:$A))*(INDIRECT("'C&amp;T_4G_SMALLER_CITIES M2M'!$BF$2:$BF$" &amp; COUNTA('C&amp;T_4G_SMALLER_CITIES M2M'!$A:$A))=$C6))-Y11)*G11)/((SUMPRODUCT(INDIRECT("'C&amp;T_4G_MAIN_CITIES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M2M'!$A:$A))=$C6)))-Y11)</f>
        <v>#VALUE!</v>
      </c>
      <c r="H26" s="117" t="e">
        <f ca="1">(SUMPRODUCT(INDIRECT("'C&amp;T_4G_MAIN_CITIES M2M'!$AW$2:$AW$" &amp; COUNTA('C&amp;T_4G_MAIN_CITIES M2M'!$A:$A))*(INDIRECT("'C&amp;T_4G_MAIN_CITIES M2M'!$BF$2:$BF$" &amp; COUNTA('C&amp;T_4G_MAIN_CITIES M2M'!$A:$A))=$C6))*H6+(SUMPRODUCT(INDIRECT("'C&amp;T_4G_SMALLER_CITIES M2M'!$AW$2:$AW$" &amp; COUNTA('C&amp;T_4G_SMALLER_CITIES M2M'!$A:$A))*(INDIRECT("'C&amp;T_4G_SMALLER_CITIES M2M'!$BF$2:$BF$" &amp; COUNTA('C&amp;T_4G_SMALLER_CITIES M2M'!$A:$A))=$C6))-X11)*H11)/((SUMPRODUCT(INDIRECT("'C&amp;T_4G_MAIN_CITIES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M2M'!$A:$A))=$C6)))-X11)</f>
        <v>#VALUE!</v>
      </c>
      <c r="I26" s="284" t="e">
        <f ca="1">(SUMPRODUCT(INDIRECT("'C&amp;T_4G_MAIN_CITIES M2M'!$AW$2:$AW$" &amp; COUNTA('C&amp;T_4G_MAIN_CITIES M2M'!$A:$A))*(INDIRECT("'C&amp;T_4G_MAIN_CITIES M2M'!$BF$2:$BF$" &amp; COUNTA('C&amp;T_4G_MAIN_CITIES M2M'!$A:$A))=$C6))*I6+SUMPRODUCT(INDIRECT("'C&amp;T_4G_SMALLER_CITIES M2M'!$AW$2:$AW$" &amp; COUNTA('C&amp;T_4G_SMALLER_CITIES M2M'!$A:$A))*(INDIRECT("'C&amp;T_4G_SMALLER_CITIES M2M'!$BF$2:$BF$" &amp; COUNTA('C&amp;T_4G_SMALLER_CITIES M2M'!$A:$A))=$C6))*I11)/(SUMPRODUCT(INDIRECT("'C&amp;T_4G_MAIN_CITIES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</f>
        <v>#VALUE!</v>
      </c>
      <c r="J26" s="116" t="e">
        <f ca="1">(SUMPRODUCT(INDIRECT("'C&amp;T_4G_MAIN_CITIES M2M'!$AW$2:$AW$" &amp; COUNTA('C&amp;T_4G_MAIN_CITIES M2M'!$A:$A))*(INDIRECT("'C&amp;T_4G_MAIN_CITIES M2M'!$BF$2:$BF$" &amp; COUNTA('C&amp;T_4G_MAIN_CITIES M2M'!$A:$A))=$C6))*J6+SUMPRODUCT(INDIRECT("'C&amp;T_4G_SMALLER_CITIES M2M'!$AW$2:$AW$" &amp; COUNTA('C&amp;T_4G_SMALLER_CITIES M2M'!$A:$A))*(INDIRECT("'C&amp;T_4G_SMALLER_CITIES M2M'!$BF$2:$BF$" &amp; COUNTA('C&amp;T_4G_SMALLER_CITIES M2M'!$A:$A))=$C6))*J11)/(SUMPRODUCT(INDIRECT("'C&amp;T_4G_MAIN_CITIES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</f>
        <v>#VALUE!</v>
      </c>
      <c r="K26" s="294"/>
      <c r="M26" s="276"/>
    </row>
    <row r="27" spans="2:18">
      <c r="B27" s="112"/>
      <c r="C27" s="114" t="s">
        <v>67</v>
      </c>
      <c r="D27" s="115" t="e">
        <f ca="1">(SUMPRODUCT(INDIRECT("'C&amp;T_4G_MAIN_CITIES M2M'!$AW$2:$AW$" &amp; COUNTA('C&amp;T_4G_MAIN_CITIES M2M'!$A:$A))*(INDIRECT("'C&amp;T_4G_MAIN_CITIES M2M'!$BF$2:$BF$" &amp; COUNTA('C&amp;T_4G_MAIN_CITIES M2M'!$A:$A))=$C7))*D7+SUMPRODUCT(INDIRECT("'C&amp;T_4G_SMALLER_CITIES M2M'!$AW$2:$AW$" &amp; COUNTA('C&amp;T_4G_SMALLER_CITIES M2M'!$A:$A))*(INDIRECT("'C&amp;T_4G_SMALLER_CITIES M2M'!$BF$2:$BF$" &amp; COUNTA('C&amp;T_4G_SMALLER_CITIES M2M'!$A:$A))=$C7))*D12)/(SUMPRODUCT(INDIRECT("'C&amp;T_4G_MAIN_CITIES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</f>
        <v>#VALUE!</v>
      </c>
      <c r="E27" s="116" t="e">
        <f ca="1">(SUMPRODUCT(INDIRECT("'C&amp;T_4G_MAIN_CITIES M2M'!$AW$2:$AW$" &amp; COUNTA('C&amp;T_4G_MAIN_CITIES M2M'!$A:$A))*(INDIRECT("'C&amp;T_4G_MAIN_CITIES M2M'!$BF$2:$BF$" &amp; COUNTA('C&amp;T_4G_MAIN_CITIES M2M'!$A:$A))=$C7))*E7+SUMPRODUCT(INDIRECT("'C&amp;T_4G_SMALLER_CITIES M2M'!$AW$2:$AW$" &amp; COUNTA('C&amp;T_4G_SMALLER_CITIES M2M'!$A:$A))*(INDIRECT("'C&amp;T_4G_SMALLER_CITIES M2M'!$BF$2:$BF$" &amp; COUNTA('C&amp;T_4G_SMALLER_CITIES M2M'!$A:$A))=$C7))*E12)/(SUMPRODUCT(INDIRECT("'C&amp;T_4G_MAIN_CITIES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</f>
        <v>#VALUE!</v>
      </c>
      <c r="F27" s="115" t="e">
        <f ca="1">(SUMPRODUCT(INDIRECT("'C&amp;T_4G_MAIN_CITIES M2M'!$AW$2:$AW$" &amp; COUNTA('C&amp;T_4G_MAIN_CITIES M2M'!$A:$A))*(INDIRECT("'C&amp;T_4G_MAIN_CITIES M2M'!$BF$2:$BF$" &amp; COUNTA('C&amp;T_4G_MAIN_CITIES M2M'!$A:$A))=$C7))*F7+SUMPRODUCT(INDIRECT("'C&amp;T_4G_SMALLER_CITIES M2M'!$AW$2:$AW$" &amp; COUNTA('C&amp;T_4G_SMALLER_CITIES M2M'!$A:$A))*(INDIRECT("'C&amp;T_4G_SMALLER_CITIES M2M'!$BF$2:$BF$" &amp; COUNTA('C&amp;T_4G_SMALLER_CITIES M2M'!$A:$A))=$C7))*F12)/(SUMPRODUCT(INDIRECT("'C&amp;T_4G_MAIN_CITIES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</f>
        <v>#VALUE!</v>
      </c>
      <c r="G27" s="117" t="e">
        <f ca="1">(SUMPRODUCT(INDIRECT("'C&amp;T_4G_MAIN_CITIES M2M'!$AW$2:$AW$" &amp; COUNTA('C&amp;T_4G_MAIN_CITIES M2M'!$A:$A))*(INDIRECT("'C&amp;T_4G_MAIN_CITIES M2M'!$BF$2:$BF$" &amp; COUNTA('C&amp;T_4G_MAIN_CITIES M2M'!$A:$A))=$C7))*G7+(SUMPRODUCT(INDIRECT("'C&amp;T_4G_SMALLER_CITIES M2M'!$AW$2:$AW$" &amp; COUNTA('C&amp;T_4G_SMALLER_CITIES M2M'!$A:$A))*(INDIRECT("'C&amp;T_4G_SMALLER_CITIES M2M'!$BF$2:$BF$" &amp; COUNTA('C&amp;T_4G_SMALLER_CITIES M2M'!$A:$A))=$C7))-Y12)*G12)/((SUMPRODUCT(INDIRECT("'C&amp;T_4G_MAIN_CITIES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M2M'!$A:$A))=$C7)))-Y12)</f>
        <v>#VALUE!</v>
      </c>
      <c r="H27" s="117" t="e">
        <f ca="1">(SUMPRODUCT(INDIRECT("'C&amp;T_4G_MAIN_CITIES M2M'!$AW$2:$AW$" &amp; COUNTA('C&amp;T_4G_MAIN_CITIES M2M'!$A:$A))*(INDIRECT("'C&amp;T_4G_MAIN_CITIES M2M'!$BF$2:$BF$" &amp; COUNTA('C&amp;T_4G_MAIN_CITIES M2M'!$A:$A))=$C7))*H7+(SUMPRODUCT(INDIRECT("'C&amp;T_4G_SMALLER_CITIES M2M'!$AW$2:$AW$" &amp; COUNTA('C&amp;T_4G_SMALLER_CITIES M2M'!$A:$A))*(INDIRECT("'C&amp;T_4G_SMALLER_CITIES M2M'!$BF$2:$BF$" &amp; COUNTA('C&amp;T_4G_SMALLER_CITIES M2M'!$A:$A))=$C7))-X12)*H12)/((SUMPRODUCT(INDIRECT("'C&amp;T_4G_MAIN_CITIES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M2M'!$A:$A))=$C7)))-X12)</f>
        <v>#VALUE!</v>
      </c>
      <c r="I27" s="284" t="e">
        <f ca="1">(SUMPRODUCT(INDIRECT("'C&amp;T_4G_MAIN_CITIES M2M'!$AW$2:$AW$" &amp; COUNTA('C&amp;T_4G_MAIN_CITIES M2M'!$A:$A))*(INDIRECT("'C&amp;T_4G_MAIN_CITIES M2M'!$BF$2:$BF$" &amp; COUNTA('C&amp;T_4G_MAIN_CITIES M2M'!$A:$A))=$C7))*I7+SUMPRODUCT(INDIRECT("'C&amp;T_4G_SMALLER_CITIES M2M'!$AW$2:$AW$" &amp; COUNTA('C&amp;T_4G_SMALLER_CITIES M2M'!$A:$A))*(INDIRECT("'C&amp;T_4G_SMALLER_CITIES M2M'!$BF$2:$BF$" &amp; COUNTA('C&amp;T_4G_SMALLER_CITIES M2M'!$A:$A))=$C7))*I12)/(SUMPRODUCT(INDIRECT("'C&amp;T_4G_MAIN_CITIES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</f>
        <v>#VALUE!</v>
      </c>
      <c r="J27" s="116" t="e">
        <f ca="1">(SUMPRODUCT(INDIRECT("'C&amp;T_4G_MAIN_CITIES M2M'!$AW$2:$AW$" &amp; COUNTA('C&amp;T_4G_MAIN_CITIES M2M'!$A:$A))*(INDIRECT("'C&amp;T_4G_MAIN_CITIES M2M'!$BF$2:$BF$" &amp; COUNTA('C&amp;T_4G_MAIN_CITIES M2M'!$A:$A))=$C7))*J7+SUMPRODUCT(INDIRECT("'C&amp;T_4G_SMALLER_CITIES M2M'!$AW$2:$AW$" &amp; COUNTA('C&amp;T_4G_SMALLER_CITIES M2M'!$A:$A))*(INDIRECT("'C&amp;T_4G_SMALLER_CITIES M2M'!$BF$2:$BF$" &amp; COUNTA('C&amp;T_4G_SMALLER_CITIES M2M'!$A:$A))=$C7))*J12)/(SUMPRODUCT(INDIRECT("'C&amp;T_4G_MAIN_CITIES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</f>
        <v>#VALUE!</v>
      </c>
      <c r="K27" s="294"/>
      <c r="M27" s="276"/>
    </row>
    <row r="28" spans="2:18">
      <c r="B28" s="112"/>
      <c r="C28" s="114" t="s">
        <v>68</v>
      </c>
      <c r="D28" s="115" t="e">
        <f ca="1">(SUMPRODUCT(INDIRECT("'C&amp;T_4G_MAIN_CITIES M2M'!$AW$2:$AW$" &amp; COUNTA('C&amp;T_4G_MAIN_CITIES M2M'!$A:$A))*(INDIRECT("'C&amp;T_4G_MAIN_CITIES M2M'!$BF$2:$BF$" &amp; COUNTA('C&amp;T_4G_MAIN_CITIES M2M'!$A:$A))=$C8))*D8+SUMPRODUCT(INDIRECT("'C&amp;T_4G_SMALLER_CITIES M2M'!$AW$2:$AW$" &amp; COUNTA('C&amp;T_4G_SMALLER_CITIES M2M'!$A:$A))*(INDIRECT("'C&amp;T_4G_SMALLER_CITIES M2M'!$BF$2:$BF$" &amp; COUNTA('C&amp;T_4G_SMALLER_CITIES M2M'!$A:$A))=$C8))*D13)/(SUMPRODUCT(INDIRECT("'C&amp;T_4G_MAIN_CITIES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</f>
        <v>#VALUE!</v>
      </c>
      <c r="E28" s="116" t="e">
        <f ca="1">(SUMPRODUCT(INDIRECT("'C&amp;T_4G_MAIN_CITIES M2M'!$AW$2:$AW$" &amp; COUNTA('C&amp;T_4G_MAIN_CITIES M2M'!$A:$A))*(INDIRECT("'C&amp;T_4G_MAIN_CITIES M2M'!$BF$2:$BF$" &amp; COUNTA('C&amp;T_4G_MAIN_CITIES M2M'!$A:$A))=$C8))*E8+SUMPRODUCT(INDIRECT("'C&amp;T_4G_SMALLER_CITIES M2M'!$AW$2:$AW$" &amp; COUNTA('C&amp;T_4G_SMALLER_CITIES M2M'!$A:$A))*(INDIRECT("'C&amp;T_4G_SMALLER_CITIES M2M'!$BF$2:$BF$" &amp; COUNTA('C&amp;T_4G_SMALLER_CITIES M2M'!$A:$A))=$C8))*E13)/(SUMPRODUCT(INDIRECT("'C&amp;T_4G_MAIN_CITIES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</f>
        <v>#VALUE!</v>
      </c>
      <c r="F28" s="115" t="e">
        <f ca="1">(SUMPRODUCT(INDIRECT("'C&amp;T_4G_MAIN_CITIES M2M'!$AW$2:$AW$" &amp; COUNTA('C&amp;T_4G_MAIN_CITIES M2M'!$A:$A))*(INDIRECT("'C&amp;T_4G_MAIN_CITIES M2M'!$BF$2:$BF$" &amp; COUNTA('C&amp;T_4G_MAIN_CITIES M2M'!$A:$A))=$C8))*F8+SUMPRODUCT(INDIRECT("'C&amp;T_4G_SMALLER_CITIES M2M'!$AW$2:$AW$" &amp; COUNTA('C&amp;T_4G_SMALLER_CITIES M2M'!$A:$A))*(INDIRECT("'C&amp;T_4G_SMALLER_CITIES M2M'!$BF$2:$BF$" &amp; COUNTA('C&amp;T_4G_SMALLER_CITIES M2M'!$A:$A))=$C8))*F13)/(SUMPRODUCT(INDIRECT("'C&amp;T_4G_MAIN_CITIES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</f>
        <v>#VALUE!</v>
      </c>
      <c r="G28" s="117" t="e">
        <f ca="1">(SUMPRODUCT(INDIRECT("'C&amp;T_4G_MAIN_CITIES M2M'!$AW$2:$AW$" &amp; COUNTA('C&amp;T_4G_MAIN_CITIES M2M'!$A:$A))*(INDIRECT("'C&amp;T_4G_MAIN_CITIES M2M'!$BF$2:$BF$" &amp; COUNTA('C&amp;T_4G_MAIN_CITIES M2M'!$A:$A))=$C8))*G8+(SUMPRODUCT(INDIRECT("'C&amp;T_4G_SMALLER_CITIES M2M'!$AW$2:$AW$" &amp; COUNTA('C&amp;T_4G_SMALLER_CITIES M2M'!$A:$A))*(INDIRECT("'C&amp;T_4G_SMALLER_CITIES M2M'!$BF$2:$BF$" &amp; COUNTA('C&amp;T_4G_SMALLER_CITIES M2M'!$A:$A))=$C8))-Y13)*G13)/((SUMPRODUCT(INDIRECT("'C&amp;T_4G_MAIN_CITIES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M2M'!$A:$A))=$C8)))-Y13)</f>
        <v>#VALUE!</v>
      </c>
      <c r="H28" s="117" t="e">
        <f ca="1">(SUMPRODUCT(INDIRECT("'C&amp;T_4G_MAIN_CITIES M2M'!$AW$2:$AW$" &amp; COUNTA('C&amp;T_4G_MAIN_CITIES M2M'!$A:$A))*(INDIRECT("'C&amp;T_4G_MAIN_CITIES M2M'!$BF$2:$BF$" &amp; COUNTA('C&amp;T_4G_MAIN_CITIES M2M'!$A:$A))=$C8))*H8+(SUMPRODUCT(INDIRECT("'C&amp;T_4G_SMALLER_CITIES M2M'!$AW$2:$AW$" &amp; COUNTA('C&amp;T_4G_SMALLER_CITIES M2M'!$A:$A))*(INDIRECT("'C&amp;T_4G_SMALLER_CITIES M2M'!$BF$2:$BF$" &amp; COUNTA('C&amp;T_4G_SMALLER_CITIES M2M'!$A:$A))=$C8))-X13)*H13)/((SUMPRODUCT(INDIRECT("'C&amp;T_4G_MAIN_CITIES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M2M'!$A:$A))=$C8)))-X13)</f>
        <v>#VALUE!</v>
      </c>
      <c r="I28" s="284" t="e">
        <f ca="1">(SUMPRODUCT(INDIRECT("'C&amp;T_4G_MAIN_CITIES M2M'!$AW$2:$AW$" &amp; COUNTA('C&amp;T_4G_MAIN_CITIES M2M'!$A:$A))*(INDIRECT("'C&amp;T_4G_MAIN_CITIES M2M'!$BF$2:$BF$" &amp; COUNTA('C&amp;T_4G_MAIN_CITIES M2M'!$A:$A))=$C8))*I8+SUMPRODUCT(INDIRECT("'C&amp;T_4G_SMALLER_CITIES M2M'!$AW$2:$AW$" &amp; COUNTA('C&amp;T_4G_SMALLER_CITIES M2M'!$A:$A))*(INDIRECT("'C&amp;T_4G_SMALLER_CITIES M2M'!$BF$2:$BF$" &amp; COUNTA('C&amp;T_4G_SMALLER_CITIES M2M'!$A:$A))=$C8))*I13)/(SUMPRODUCT(INDIRECT("'C&amp;T_4G_MAIN_CITIES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</f>
        <v>#VALUE!</v>
      </c>
      <c r="J28" s="116" t="e">
        <f ca="1">(SUMPRODUCT(INDIRECT("'C&amp;T_4G_MAIN_CITIES M2M'!$AW$2:$AW$" &amp; COUNTA('C&amp;T_4G_MAIN_CITIES M2M'!$A:$A))*(INDIRECT("'C&amp;T_4G_MAIN_CITIES M2M'!$BF$2:$BF$" &amp; COUNTA('C&amp;T_4G_MAIN_CITIES M2M'!$A:$A))=$C8))*J8+SUMPRODUCT(INDIRECT("'C&amp;T_4G_SMALLER_CITIES M2M'!$AW$2:$AW$" &amp; COUNTA('C&amp;T_4G_SMALLER_CITIES M2M'!$A:$A))*(INDIRECT("'C&amp;T_4G_SMALLER_CITIES M2M'!$BF$2:$BF$" &amp; COUNTA('C&amp;T_4G_SMALLER_CITIES M2M'!$A:$A))=$C8))*J13)/(SUMPRODUCT(INDIRECT("'C&amp;T_4G_MAIN_CITIES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</f>
        <v>#VALUE!</v>
      </c>
      <c r="K28" s="294"/>
      <c r="M28" s="276"/>
    </row>
    <row r="29" spans="2:18" ht="8.25" customHeight="1">
      <c r="B29" s="111"/>
      <c r="C29" s="112"/>
      <c r="D29" s="112"/>
      <c r="E29" s="112"/>
      <c r="F29" s="112"/>
      <c r="G29" s="112"/>
      <c r="H29" s="120"/>
      <c r="I29" s="285"/>
      <c r="J29" s="279"/>
      <c r="K29" s="294"/>
      <c r="L29" s="110"/>
    </row>
    <row r="30" spans="2:18" ht="15" customHeight="1">
      <c r="B30" s="111" t="s">
        <v>84</v>
      </c>
      <c r="C30" s="114" t="s">
        <v>65</v>
      </c>
      <c r="D30" s="104" t="e">
        <f ca="1">(SUMPRODUCT(INDIRECT("'C&amp;T_4G_MAIN_CITIES M2M'!$AW$2:$AW$" &amp; COUNTA('C&amp;T_4G_MAIN_CITIES M2M'!$A:$A))*(INDIRECT("'C&amp;T_4G_MAIN_CITIES M2M'!$BF$2:$BF$" &amp; COUNTA('C&amp;T_4G_MAIN_CITIES M2M'!$A:$A))=$C15))*D15+SUMPRODUCT(INDIRECT("'C&amp;T_4G_SMALLER_CITIES M2M'!$AW$2:$AW$" &amp; COUNTA('C&amp;T_4G_SMALLER_CITIES M2M'!$A:$A))*(INDIRECT("'C&amp;T_4G_SMALLER_CITIES M2M'!$BF$2:$BF$" &amp; COUNTA('C&amp;T_4G_SMALLER_CITIES M2M'!$A:$A))=$C15))*D20)/(SUMPRODUCT(INDIRECT("'C&amp;T_4G_MAIN_CITIES M2M'!$AW$2:$AW$" &amp; COUNTA('C&amp;T_4G_MAIN_CITIES M2M'!$A:$A))*(INDIRECT("'C&amp;T_4G_MAIN_CITIES M2M'!$BF$2:$BF$" &amp; COUNTA('C&amp;T_4G_MAIN_CITIES M2M'!$A:$A))=$C15))+SUMPRODUCT(INDIRECT("'C&amp;T_4G_SMALLER_CITIES M2M'!$AW$2:$AW$" &amp; COUNTA('C&amp;T_4G_SMALLER_CITIES M2M'!$A:$A))*(INDIRECT("'C&amp;T_4G_SMALLER_CITIES M2M'!$BF$2:$BF$" &amp; COUNTA('C&amp;T_4G_SMALLER_CITIES M2M'!$A:$A))=$C15)))</f>
        <v>#VALUE!</v>
      </c>
      <c r="E30" s="104" t="e">
        <f ca="1">(SUMPRODUCT(INDIRECT("'C&amp;T_4G_MAIN_CITIES M2M'!$AW$2:$AW$" &amp; COUNTA('C&amp;T_4G_MAIN_CITIES M2M'!$A:$A))*(INDIRECT("'C&amp;T_4G_MAIN_CITIES M2M'!$BF$2:$BF$" &amp; COUNTA('C&amp;T_4G_MAIN_CITIES M2M'!$A:$A))=$C15))*E15+SUMPRODUCT(INDIRECT("'C&amp;T_4G_SMALLER_CITIES M2M'!$AW$2:$AW$" &amp; COUNTA('C&amp;T_4G_SMALLER_CITIES M2M'!$A:$A))*(INDIRECT("'C&amp;T_4G_SMALLER_CITIES M2M'!$BF$2:$BF$" &amp; COUNTA('C&amp;T_4G_SMALLER_CITIES M2M'!$A:$A))=$C15))*E20)/(SUMPRODUCT(INDIRECT("'C&amp;T_4G_MAIN_CITIES M2M'!$AW$2:$AW$" &amp; COUNTA('C&amp;T_4G_MAIN_CITIES M2M'!$A:$A))*(INDIRECT("'C&amp;T_4G_MAIN_CITIES M2M'!$BF$2:$BF$" &amp; COUNTA('C&amp;T_4G_MAIN_CITIES M2M'!$A:$A))=$C15))+SUMPRODUCT(INDIRECT("'C&amp;T_4G_SMALLER_CITIES M2M'!$AW$2:$AW$" &amp; COUNTA('C&amp;T_4G_SMALLER_CITIES M2M'!$A:$A))*(INDIRECT("'C&amp;T_4G_SMALLER_CITIES M2M'!$BF$2:$BF$" &amp; COUNTA('C&amp;T_4G_SMALLER_CITIES M2M'!$A:$A))=$C15)))</f>
        <v>#VALUE!</v>
      </c>
      <c r="F30" s="104" t="e">
        <f ca="1">(SUMPRODUCT(INDIRECT("'C&amp;T_4G_MAIN_CITIES M2M'!$AW$2:$AW$" &amp; COUNTA('C&amp;T_4G_MAIN_CITIES M2M'!$A:$A))*(INDIRECT("'C&amp;T_4G_MAIN_CITIES M2M'!$BF$2:$BF$" &amp; COUNTA('C&amp;T_4G_MAIN_CITIES M2M'!$A:$A))=$C15))*F15+SUMPRODUCT(INDIRECT("'C&amp;T_4G_SMALLER_CITIES M2M'!$AW$2:$AW$" &amp; COUNTA('C&amp;T_4G_SMALLER_CITIES M2M'!$A:$A))*(INDIRECT("'C&amp;T_4G_SMALLER_CITIES M2M'!$BF$2:$BF$" &amp; COUNTA('C&amp;T_4G_SMALLER_CITIES M2M'!$A:$A))=$C15))*F20)/(SUMPRODUCT(INDIRECT("'C&amp;T_4G_MAIN_CITIES M2M'!$AW$2:$AW$" &amp; COUNTA('C&amp;T_4G_MAIN_CITIES M2M'!$A:$A))*(INDIRECT("'C&amp;T_4G_MAIN_CITIES M2M'!$BF$2:$BF$" &amp; COUNTA('C&amp;T_4G_MAIN_CITIES M2M'!$A:$A))=$C15))+SUMPRODUCT(INDIRECT("'C&amp;T_4G_SMALLER_CITIES M2M'!$AW$2:$AW$" &amp; COUNTA('C&amp;T_4G_SMALLER_CITIES M2M'!$A:$A))*(INDIRECT("'C&amp;T_4G_SMALLER_CITIES M2M'!$BF$2:$BF$" &amp; COUNTA('C&amp;T_4G_SMALLER_CITIES M2M'!$A:$A))=$C15)))</f>
        <v>#VALUE!</v>
      </c>
      <c r="G30" s="105" t="e">
        <f ca="1">(SUMPRODUCT(INDIRECT("'C&amp;T_4G_MAIN_CITIES M2M'!$AW$2:$AW$" &amp; COUNTA('C&amp;T_4G_MAIN_CITIES M2M'!$A:$A))*(INDIRECT("'C&amp;T_4G_MAIN_CITIES M2M'!$BF$2:$BF$" &amp; COUNTA('C&amp;T_4G_MAIN_CITIES M2M'!$A:$A))=$C15))*G15+(SUMPRODUCT(INDIRECT("'C&amp;T_4G_SMALLER_CITIES M2M'!$AW$2:$AW$" &amp; COUNTA('C&amp;T_4G_SMALLER_CITIES M2M'!$A:$A))*(INDIRECT("'C&amp;T_4G_SMALLER_CITIES M2M'!$BF$2:$BF$" &amp; COUNTA('C&amp;T_4G_SMALLER_CITIES M2M'!$A:$A))=$C15)))*G20)/((SUMPRODUCT(INDIRECT("'C&amp;T_4G_MAIN_CITIES M2M'!$AW$2:$AW$" &amp; COUNTA('C&amp;T_4G_MAIN_CITIES M2M'!$A:$A))*(INDIRECT("'C&amp;T_4G_MAIN_CITIES M2M'!$BF$2:$BF$" &amp; COUNTA('C&amp;T_4G_MAIN_CITIES M2M'!$A:$A))=$C15))+SUMPRODUCT(INDIRECT("'C&amp;T_4G_SMALLER_CITIES M2M'!$AW$2:$AW$" &amp; COUNTA('C&amp;T_4G_SMALLER_CITIES M2M'!$A:$A))*(INDIRECT("'C&amp;T_4G_SMALLER_CITIES M2M'!$BF$2:$BF$" &amp; COUNTA('C&amp;T_4G_SMALLER_CITIES M2M'!$A:$A))=$C15))))</f>
        <v>#VALUE!</v>
      </c>
      <c r="H30" s="105" t="e">
        <f ca="1">(SUMPRODUCT(INDIRECT("'C&amp;T_4G_MAIN_CITIES M2M'!$AW$2:$AW$" &amp; COUNTA('C&amp;T_4G_MAIN_CITIES M2M'!$A:$A))*(INDIRECT("'C&amp;T_4G_MAIN_CITIES M2M'!$BF$2:$BF$" &amp; COUNTA('C&amp;T_4G_MAIN_CITIES M2M'!$A:$A))=$C15))*H15+(SUMPRODUCT(INDIRECT("'C&amp;T_4G_SMALLER_CITIES M2M'!$AW$2:$AW$" &amp; COUNTA('C&amp;T_4G_SMALLER_CITIES M2M'!$A:$A))*(INDIRECT("'C&amp;T_4G_SMALLER_CITIES M2M'!$BF$2:$BF$" &amp; COUNTA('C&amp;T_4G_SMALLER_CITIES M2M'!$A:$A))=$C15)))*H20)/((SUMPRODUCT(INDIRECT("'C&amp;T_4G_MAIN_CITIES M2M'!$AW$2:$AW$" &amp; COUNTA('C&amp;T_4G_MAIN_CITIES M2M'!$A:$A))*(INDIRECT("'C&amp;T_4G_MAIN_CITIES M2M'!$BF$2:$BF$" &amp; COUNTA('C&amp;T_4G_MAIN_CITIES M2M'!$A:$A))=$C15))+SUMPRODUCT(INDIRECT("'C&amp;T_4G_SMALLER_CITIES M2M'!$AW$2:$AW$" &amp; COUNTA('C&amp;T_4G_SMALLER_CITIES M2M'!$A:$A))*(INDIRECT("'C&amp;T_4G_SMALLER_CITIES M2M'!$BF$2:$BF$" &amp; COUNTA('C&amp;T_4G_SMALLER_CITIES M2M'!$A:$A))=$C15))))</f>
        <v>#VALUE!</v>
      </c>
      <c r="I30" s="281" t="e">
        <f ca="1">(SUMPRODUCT(INDIRECT("'C&amp;T_2G3G_MAIN_CITIES M2M'!$AW$2:$AW$" &amp; COUNTA('C&amp;T_2G3G_MAIN_CITIES M2M'!$A:$A))*(INDIRECT("'C&amp;T_2G3G_MAIN_CITIES M2M'!$BF$2:$BF$" &amp; COUNTA('C&amp;T_2G3G_MAIN_CITIES M2M'!$A:$A))=$C10))*I10+SUMPRODUCT(INDIRECT("'C&amp;T_2G3G_SMALLER_CITIES M2M'!$AW$2:$AW$" &amp; COUNTA('C&amp;T_2G3G_SMALLER_CITIES M2M'!$A:$A))*(INDIRECT("'C&amp;T_2G3G_SMALLER_CITIES M2M'!$BF$2:$BF$" &amp; COUNTA('C&amp;T_2G3G_SMALLER_CITIES M2M'!$A:$A))=$C10))*I15)/(SUMPRODUCT(INDIRECT("'C&amp;T_2G3G_MAIN_CITIES M2M'!$AW$2:$AW$" &amp; COUNTA('C&amp;T_2G3G_MAIN_CITIES M2M'!$A:$A))*(INDIRECT("'C&amp;T_2G3G_MAIN_CITIES M2M'!$BF$2:$BF$" &amp; COUNTA('C&amp;T_2G3G_MAIN_CITIES M2M'!$A:$A))=$C10))+SUMPRODUCT(INDIRECT("'C&amp;T_2G3G_SMALLER_CITIES M2M'!$AW$2:$AW$" &amp; COUNTA('C&amp;T_2G3G_SMALLER_CITIES M2M'!$A:$A))*(INDIRECT("'C&amp;T_2G3G_SMALLER_CITIES M2M'!$BF$2:$BF$" &amp; COUNTA('C&amp;T_2G3G_SMALLER_CITIES M2M'!$A:$A))=$C10)))</f>
        <v>#VALUE!</v>
      </c>
      <c r="J30" s="104"/>
      <c r="K30" s="294"/>
      <c r="L30" s="110"/>
    </row>
    <row r="31" spans="2:18" ht="15" customHeight="1">
      <c r="B31" s="112"/>
      <c r="C31" s="114" t="s">
        <v>66</v>
      </c>
      <c r="D31" s="115" t="e">
        <f ca="1">(SUMPRODUCT(INDIRECT("'C&amp;T_4G_MAIN_CITIES M2M'!$AW$2:$AW$" &amp; COUNTA('C&amp;T_4G_MAIN_CITIES M2M'!$A:$A))*(INDIRECT("'C&amp;T_4G_MAIN_CITIES M2M'!$BF$2:$BF$" &amp; COUNTA('C&amp;T_4G_MAIN_CITIES M2M'!$A:$A))=$C16))*D16+SUMPRODUCT(INDIRECT("'C&amp;T_4G_SMALLER_CITIES M2M'!$AW$2:$AW$" &amp; COUNTA('C&amp;T_4G_SMALLER_CITIES M2M'!$A:$A))*(INDIRECT("'C&amp;T_4G_SMALLER_CITIES M2M'!$BF$2:$BF$" &amp; COUNTA('C&amp;T_4G_SMALLER_CITIES M2M'!$A:$A))=$C16))*D21)/(SUMPRODUCT(INDIRECT("'C&amp;T_4G_MAIN_CITIES M2M'!$AW$2:$AW$" &amp; COUNTA('C&amp;T_4G_MAIN_CITIES M2M'!$A:$A))*(INDIRECT("'C&amp;T_4G_MAIN_CITIES M2M'!$BF$2:$BF$" &amp; COUNTA('C&amp;T_4G_MAIN_CITIES M2M'!$A:$A))=$C16))+SUMPRODUCT(INDIRECT("'C&amp;T_4G_SMALLER_CITIES M2M'!$AW$2:$AW$" &amp; COUNTA('C&amp;T_4G_SMALLER_CITIES M2M'!$A:$A))*(INDIRECT("'C&amp;T_4G_SMALLER_CITIES M2M'!$BF$2:$BF$" &amp; COUNTA('C&amp;T_4G_SMALLER_CITIES M2M'!$A:$A))=$C16)))</f>
        <v>#VALUE!</v>
      </c>
      <c r="E31" s="116" t="e">
        <f ca="1">(SUMPRODUCT(INDIRECT("'C&amp;T_4G_MAIN_CITIES M2M'!$AW$2:$AW$" &amp; COUNTA('C&amp;T_4G_MAIN_CITIES M2M'!$A:$A))*(INDIRECT("'C&amp;T_4G_MAIN_CITIES M2M'!$BF$2:$BF$" &amp; COUNTA('C&amp;T_4G_MAIN_CITIES M2M'!$A:$A))=$C16))*E16+SUMPRODUCT(INDIRECT("'C&amp;T_4G_SMALLER_CITIES M2M'!$AW$2:$AW$" &amp; COUNTA('C&amp;T_4G_SMALLER_CITIES M2M'!$A:$A))*(INDIRECT("'C&amp;T_4G_SMALLER_CITIES M2M'!$BF$2:$BF$" &amp; COUNTA('C&amp;T_4G_SMALLER_CITIES M2M'!$A:$A))=$C16))*E21)/(SUMPRODUCT(INDIRECT("'C&amp;T_4G_MAIN_CITIES M2M'!$AW$2:$AW$" &amp; COUNTA('C&amp;T_4G_MAIN_CITIES M2M'!$A:$A))*(INDIRECT("'C&amp;T_4G_MAIN_CITIES M2M'!$BF$2:$BF$" &amp; COUNTA('C&amp;T_4G_MAIN_CITIES M2M'!$A:$A))=$C16))+SUMPRODUCT(INDIRECT("'C&amp;T_4G_SMALLER_CITIES M2M'!$AW$2:$AW$" &amp; COUNTA('C&amp;T_4G_SMALLER_CITIES M2M'!$A:$A))*(INDIRECT("'C&amp;T_4G_SMALLER_CITIES M2M'!$BF$2:$BF$" &amp; COUNTA('C&amp;T_4G_SMALLER_CITIES M2M'!$A:$A))=$C16)))</f>
        <v>#VALUE!</v>
      </c>
      <c r="F31" s="115" t="e">
        <f ca="1">(SUMPRODUCT(INDIRECT("'C&amp;T_4G_MAIN_CITIES M2M'!$AW$2:$AW$" &amp; COUNTA('C&amp;T_4G_MAIN_CITIES M2M'!$A:$A))*(INDIRECT("'C&amp;T_4G_MAIN_CITIES M2M'!$BF$2:$BF$" &amp; COUNTA('C&amp;T_4G_MAIN_CITIES M2M'!$A:$A))=$C16))*F16+SUMPRODUCT(INDIRECT("'C&amp;T_4G_SMALLER_CITIES M2M'!$AW$2:$AW$" &amp; COUNTA('C&amp;T_4G_SMALLER_CITIES M2M'!$A:$A))*(INDIRECT("'C&amp;T_4G_SMALLER_CITIES M2M'!$BF$2:$BF$" &amp; COUNTA('C&amp;T_4G_SMALLER_CITIES M2M'!$A:$A))=$C16))*F21)/(SUMPRODUCT(INDIRECT("'C&amp;T_4G_MAIN_CITIES M2M'!$AW$2:$AW$" &amp; COUNTA('C&amp;T_4G_MAIN_CITIES M2M'!$A:$A))*(INDIRECT("'C&amp;T_4G_MAIN_CITIES M2M'!$BF$2:$BF$" &amp; COUNTA('C&amp;T_4G_MAIN_CITIES M2M'!$A:$A))=$C16))+SUMPRODUCT(INDIRECT("'C&amp;T_4G_SMALLER_CITIES M2M'!$AW$2:$AW$" &amp; COUNTA('C&amp;T_4G_SMALLER_CITIES M2M'!$A:$A))*(INDIRECT("'C&amp;T_4G_SMALLER_CITIES M2M'!$BF$2:$BF$" &amp; COUNTA('C&amp;T_4G_SMALLER_CITIES M2M'!$A:$A))=$C16)))</f>
        <v>#VALUE!</v>
      </c>
      <c r="G31" s="117" t="e">
        <f ca="1">(SUMPRODUCT(INDIRECT("'C&amp;T_4G_MAIN_CITIES M2M'!$AW$2:$AW$" &amp; COUNTA('C&amp;T_4G_MAIN_CITIES M2M'!$A:$A))*(INDIRECT("'C&amp;T_4G_MAIN_CITIES M2M'!$BF$2:$BF$" &amp; COUNTA('C&amp;T_4G_MAIN_CITIES M2M'!$A:$A))=$C16))*G16+(SUMPRODUCT(INDIRECT("'C&amp;T_4G_SMALLER_CITIES M2M'!$AW$2:$AW$" &amp; COUNTA('C&amp;T_4G_SMALLER_CITIES M2M'!$A:$A))*(INDIRECT("'C&amp;T_4G_SMALLER_CITIES M2M'!$BF$2:$BF$" &amp; COUNTA('C&amp;T_4G_SMALLER_CITIES M2M'!$A:$A))=$C16)))*G21)/((SUMPRODUCT(INDIRECT("'C&amp;T_4G_MAIN_CITIES M2M'!$AW$2:$AW$" &amp; COUNTA('C&amp;T_4G_MAIN_CITIES M2M'!$A:$A))*(INDIRECT("'C&amp;T_4G_MAIN_CITIES M2M'!$BF$2:$BF$" &amp; COUNTA('C&amp;T_4G_MAIN_CITIES M2M'!$A:$A))=$C16))+SUMPRODUCT(INDIRECT("'C&amp;T_4G_SMALLER_CITIES M2M'!$AW$2:$AW$" &amp; COUNTA('C&amp;T_4G_SMALLER_CITIES M2M'!$A:$A))*(INDIRECT("'C&amp;T_4G_SMALLER_CITIES M2M'!$BF$2:$BF$" &amp; COUNTA('C&amp;T_4G_SMALLER_CITIES M2M'!$A:$A))=$C16))))</f>
        <v>#VALUE!</v>
      </c>
      <c r="H31" s="117" t="e">
        <f ca="1">(SUMPRODUCT(INDIRECT("'C&amp;T_4G_MAIN_CITIES M2M'!$AW$2:$AW$" &amp; COUNTA('C&amp;T_4G_MAIN_CITIES M2M'!$A:$A))*(INDIRECT("'C&amp;T_4G_MAIN_CITIES M2M'!$BF$2:$BF$" &amp; COUNTA('C&amp;T_4G_MAIN_CITIES M2M'!$A:$A))=$C16))*H16+(SUMPRODUCT(INDIRECT("'C&amp;T_4G_SMALLER_CITIES M2M'!$AW$2:$AW$" &amp; COUNTA('C&amp;T_4G_SMALLER_CITIES M2M'!$A:$A))*(INDIRECT("'C&amp;T_4G_SMALLER_CITIES M2M'!$BF$2:$BF$" &amp; COUNTA('C&amp;T_4G_SMALLER_CITIES M2M'!$A:$A))=$C16)))*H21)/((SUMPRODUCT(INDIRECT("'C&amp;T_4G_MAIN_CITIES M2M'!$AW$2:$AW$" &amp; COUNTA('C&amp;T_4G_MAIN_CITIES M2M'!$A:$A))*(INDIRECT("'C&amp;T_4G_MAIN_CITIES M2M'!$BF$2:$BF$" &amp; COUNTA('C&amp;T_4G_MAIN_CITIES M2M'!$A:$A))=$C16))+SUMPRODUCT(INDIRECT("'C&amp;T_4G_SMALLER_CITIES M2M'!$AW$2:$AW$" &amp; COUNTA('C&amp;T_4G_SMALLER_CITIES M2M'!$A:$A))*(INDIRECT("'C&amp;T_4G_SMALLER_CITIES M2M'!$BF$2:$BF$" &amp; COUNTA('C&amp;T_4G_SMALLER_CITIES M2M'!$A:$A))=$C16))))</f>
        <v>#VALUE!</v>
      </c>
      <c r="I31" s="284" t="e">
        <f ca="1">(SUMPRODUCT(INDIRECT("'C&amp;T_2G3G_MAIN_CITIES M2M'!$AW$2:$AW$" &amp; COUNTA('C&amp;T_2G3G_MAIN_CITIES M2M'!$A:$A))*(INDIRECT("'C&amp;T_2G3G_MAIN_CITIES M2M'!$BF$2:$BF$" &amp; COUNTA('C&amp;T_2G3G_MAIN_CITIES M2M'!$A:$A))=$C11))*I11+SUMPRODUCT(INDIRECT("'C&amp;T_2G3G_SMALLER_CITIES M2M'!$AW$2:$AW$" &amp; COUNTA('C&amp;T_2G3G_SMALLER_CITIES M2M'!$A:$A))*(INDIRECT("'C&amp;T_2G3G_SMALLER_CITIES M2M'!$BF$2:$BF$" &amp; COUNTA('C&amp;T_2G3G_SMALLER_CITIES M2M'!$A:$A))=$C11))*I16)/(SUMPRODUCT(INDIRECT("'C&amp;T_2G3G_MAIN_CITIES M2M'!$AW$2:$AW$" &amp; COUNTA('C&amp;T_2G3G_MAIN_CITIES M2M'!$A:$A))*(INDIRECT("'C&amp;T_2G3G_MAIN_CITIES M2M'!$BF$2:$BF$" &amp; COUNTA('C&amp;T_2G3G_MAIN_CITIES M2M'!$A:$A))=$C11))+SUMPRODUCT(INDIRECT("'C&amp;T_2G3G_SMALLER_CITIES M2M'!$AW$2:$AW$" &amp; COUNTA('C&amp;T_2G3G_SMALLER_CITIES M2M'!$A:$A))*(INDIRECT("'C&amp;T_2G3G_SMALLER_CITIES M2M'!$BF$2:$BF$" &amp; COUNTA('C&amp;T_2G3G_SMALLER_CITIES M2M'!$A:$A))=$C11)))</f>
        <v>#VALUE!</v>
      </c>
      <c r="J31" s="116"/>
      <c r="K31" s="294"/>
      <c r="L31" s="110"/>
    </row>
    <row r="32" spans="2:18" ht="15" customHeight="1">
      <c r="B32" s="112"/>
      <c r="C32" s="114" t="s">
        <v>67</v>
      </c>
      <c r="D32" s="115" t="e">
        <f ca="1">(SUMPRODUCT(INDIRECT("'C&amp;T_4G_MAIN_CITIES M2M'!$AW$2:$AW$" &amp; COUNTA('C&amp;T_4G_MAIN_CITIES M2M'!$A:$A))*(INDIRECT("'C&amp;T_4G_MAIN_CITIES M2M'!$BF$2:$BF$" &amp; COUNTA('C&amp;T_4G_MAIN_CITIES M2M'!$A:$A))=$C17))*D17+SUMPRODUCT(INDIRECT("'C&amp;T_4G_SMALLER_CITIES M2M'!$AW$2:$AW$" &amp; COUNTA('C&amp;T_4G_SMALLER_CITIES M2M'!$A:$A))*(INDIRECT("'C&amp;T_4G_SMALLER_CITIES M2M'!$BF$2:$BF$" &amp; COUNTA('C&amp;T_4G_SMALLER_CITIES M2M'!$A:$A))=$C17))*D22)/(SUMPRODUCT(INDIRECT("'C&amp;T_4G_MAIN_CITIES M2M'!$AW$2:$AW$" &amp; COUNTA('C&amp;T_4G_MAIN_CITIES M2M'!$A:$A))*(INDIRECT("'C&amp;T_4G_MAIN_CITIES M2M'!$BF$2:$BF$" &amp; COUNTA('C&amp;T_4G_MAIN_CITIES M2M'!$A:$A))=$C17))+SUMPRODUCT(INDIRECT("'C&amp;T_4G_SMALLER_CITIES M2M'!$AW$2:$AW$" &amp; COUNTA('C&amp;T_4G_SMALLER_CITIES M2M'!$A:$A))*(INDIRECT("'C&amp;T_4G_SMALLER_CITIES M2M'!$BF$2:$BF$" &amp; COUNTA('C&amp;T_4G_SMALLER_CITIES M2M'!$A:$A))=$C17)))</f>
        <v>#VALUE!</v>
      </c>
      <c r="E32" s="116" t="e">
        <f ca="1">(SUMPRODUCT(INDIRECT("'C&amp;T_4G_MAIN_CITIES M2M'!$AW$2:$AW$" &amp; COUNTA('C&amp;T_4G_MAIN_CITIES M2M'!$A:$A))*(INDIRECT("'C&amp;T_4G_MAIN_CITIES M2M'!$BF$2:$BF$" &amp; COUNTA('C&amp;T_4G_MAIN_CITIES M2M'!$A:$A))=$C17))*E17+SUMPRODUCT(INDIRECT("'C&amp;T_4G_SMALLER_CITIES M2M'!$AW$2:$AW$" &amp; COUNTA('C&amp;T_4G_SMALLER_CITIES M2M'!$A:$A))*(INDIRECT("'C&amp;T_4G_SMALLER_CITIES M2M'!$BF$2:$BF$" &amp; COUNTA('C&amp;T_4G_SMALLER_CITIES M2M'!$A:$A))=$C17))*E22)/(SUMPRODUCT(INDIRECT("'C&amp;T_4G_MAIN_CITIES M2M'!$AW$2:$AW$" &amp; COUNTA('C&amp;T_4G_MAIN_CITIES M2M'!$A:$A))*(INDIRECT("'C&amp;T_4G_MAIN_CITIES M2M'!$BF$2:$BF$" &amp; COUNTA('C&amp;T_4G_MAIN_CITIES M2M'!$A:$A))=$C17))+SUMPRODUCT(INDIRECT("'C&amp;T_4G_SMALLER_CITIES M2M'!$AW$2:$AW$" &amp; COUNTA('C&amp;T_4G_SMALLER_CITIES M2M'!$A:$A))*(INDIRECT("'C&amp;T_4G_SMALLER_CITIES M2M'!$BF$2:$BF$" &amp; COUNTA('C&amp;T_4G_SMALLER_CITIES M2M'!$A:$A))=$C17)))</f>
        <v>#VALUE!</v>
      </c>
      <c r="F32" s="115" t="e">
        <f ca="1">(SUMPRODUCT(INDIRECT("'C&amp;T_4G_MAIN_CITIES M2M'!$AW$2:$AW$" &amp; COUNTA('C&amp;T_4G_MAIN_CITIES M2M'!$A:$A))*(INDIRECT("'C&amp;T_4G_MAIN_CITIES M2M'!$BF$2:$BF$" &amp; COUNTA('C&amp;T_4G_MAIN_CITIES M2M'!$A:$A))=$C17))*F17+SUMPRODUCT(INDIRECT("'C&amp;T_4G_SMALLER_CITIES M2M'!$AW$2:$AW$" &amp; COUNTA('C&amp;T_4G_SMALLER_CITIES M2M'!$A:$A))*(INDIRECT("'C&amp;T_4G_SMALLER_CITIES M2M'!$BF$2:$BF$" &amp; COUNTA('C&amp;T_4G_SMALLER_CITIES M2M'!$A:$A))=$C17))*F22)/(SUMPRODUCT(INDIRECT("'C&amp;T_4G_MAIN_CITIES M2M'!$AW$2:$AW$" &amp; COUNTA('C&amp;T_4G_MAIN_CITIES M2M'!$A:$A))*(INDIRECT("'C&amp;T_4G_MAIN_CITIES M2M'!$BF$2:$BF$" &amp; COUNTA('C&amp;T_4G_MAIN_CITIES M2M'!$A:$A))=$C17))+SUMPRODUCT(INDIRECT("'C&amp;T_4G_SMALLER_CITIES M2M'!$AW$2:$AW$" &amp; COUNTA('C&amp;T_4G_SMALLER_CITIES M2M'!$A:$A))*(INDIRECT("'C&amp;T_4G_SMALLER_CITIES M2M'!$BF$2:$BF$" &amp; COUNTA('C&amp;T_4G_SMALLER_CITIES M2M'!$A:$A))=$C17)))</f>
        <v>#VALUE!</v>
      </c>
      <c r="G32" s="117" t="e">
        <f ca="1">(SUMPRODUCT(INDIRECT("'C&amp;T_4G_MAIN_CITIES M2M'!$AW$2:$AW$" &amp; COUNTA('C&amp;T_4G_MAIN_CITIES M2M'!$A:$A))*(INDIRECT("'C&amp;T_4G_MAIN_CITIES M2M'!$BF$2:$BF$" &amp; COUNTA('C&amp;T_4G_MAIN_CITIES M2M'!$A:$A))=$C17))*G17+(SUMPRODUCT(INDIRECT("'C&amp;T_4G_SMALLER_CITIES M2M'!$AW$2:$AW$" &amp; COUNTA('C&amp;T_4G_SMALLER_CITIES M2M'!$A:$A))*(INDIRECT("'C&amp;T_4G_SMALLER_CITIES M2M'!$BF$2:$BF$" &amp; COUNTA('C&amp;T_4G_SMALLER_CITIES M2M'!$A:$A))=$C17)))*G22)/((SUMPRODUCT(INDIRECT("'C&amp;T_4G_MAIN_CITIES M2M'!$AW$2:$AW$" &amp; COUNTA('C&amp;T_4G_MAIN_CITIES M2M'!$A:$A))*(INDIRECT("'C&amp;T_4G_MAIN_CITIES M2M'!$BF$2:$BF$" &amp; COUNTA('C&amp;T_4G_MAIN_CITIES M2M'!$A:$A))=$C17))+SUMPRODUCT(INDIRECT("'C&amp;T_4G_SMALLER_CITIES M2M'!$AW$2:$AW$" &amp; COUNTA('C&amp;T_4G_SMALLER_CITIES M2M'!$A:$A))*(INDIRECT("'C&amp;T_4G_SMALLER_CITIES M2M'!$BF$2:$BF$" &amp; COUNTA('C&amp;T_4G_SMALLER_CITIES M2M'!$A:$A))=$C17))))</f>
        <v>#VALUE!</v>
      </c>
      <c r="H32" s="117" t="e">
        <f ca="1">(SUMPRODUCT(INDIRECT("'C&amp;T_4G_MAIN_CITIES M2M'!$AW$2:$AW$" &amp; COUNTA('C&amp;T_4G_MAIN_CITIES M2M'!$A:$A))*(INDIRECT("'C&amp;T_4G_MAIN_CITIES M2M'!$BF$2:$BF$" &amp; COUNTA('C&amp;T_4G_MAIN_CITIES M2M'!$A:$A))=$C17))*H17+(SUMPRODUCT(INDIRECT("'C&amp;T_4G_SMALLER_CITIES M2M'!$AW$2:$AW$" &amp; COUNTA('C&amp;T_4G_SMALLER_CITIES M2M'!$A:$A))*(INDIRECT("'C&amp;T_4G_SMALLER_CITIES M2M'!$BF$2:$BF$" &amp; COUNTA('C&amp;T_4G_SMALLER_CITIES M2M'!$A:$A))=$C17)))*H22)/((SUMPRODUCT(INDIRECT("'C&amp;T_4G_MAIN_CITIES M2M'!$AW$2:$AW$" &amp; COUNTA('C&amp;T_4G_MAIN_CITIES M2M'!$A:$A))*(INDIRECT("'C&amp;T_4G_MAIN_CITIES M2M'!$BF$2:$BF$" &amp; COUNTA('C&amp;T_4G_MAIN_CITIES M2M'!$A:$A))=$C17))+SUMPRODUCT(INDIRECT("'C&amp;T_4G_SMALLER_CITIES M2M'!$AW$2:$AW$" &amp; COUNTA('C&amp;T_4G_SMALLER_CITIES M2M'!$A:$A))*(INDIRECT("'C&amp;T_4G_SMALLER_CITIES M2M'!$BF$2:$BF$" &amp; COUNTA('C&amp;T_4G_SMALLER_CITIES M2M'!$A:$A))=$C17))))</f>
        <v>#VALUE!</v>
      </c>
      <c r="I32" s="284" t="e">
        <f ca="1">(SUMPRODUCT(INDIRECT("'C&amp;T_2G3G_MAIN_CITIES M2M'!$AW$2:$AW$" &amp; COUNTA('C&amp;T_2G3G_MAIN_CITIES M2M'!$A:$A))*(INDIRECT("'C&amp;T_2G3G_MAIN_CITIES M2M'!$BF$2:$BF$" &amp; COUNTA('C&amp;T_2G3G_MAIN_CITIES M2M'!$A:$A))=$C12))*I12+SUMPRODUCT(INDIRECT("'C&amp;T_2G3G_SMALLER_CITIES M2M'!$AW$2:$AW$" &amp; COUNTA('C&amp;T_2G3G_SMALLER_CITIES M2M'!$A:$A))*(INDIRECT("'C&amp;T_2G3G_SMALLER_CITIES M2M'!$BF$2:$BF$" &amp; COUNTA('C&amp;T_2G3G_SMALLER_CITIES M2M'!$A:$A))=$C12))*I17)/(SUMPRODUCT(INDIRECT("'C&amp;T_2G3G_MAIN_CITIES M2M'!$AW$2:$AW$" &amp; COUNTA('C&amp;T_2G3G_MAIN_CITIES M2M'!$A:$A))*(INDIRECT("'C&amp;T_2G3G_MAIN_CITIES M2M'!$BF$2:$BF$" &amp; COUNTA('C&amp;T_2G3G_MAIN_CITIES M2M'!$A:$A))=$C12))+SUMPRODUCT(INDIRECT("'C&amp;T_2G3G_SMALLER_CITIES M2M'!$AW$2:$AW$" &amp; COUNTA('C&amp;T_2G3G_SMALLER_CITIES M2M'!$A:$A))*(INDIRECT("'C&amp;T_2G3G_SMALLER_CITIES M2M'!$BF$2:$BF$" &amp; COUNTA('C&amp;T_2G3G_SMALLER_CITIES M2M'!$A:$A))=$C12)))</f>
        <v>#VALUE!</v>
      </c>
      <c r="J32" s="116"/>
      <c r="K32" s="294"/>
      <c r="L32" s="110"/>
    </row>
    <row r="33" spans="2:12" ht="15" customHeight="1">
      <c r="B33" s="112"/>
      <c r="C33" s="114" t="s">
        <v>68</v>
      </c>
      <c r="D33" s="115" t="e">
        <f ca="1">(SUMPRODUCT(INDIRECT("'C&amp;T_4G_MAIN_CITIES M2M'!$AW$2:$AW$" &amp; COUNTA('C&amp;T_4G_MAIN_CITIES M2M'!$A:$A))*(INDIRECT("'C&amp;T_4G_MAIN_CITIES M2M'!$BF$2:$BF$" &amp; COUNTA('C&amp;T_4G_MAIN_CITIES M2M'!$A:$A))=$C18))*D18+SUMPRODUCT(INDIRECT("'C&amp;T_4G_SMALLER_CITIES M2M'!$AW$2:$AW$" &amp; COUNTA('C&amp;T_4G_SMALLER_CITIES M2M'!$A:$A))*(INDIRECT("'C&amp;T_4G_SMALLER_CITIES M2M'!$BF$2:$BF$" &amp; COUNTA('C&amp;T_4G_SMALLER_CITIES M2M'!$A:$A))=$C18))*D23)/(SUMPRODUCT(INDIRECT("'C&amp;T_4G_MAIN_CITIES M2M'!$AW$2:$AW$" &amp; COUNTA('C&amp;T_4G_MAIN_CITIES M2M'!$A:$A))*(INDIRECT("'C&amp;T_4G_MAIN_CITIES M2M'!$BF$2:$BF$" &amp; COUNTA('C&amp;T_4G_MAIN_CITIES M2M'!$A:$A))=$C18))+SUMPRODUCT(INDIRECT("'C&amp;T_4G_SMALLER_CITIES M2M'!$AW$2:$AW$" &amp; COUNTA('C&amp;T_4G_SMALLER_CITIES M2M'!$A:$A))*(INDIRECT("'C&amp;T_4G_SMALLER_CITIES M2M'!$BF$2:$BF$" &amp; COUNTA('C&amp;T_4G_SMALLER_CITIES M2M'!$A:$A))=$C18)))</f>
        <v>#VALUE!</v>
      </c>
      <c r="E33" s="116" t="e">
        <f ca="1">(SUMPRODUCT(INDIRECT("'C&amp;T_4G_MAIN_CITIES M2M'!$AW$2:$AW$" &amp; COUNTA('C&amp;T_4G_MAIN_CITIES M2M'!$A:$A))*(INDIRECT("'C&amp;T_4G_MAIN_CITIES M2M'!$BF$2:$BF$" &amp; COUNTA('C&amp;T_4G_MAIN_CITIES M2M'!$A:$A))=$C18))*E18+SUMPRODUCT(INDIRECT("'C&amp;T_4G_SMALLER_CITIES M2M'!$AW$2:$AW$" &amp; COUNTA('C&amp;T_4G_SMALLER_CITIES M2M'!$A:$A))*(INDIRECT("'C&amp;T_4G_SMALLER_CITIES M2M'!$BF$2:$BF$" &amp; COUNTA('C&amp;T_4G_SMALLER_CITIES M2M'!$A:$A))=$C18))*E23)/(SUMPRODUCT(INDIRECT("'C&amp;T_4G_MAIN_CITIES M2M'!$AW$2:$AW$" &amp; COUNTA('C&amp;T_4G_MAIN_CITIES M2M'!$A:$A))*(INDIRECT("'C&amp;T_4G_MAIN_CITIES M2M'!$BF$2:$BF$" &amp; COUNTA('C&amp;T_4G_MAIN_CITIES M2M'!$A:$A))=$C18))+SUMPRODUCT(INDIRECT("'C&amp;T_4G_SMALLER_CITIES M2M'!$AW$2:$AW$" &amp; COUNTA('C&amp;T_4G_SMALLER_CITIES M2M'!$A:$A))*(INDIRECT("'C&amp;T_4G_SMALLER_CITIES M2M'!$BF$2:$BF$" &amp; COUNTA('C&amp;T_4G_SMALLER_CITIES M2M'!$A:$A))=$C18)))</f>
        <v>#VALUE!</v>
      </c>
      <c r="F33" s="115" t="e">
        <f ca="1">(SUMPRODUCT(INDIRECT("'C&amp;T_4G_MAIN_CITIES M2M'!$AW$2:$AW$" &amp; COUNTA('C&amp;T_4G_MAIN_CITIES M2M'!$A:$A))*(INDIRECT("'C&amp;T_4G_MAIN_CITIES M2M'!$BF$2:$BF$" &amp; COUNTA('C&amp;T_4G_MAIN_CITIES M2M'!$A:$A))=$C18))*F18+SUMPRODUCT(INDIRECT("'C&amp;T_4G_SMALLER_CITIES M2M'!$AW$2:$AW$" &amp; COUNTA('C&amp;T_4G_SMALLER_CITIES M2M'!$A:$A))*(INDIRECT("'C&amp;T_4G_SMALLER_CITIES M2M'!$BF$2:$BF$" &amp; COUNTA('C&amp;T_4G_SMALLER_CITIES M2M'!$A:$A))=$C18))*F23)/(SUMPRODUCT(INDIRECT("'C&amp;T_4G_MAIN_CITIES M2M'!$AW$2:$AW$" &amp; COUNTA('C&amp;T_4G_MAIN_CITIES M2M'!$A:$A))*(INDIRECT("'C&amp;T_4G_MAIN_CITIES M2M'!$BF$2:$BF$" &amp; COUNTA('C&amp;T_4G_MAIN_CITIES M2M'!$A:$A))=$C18))+SUMPRODUCT(INDIRECT("'C&amp;T_4G_SMALLER_CITIES M2M'!$AW$2:$AW$" &amp; COUNTA('C&amp;T_4G_SMALLER_CITIES M2M'!$A:$A))*(INDIRECT("'C&amp;T_4G_SMALLER_CITIES M2M'!$BF$2:$BF$" &amp; COUNTA('C&amp;T_4G_SMALLER_CITIES M2M'!$A:$A))=$C18)))</f>
        <v>#VALUE!</v>
      </c>
      <c r="G33" s="117" t="e">
        <f ca="1">(SUMPRODUCT(INDIRECT("'C&amp;T_4G_MAIN_CITIES M2M'!$AW$2:$AW$" &amp; COUNTA('C&amp;T_4G_MAIN_CITIES M2M'!$A:$A))*(INDIRECT("'C&amp;T_4G_MAIN_CITIES M2M'!$BF$2:$BF$" &amp; COUNTA('C&amp;T_4G_MAIN_CITIES M2M'!$A:$A))=$C18))*G18+(SUMPRODUCT(INDIRECT("'C&amp;T_4G_SMALLER_CITIES M2M'!$AW$2:$AW$" &amp; COUNTA('C&amp;T_4G_SMALLER_CITIES M2M'!$A:$A))*(INDIRECT("'C&amp;T_4G_SMALLER_CITIES M2M'!$BF$2:$BF$" &amp; COUNTA('C&amp;T_4G_SMALLER_CITIES M2M'!$A:$A))=$C18)))*G23)/((SUMPRODUCT(INDIRECT("'C&amp;T_4G_MAIN_CITIES M2M'!$AW$2:$AW$" &amp; COUNTA('C&amp;T_4G_MAIN_CITIES M2M'!$A:$A))*(INDIRECT("'C&amp;T_4G_MAIN_CITIES M2M'!$BF$2:$BF$" &amp; COUNTA('C&amp;T_4G_MAIN_CITIES M2M'!$A:$A))=$C18))+SUMPRODUCT(INDIRECT("'C&amp;T_4G_SMALLER_CITIES M2M'!$AW$2:$AW$" &amp; COUNTA('C&amp;T_4G_SMALLER_CITIES M2M'!$A:$A))*(INDIRECT("'C&amp;T_4G_SMALLER_CITIES M2M'!$BF$2:$BF$" &amp; COUNTA('C&amp;T_4G_SMALLER_CITIES M2M'!$A:$A))=$C18))))</f>
        <v>#VALUE!</v>
      </c>
      <c r="H33" s="117" t="e">
        <f ca="1">(SUMPRODUCT(INDIRECT("'C&amp;T_4G_MAIN_CITIES M2M'!$AW$2:$AW$" &amp; COUNTA('C&amp;T_4G_MAIN_CITIES M2M'!$A:$A))*(INDIRECT("'C&amp;T_4G_MAIN_CITIES M2M'!$BF$2:$BF$" &amp; COUNTA('C&amp;T_4G_MAIN_CITIES M2M'!$A:$A))=$C18))*H18+(SUMPRODUCT(INDIRECT("'C&amp;T_4G_SMALLER_CITIES M2M'!$AW$2:$AW$" &amp; COUNTA('C&amp;T_4G_SMALLER_CITIES M2M'!$A:$A))*(INDIRECT("'C&amp;T_4G_SMALLER_CITIES M2M'!$BF$2:$BF$" &amp; COUNTA('C&amp;T_4G_SMALLER_CITIES M2M'!$A:$A))=$C18)))*H23)/((SUMPRODUCT(INDIRECT("'C&amp;T_4G_MAIN_CITIES M2M'!$AW$2:$AW$" &amp; COUNTA('C&amp;T_4G_MAIN_CITIES M2M'!$A:$A))*(INDIRECT("'C&amp;T_4G_MAIN_CITIES M2M'!$BF$2:$BF$" &amp; COUNTA('C&amp;T_4G_MAIN_CITIES M2M'!$A:$A))=$C18))+SUMPRODUCT(INDIRECT("'C&amp;T_4G_SMALLER_CITIES M2M'!$AW$2:$AW$" &amp; COUNTA('C&amp;T_4G_SMALLER_CITIES M2M'!$A:$A))*(INDIRECT("'C&amp;T_4G_SMALLER_CITIES M2M'!$BF$2:$BF$" &amp; COUNTA('C&amp;T_4G_SMALLER_CITIES M2M'!$A:$A))=$C18))))</f>
        <v>#VALUE!</v>
      </c>
      <c r="I33" s="284" t="e">
        <f ca="1">(SUMPRODUCT(INDIRECT("'C&amp;T_2G3G_MAIN_CITIES M2M'!$AW$2:$AW$" &amp; COUNTA('C&amp;T_2G3G_MAIN_CITIES M2M'!$A:$A))*(INDIRECT("'C&amp;T_2G3G_MAIN_CITIES M2M'!$BF$2:$BF$" &amp; COUNTA('C&amp;T_2G3G_MAIN_CITIES M2M'!$A:$A))=$C13))*I13+SUMPRODUCT(INDIRECT("'C&amp;T_2G3G_SMALLER_CITIES M2M'!$AW$2:$AW$" &amp; COUNTA('C&amp;T_2G3G_SMALLER_CITIES M2M'!$A:$A))*(INDIRECT("'C&amp;T_2G3G_SMALLER_CITIES M2M'!$BF$2:$BF$" &amp; COUNTA('C&amp;T_2G3G_SMALLER_CITIES M2M'!$A:$A))=$C13))*I18)/(SUMPRODUCT(INDIRECT("'C&amp;T_2G3G_MAIN_CITIES M2M'!$AW$2:$AW$" &amp; COUNTA('C&amp;T_2G3G_MAIN_CITIES M2M'!$A:$A))*(INDIRECT("'C&amp;T_2G3G_MAIN_CITIES M2M'!$BF$2:$BF$" &amp; COUNTA('C&amp;T_2G3G_MAIN_CITIES M2M'!$A:$A))=$C13))+SUMPRODUCT(INDIRECT("'C&amp;T_2G3G_SMALLER_CITIES M2M'!$AW$2:$AW$" &amp; COUNTA('C&amp;T_2G3G_SMALLER_CITIES M2M'!$A:$A))*(INDIRECT("'C&amp;T_2G3G_SMALLER_CITIES M2M'!$BF$2:$BF$" &amp; COUNTA('C&amp;T_2G3G_SMALLER_CITIES M2M'!$A:$A))=$C13)))</f>
        <v>#VALUE!</v>
      </c>
      <c r="J33" s="116"/>
      <c r="K33" s="295"/>
      <c r="L33" s="110"/>
    </row>
  </sheetData>
  <mergeCells count="2">
    <mergeCell ref="K5:K33"/>
    <mergeCell ref="B2:J2"/>
  </mergeCells>
  <conditionalFormatting sqref="D5:E5 G5">
    <cfRule type="cellIs" dxfId="48" priority="121" operator="lessThan">
      <formula>MAX(D6:D8)</formula>
    </cfRule>
  </conditionalFormatting>
  <conditionalFormatting sqref="F5">
    <cfRule type="cellIs" dxfId="47" priority="119" operator="greaterThan">
      <formula>MIN(F6:F8)</formula>
    </cfRule>
  </conditionalFormatting>
  <conditionalFormatting sqref="G20">
    <cfRule type="cellIs" dxfId="46" priority="68" operator="lessThan">
      <formula>MAX(G21:G23)</formula>
    </cfRule>
  </conditionalFormatting>
  <conditionalFormatting sqref="G30">
    <cfRule type="cellIs" dxfId="45" priority="60" operator="lessThan">
      <formula>MAX(G31:G33)</formula>
    </cfRule>
  </conditionalFormatting>
  <conditionalFormatting sqref="D25:E25">
    <cfRule type="cellIs" dxfId="44" priority="57" operator="lessThan">
      <formula>MAX(D26:D28)</formula>
    </cfRule>
  </conditionalFormatting>
  <conditionalFormatting sqref="F25">
    <cfRule type="cellIs" dxfId="43" priority="56" operator="greaterThan">
      <formula>MIN(F26:F28)</formula>
    </cfRule>
  </conditionalFormatting>
  <conditionalFormatting sqref="D20:E20">
    <cfRule type="cellIs" dxfId="42" priority="51" operator="lessThan">
      <formula>MAX(D21:D23)</formula>
    </cfRule>
  </conditionalFormatting>
  <conditionalFormatting sqref="D10:E10">
    <cfRule type="cellIs" dxfId="41" priority="55" operator="lessThan">
      <formula>MAX(D11:D13)</formula>
    </cfRule>
  </conditionalFormatting>
  <conditionalFormatting sqref="F10">
    <cfRule type="cellIs" dxfId="40" priority="54" operator="greaterThan">
      <formula>MIN(F11:F13)</formula>
    </cfRule>
  </conditionalFormatting>
  <conditionalFormatting sqref="F20">
    <cfRule type="cellIs" dxfId="39" priority="50" operator="greaterThan">
      <formula>MIN(F21:F23)</formula>
    </cfRule>
  </conditionalFormatting>
  <conditionalFormatting sqref="D30:E30">
    <cfRule type="cellIs" dxfId="38" priority="49" operator="lessThan">
      <formula>MAX(D31:D33)</formula>
    </cfRule>
  </conditionalFormatting>
  <conditionalFormatting sqref="F30">
    <cfRule type="cellIs" dxfId="37" priority="48" operator="greaterThan">
      <formula>MIN(F31:F33)</formula>
    </cfRule>
  </conditionalFormatting>
  <conditionalFormatting sqref="G10">
    <cfRule type="cellIs" dxfId="36" priority="45" operator="lessThan">
      <formula>MAX(G11:G13)</formula>
    </cfRule>
  </conditionalFormatting>
  <conditionalFormatting sqref="G25">
    <cfRule type="cellIs" dxfId="35" priority="46" operator="lessThan">
      <formula>MAX(G26:G28)</formula>
    </cfRule>
  </conditionalFormatting>
  <conditionalFormatting sqref="D15:E15 G15">
    <cfRule type="cellIs" dxfId="34" priority="28" operator="lessThan">
      <formula>MAX(D16:D18)</formula>
    </cfRule>
  </conditionalFormatting>
  <conditionalFormatting sqref="F15">
    <cfRule type="cellIs" dxfId="33" priority="27" operator="greaterThan">
      <formula>MIN(F16:F18)</formula>
    </cfRule>
  </conditionalFormatting>
  <conditionalFormatting sqref="H25">
    <cfRule type="cellIs" dxfId="32" priority="25" operator="greaterThan">
      <formula>MIN($H26:$H28)</formula>
    </cfRule>
  </conditionalFormatting>
  <conditionalFormatting sqref="H30">
    <cfRule type="cellIs" dxfId="31" priority="24" operator="greaterThan">
      <formula>MIN($H31:$H33)</formula>
    </cfRule>
  </conditionalFormatting>
  <conditionalFormatting sqref="H20">
    <cfRule type="cellIs" dxfId="30" priority="23" operator="greaterThan">
      <formula>MIN($H21:$H23)</formula>
    </cfRule>
  </conditionalFormatting>
  <conditionalFormatting sqref="H15">
    <cfRule type="cellIs" dxfId="29" priority="22" operator="greaterThan">
      <formula>MIN($H16:$H18)</formula>
    </cfRule>
  </conditionalFormatting>
  <conditionalFormatting sqref="H10">
    <cfRule type="cellIs" dxfId="28" priority="21" operator="greaterThan">
      <formula>MIN($H11:$H13)</formula>
    </cfRule>
  </conditionalFormatting>
  <conditionalFormatting sqref="H5">
    <cfRule type="cellIs" dxfId="27" priority="20" operator="greaterThan">
      <formula>MIN($H6:$H8)</formula>
    </cfRule>
  </conditionalFormatting>
  <conditionalFormatting sqref="J5">
    <cfRule type="cellIs" dxfId="26" priority="13" operator="lessThan">
      <formula>MAX(J6:J8)</formula>
    </cfRule>
  </conditionalFormatting>
  <conditionalFormatting sqref="J25">
    <cfRule type="cellIs" dxfId="25" priority="12" operator="lessThan">
      <formula>MAX(J26:J28)</formula>
    </cfRule>
  </conditionalFormatting>
  <conditionalFormatting sqref="J20">
    <cfRule type="cellIs" dxfId="24" priority="10" operator="lessThan">
      <formula>MAX(J21:J23)</formula>
    </cfRule>
  </conditionalFormatting>
  <conditionalFormatting sqref="J10">
    <cfRule type="cellIs" dxfId="23" priority="11" operator="lessThan">
      <formula>MAX(J11:J13)</formula>
    </cfRule>
  </conditionalFormatting>
  <conditionalFormatting sqref="J30">
    <cfRule type="cellIs" dxfId="22" priority="9" operator="lessThan">
      <formula>MAX(J31:J33)</formula>
    </cfRule>
  </conditionalFormatting>
  <conditionalFormatting sqref="J15">
    <cfRule type="cellIs" dxfId="21" priority="8" operator="lessThan">
      <formula>MAX(J16:J18)</formula>
    </cfRule>
  </conditionalFormatting>
  <conditionalFormatting sqref="I5">
    <cfRule type="cellIs" dxfId="20" priority="7" operator="lessThan">
      <formula>MAX(I6:I8)</formula>
    </cfRule>
  </conditionalFormatting>
  <conditionalFormatting sqref="I10">
    <cfRule type="cellIs" dxfId="19" priority="6" operator="lessThan">
      <formula>MAX(I11:I13)</formula>
    </cfRule>
  </conditionalFormatting>
  <conditionalFormatting sqref="I15">
    <cfRule type="cellIs" dxfId="18" priority="4" operator="lessThan">
      <formula>MAX(I16:I18)</formula>
    </cfRule>
  </conditionalFormatting>
  <conditionalFormatting sqref="I20">
    <cfRule type="cellIs" dxfId="17" priority="3" operator="lessThan">
      <formula>MAX(I21:I23)</formula>
    </cfRule>
  </conditionalFormatting>
  <conditionalFormatting sqref="I30">
    <cfRule type="cellIs" dxfId="16" priority="2" operator="greaterThan">
      <formula>MIN(I31:I33)</formula>
    </cfRule>
  </conditionalFormatting>
  <conditionalFormatting sqref="I25">
    <cfRule type="cellIs" dxfId="15" priority="1" operator="lessThan">
      <formula>MAX(I26:I28)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Hoja19">
    <tabColor rgb="FFFFC000"/>
    <pageSetUpPr fitToPage="1"/>
  </sheetPr>
  <dimension ref="A1:BP393"/>
  <sheetViews>
    <sheetView showGridLines="0" topLeftCell="AH1" zoomScale="70" zoomScaleNormal="70" workbookViewId="0">
      <selection activeCell="AX2" sqref="AX2"/>
    </sheetView>
  </sheetViews>
  <sheetFormatPr baseColWidth="10" defaultColWidth="9.140625" defaultRowHeight="14.25"/>
  <cols>
    <col min="1" max="1" width="9.42578125" style="140" bestFit="1" customWidth="1"/>
    <col min="2" max="2" width="11.85546875" style="78" bestFit="1" customWidth="1"/>
    <col min="3" max="3" width="6.7109375" style="4" bestFit="1" customWidth="1"/>
    <col min="4" max="4" width="15.7109375" style="140" bestFit="1" customWidth="1"/>
    <col min="5" max="5" width="31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39" bestFit="1" customWidth="1"/>
    <col min="31" max="31" width="8.7109375" style="10" bestFit="1" customWidth="1"/>
    <col min="32" max="36" width="8.7109375" style="139" bestFit="1" customWidth="1"/>
    <col min="37" max="37" width="8.7109375" style="139" customWidth="1"/>
    <col min="38" max="39" width="8.7109375" style="139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49" bestFit="1" customWidth="1"/>
    <col min="53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139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79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299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69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39"/>
      <c r="BO1" s="139"/>
      <c r="BP1" s="139"/>
    </row>
    <row r="2" spans="1:68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239"/>
      <c r="AS2" s="239"/>
      <c r="AT2" s="71"/>
      <c r="AU2" s="71"/>
      <c r="AV2" s="226"/>
      <c r="AW2" s="227"/>
      <c r="AX2" s="226"/>
      <c r="AY2" s="251"/>
      <c r="AZ2" s="148"/>
      <c r="BA2" s="73"/>
      <c r="BB2" s="252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139"/>
      <c r="BO2" s="139"/>
      <c r="BP2" s="139"/>
    </row>
    <row r="3" spans="1:68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238"/>
      <c r="AS3" s="238"/>
      <c r="AT3" s="11"/>
      <c r="AU3" s="11"/>
      <c r="AV3" s="215"/>
      <c r="AW3" s="137"/>
      <c r="AX3" s="215"/>
      <c r="AY3" s="253"/>
      <c r="BA3" s="201"/>
      <c r="BB3" s="201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139"/>
      <c r="BO3" s="139"/>
      <c r="BP3" s="139"/>
    </row>
    <row r="4" spans="1:68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238"/>
      <c r="AS4" s="238"/>
      <c r="AT4" s="11"/>
      <c r="AU4" s="11"/>
      <c r="AV4" s="215"/>
      <c r="AW4" s="137"/>
      <c r="AX4" s="215"/>
      <c r="AY4" s="253"/>
      <c r="BA4" s="201"/>
      <c r="BB4" s="201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  <c r="BN4" s="139"/>
      <c r="BO4" s="139"/>
      <c r="BP4" s="139"/>
    </row>
    <row r="5" spans="1:68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5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9"/>
      <c r="AG5" s="9"/>
      <c r="AH5" s="9"/>
      <c r="AI5" s="9"/>
      <c r="AJ5" s="9"/>
      <c r="AK5" s="9"/>
      <c r="AL5" s="9"/>
      <c r="AM5" s="9"/>
      <c r="AN5" s="9"/>
      <c r="AO5" s="76"/>
      <c r="AP5" s="83"/>
      <c r="AQ5" s="83"/>
      <c r="AR5" s="238"/>
      <c r="AS5" s="238"/>
      <c r="AT5" s="11"/>
      <c r="AU5" s="11"/>
      <c r="AV5" s="215"/>
      <c r="AW5" s="137"/>
      <c r="AX5" s="215"/>
      <c r="AY5" s="253"/>
      <c r="BA5" s="201"/>
      <c r="BB5" s="201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  <c r="BN5" s="139"/>
      <c r="BO5" s="139"/>
      <c r="BP5" s="139"/>
    </row>
    <row r="6" spans="1:68" ht="15.75">
      <c r="A6" s="221"/>
      <c r="B6" s="222"/>
      <c r="C6" s="216"/>
      <c r="D6" s="224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83"/>
      <c r="AQ6" s="83"/>
      <c r="AR6" s="238"/>
      <c r="AS6" s="238"/>
      <c r="AT6" s="11"/>
      <c r="AU6" s="11"/>
      <c r="AV6" s="215"/>
      <c r="AW6" s="137"/>
      <c r="AX6" s="215"/>
      <c r="AY6" s="253"/>
      <c r="BA6" s="201"/>
      <c r="BB6" s="201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  <c r="BN6" s="139"/>
      <c r="BO6" s="139"/>
      <c r="BP6" s="139"/>
    </row>
    <row r="7" spans="1:68" ht="15.75">
      <c r="A7" s="221"/>
      <c r="B7" s="222"/>
      <c r="C7" s="216"/>
      <c r="D7" s="224"/>
      <c r="E7" s="268"/>
      <c r="F7" s="89"/>
      <c r="G7" s="83"/>
      <c r="H7" s="218"/>
      <c r="I7" s="218"/>
      <c r="J7" s="218"/>
      <c r="K7" s="218"/>
      <c r="L7" s="83"/>
      <c r="M7" s="217"/>
      <c r="N7" s="55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9"/>
      <c r="AG7" s="9"/>
      <c r="AH7" s="9"/>
      <c r="AI7" s="9"/>
      <c r="AJ7" s="9"/>
      <c r="AK7" s="9"/>
      <c r="AL7" s="9"/>
      <c r="AM7" s="9"/>
      <c r="AN7" s="9"/>
      <c r="AO7" s="76"/>
      <c r="AP7" s="83"/>
      <c r="AQ7" s="83"/>
      <c r="AR7" s="238"/>
      <c r="AS7" s="238"/>
      <c r="AT7" s="11"/>
      <c r="AU7" s="11"/>
      <c r="AV7" s="215"/>
      <c r="AW7" s="137"/>
      <c r="AX7" s="215"/>
      <c r="AY7" s="265"/>
      <c r="AZ7" s="267"/>
      <c r="BA7" s="201"/>
      <c r="BB7" s="266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  <c r="BN7" s="139"/>
      <c r="BO7" s="139"/>
      <c r="BP7" s="139"/>
    </row>
    <row r="8" spans="1:68" ht="15.75">
      <c r="A8" s="221"/>
      <c r="B8" s="222"/>
      <c r="C8" s="216"/>
      <c r="D8" s="224"/>
      <c r="E8" s="25"/>
      <c r="F8" s="89"/>
      <c r="G8" s="83"/>
      <c r="H8" s="218"/>
      <c r="I8" s="218"/>
      <c r="J8" s="218"/>
      <c r="K8" s="218"/>
      <c r="L8" s="83"/>
      <c r="M8" s="217"/>
      <c r="N8" s="55"/>
      <c r="O8" s="218"/>
      <c r="P8" s="218"/>
      <c r="Q8" s="11"/>
      <c r="R8" s="218"/>
      <c r="S8" s="218"/>
      <c r="T8" s="56"/>
      <c r="U8" s="218"/>
      <c r="V8" s="218"/>
      <c r="W8" s="11"/>
      <c r="X8" s="218"/>
      <c r="Y8" s="218"/>
      <c r="Z8" s="56"/>
      <c r="AA8" s="218"/>
      <c r="AB8" s="218"/>
      <c r="AC8" s="218"/>
      <c r="AD8" s="218"/>
      <c r="AE8" s="218"/>
      <c r="AF8" s="9"/>
      <c r="AG8" s="9"/>
      <c r="AH8" s="9"/>
      <c r="AI8" s="9"/>
      <c r="AJ8" s="9"/>
      <c r="AK8" s="9"/>
      <c r="AL8" s="9"/>
      <c r="AM8" s="9"/>
      <c r="AN8" s="9"/>
      <c r="AO8" s="76"/>
      <c r="AP8" s="83"/>
      <c r="AQ8" s="83"/>
      <c r="AR8" s="238"/>
      <c r="AS8" s="238"/>
      <c r="AT8" s="11"/>
      <c r="AU8" s="11"/>
      <c r="AV8" s="215"/>
      <c r="AW8" s="137"/>
      <c r="AX8" s="215"/>
      <c r="AY8" s="253"/>
      <c r="BA8" s="201"/>
      <c r="BB8" s="201"/>
      <c r="BC8" s="217"/>
      <c r="BD8" s="231"/>
      <c r="BE8" s="215"/>
      <c r="BF8" s="215"/>
      <c r="BG8" s="215"/>
      <c r="BH8" s="232"/>
      <c r="BI8" s="232"/>
      <c r="BJ8" s="214"/>
      <c r="BK8" s="214"/>
      <c r="BL8" s="233"/>
      <c r="BM8" s="67"/>
      <c r="BN8" s="139"/>
      <c r="BO8" s="139"/>
      <c r="BP8" s="139"/>
    </row>
    <row r="9" spans="1:68" ht="15.75">
      <c r="A9" s="221"/>
      <c r="B9" s="222"/>
      <c r="C9" s="216"/>
      <c r="D9" s="224"/>
      <c r="E9" s="25"/>
      <c r="F9" s="89"/>
      <c r="G9" s="83"/>
      <c r="H9" s="218"/>
      <c r="I9" s="218"/>
      <c r="J9" s="218"/>
      <c r="K9" s="218"/>
      <c r="L9" s="83"/>
      <c r="M9" s="217"/>
      <c r="N9" s="55"/>
      <c r="O9" s="218"/>
      <c r="P9" s="218"/>
      <c r="Q9" s="11"/>
      <c r="R9" s="218"/>
      <c r="S9" s="218"/>
      <c r="T9" s="56"/>
      <c r="U9" s="218"/>
      <c r="V9" s="218"/>
      <c r="W9" s="11"/>
      <c r="X9" s="218"/>
      <c r="Y9" s="218"/>
      <c r="Z9" s="56"/>
      <c r="AA9" s="218"/>
      <c r="AB9" s="218"/>
      <c r="AC9" s="218"/>
      <c r="AD9" s="218"/>
      <c r="AE9" s="218"/>
      <c r="AF9" s="9"/>
      <c r="AG9" s="9"/>
      <c r="AH9" s="9"/>
      <c r="AI9" s="9"/>
      <c r="AJ9" s="9"/>
      <c r="AK9" s="9"/>
      <c r="AL9" s="9"/>
      <c r="AM9" s="9"/>
      <c r="AN9" s="9"/>
      <c r="AO9" s="76"/>
      <c r="AP9" s="83"/>
      <c r="AQ9" s="83"/>
      <c r="AR9" s="238"/>
      <c r="AS9" s="238"/>
      <c r="AT9" s="11"/>
      <c r="AU9" s="11"/>
      <c r="AV9" s="215"/>
      <c r="AW9" s="137"/>
      <c r="AX9" s="215"/>
      <c r="AY9" s="253"/>
      <c r="BA9" s="201"/>
      <c r="BB9" s="201"/>
      <c r="BC9" s="217"/>
      <c r="BD9" s="231"/>
      <c r="BE9" s="215"/>
      <c r="BF9" s="215"/>
      <c r="BG9" s="215"/>
      <c r="BH9" s="232"/>
      <c r="BI9" s="232"/>
      <c r="BJ9" s="214"/>
      <c r="BK9" s="214"/>
      <c r="BL9" s="233"/>
      <c r="BM9" s="67"/>
      <c r="BN9" s="139"/>
      <c r="BO9" s="139"/>
      <c r="BP9" s="139"/>
    </row>
    <row r="10" spans="1:68" ht="15.75">
      <c r="A10" s="221"/>
      <c r="B10" s="222"/>
      <c r="C10" s="216"/>
      <c r="D10" s="224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83"/>
      <c r="AQ10" s="83"/>
      <c r="AR10" s="238"/>
      <c r="AS10" s="238"/>
      <c r="AT10" s="11"/>
      <c r="AU10" s="11"/>
      <c r="AV10" s="215"/>
      <c r="AW10" s="137"/>
      <c r="AX10" s="215"/>
      <c r="AY10" s="253"/>
      <c r="BA10" s="201"/>
      <c r="BB10" s="201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  <c r="BN10" s="139"/>
      <c r="BO10" s="139"/>
      <c r="BP10" s="139"/>
    </row>
    <row r="11" spans="1:68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83"/>
      <c r="AQ11" s="83"/>
      <c r="AR11" s="238"/>
      <c r="AS11" s="238"/>
      <c r="AT11" s="11"/>
      <c r="AU11" s="11"/>
      <c r="AV11" s="215"/>
      <c r="AW11" s="137"/>
      <c r="AX11" s="215"/>
      <c r="AY11" s="253"/>
      <c r="BA11" s="201"/>
      <c r="BB11" s="201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  <c r="BN11" s="139"/>
      <c r="BO11" s="139"/>
      <c r="BP11" s="139"/>
    </row>
    <row r="12" spans="1:68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5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9"/>
      <c r="AG12" s="9"/>
      <c r="AH12" s="9"/>
      <c r="AI12" s="9"/>
      <c r="AJ12" s="9"/>
      <c r="AK12" s="9"/>
      <c r="AL12" s="9"/>
      <c r="AM12" s="9"/>
      <c r="AN12" s="9"/>
      <c r="AO12" s="76"/>
      <c r="AP12" s="83"/>
      <c r="AQ12" s="83"/>
      <c r="AR12" s="238"/>
      <c r="AS12" s="238"/>
      <c r="AT12" s="11"/>
      <c r="AU12" s="11"/>
      <c r="AV12" s="215"/>
      <c r="AW12" s="137"/>
      <c r="AX12" s="215"/>
      <c r="AY12" s="253"/>
      <c r="BA12" s="201"/>
      <c r="BB12" s="201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  <c r="BN12" s="139"/>
      <c r="BO12" s="139"/>
      <c r="BP12" s="139"/>
    </row>
    <row r="13" spans="1:68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5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9"/>
      <c r="AG13" s="9"/>
      <c r="AH13" s="9"/>
      <c r="AI13" s="9"/>
      <c r="AJ13" s="9"/>
      <c r="AK13" s="9"/>
      <c r="AL13" s="9"/>
      <c r="AM13" s="9"/>
      <c r="AN13" s="9"/>
      <c r="AO13" s="76"/>
      <c r="AP13" s="83"/>
      <c r="AQ13" s="83"/>
      <c r="AR13" s="238"/>
      <c r="AS13" s="238"/>
      <c r="AT13" s="11"/>
      <c r="AU13" s="11"/>
      <c r="AV13" s="215"/>
      <c r="AW13" s="137"/>
      <c r="AX13" s="215"/>
      <c r="AY13" s="253"/>
      <c r="BA13" s="201"/>
      <c r="BB13" s="201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  <c r="BN13" s="139"/>
      <c r="BO13" s="139"/>
      <c r="BP13" s="139"/>
    </row>
    <row r="14" spans="1:68" ht="15.75">
      <c r="A14" s="221"/>
      <c r="B14" s="222"/>
      <c r="C14" s="216"/>
      <c r="D14" s="224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83"/>
      <c r="AQ14" s="83"/>
      <c r="AR14" s="238"/>
      <c r="AS14" s="238"/>
      <c r="AT14" s="11"/>
      <c r="AU14" s="11"/>
      <c r="AV14" s="215"/>
      <c r="AW14" s="137"/>
      <c r="AX14" s="215"/>
      <c r="AY14" s="253"/>
      <c r="BA14" s="201"/>
      <c r="BB14" s="201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  <c r="BN14" s="139"/>
      <c r="BO14" s="139"/>
      <c r="BP14" s="139"/>
    </row>
    <row r="15" spans="1:68" ht="15.75">
      <c r="A15" s="221"/>
      <c r="B15" s="222"/>
      <c r="C15" s="216"/>
      <c r="D15" s="224"/>
      <c r="E15" s="25"/>
      <c r="F15" s="89"/>
      <c r="G15" s="83"/>
      <c r="H15" s="218"/>
      <c r="I15" s="218"/>
      <c r="J15" s="218"/>
      <c r="K15" s="218"/>
      <c r="L15" s="83"/>
      <c r="M15" s="217"/>
      <c r="N15" s="55"/>
      <c r="O15" s="218"/>
      <c r="P15" s="218"/>
      <c r="Q15" s="11"/>
      <c r="R15" s="218"/>
      <c r="S15" s="218"/>
      <c r="T15" s="56"/>
      <c r="U15" s="218"/>
      <c r="V15" s="218"/>
      <c r="W15" s="11"/>
      <c r="X15" s="218"/>
      <c r="Y15" s="218"/>
      <c r="Z15" s="56"/>
      <c r="AA15" s="218"/>
      <c r="AB15" s="218"/>
      <c r="AC15" s="218"/>
      <c r="AD15" s="218"/>
      <c r="AE15" s="218"/>
      <c r="AF15" s="9"/>
      <c r="AG15" s="9"/>
      <c r="AH15" s="9"/>
      <c r="AI15" s="9"/>
      <c r="AJ15" s="9"/>
      <c r="AK15" s="9"/>
      <c r="AL15" s="9"/>
      <c r="AM15" s="9"/>
      <c r="AN15" s="9"/>
      <c r="AO15" s="76"/>
      <c r="AP15" s="83"/>
      <c r="AQ15" s="83"/>
      <c r="AR15" s="238"/>
      <c r="AS15" s="238"/>
      <c r="AT15" s="11"/>
      <c r="AU15" s="11"/>
      <c r="AV15" s="215"/>
      <c r="AW15" s="137"/>
      <c r="AX15" s="215"/>
      <c r="AY15" s="253"/>
      <c r="BA15" s="201"/>
      <c r="BB15" s="201"/>
      <c r="BC15" s="217"/>
      <c r="BD15" s="231"/>
      <c r="BE15" s="215"/>
      <c r="BF15" s="215"/>
      <c r="BG15" s="215"/>
      <c r="BH15" s="232"/>
      <c r="BI15" s="232"/>
      <c r="BJ15" s="214"/>
      <c r="BK15" s="214"/>
      <c r="BL15" s="233"/>
      <c r="BM15" s="67"/>
      <c r="BN15" s="139"/>
      <c r="BO15" s="139"/>
      <c r="BP15" s="139"/>
    </row>
    <row r="16" spans="1:68" ht="15.75">
      <c r="A16" s="221"/>
      <c r="B16" s="222"/>
      <c r="C16" s="216"/>
      <c r="D16" s="224"/>
      <c r="E16" s="268"/>
      <c r="F16" s="89"/>
      <c r="G16" s="83"/>
      <c r="H16" s="218"/>
      <c r="I16" s="218"/>
      <c r="J16" s="218"/>
      <c r="K16" s="218"/>
      <c r="L16" s="83"/>
      <c r="M16" s="217"/>
      <c r="N16" s="55"/>
      <c r="O16" s="218"/>
      <c r="P16" s="218"/>
      <c r="Q16" s="11"/>
      <c r="R16" s="218"/>
      <c r="S16" s="218"/>
      <c r="T16" s="56"/>
      <c r="U16" s="218"/>
      <c r="V16" s="218"/>
      <c r="W16" s="11"/>
      <c r="X16" s="218"/>
      <c r="Y16" s="218"/>
      <c r="Z16" s="56"/>
      <c r="AA16" s="218"/>
      <c r="AB16" s="218"/>
      <c r="AC16" s="218"/>
      <c r="AD16" s="218"/>
      <c r="AE16" s="218"/>
      <c r="AF16" s="9"/>
      <c r="AG16" s="9"/>
      <c r="AH16" s="9"/>
      <c r="AI16" s="9"/>
      <c r="AJ16" s="9"/>
      <c r="AK16" s="9"/>
      <c r="AL16" s="9"/>
      <c r="AM16" s="9"/>
      <c r="AN16" s="9"/>
      <c r="AO16" s="76"/>
      <c r="AP16" s="83"/>
      <c r="AQ16" s="83"/>
      <c r="AR16" s="238"/>
      <c r="AS16" s="238"/>
      <c r="AT16" s="11"/>
      <c r="AU16" s="11"/>
      <c r="AV16" s="215"/>
      <c r="AW16" s="137"/>
      <c r="AX16" s="215"/>
      <c r="AY16" s="265"/>
      <c r="AZ16" s="267"/>
      <c r="BA16" s="201"/>
      <c r="BB16" s="266"/>
      <c r="BC16" s="217"/>
      <c r="BD16" s="231"/>
      <c r="BE16" s="215"/>
      <c r="BF16" s="215"/>
      <c r="BG16" s="215"/>
      <c r="BH16" s="232"/>
      <c r="BI16" s="232"/>
      <c r="BJ16" s="214"/>
      <c r="BK16" s="214"/>
      <c r="BL16" s="233"/>
      <c r="BM16" s="67"/>
      <c r="BN16" s="139"/>
      <c r="BO16" s="139"/>
      <c r="BP16" s="139"/>
    </row>
    <row r="17" spans="1:68" ht="15.75">
      <c r="A17" s="221"/>
      <c r="B17" s="222"/>
      <c r="C17" s="216"/>
      <c r="D17" s="224"/>
      <c r="E17" s="268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83"/>
      <c r="AQ17" s="83"/>
      <c r="AR17" s="238"/>
      <c r="AS17" s="238"/>
      <c r="AT17" s="11"/>
      <c r="AU17" s="11"/>
      <c r="AV17" s="215"/>
      <c r="AW17" s="137"/>
      <c r="AX17" s="215"/>
      <c r="AY17" s="265"/>
      <c r="AZ17" s="267"/>
      <c r="BA17" s="201"/>
      <c r="BB17" s="266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  <c r="BN17" s="139"/>
      <c r="BO17" s="139"/>
      <c r="BP17" s="139"/>
    </row>
    <row r="18" spans="1:68" ht="15.75">
      <c r="A18" s="221"/>
      <c r="B18" s="222"/>
      <c r="C18" s="216"/>
      <c r="D18" s="224"/>
      <c r="E18" s="25"/>
      <c r="F18" s="89"/>
      <c r="G18" s="83"/>
      <c r="H18" s="218"/>
      <c r="I18" s="218"/>
      <c r="J18" s="218"/>
      <c r="K18" s="218"/>
      <c r="L18" s="83"/>
      <c r="M18" s="217"/>
      <c r="N18" s="55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83"/>
      <c r="AQ18" s="83"/>
      <c r="AR18" s="238"/>
      <c r="AS18" s="238"/>
      <c r="AT18" s="11"/>
      <c r="AU18" s="11"/>
      <c r="AV18" s="215"/>
      <c r="AW18" s="137"/>
      <c r="AX18" s="215"/>
      <c r="AY18" s="253"/>
      <c r="BA18" s="201"/>
      <c r="BB18" s="201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  <c r="BN18" s="139"/>
      <c r="BO18" s="139"/>
      <c r="BP18" s="139"/>
    </row>
    <row r="19" spans="1:68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83"/>
      <c r="AQ19" s="83"/>
      <c r="AR19" s="238"/>
      <c r="AS19" s="238"/>
      <c r="AT19" s="11"/>
      <c r="AU19" s="11"/>
      <c r="AV19" s="215"/>
      <c r="AW19" s="137"/>
      <c r="AX19" s="215"/>
      <c r="AY19" s="253"/>
      <c r="BA19" s="201"/>
      <c r="BB19" s="201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  <c r="BN19" s="139"/>
      <c r="BO19" s="139"/>
      <c r="BP19" s="139"/>
    </row>
    <row r="20" spans="1:68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83"/>
      <c r="AQ20" s="83"/>
      <c r="AR20" s="238"/>
      <c r="AS20" s="238"/>
      <c r="AT20" s="11"/>
      <c r="AU20" s="11"/>
      <c r="AV20" s="215"/>
      <c r="AW20" s="137"/>
      <c r="AX20" s="215"/>
      <c r="AY20" s="253"/>
      <c r="AZ20" s="267"/>
      <c r="BA20" s="201"/>
      <c r="BB20" s="201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  <c r="BN20" s="139"/>
      <c r="BO20" s="139"/>
      <c r="BP20" s="139"/>
    </row>
    <row r="21" spans="1:68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5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9"/>
      <c r="AG21" s="9"/>
      <c r="AH21" s="9"/>
      <c r="AI21" s="9"/>
      <c r="AJ21" s="9"/>
      <c r="AK21" s="9"/>
      <c r="AL21" s="9"/>
      <c r="AM21" s="9"/>
      <c r="AN21" s="9"/>
      <c r="AO21" s="76"/>
      <c r="AP21" s="83"/>
      <c r="AQ21" s="83"/>
      <c r="AR21" s="238"/>
      <c r="AS21" s="238"/>
      <c r="AT21" s="11"/>
      <c r="AU21" s="11"/>
      <c r="AV21" s="215"/>
      <c r="AW21" s="137"/>
      <c r="AX21" s="215"/>
      <c r="AY21" s="253"/>
      <c r="BA21" s="201"/>
      <c r="BB21" s="201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  <c r="BN21" s="139"/>
      <c r="BO21" s="139"/>
      <c r="BP21" s="139"/>
    </row>
    <row r="22" spans="1:68" ht="15.75">
      <c r="A22" s="221"/>
      <c r="B22" s="222"/>
      <c r="C22" s="216"/>
      <c r="D22" s="224"/>
      <c r="E22" s="25"/>
      <c r="F22" s="89"/>
      <c r="G22" s="83"/>
      <c r="H22" s="218"/>
      <c r="I22" s="218"/>
      <c r="J22" s="218"/>
      <c r="K22" s="218"/>
      <c r="L22" s="83"/>
      <c r="M22" s="217"/>
      <c r="N22" s="55"/>
      <c r="O22" s="218"/>
      <c r="P22" s="218"/>
      <c r="Q22" s="11"/>
      <c r="R22" s="218"/>
      <c r="S22" s="218"/>
      <c r="T22" s="56"/>
      <c r="U22" s="218"/>
      <c r="V22" s="218"/>
      <c r="W22" s="11"/>
      <c r="X22" s="218"/>
      <c r="Y22" s="218"/>
      <c r="Z22" s="56"/>
      <c r="AA22" s="218"/>
      <c r="AB22" s="218"/>
      <c r="AC22" s="218"/>
      <c r="AD22" s="218"/>
      <c r="AE22" s="218"/>
      <c r="AF22" s="9"/>
      <c r="AG22" s="9"/>
      <c r="AH22" s="9"/>
      <c r="AI22" s="9"/>
      <c r="AJ22" s="9"/>
      <c r="AK22" s="9"/>
      <c r="AL22" s="9"/>
      <c r="AM22" s="9"/>
      <c r="AN22" s="9"/>
      <c r="AO22" s="76"/>
      <c r="AP22" s="83"/>
      <c r="AQ22" s="83"/>
      <c r="AR22" s="238"/>
      <c r="AS22" s="238"/>
      <c r="AT22" s="11"/>
      <c r="AU22" s="11"/>
      <c r="AV22" s="215"/>
      <c r="AW22" s="137"/>
      <c r="AX22" s="215"/>
      <c r="AY22" s="253"/>
      <c r="BA22" s="201"/>
      <c r="BB22" s="201"/>
      <c r="BC22" s="217"/>
      <c r="BD22" s="231"/>
      <c r="BE22" s="215"/>
      <c r="BF22" s="215"/>
      <c r="BG22" s="215"/>
      <c r="BH22" s="232"/>
      <c r="BI22" s="232"/>
      <c r="BJ22" s="214"/>
      <c r="BK22" s="214"/>
      <c r="BL22" s="233"/>
      <c r="BM22" s="67"/>
      <c r="BN22" s="139"/>
      <c r="BO22" s="139"/>
      <c r="BP22" s="139"/>
    </row>
    <row r="23" spans="1:68" ht="15.75">
      <c r="A23" s="221"/>
      <c r="B23" s="222"/>
      <c r="C23" s="216"/>
      <c r="D23" s="224"/>
      <c r="E23" s="268"/>
      <c r="F23" s="89"/>
      <c r="G23" s="83"/>
      <c r="H23" s="218"/>
      <c r="I23" s="218"/>
      <c r="J23" s="218"/>
      <c r="K23" s="218"/>
      <c r="L23" s="83"/>
      <c r="M23" s="217"/>
      <c r="N23" s="55"/>
      <c r="O23" s="218"/>
      <c r="P23" s="218"/>
      <c r="Q23" s="11"/>
      <c r="R23" s="218"/>
      <c r="S23" s="218"/>
      <c r="T23" s="56"/>
      <c r="U23" s="218"/>
      <c r="V23" s="218"/>
      <c r="W23" s="11"/>
      <c r="X23" s="218"/>
      <c r="Y23" s="218"/>
      <c r="Z23" s="56"/>
      <c r="AA23" s="218"/>
      <c r="AB23" s="218"/>
      <c r="AC23" s="218"/>
      <c r="AD23" s="218"/>
      <c r="AE23" s="218"/>
      <c r="AF23" s="9"/>
      <c r="AG23" s="9"/>
      <c r="AH23" s="9"/>
      <c r="AI23" s="9"/>
      <c r="AJ23" s="9"/>
      <c r="AK23" s="9"/>
      <c r="AL23" s="9"/>
      <c r="AM23" s="9"/>
      <c r="AN23" s="9"/>
      <c r="AO23" s="76"/>
      <c r="AP23" s="83"/>
      <c r="AQ23" s="83"/>
      <c r="AR23" s="238"/>
      <c r="AS23" s="238"/>
      <c r="AT23" s="11"/>
      <c r="AU23" s="11"/>
      <c r="AV23" s="215"/>
      <c r="AW23" s="137"/>
      <c r="AX23" s="215"/>
      <c r="AY23" s="265"/>
      <c r="AZ23" s="267"/>
      <c r="BA23" s="201"/>
      <c r="BB23" s="266"/>
      <c r="BC23" s="217"/>
      <c r="BD23" s="231"/>
      <c r="BE23" s="215"/>
      <c r="BF23" s="215"/>
      <c r="BG23" s="215"/>
      <c r="BH23" s="232"/>
      <c r="BI23" s="232"/>
      <c r="BJ23" s="214"/>
      <c r="BK23" s="214"/>
      <c r="BL23" s="233"/>
      <c r="BM23" s="67"/>
      <c r="BN23" s="139"/>
      <c r="BO23" s="139"/>
      <c r="BP23" s="139"/>
    </row>
    <row r="24" spans="1:68" ht="15.75">
      <c r="A24" s="221"/>
      <c r="B24" s="222"/>
      <c r="C24" s="216"/>
      <c r="D24" s="224"/>
      <c r="E24" s="25"/>
      <c r="F24" s="89"/>
      <c r="G24" s="83"/>
      <c r="H24" s="218"/>
      <c r="I24" s="218"/>
      <c r="J24" s="218"/>
      <c r="K24" s="218"/>
      <c r="L24" s="83"/>
      <c r="M24" s="217"/>
      <c r="N24" s="55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9"/>
      <c r="AG24" s="9"/>
      <c r="AH24" s="9"/>
      <c r="AI24" s="9"/>
      <c r="AJ24" s="9"/>
      <c r="AK24" s="9"/>
      <c r="AL24" s="9"/>
      <c r="AM24" s="9"/>
      <c r="AN24" s="9"/>
      <c r="AO24" s="76"/>
      <c r="AP24" s="83"/>
      <c r="AQ24" s="83"/>
      <c r="AR24" s="238"/>
      <c r="AS24" s="238"/>
      <c r="AT24" s="11"/>
      <c r="AU24" s="11"/>
      <c r="AV24" s="215"/>
      <c r="AW24" s="137"/>
      <c r="AX24" s="215"/>
      <c r="AY24" s="253"/>
      <c r="BA24" s="201"/>
      <c r="BB24" s="201"/>
      <c r="BC24" s="217"/>
      <c r="BD24" s="231"/>
      <c r="BE24" s="215"/>
      <c r="BF24" s="215"/>
      <c r="BG24" s="215"/>
      <c r="BH24" s="232"/>
      <c r="BI24" s="232"/>
      <c r="BJ24" s="214"/>
      <c r="BK24" s="214"/>
      <c r="BL24" s="233"/>
      <c r="BM24" s="67"/>
      <c r="BN24" s="139"/>
      <c r="BO24" s="139"/>
      <c r="BP24" s="139"/>
    </row>
    <row r="25" spans="1:68" ht="15.75">
      <c r="A25" s="221"/>
      <c r="B25" s="222"/>
      <c r="C25" s="216"/>
      <c r="D25" s="224"/>
      <c r="E25" s="25"/>
      <c r="F25" s="89"/>
      <c r="G25" s="83"/>
      <c r="H25" s="218"/>
      <c r="I25" s="218"/>
      <c r="J25" s="218"/>
      <c r="K25" s="218"/>
      <c r="L25" s="83"/>
      <c r="M25" s="217"/>
      <c r="N25" s="55"/>
      <c r="O25" s="218"/>
      <c r="P25" s="218"/>
      <c r="Q25" s="11"/>
      <c r="R25" s="218"/>
      <c r="S25" s="218"/>
      <c r="T25" s="56"/>
      <c r="U25" s="218"/>
      <c r="V25" s="218"/>
      <c r="W25" s="11"/>
      <c r="X25" s="218"/>
      <c r="Y25" s="218"/>
      <c r="Z25" s="56"/>
      <c r="AA25" s="218"/>
      <c r="AB25" s="218"/>
      <c r="AC25" s="218"/>
      <c r="AD25" s="218"/>
      <c r="AE25" s="218"/>
      <c r="AF25" s="9"/>
      <c r="AG25" s="9"/>
      <c r="AH25" s="9"/>
      <c r="AI25" s="9"/>
      <c r="AJ25" s="9"/>
      <c r="AK25" s="9"/>
      <c r="AL25" s="9"/>
      <c r="AM25" s="9"/>
      <c r="AN25" s="9"/>
      <c r="AO25" s="76"/>
      <c r="AP25" s="83"/>
      <c r="AQ25" s="83"/>
      <c r="AR25" s="238"/>
      <c r="AS25" s="238"/>
      <c r="AT25" s="11"/>
      <c r="AU25" s="11"/>
      <c r="AV25" s="215"/>
      <c r="AW25" s="137"/>
      <c r="AX25" s="215"/>
      <c r="AY25" s="253"/>
      <c r="BA25" s="201"/>
      <c r="BB25" s="201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  <c r="BN25" s="139"/>
      <c r="BO25" s="139"/>
      <c r="BP25" s="139"/>
    </row>
    <row r="26" spans="1:68" ht="15.75">
      <c r="A26" s="221"/>
      <c r="B26" s="222"/>
      <c r="C26" s="216"/>
      <c r="D26" s="224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83"/>
      <c r="AQ26" s="83"/>
      <c r="AR26" s="238"/>
      <c r="AS26" s="238"/>
      <c r="AT26" s="11"/>
      <c r="AU26" s="11"/>
      <c r="AV26" s="215"/>
      <c r="AW26" s="137"/>
      <c r="AX26" s="215"/>
      <c r="AY26" s="253"/>
      <c r="BA26" s="201"/>
      <c r="BB26" s="201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  <c r="BN26" s="139"/>
      <c r="BO26" s="139"/>
      <c r="BP26" s="139"/>
    </row>
    <row r="27" spans="1:68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238"/>
      <c r="AS27" s="238"/>
      <c r="AT27" s="11"/>
      <c r="AU27" s="11"/>
      <c r="AV27" s="215"/>
      <c r="AW27" s="137"/>
      <c r="AX27" s="215"/>
      <c r="AY27" s="253"/>
      <c r="BA27" s="201"/>
      <c r="BB27" s="201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  <c r="BN27" s="139"/>
      <c r="BO27" s="139"/>
      <c r="BP27" s="139"/>
    </row>
    <row r="28" spans="1:68" ht="15.75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83"/>
      <c r="AQ28" s="83"/>
      <c r="AR28" s="238"/>
      <c r="AS28" s="238"/>
      <c r="AT28" s="11"/>
      <c r="AU28" s="11"/>
      <c r="AV28" s="215"/>
      <c r="AW28" s="137"/>
      <c r="AX28" s="215"/>
      <c r="AY28" s="253"/>
      <c r="BA28" s="201"/>
      <c r="BB28" s="201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  <c r="BN28" s="139"/>
      <c r="BO28" s="139"/>
      <c r="BP28" s="139"/>
    </row>
    <row r="29" spans="1:68" ht="15.75">
      <c r="A29" s="221"/>
      <c r="B29" s="222"/>
      <c r="C29" s="216"/>
      <c r="D29" s="224"/>
      <c r="E29" s="25"/>
      <c r="F29" s="89"/>
      <c r="G29" s="83"/>
      <c r="H29" s="218"/>
      <c r="I29" s="218"/>
      <c r="J29" s="218"/>
      <c r="K29" s="218"/>
      <c r="L29" s="83"/>
      <c r="M29" s="217"/>
      <c r="N29" s="55"/>
      <c r="O29" s="218"/>
      <c r="P29" s="218"/>
      <c r="Q29" s="11"/>
      <c r="R29" s="218"/>
      <c r="S29" s="218"/>
      <c r="T29" s="56"/>
      <c r="U29" s="218"/>
      <c r="V29" s="218"/>
      <c r="W29" s="11"/>
      <c r="X29" s="218"/>
      <c r="Y29" s="218"/>
      <c r="Z29" s="56"/>
      <c r="AA29" s="218"/>
      <c r="AB29" s="218"/>
      <c r="AC29" s="218"/>
      <c r="AD29" s="218"/>
      <c r="AE29" s="218"/>
      <c r="AF29" s="9"/>
      <c r="AG29" s="9"/>
      <c r="AH29" s="9"/>
      <c r="AI29" s="9"/>
      <c r="AJ29" s="9"/>
      <c r="AK29" s="9"/>
      <c r="AL29" s="9"/>
      <c r="AM29" s="9"/>
      <c r="AN29" s="9"/>
      <c r="AO29" s="76"/>
      <c r="AP29" s="83"/>
      <c r="AQ29" s="83"/>
      <c r="AR29" s="238"/>
      <c r="AS29" s="238"/>
      <c r="AT29" s="11"/>
      <c r="AU29" s="11"/>
      <c r="AV29" s="215"/>
      <c r="AW29" s="137"/>
      <c r="AX29" s="215"/>
      <c r="AY29" s="253"/>
      <c r="BA29" s="201"/>
      <c r="BB29" s="201"/>
      <c r="BC29" s="217"/>
      <c r="BD29" s="231"/>
      <c r="BE29" s="215"/>
      <c r="BF29" s="215"/>
      <c r="BG29" s="215"/>
      <c r="BH29" s="232"/>
      <c r="BI29" s="232"/>
      <c r="BJ29" s="214"/>
      <c r="BK29" s="214"/>
      <c r="BL29" s="233"/>
      <c r="BM29" s="67"/>
      <c r="BN29" s="139"/>
      <c r="BO29" s="139"/>
      <c r="BP29" s="139"/>
    </row>
    <row r="30" spans="1:68" ht="15.75">
      <c r="A30" s="221"/>
      <c r="B30" s="222"/>
      <c r="C30" s="216"/>
      <c r="D30" s="224"/>
      <c r="E30" s="25"/>
      <c r="F30" s="89"/>
      <c r="G30" s="83"/>
      <c r="H30" s="218"/>
      <c r="I30" s="218"/>
      <c r="J30" s="218"/>
      <c r="K30" s="218"/>
      <c r="L30" s="83"/>
      <c r="M30" s="217"/>
      <c r="N30" s="55"/>
      <c r="O30" s="218"/>
      <c r="P30" s="218"/>
      <c r="Q30" s="11"/>
      <c r="R30" s="218"/>
      <c r="S30" s="218"/>
      <c r="T30" s="56"/>
      <c r="U30" s="218"/>
      <c r="V30" s="218"/>
      <c r="W30" s="11"/>
      <c r="X30" s="218"/>
      <c r="Y30" s="218"/>
      <c r="Z30" s="56"/>
      <c r="AA30" s="218"/>
      <c r="AB30" s="218"/>
      <c r="AC30" s="218"/>
      <c r="AD30" s="218"/>
      <c r="AE30" s="218"/>
      <c r="AF30" s="9"/>
      <c r="AG30" s="9"/>
      <c r="AH30" s="9"/>
      <c r="AI30" s="9"/>
      <c r="AJ30" s="9"/>
      <c r="AK30" s="9"/>
      <c r="AL30" s="9"/>
      <c r="AM30" s="9"/>
      <c r="AN30" s="9"/>
      <c r="AO30" s="76"/>
      <c r="AP30" s="83"/>
      <c r="AQ30" s="83"/>
      <c r="AR30" s="238"/>
      <c r="AS30" s="238"/>
      <c r="AT30" s="11"/>
      <c r="AU30" s="11"/>
      <c r="AV30" s="215"/>
      <c r="AW30" s="137"/>
      <c r="AX30" s="215"/>
      <c r="AY30" s="253"/>
      <c r="BA30" s="201"/>
      <c r="BB30" s="201"/>
      <c r="BC30" s="217"/>
      <c r="BD30" s="231"/>
      <c r="BE30" s="215"/>
      <c r="BF30" s="215"/>
      <c r="BG30" s="215"/>
      <c r="BH30" s="232"/>
      <c r="BI30" s="232"/>
      <c r="BJ30" s="214"/>
      <c r="BK30" s="214"/>
      <c r="BL30" s="233"/>
      <c r="BM30" s="67"/>
      <c r="BN30" s="139"/>
      <c r="BO30" s="139"/>
      <c r="BP30" s="139"/>
    </row>
    <row r="31" spans="1:68" ht="15.75">
      <c r="A31" s="221"/>
      <c r="B31" s="222"/>
      <c r="C31" s="216"/>
      <c r="D31" s="224"/>
      <c r="E31" s="25"/>
      <c r="F31" s="89"/>
      <c r="G31" s="83"/>
      <c r="H31" s="218"/>
      <c r="I31" s="218"/>
      <c r="J31" s="218"/>
      <c r="K31" s="218"/>
      <c r="L31" s="83"/>
      <c r="M31" s="217"/>
      <c r="N31" s="55"/>
      <c r="O31" s="218"/>
      <c r="P31" s="218"/>
      <c r="Q31" s="11"/>
      <c r="R31" s="218"/>
      <c r="S31" s="218"/>
      <c r="T31" s="56"/>
      <c r="U31" s="218"/>
      <c r="V31" s="218"/>
      <c r="W31" s="11"/>
      <c r="X31" s="218"/>
      <c r="Y31" s="218"/>
      <c r="Z31" s="56"/>
      <c r="AA31" s="218"/>
      <c r="AB31" s="218"/>
      <c r="AC31" s="218"/>
      <c r="AD31" s="218"/>
      <c r="AE31" s="218"/>
      <c r="AF31" s="9"/>
      <c r="AG31" s="9"/>
      <c r="AH31" s="9"/>
      <c r="AI31" s="9"/>
      <c r="AJ31" s="9"/>
      <c r="AK31" s="9"/>
      <c r="AL31" s="9"/>
      <c r="AM31" s="9"/>
      <c r="AN31" s="9"/>
      <c r="AO31" s="76"/>
      <c r="AP31" s="83"/>
      <c r="AQ31" s="83"/>
      <c r="AR31" s="238"/>
      <c r="AS31" s="238"/>
      <c r="AT31" s="11"/>
      <c r="AU31" s="11"/>
      <c r="AV31" s="215"/>
      <c r="AW31" s="137"/>
      <c r="AX31" s="215"/>
      <c r="AY31" s="253"/>
      <c r="BA31" s="201"/>
      <c r="BB31" s="201"/>
      <c r="BC31" s="217"/>
      <c r="BD31" s="231"/>
      <c r="BE31" s="215"/>
      <c r="BF31" s="215"/>
      <c r="BG31" s="215"/>
      <c r="BH31" s="232"/>
      <c r="BI31" s="232"/>
      <c r="BJ31" s="214"/>
      <c r="BK31" s="214"/>
      <c r="BL31" s="233"/>
      <c r="BM31" s="67"/>
      <c r="BN31" s="139"/>
      <c r="BO31" s="139"/>
      <c r="BP31" s="139"/>
    </row>
    <row r="32" spans="1:68" ht="15.75">
      <c r="A32" s="221"/>
      <c r="B32" s="222"/>
      <c r="C32" s="216"/>
      <c r="D32" s="224"/>
      <c r="E32" s="25"/>
      <c r="F32" s="89"/>
      <c r="G32" s="83"/>
      <c r="H32" s="218"/>
      <c r="I32" s="218"/>
      <c r="J32" s="218"/>
      <c r="K32" s="218"/>
      <c r="L32" s="83"/>
      <c r="M32" s="217"/>
      <c r="N32" s="55"/>
      <c r="O32" s="218"/>
      <c r="P32" s="218"/>
      <c r="Q32" s="11"/>
      <c r="R32" s="218"/>
      <c r="S32" s="218"/>
      <c r="T32" s="56"/>
      <c r="U32" s="218"/>
      <c r="V32" s="218"/>
      <c r="W32" s="11"/>
      <c r="X32" s="218"/>
      <c r="Y32" s="218"/>
      <c r="Z32" s="56"/>
      <c r="AA32" s="218"/>
      <c r="AB32" s="218"/>
      <c r="AC32" s="218"/>
      <c r="AD32" s="218"/>
      <c r="AE32" s="218"/>
      <c r="AF32" s="9"/>
      <c r="AG32" s="9"/>
      <c r="AH32" s="9"/>
      <c r="AI32" s="9"/>
      <c r="AJ32" s="9"/>
      <c r="AK32" s="9"/>
      <c r="AL32" s="9"/>
      <c r="AM32" s="9"/>
      <c r="AN32" s="9"/>
      <c r="AO32" s="76"/>
      <c r="AP32" s="83"/>
      <c r="AQ32" s="83"/>
      <c r="AR32" s="238"/>
      <c r="AS32" s="238"/>
      <c r="AT32" s="11"/>
      <c r="AU32" s="11"/>
      <c r="AV32" s="215"/>
      <c r="AW32" s="137"/>
      <c r="AX32" s="215"/>
      <c r="AY32" s="253"/>
      <c r="BA32" s="201"/>
      <c r="BB32" s="201"/>
      <c r="BC32" s="217"/>
      <c r="BD32" s="231"/>
      <c r="BE32" s="215"/>
      <c r="BF32" s="215"/>
      <c r="BG32" s="215"/>
      <c r="BH32" s="232"/>
      <c r="BI32" s="232"/>
      <c r="BJ32" s="214"/>
      <c r="BK32" s="214"/>
      <c r="BL32" s="233"/>
      <c r="BM32" s="67"/>
      <c r="BN32" s="139"/>
      <c r="BO32" s="139"/>
      <c r="BP32" s="139"/>
    </row>
    <row r="33" spans="1:68" ht="15.75">
      <c r="A33" s="221"/>
      <c r="B33" s="222"/>
      <c r="C33" s="216"/>
      <c r="D33" s="224"/>
      <c r="E33" s="25"/>
      <c r="F33" s="89"/>
      <c r="G33" s="83"/>
      <c r="H33" s="218"/>
      <c r="I33" s="218"/>
      <c r="J33" s="218"/>
      <c r="K33" s="218"/>
      <c r="L33" s="83"/>
      <c r="M33" s="217"/>
      <c r="N33" s="55"/>
      <c r="O33" s="218"/>
      <c r="P33" s="218"/>
      <c r="Q33" s="11"/>
      <c r="R33" s="218"/>
      <c r="S33" s="218"/>
      <c r="T33" s="56"/>
      <c r="U33" s="218"/>
      <c r="V33" s="218"/>
      <c r="W33" s="11"/>
      <c r="X33" s="218"/>
      <c r="Y33" s="218"/>
      <c r="Z33" s="56"/>
      <c r="AA33" s="218"/>
      <c r="AB33" s="218"/>
      <c r="AC33" s="218"/>
      <c r="AD33" s="218"/>
      <c r="AE33" s="218"/>
      <c r="AF33" s="9"/>
      <c r="AG33" s="9"/>
      <c r="AH33" s="9"/>
      <c r="AI33" s="9"/>
      <c r="AJ33" s="9"/>
      <c r="AK33" s="9"/>
      <c r="AL33" s="9"/>
      <c r="AM33" s="9"/>
      <c r="AN33" s="9"/>
      <c r="AO33" s="76"/>
      <c r="AP33" s="83"/>
      <c r="AQ33" s="83"/>
      <c r="AR33" s="238"/>
      <c r="AS33" s="238"/>
      <c r="AT33" s="11"/>
      <c r="AU33" s="11"/>
      <c r="AV33" s="215"/>
      <c r="AW33" s="137"/>
      <c r="AX33" s="215"/>
      <c r="AY33" s="253"/>
      <c r="BA33" s="201"/>
      <c r="BB33" s="201"/>
      <c r="BC33" s="217"/>
      <c r="BD33" s="231"/>
      <c r="BE33" s="215"/>
      <c r="BF33" s="215"/>
      <c r="BG33" s="215"/>
      <c r="BH33" s="232"/>
      <c r="BI33" s="232"/>
      <c r="BJ33" s="214"/>
      <c r="BK33" s="214"/>
      <c r="BL33" s="233"/>
      <c r="BM33" s="67"/>
      <c r="BN33" s="139"/>
      <c r="BO33" s="139"/>
      <c r="BP33" s="139"/>
    </row>
    <row r="34" spans="1:68" ht="15.75">
      <c r="A34" s="221"/>
      <c r="B34" s="222"/>
      <c r="C34" s="216"/>
      <c r="D34" s="224"/>
      <c r="E34" s="25"/>
      <c r="F34" s="89"/>
      <c r="G34" s="83"/>
      <c r="H34" s="218"/>
      <c r="I34" s="218"/>
      <c r="J34" s="218"/>
      <c r="K34" s="218"/>
      <c r="L34" s="83"/>
      <c r="M34" s="217"/>
      <c r="N34" s="55"/>
      <c r="O34" s="218"/>
      <c r="P34" s="218"/>
      <c r="Q34" s="11"/>
      <c r="R34" s="218"/>
      <c r="S34" s="218"/>
      <c r="T34" s="56"/>
      <c r="U34" s="218"/>
      <c r="V34" s="218"/>
      <c r="W34" s="11"/>
      <c r="X34" s="218"/>
      <c r="Y34" s="218"/>
      <c r="Z34" s="56"/>
      <c r="AA34" s="218"/>
      <c r="AB34" s="218"/>
      <c r="AC34" s="218"/>
      <c r="AD34" s="218"/>
      <c r="AE34" s="218"/>
      <c r="AF34" s="9"/>
      <c r="AG34" s="9"/>
      <c r="AH34" s="9"/>
      <c r="AI34" s="9"/>
      <c r="AJ34" s="9"/>
      <c r="AK34" s="9"/>
      <c r="AL34" s="9"/>
      <c r="AM34" s="9"/>
      <c r="AN34" s="9"/>
      <c r="AO34" s="76"/>
      <c r="AP34" s="83"/>
      <c r="AQ34" s="83"/>
      <c r="AR34" s="238"/>
      <c r="AS34" s="238"/>
      <c r="AT34" s="11"/>
      <c r="AU34" s="11"/>
      <c r="AV34" s="215"/>
      <c r="AW34" s="137"/>
      <c r="AX34" s="215"/>
      <c r="AY34" s="253"/>
      <c r="BA34" s="201"/>
      <c r="BB34" s="201"/>
      <c r="BC34" s="217"/>
      <c r="BD34" s="231"/>
      <c r="BE34" s="215"/>
      <c r="BF34" s="215"/>
      <c r="BG34" s="215"/>
      <c r="BH34" s="232"/>
      <c r="BI34" s="232"/>
      <c r="BJ34" s="214"/>
      <c r="BK34" s="214"/>
      <c r="BL34" s="233"/>
      <c r="BM34" s="67"/>
      <c r="BN34" s="139"/>
      <c r="BO34" s="139"/>
      <c r="BP34" s="139"/>
    </row>
    <row r="35" spans="1:68" ht="15.75">
      <c r="A35" s="221"/>
      <c r="B35" s="222"/>
      <c r="C35" s="216"/>
      <c r="D35" s="224"/>
      <c r="E35" s="25"/>
      <c r="F35" s="89"/>
      <c r="G35" s="83"/>
      <c r="H35" s="218"/>
      <c r="I35" s="218"/>
      <c r="J35" s="218"/>
      <c r="K35" s="218"/>
      <c r="L35" s="83"/>
      <c r="M35" s="217"/>
      <c r="N35" s="55"/>
      <c r="O35" s="218"/>
      <c r="P35" s="218"/>
      <c r="Q35" s="11"/>
      <c r="R35" s="218"/>
      <c r="S35" s="218"/>
      <c r="T35" s="56"/>
      <c r="U35" s="218"/>
      <c r="V35" s="218"/>
      <c r="W35" s="11"/>
      <c r="X35" s="218"/>
      <c r="Y35" s="218"/>
      <c r="Z35" s="56"/>
      <c r="AA35" s="218"/>
      <c r="AB35" s="218"/>
      <c r="AC35" s="218"/>
      <c r="AD35" s="218"/>
      <c r="AE35" s="218"/>
      <c r="AF35" s="9"/>
      <c r="AG35" s="9"/>
      <c r="AH35" s="9"/>
      <c r="AI35" s="9"/>
      <c r="AJ35" s="9"/>
      <c r="AK35" s="9"/>
      <c r="AL35" s="9"/>
      <c r="AM35" s="9"/>
      <c r="AN35" s="9"/>
      <c r="AO35" s="76"/>
      <c r="AP35" s="83"/>
      <c r="AQ35" s="83"/>
      <c r="AR35" s="238"/>
      <c r="AS35" s="238"/>
      <c r="AT35" s="11"/>
      <c r="AU35" s="11"/>
      <c r="AV35" s="215"/>
      <c r="AW35" s="137"/>
      <c r="AX35" s="215"/>
      <c r="AY35" s="253"/>
      <c r="BA35" s="201"/>
      <c r="BB35" s="201"/>
      <c r="BC35" s="217"/>
      <c r="BD35" s="231"/>
      <c r="BE35" s="215"/>
      <c r="BF35" s="215"/>
      <c r="BG35" s="215"/>
      <c r="BH35" s="232"/>
      <c r="BI35" s="232"/>
      <c r="BJ35" s="214"/>
      <c r="BK35" s="214"/>
      <c r="BL35" s="233"/>
      <c r="BM35" s="67"/>
      <c r="BN35" s="139"/>
      <c r="BO35" s="139"/>
      <c r="BP35" s="139"/>
    </row>
    <row r="36" spans="1:68" ht="15.75">
      <c r="A36" s="221"/>
      <c r="B36" s="222"/>
      <c r="C36" s="216"/>
      <c r="D36" s="224"/>
      <c r="E36" s="25"/>
      <c r="F36" s="89"/>
      <c r="G36" s="83"/>
      <c r="H36" s="218"/>
      <c r="I36" s="218"/>
      <c r="J36" s="218"/>
      <c r="K36" s="218"/>
      <c r="L36" s="83"/>
      <c r="M36" s="217"/>
      <c r="N36" s="55"/>
      <c r="O36" s="218"/>
      <c r="P36" s="218"/>
      <c r="Q36" s="11"/>
      <c r="R36" s="218"/>
      <c r="S36" s="218"/>
      <c r="T36" s="56"/>
      <c r="U36" s="218"/>
      <c r="V36" s="218"/>
      <c r="W36" s="11"/>
      <c r="X36" s="218"/>
      <c r="Y36" s="218"/>
      <c r="Z36" s="56"/>
      <c r="AA36" s="218"/>
      <c r="AB36" s="218"/>
      <c r="AC36" s="218"/>
      <c r="AD36" s="218"/>
      <c r="AE36" s="218"/>
      <c r="AF36" s="9"/>
      <c r="AG36" s="9"/>
      <c r="AH36" s="9"/>
      <c r="AI36" s="9"/>
      <c r="AJ36" s="9"/>
      <c r="AK36" s="9"/>
      <c r="AL36" s="9"/>
      <c r="AM36" s="9"/>
      <c r="AN36" s="9"/>
      <c r="AO36" s="76"/>
      <c r="AP36" s="83"/>
      <c r="AQ36" s="83"/>
      <c r="AR36" s="238"/>
      <c r="AS36" s="238"/>
      <c r="AT36" s="11"/>
      <c r="AU36" s="11"/>
      <c r="AV36" s="215"/>
      <c r="AW36" s="137"/>
      <c r="AX36" s="215"/>
      <c r="AY36" s="253"/>
      <c r="BA36" s="201"/>
      <c r="BB36" s="201"/>
      <c r="BC36" s="217"/>
      <c r="BD36" s="231"/>
      <c r="BE36" s="215"/>
      <c r="BF36" s="215"/>
      <c r="BG36" s="215"/>
      <c r="BH36" s="232"/>
      <c r="BI36" s="232"/>
      <c r="BJ36" s="214"/>
      <c r="BK36" s="214"/>
      <c r="BL36" s="233"/>
      <c r="BM36" s="67"/>
      <c r="BN36" s="139"/>
      <c r="BO36" s="139"/>
      <c r="BP36" s="139"/>
    </row>
    <row r="37" spans="1:68" ht="15.75">
      <c r="A37" s="221"/>
      <c r="B37" s="222"/>
      <c r="C37" s="216"/>
      <c r="D37" s="224"/>
      <c r="E37" s="25"/>
      <c r="F37" s="89"/>
      <c r="G37" s="83"/>
      <c r="H37" s="218"/>
      <c r="I37" s="218"/>
      <c r="J37" s="218"/>
      <c r="K37" s="218"/>
      <c r="L37" s="83"/>
      <c r="M37" s="217"/>
      <c r="N37" s="55"/>
      <c r="O37" s="218"/>
      <c r="P37" s="218"/>
      <c r="Q37" s="11"/>
      <c r="R37" s="218"/>
      <c r="S37" s="218"/>
      <c r="T37" s="56"/>
      <c r="U37" s="218"/>
      <c r="V37" s="218"/>
      <c r="W37" s="11"/>
      <c r="X37" s="218"/>
      <c r="Y37" s="218"/>
      <c r="Z37" s="56"/>
      <c r="AA37" s="218"/>
      <c r="AB37" s="218"/>
      <c r="AC37" s="218"/>
      <c r="AD37" s="218"/>
      <c r="AE37" s="218"/>
      <c r="AF37" s="9"/>
      <c r="AG37" s="9"/>
      <c r="AH37" s="9"/>
      <c r="AI37" s="9"/>
      <c r="AJ37" s="9"/>
      <c r="AK37" s="9"/>
      <c r="AL37" s="9"/>
      <c r="AM37" s="9"/>
      <c r="AN37" s="9"/>
      <c r="AO37" s="76"/>
      <c r="AP37" s="83"/>
      <c r="AQ37" s="83"/>
      <c r="AR37" s="238"/>
      <c r="AS37" s="238"/>
      <c r="AT37" s="11"/>
      <c r="AU37" s="11"/>
      <c r="AV37" s="215"/>
      <c r="AW37" s="137"/>
      <c r="AX37" s="215"/>
      <c r="AY37" s="253"/>
      <c r="BA37" s="201"/>
      <c r="BB37" s="201"/>
      <c r="BC37" s="217"/>
      <c r="BD37" s="231"/>
      <c r="BE37" s="215"/>
      <c r="BF37" s="215"/>
      <c r="BG37" s="215"/>
      <c r="BH37" s="232"/>
      <c r="BI37" s="232"/>
      <c r="BJ37" s="214"/>
      <c r="BK37" s="214"/>
      <c r="BL37" s="233"/>
      <c r="BM37" s="67"/>
      <c r="BN37" s="139"/>
      <c r="BO37" s="139"/>
      <c r="BP37" s="139"/>
    </row>
    <row r="38" spans="1:68" ht="15.75">
      <c r="A38" s="221"/>
      <c r="B38" s="222"/>
      <c r="C38" s="216"/>
      <c r="D38" s="224"/>
      <c r="E38" s="25"/>
      <c r="F38" s="89"/>
      <c r="G38" s="83"/>
      <c r="H38" s="218"/>
      <c r="I38" s="218"/>
      <c r="J38" s="218"/>
      <c r="K38" s="218"/>
      <c r="L38" s="83"/>
      <c r="M38" s="217"/>
      <c r="N38" s="55"/>
      <c r="O38" s="218"/>
      <c r="P38" s="218"/>
      <c r="Q38" s="11"/>
      <c r="R38" s="218"/>
      <c r="S38" s="218"/>
      <c r="T38" s="56"/>
      <c r="U38" s="218"/>
      <c r="V38" s="218"/>
      <c r="W38" s="11"/>
      <c r="X38" s="218"/>
      <c r="Y38" s="218"/>
      <c r="Z38" s="56"/>
      <c r="AA38" s="218"/>
      <c r="AB38" s="218"/>
      <c r="AC38" s="218"/>
      <c r="AD38" s="218"/>
      <c r="AE38" s="218"/>
      <c r="AF38" s="9"/>
      <c r="AG38" s="9"/>
      <c r="AH38" s="9"/>
      <c r="AI38" s="9"/>
      <c r="AJ38" s="9"/>
      <c r="AK38" s="9"/>
      <c r="AL38" s="9"/>
      <c r="AM38" s="9"/>
      <c r="AN38" s="9"/>
      <c r="AO38" s="76"/>
      <c r="AP38" s="83"/>
      <c r="AQ38" s="83"/>
      <c r="AR38" s="238"/>
      <c r="AS38" s="238"/>
      <c r="AT38" s="11"/>
      <c r="AU38" s="11"/>
      <c r="AV38" s="215"/>
      <c r="AW38" s="137"/>
      <c r="AX38" s="215"/>
      <c r="AY38" s="253"/>
      <c r="BA38" s="201"/>
      <c r="BB38" s="201"/>
      <c r="BC38" s="217"/>
      <c r="BD38" s="231"/>
      <c r="BE38" s="215"/>
      <c r="BF38" s="215"/>
      <c r="BG38" s="215"/>
      <c r="BH38" s="232"/>
      <c r="BI38" s="232"/>
      <c r="BJ38" s="214"/>
      <c r="BK38" s="214"/>
      <c r="BL38" s="233"/>
      <c r="BM38" s="67"/>
      <c r="BN38" s="139"/>
      <c r="BO38" s="139"/>
      <c r="BP38" s="139"/>
    </row>
    <row r="39" spans="1:68" ht="15.75">
      <c r="A39" s="221"/>
      <c r="B39" s="222"/>
      <c r="C39" s="216"/>
      <c r="D39" s="224"/>
      <c r="E39" s="25"/>
      <c r="F39" s="89"/>
      <c r="G39" s="83"/>
      <c r="H39" s="218"/>
      <c r="I39" s="218"/>
      <c r="J39" s="218"/>
      <c r="K39" s="218"/>
      <c r="L39" s="83"/>
      <c r="M39" s="217"/>
      <c r="N39" s="55"/>
      <c r="O39" s="218"/>
      <c r="P39" s="218"/>
      <c r="Q39" s="11"/>
      <c r="R39" s="218"/>
      <c r="S39" s="218"/>
      <c r="T39" s="56"/>
      <c r="U39" s="218"/>
      <c r="V39" s="218"/>
      <c r="W39" s="11"/>
      <c r="X39" s="218"/>
      <c r="Y39" s="218"/>
      <c r="Z39" s="56"/>
      <c r="AA39" s="218"/>
      <c r="AB39" s="218"/>
      <c r="AC39" s="218"/>
      <c r="AD39" s="218"/>
      <c r="AE39" s="218"/>
      <c r="AF39" s="9"/>
      <c r="AG39" s="9"/>
      <c r="AH39" s="9"/>
      <c r="AI39" s="9"/>
      <c r="AJ39" s="9"/>
      <c r="AK39" s="9"/>
      <c r="AL39" s="9"/>
      <c r="AM39" s="9"/>
      <c r="AN39" s="9"/>
      <c r="AO39" s="76"/>
      <c r="AP39" s="83"/>
      <c r="AQ39" s="83"/>
      <c r="AR39" s="238"/>
      <c r="AS39" s="238"/>
      <c r="AT39" s="11"/>
      <c r="AU39" s="11"/>
      <c r="AV39" s="215"/>
      <c r="AW39" s="137"/>
      <c r="AX39" s="215"/>
      <c r="AY39" s="253"/>
      <c r="BA39" s="201"/>
      <c r="BB39" s="201"/>
      <c r="BC39" s="217"/>
      <c r="BD39" s="231"/>
      <c r="BE39" s="215"/>
      <c r="BF39" s="215"/>
      <c r="BG39" s="215"/>
      <c r="BH39" s="232"/>
      <c r="BI39" s="232"/>
      <c r="BJ39" s="214"/>
      <c r="BK39" s="214"/>
      <c r="BL39" s="233"/>
      <c r="BM39" s="67"/>
      <c r="BN39" s="139"/>
      <c r="BO39" s="139"/>
      <c r="BP39" s="139"/>
    </row>
    <row r="40" spans="1:68" ht="15.75">
      <c r="A40" s="221"/>
      <c r="B40" s="222"/>
      <c r="C40" s="216"/>
      <c r="D40" s="224"/>
      <c r="E40" s="25"/>
      <c r="F40" s="89"/>
      <c r="G40" s="83"/>
      <c r="H40" s="218"/>
      <c r="I40" s="218"/>
      <c r="J40" s="218"/>
      <c r="K40" s="218"/>
      <c r="L40" s="83"/>
      <c r="M40" s="217"/>
      <c r="N40" s="55"/>
      <c r="O40" s="218"/>
      <c r="P40" s="218"/>
      <c r="Q40" s="11"/>
      <c r="R40" s="218"/>
      <c r="S40" s="218"/>
      <c r="T40" s="56"/>
      <c r="U40" s="218"/>
      <c r="V40" s="218"/>
      <c r="W40" s="11"/>
      <c r="X40" s="218"/>
      <c r="Y40" s="218"/>
      <c r="Z40" s="56"/>
      <c r="AA40" s="218"/>
      <c r="AB40" s="218"/>
      <c r="AC40" s="218"/>
      <c r="AD40" s="218"/>
      <c r="AE40" s="218"/>
      <c r="AF40" s="9"/>
      <c r="AG40" s="9"/>
      <c r="AH40" s="9"/>
      <c r="AI40" s="9"/>
      <c r="AJ40" s="9"/>
      <c r="AK40" s="9"/>
      <c r="AL40" s="9"/>
      <c r="AM40" s="9"/>
      <c r="AN40" s="9"/>
      <c r="AO40" s="76"/>
      <c r="AP40" s="83"/>
      <c r="AQ40" s="83"/>
      <c r="AR40" s="238"/>
      <c r="AS40" s="238"/>
      <c r="AT40" s="11"/>
      <c r="AU40" s="11"/>
      <c r="AV40" s="215"/>
      <c r="AW40" s="137"/>
      <c r="AX40" s="215"/>
      <c r="AY40" s="253"/>
      <c r="BA40" s="201"/>
      <c r="BB40" s="201"/>
      <c r="BC40" s="217"/>
      <c r="BD40" s="231"/>
      <c r="BE40" s="215"/>
      <c r="BF40" s="215"/>
      <c r="BG40" s="215"/>
      <c r="BH40" s="232"/>
      <c r="BI40" s="232"/>
      <c r="BJ40" s="214"/>
      <c r="BK40" s="214"/>
      <c r="BL40" s="233"/>
      <c r="BM40" s="67"/>
      <c r="BN40" s="139"/>
      <c r="BO40" s="139"/>
      <c r="BP40" s="139"/>
    </row>
    <row r="41" spans="1:68" ht="15.75">
      <c r="A41" s="221"/>
      <c r="B41" s="222"/>
      <c r="C41" s="216"/>
      <c r="D41" s="224"/>
      <c r="E41" s="25"/>
      <c r="F41" s="89"/>
      <c r="G41" s="83"/>
      <c r="H41" s="218"/>
      <c r="I41" s="218"/>
      <c r="J41" s="218"/>
      <c r="K41" s="218"/>
      <c r="L41" s="83"/>
      <c r="M41" s="217"/>
      <c r="N41" s="55"/>
      <c r="O41" s="218"/>
      <c r="P41" s="218"/>
      <c r="Q41" s="11"/>
      <c r="R41" s="218"/>
      <c r="S41" s="218"/>
      <c r="T41" s="56"/>
      <c r="U41" s="218"/>
      <c r="V41" s="218"/>
      <c r="W41" s="11"/>
      <c r="X41" s="218"/>
      <c r="Y41" s="218"/>
      <c r="Z41" s="56"/>
      <c r="AA41" s="218"/>
      <c r="AB41" s="218"/>
      <c r="AC41" s="218"/>
      <c r="AD41" s="218"/>
      <c r="AE41" s="218"/>
      <c r="AF41" s="9"/>
      <c r="AG41" s="9"/>
      <c r="AH41" s="9"/>
      <c r="AI41" s="9"/>
      <c r="AJ41" s="9"/>
      <c r="AK41" s="9"/>
      <c r="AL41" s="9"/>
      <c r="AM41" s="9"/>
      <c r="AN41" s="9"/>
      <c r="AO41" s="76"/>
      <c r="AP41" s="83"/>
      <c r="AQ41" s="83"/>
      <c r="AR41" s="238"/>
      <c r="AS41" s="238"/>
      <c r="AT41" s="11"/>
      <c r="AU41" s="11"/>
      <c r="AV41" s="215"/>
      <c r="AW41" s="137"/>
      <c r="AX41" s="215"/>
      <c r="AY41" s="253"/>
      <c r="BA41" s="201"/>
      <c r="BB41" s="201"/>
      <c r="BC41" s="217"/>
      <c r="BD41" s="231"/>
      <c r="BE41" s="215"/>
      <c r="BF41" s="215"/>
      <c r="BG41" s="215"/>
      <c r="BH41" s="232"/>
      <c r="BI41" s="232"/>
      <c r="BJ41" s="214"/>
      <c r="BK41" s="214"/>
      <c r="BL41" s="233"/>
      <c r="BM41" s="67"/>
      <c r="BN41" s="139"/>
      <c r="BO41" s="139"/>
      <c r="BP41" s="139"/>
    </row>
    <row r="42" spans="1:68" ht="15.75">
      <c r="A42" s="221"/>
      <c r="B42" s="222"/>
      <c r="C42" s="216"/>
      <c r="D42" s="224"/>
      <c r="E42" s="25"/>
      <c r="F42" s="89"/>
      <c r="G42" s="83"/>
      <c r="H42" s="218"/>
      <c r="I42" s="218"/>
      <c r="J42" s="218"/>
      <c r="K42" s="218"/>
      <c r="L42" s="83"/>
      <c r="M42" s="217"/>
      <c r="N42" s="55"/>
      <c r="O42" s="218"/>
      <c r="P42" s="218"/>
      <c r="Q42" s="11"/>
      <c r="R42" s="218"/>
      <c r="S42" s="218"/>
      <c r="T42" s="56"/>
      <c r="U42" s="218"/>
      <c r="V42" s="218"/>
      <c r="W42" s="11"/>
      <c r="X42" s="218"/>
      <c r="Y42" s="218"/>
      <c r="Z42" s="56"/>
      <c r="AA42" s="218"/>
      <c r="AB42" s="218"/>
      <c r="AC42" s="218"/>
      <c r="AD42" s="218"/>
      <c r="AE42" s="218"/>
      <c r="AF42" s="9"/>
      <c r="AG42" s="9"/>
      <c r="AH42" s="9"/>
      <c r="AI42" s="9"/>
      <c r="AJ42" s="9"/>
      <c r="AK42" s="9"/>
      <c r="AL42" s="9"/>
      <c r="AM42" s="9"/>
      <c r="AN42" s="9"/>
      <c r="AO42" s="76"/>
      <c r="AP42" s="83"/>
      <c r="AQ42" s="83"/>
      <c r="AR42" s="238"/>
      <c r="AS42" s="238"/>
      <c r="AT42" s="11"/>
      <c r="AU42" s="11"/>
      <c r="AV42" s="215"/>
      <c r="AW42" s="137"/>
      <c r="AX42" s="215"/>
      <c r="AY42" s="253"/>
      <c r="BA42" s="201"/>
      <c r="BB42" s="201"/>
      <c r="BC42" s="217"/>
      <c r="BD42" s="231"/>
      <c r="BE42" s="215"/>
      <c r="BF42" s="215"/>
      <c r="BG42" s="215"/>
      <c r="BH42" s="232"/>
      <c r="BI42" s="232"/>
      <c r="BJ42" s="214"/>
      <c r="BK42" s="214"/>
      <c r="BL42" s="233"/>
      <c r="BM42" s="67"/>
      <c r="BN42" s="139"/>
      <c r="BO42" s="139"/>
      <c r="BP42" s="139"/>
    </row>
    <row r="43" spans="1:68" ht="15.75">
      <c r="A43" s="221"/>
      <c r="B43" s="222"/>
      <c r="C43" s="216"/>
      <c r="D43" s="224"/>
      <c r="E43" s="25"/>
      <c r="F43" s="89"/>
      <c r="G43" s="83"/>
      <c r="H43" s="218"/>
      <c r="I43" s="218"/>
      <c r="J43" s="218"/>
      <c r="K43" s="218"/>
      <c r="L43" s="83"/>
      <c r="M43" s="217"/>
      <c r="N43" s="55"/>
      <c r="O43" s="218"/>
      <c r="P43" s="218"/>
      <c r="Q43" s="11"/>
      <c r="R43" s="218"/>
      <c r="S43" s="218"/>
      <c r="T43" s="56"/>
      <c r="U43" s="218"/>
      <c r="V43" s="218"/>
      <c r="W43" s="11"/>
      <c r="X43" s="218"/>
      <c r="Y43" s="218"/>
      <c r="Z43" s="56"/>
      <c r="AA43" s="218"/>
      <c r="AB43" s="218"/>
      <c r="AC43" s="218"/>
      <c r="AD43" s="218"/>
      <c r="AE43" s="218"/>
      <c r="AF43" s="9"/>
      <c r="AG43" s="9"/>
      <c r="AH43" s="9"/>
      <c r="AI43" s="9"/>
      <c r="AJ43" s="9"/>
      <c r="AK43" s="9"/>
      <c r="AL43" s="9"/>
      <c r="AM43" s="9"/>
      <c r="AN43" s="9"/>
      <c r="AO43" s="76"/>
      <c r="AP43" s="83"/>
      <c r="AQ43" s="83"/>
      <c r="AR43" s="238"/>
      <c r="AS43" s="238"/>
      <c r="AT43" s="11"/>
      <c r="AU43" s="11"/>
      <c r="AV43" s="215"/>
      <c r="AW43" s="137"/>
      <c r="AX43" s="215"/>
      <c r="AY43" s="253"/>
      <c r="BA43" s="201"/>
      <c r="BB43" s="201"/>
      <c r="BC43" s="217"/>
      <c r="BD43" s="231"/>
      <c r="BE43" s="215"/>
      <c r="BF43" s="215"/>
      <c r="BG43" s="215"/>
      <c r="BH43" s="232"/>
      <c r="BI43" s="232"/>
      <c r="BJ43" s="214"/>
      <c r="BK43" s="214"/>
      <c r="BL43" s="233"/>
      <c r="BM43" s="67"/>
      <c r="BN43" s="139"/>
      <c r="BO43" s="139"/>
      <c r="BP43" s="139"/>
    </row>
    <row r="44" spans="1:68" ht="15.75">
      <c r="A44" s="221"/>
      <c r="B44" s="222"/>
      <c r="C44" s="216"/>
      <c r="D44" s="224"/>
      <c r="E44" s="268"/>
      <c r="F44" s="89"/>
      <c r="G44" s="83"/>
      <c r="H44" s="218"/>
      <c r="I44" s="218"/>
      <c r="J44" s="218"/>
      <c r="K44" s="218"/>
      <c r="L44" s="83"/>
      <c r="M44" s="217"/>
      <c r="N44" s="55"/>
      <c r="O44" s="218"/>
      <c r="P44" s="218"/>
      <c r="Q44" s="11"/>
      <c r="R44" s="218"/>
      <c r="S44" s="218"/>
      <c r="T44" s="56"/>
      <c r="U44" s="218"/>
      <c r="V44" s="218"/>
      <c r="W44" s="11"/>
      <c r="X44" s="218"/>
      <c r="Y44" s="218"/>
      <c r="Z44" s="56"/>
      <c r="AA44" s="218"/>
      <c r="AB44" s="218"/>
      <c r="AC44" s="218"/>
      <c r="AD44" s="218"/>
      <c r="AE44" s="218"/>
      <c r="AF44" s="9"/>
      <c r="AG44" s="9"/>
      <c r="AH44" s="9"/>
      <c r="AI44" s="9"/>
      <c r="AJ44" s="9"/>
      <c r="AK44" s="9"/>
      <c r="AL44" s="9"/>
      <c r="AM44" s="9"/>
      <c r="AN44" s="9"/>
      <c r="AO44" s="76"/>
      <c r="AP44" s="83"/>
      <c r="AQ44" s="83"/>
      <c r="AR44" s="238"/>
      <c r="AS44" s="238"/>
      <c r="AT44" s="11"/>
      <c r="AU44" s="11"/>
      <c r="AV44" s="215"/>
      <c r="AW44" s="137"/>
      <c r="AX44" s="215"/>
      <c r="AY44" s="265"/>
      <c r="AZ44" s="267"/>
      <c r="BA44" s="201"/>
      <c r="BB44" s="266"/>
      <c r="BC44" s="217"/>
      <c r="BD44" s="231"/>
      <c r="BE44" s="215"/>
      <c r="BF44" s="215"/>
      <c r="BG44" s="215"/>
      <c r="BH44" s="232"/>
      <c r="BI44" s="232"/>
      <c r="BJ44" s="214"/>
      <c r="BK44" s="214"/>
      <c r="BL44" s="233"/>
      <c r="BM44" s="67"/>
      <c r="BN44" s="139"/>
      <c r="BO44" s="139"/>
      <c r="BP44" s="139"/>
    </row>
    <row r="45" spans="1:68" ht="15.75">
      <c r="A45" s="221"/>
      <c r="B45" s="222"/>
      <c r="C45" s="216"/>
      <c r="D45" s="224"/>
      <c r="E45" s="25"/>
      <c r="F45" s="89"/>
      <c r="G45" s="83"/>
      <c r="H45" s="218"/>
      <c r="I45" s="218"/>
      <c r="J45" s="218"/>
      <c r="K45" s="218"/>
      <c r="L45" s="83"/>
      <c r="M45" s="217"/>
      <c r="N45" s="55"/>
      <c r="O45" s="218"/>
      <c r="P45" s="218"/>
      <c r="Q45" s="11"/>
      <c r="R45" s="218"/>
      <c r="S45" s="218"/>
      <c r="T45" s="56"/>
      <c r="U45" s="218"/>
      <c r="V45" s="218"/>
      <c r="W45" s="11"/>
      <c r="X45" s="218"/>
      <c r="Y45" s="218"/>
      <c r="Z45" s="56"/>
      <c r="AA45" s="218"/>
      <c r="AB45" s="218"/>
      <c r="AC45" s="218"/>
      <c r="AD45" s="218"/>
      <c r="AE45" s="218"/>
      <c r="AF45" s="9"/>
      <c r="AG45" s="9"/>
      <c r="AH45" s="9"/>
      <c r="AI45" s="9"/>
      <c r="AJ45" s="9"/>
      <c r="AK45" s="9"/>
      <c r="AL45" s="9"/>
      <c r="AM45" s="9"/>
      <c r="AN45" s="9"/>
      <c r="AO45" s="76"/>
      <c r="AP45" s="83"/>
      <c r="AQ45" s="83"/>
      <c r="AR45" s="238"/>
      <c r="AS45" s="238"/>
      <c r="AT45" s="11"/>
      <c r="AU45" s="11"/>
      <c r="AV45" s="215"/>
      <c r="AW45" s="137"/>
      <c r="AX45" s="215"/>
      <c r="AY45" s="253"/>
      <c r="BA45" s="201"/>
      <c r="BB45" s="201"/>
      <c r="BC45" s="217"/>
      <c r="BD45" s="231"/>
      <c r="BE45" s="215"/>
      <c r="BF45" s="215"/>
      <c r="BG45" s="215"/>
      <c r="BH45" s="232"/>
      <c r="BI45" s="232"/>
      <c r="BJ45" s="214"/>
      <c r="BK45" s="214"/>
      <c r="BL45" s="233"/>
      <c r="BM45" s="67"/>
      <c r="BN45" s="139"/>
      <c r="BO45" s="139"/>
      <c r="BP45" s="139"/>
    </row>
    <row r="46" spans="1:68" ht="15.75">
      <c r="A46" s="221"/>
      <c r="B46" s="222"/>
      <c r="C46" s="216"/>
      <c r="D46" s="224"/>
      <c r="E46" s="25"/>
      <c r="F46" s="89"/>
      <c r="G46" s="83"/>
      <c r="H46" s="218"/>
      <c r="I46" s="218"/>
      <c r="J46" s="218"/>
      <c r="K46" s="218"/>
      <c r="L46" s="83"/>
      <c r="M46" s="217"/>
      <c r="N46" s="55"/>
      <c r="O46" s="218"/>
      <c r="P46" s="218"/>
      <c r="Q46" s="11"/>
      <c r="R46" s="218"/>
      <c r="S46" s="218"/>
      <c r="T46" s="56"/>
      <c r="U46" s="218"/>
      <c r="V46" s="218"/>
      <c r="W46" s="11"/>
      <c r="X46" s="218"/>
      <c r="Y46" s="218"/>
      <c r="Z46" s="56"/>
      <c r="AA46" s="218"/>
      <c r="AB46" s="218"/>
      <c r="AC46" s="218"/>
      <c r="AD46" s="218"/>
      <c r="AE46" s="218"/>
      <c r="AF46" s="9"/>
      <c r="AG46" s="9"/>
      <c r="AH46" s="9"/>
      <c r="AI46" s="9"/>
      <c r="AJ46" s="9"/>
      <c r="AK46" s="9"/>
      <c r="AL46" s="9"/>
      <c r="AM46" s="9"/>
      <c r="AN46" s="9"/>
      <c r="AO46" s="76"/>
      <c r="AP46" s="83"/>
      <c r="AQ46" s="83"/>
      <c r="AR46" s="238"/>
      <c r="AS46" s="238"/>
      <c r="AT46" s="11"/>
      <c r="AU46" s="11"/>
      <c r="AV46" s="215"/>
      <c r="AW46" s="137"/>
      <c r="AX46" s="215"/>
      <c r="AY46" s="253"/>
      <c r="BA46" s="201"/>
      <c r="BB46" s="201"/>
      <c r="BC46" s="217"/>
      <c r="BD46" s="231"/>
      <c r="BE46" s="215"/>
      <c r="BF46" s="215"/>
      <c r="BG46" s="215"/>
      <c r="BH46" s="232"/>
      <c r="BI46" s="232"/>
      <c r="BJ46" s="214"/>
      <c r="BK46" s="214"/>
      <c r="BL46" s="233"/>
      <c r="BM46" s="67"/>
      <c r="BN46" s="139"/>
      <c r="BO46" s="139"/>
      <c r="BP46" s="139"/>
    </row>
    <row r="47" spans="1:68" ht="15.75">
      <c r="A47" s="221"/>
      <c r="B47" s="222"/>
      <c r="C47" s="216"/>
      <c r="D47" s="224"/>
      <c r="E47" s="25"/>
      <c r="F47" s="89"/>
      <c r="G47" s="83"/>
      <c r="H47" s="218"/>
      <c r="I47" s="218"/>
      <c r="J47" s="218"/>
      <c r="K47" s="218"/>
      <c r="L47" s="83"/>
      <c r="M47" s="217"/>
      <c r="N47" s="55"/>
      <c r="O47" s="218"/>
      <c r="P47" s="218"/>
      <c r="Q47" s="11"/>
      <c r="R47" s="218"/>
      <c r="S47" s="218"/>
      <c r="T47" s="56"/>
      <c r="U47" s="218"/>
      <c r="V47" s="218"/>
      <c r="W47" s="11"/>
      <c r="X47" s="218"/>
      <c r="Y47" s="218"/>
      <c r="Z47" s="56"/>
      <c r="AA47" s="218"/>
      <c r="AB47" s="218"/>
      <c r="AC47" s="218"/>
      <c r="AD47" s="218"/>
      <c r="AE47" s="218"/>
      <c r="AF47" s="9"/>
      <c r="AG47" s="9"/>
      <c r="AH47" s="9"/>
      <c r="AI47" s="9"/>
      <c r="AJ47" s="9"/>
      <c r="AK47" s="9"/>
      <c r="AL47" s="9"/>
      <c r="AM47" s="9"/>
      <c r="AN47" s="9"/>
      <c r="AO47" s="76"/>
      <c r="AP47" s="83"/>
      <c r="AQ47" s="83"/>
      <c r="AR47" s="238"/>
      <c r="AS47" s="238"/>
      <c r="AT47" s="11"/>
      <c r="AU47" s="11"/>
      <c r="AV47" s="215"/>
      <c r="AW47" s="137"/>
      <c r="AX47" s="215"/>
      <c r="AY47" s="253"/>
      <c r="BA47" s="201"/>
      <c r="BB47" s="201"/>
      <c r="BC47" s="217"/>
      <c r="BD47" s="231"/>
      <c r="BE47" s="215"/>
      <c r="BF47" s="215"/>
      <c r="BG47" s="215"/>
      <c r="BH47" s="232"/>
      <c r="BI47" s="232"/>
      <c r="BJ47" s="214"/>
      <c r="BK47" s="214"/>
      <c r="BL47" s="233"/>
      <c r="BM47" s="67"/>
      <c r="BN47" s="139"/>
      <c r="BO47" s="139"/>
      <c r="BP47" s="139"/>
    </row>
    <row r="48" spans="1:68" ht="15.75">
      <c r="A48" s="221"/>
      <c r="B48" s="222"/>
      <c r="C48" s="216"/>
      <c r="D48" s="224"/>
      <c r="E48" s="25"/>
      <c r="F48" s="89"/>
      <c r="G48" s="83"/>
      <c r="H48" s="218"/>
      <c r="I48" s="218"/>
      <c r="J48" s="218"/>
      <c r="K48" s="218"/>
      <c r="L48" s="83"/>
      <c r="M48" s="217"/>
      <c r="N48" s="55"/>
      <c r="O48" s="218"/>
      <c r="P48" s="218"/>
      <c r="Q48" s="11"/>
      <c r="R48" s="218"/>
      <c r="S48" s="218"/>
      <c r="T48" s="56"/>
      <c r="U48" s="218"/>
      <c r="V48" s="218"/>
      <c r="W48" s="11"/>
      <c r="X48" s="218"/>
      <c r="Y48" s="218"/>
      <c r="Z48" s="56"/>
      <c r="AA48" s="218"/>
      <c r="AB48" s="218"/>
      <c r="AC48" s="218"/>
      <c r="AD48" s="218"/>
      <c r="AE48" s="218"/>
      <c r="AF48" s="9"/>
      <c r="AG48" s="9"/>
      <c r="AH48" s="9"/>
      <c r="AI48" s="9"/>
      <c r="AJ48" s="9"/>
      <c r="AK48" s="9"/>
      <c r="AL48" s="9"/>
      <c r="AM48" s="9"/>
      <c r="AN48" s="9"/>
      <c r="AO48" s="76"/>
      <c r="AP48" s="83"/>
      <c r="AQ48" s="83"/>
      <c r="AR48" s="238"/>
      <c r="AS48" s="238"/>
      <c r="AT48" s="11"/>
      <c r="AU48" s="11"/>
      <c r="AV48" s="215"/>
      <c r="AW48" s="137"/>
      <c r="AX48" s="215"/>
      <c r="AY48" s="253"/>
      <c r="BA48" s="201"/>
      <c r="BB48" s="201"/>
      <c r="BC48" s="217"/>
      <c r="BD48" s="231"/>
      <c r="BE48" s="215"/>
      <c r="BF48" s="215"/>
      <c r="BG48" s="215"/>
      <c r="BH48" s="232"/>
      <c r="BI48" s="232"/>
      <c r="BJ48" s="214"/>
      <c r="BK48" s="214"/>
      <c r="BL48" s="233"/>
      <c r="BM48" s="67"/>
      <c r="BN48" s="139"/>
      <c r="BO48" s="139"/>
      <c r="BP48" s="139"/>
    </row>
    <row r="49" spans="1:68" ht="15.75">
      <c r="A49" s="221"/>
      <c r="B49" s="222"/>
      <c r="C49" s="216"/>
      <c r="D49" s="224"/>
      <c r="E49" s="25"/>
      <c r="F49" s="89"/>
      <c r="G49" s="83"/>
      <c r="H49" s="218"/>
      <c r="I49" s="218"/>
      <c r="J49" s="218"/>
      <c r="K49" s="218"/>
      <c r="L49" s="83"/>
      <c r="M49" s="217"/>
      <c r="N49" s="55"/>
      <c r="O49" s="218"/>
      <c r="P49" s="218"/>
      <c r="Q49" s="11"/>
      <c r="R49" s="218"/>
      <c r="S49" s="218"/>
      <c r="T49" s="56"/>
      <c r="U49" s="218"/>
      <c r="V49" s="218"/>
      <c r="W49" s="11"/>
      <c r="X49" s="218"/>
      <c r="Y49" s="218"/>
      <c r="Z49" s="56"/>
      <c r="AA49" s="218"/>
      <c r="AB49" s="218"/>
      <c r="AC49" s="218"/>
      <c r="AD49" s="218"/>
      <c r="AE49" s="218"/>
      <c r="AF49" s="9"/>
      <c r="AG49" s="9"/>
      <c r="AH49" s="9"/>
      <c r="AI49" s="9"/>
      <c r="AJ49" s="9"/>
      <c r="AK49" s="9"/>
      <c r="AL49" s="9"/>
      <c r="AM49" s="9"/>
      <c r="AN49" s="9"/>
      <c r="AO49" s="76"/>
      <c r="AP49" s="83"/>
      <c r="AQ49" s="83"/>
      <c r="AR49" s="238"/>
      <c r="AS49" s="238"/>
      <c r="AT49" s="11"/>
      <c r="AU49" s="11"/>
      <c r="AV49" s="215"/>
      <c r="AW49" s="137"/>
      <c r="AX49" s="215"/>
      <c r="AY49" s="253"/>
      <c r="BA49" s="201"/>
      <c r="BB49" s="201"/>
      <c r="BC49" s="217"/>
      <c r="BD49" s="231"/>
      <c r="BE49" s="215"/>
      <c r="BF49" s="215"/>
      <c r="BG49" s="215"/>
      <c r="BH49" s="232"/>
      <c r="BI49" s="232"/>
      <c r="BJ49" s="214"/>
      <c r="BK49" s="214"/>
      <c r="BL49" s="233"/>
      <c r="BM49" s="67"/>
      <c r="BN49" s="139"/>
      <c r="BO49" s="139"/>
      <c r="BP49" s="139"/>
    </row>
    <row r="50" spans="1:68" ht="15.75">
      <c r="A50" s="221"/>
      <c r="B50" s="222"/>
      <c r="C50" s="216"/>
      <c r="D50" s="224"/>
      <c r="E50" s="268"/>
      <c r="F50" s="89"/>
      <c r="G50" s="83"/>
      <c r="H50" s="218"/>
      <c r="I50" s="218"/>
      <c r="J50" s="218"/>
      <c r="K50" s="218"/>
      <c r="L50" s="83"/>
      <c r="M50" s="217"/>
      <c r="N50" s="55"/>
      <c r="O50" s="218"/>
      <c r="P50" s="218"/>
      <c r="Q50" s="11"/>
      <c r="R50" s="218"/>
      <c r="S50" s="218"/>
      <c r="T50" s="56"/>
      <c r="U50" s="218"/>
      <c r="V50" s="218"/>
      <c r="W50" s="11"/>
      <c r="X50" s="218"/>
      <c r="Y50" s="218"/>
      <c r="Z50" s="56"/>
      <c r="AA50" s="218"/>
      <c r="AB50" s="218"/>
      <c r="AC50" s="218"/>
      <c r="AD50" s="218"/>
      <c r="AE50" s="218"/>
      <c r="AF50" s="9"/>
      <c r="AG50" s="9"/>
      <c r="AH50" s="9"/>
      <c r="AI50" s="9"/>
      <c r="AJ50" s="9"/>
      <c r="AK50" s="9"/>
      <c r="AL50" s="9"/>
      <c r="AM50" s="9"/>
      <c r="AN50" s="9"/>
      <c r="AO50" s="76"/>
      <c r="AP50" s="83"/>
      <c r="AQ50" s="83"/>
      <c r="AR50" s="238"/>
      <c r="AS50" s="238"/>
      <c r="AT50" s="11"/>
      <c r="AU50" s="11"/>
      <c r="AV50" s="215"/>
      <c r="AW50" s="137"/>
      <c r="AX50" s="215"/>
      <c r="AY50" s="265"/>
      <c r="AZ50" s="267"/>
      <c r="BA50" s="201"/>
      <c r="BB50" s="266"/>
      <c r="BC50" s="217"/>
      <c r="BD50" s="231"/>
      <c r="BE50" s="215"/>
      <c r="BF50" s="215"/>
      <c r="BG50" s="215"/>
      <c r="BH50" s="232"/>
      <c r="BI50" s="232"/>
      <c r="BJ50" s="214"/>
      <c r="BK50" s="214"/>
      <c r="BL50" s="233"/>
      <c r="BM50" s="67"/>
      <c r="BN50" s="139"/>
      <c r="BO50" s="139"/>
      <c r="BP50" s="139"/>
    </row>
    <row r="51" spans="1:68" ht="15.75">
      <c r="A51" s="221"/>
      <c r="B51" s="222"/>
      <c r="C51" s="216"/>
      <c r="D51" s="224"/>
      <c r="E51" s="25"/>
      <c r="F51" s="89"/>
      <c r="G51" s="83"/>
      <c r="H51" s="218"/>
      <c r="I51" s="218"/>
      <c r="J51" s="218"/>
      <c r="K51" s="218"/>
      <c r="L51" s="83"/>
      <c r="M51" s="217"/>
      <c r="N51" s="55"/>
      <c r="O51" s="218"/>
      <c r="P51" s="218"/>
      <c r="Q51" s="11"/>
      <c r="R51" s="218"/>
      <c r="S51" s="218"/>
      <c r="T51" s="56"/>
      <c r="U51" s="218"/>
      <c r="V51" s="218"/>
      <c r="W51" s="11"/>
      <c r="X51" s="218"/>
      <c r="Y51" s="218"/>
      <c r="Z51" s="56"/>
      <c r="AA51" s="218"/>
      <c r="AB51" s="218"/>
      <c r="AC51" s="218"/>
      <c r="AD51" s="218"/>
      <c r="AE51" s="218"/>
      <c r="AF51" s="9"/>
      <c r="AG51" s="9"/>
      <c r="AH51" s="9"/>
      <c r="AI51" s="9"/>
      <c r="AJ51" s="9"/>
      <c r="AK51" s="9"/>
      <c r="AL51" s="9"/>
      <c r="AM51" s="9"/>
      <c r="AN51" s="9"/>
      <c r="AO51" s="76"/>
      <c r="AP51" s="83"/>
      <c r="AQ51" s="83"/>
      <c r="AR51" s="238"/>
      <c r="AS51" s="238"/>
      <c r="AT51" s="11"/>
      <c r="AU51" s="11"/>
      <c r="AV51" s="215"/>
      <c r="AW51" s="137"/>
      <c r="AX51" s="215"/>
      <c r="AY51" s="253"/>
      <c r="BA51" s="201"/>
      <c r="BB51" s="201"/>
      <c r="BC51" s="217"/>
      <c r="BD51" s="231"/>
      <c r="BE51" s="215"/>
      <c r="BF51" s="215"/>
      <c r="BG51" s="215"/>
      <c r="BH51" s="232"/>
      <c r="BI51" s="232"/>
      <c r="BJ51" s="214"/>
      <c r="BK51" s="214"/>
      <c r="BL51" s="233"/>
      <c r="BM51" s="67"/>
      <c r="BN51" s="139"/>
      <c r="BO51" s="139"/>
      <c r="BP51" s="139"/>
    </row>
    <row r="52" spans="1:68" ht="15.75">
      <c r="A52" s="221"/>
      <c r="B52" s="222"/>
      <c r="C52" s="216"/>
      <c r="D52" s="224"/>
      <c r="E52" s="25"/>
      <c r="F52" s="89"/>
      <c r="G52" s="83"/>
      <c r="H52" s="218"/>
      <c r="I52" s="218"/>
      <c r="J52" s="218"/>
      <c r="K52" s="218"/>
      <c r="L52" s="83"/>
      <c r="M52" s="217"/>
      <c r="N52" s="55"/>
      <c r="O52" s="218"/>
      <c r="P52" s="218"/>
      <c r="Q52" s="11"/>
      <c r="R52" s="218"/>
      <c r="S52" s="218"/>
      <c r="T52" s="56"/>
      <c r="U52" s="218"/>
      <c r="V52" s="218"/>
      <c r="W52" s="11"/>
      <c r="X52" s="218"/>
      <c r="Y52" s="218"/>
      <c r="Z52" s="56"/>
      <c r="AA52" s="218"/>
      <c r="AB52" s="218"/>
      <c r="AC52" s="218"/>
      <c r="AD52" s="218"/>
      <c r="AE52" s="218"/>
      <c r="AF52" s="9"/>
      <c r="AG52" s="9"/>
      <c r="AH52" s="9"/>
      <c r="AI52" s="9"/>
      <c r="AJ52" s="9"/>
      <c r="AK52" s="9"/>
      <c r="AL52" s="9"/>
      <c r="AM52" s="9"/>
      <c r="AN52" s="9"/>
      <c r="AO52" s="76"/>
      <c r="AP52" s="83"/>
      <c r="AQ52" s="83"/>
      <c r="AR52" s="238"/>
      <c r="AS52" s="238"/>
      <c r="AT52" s="11"/>
      <c r="AU52" s="11"/>
      <c r="AV52" s="215"/>
      <c r="AW52" s="137"/>
      <c r="AX52" s="215"/>
      <c r="AY52" s="253"/>
      <c r="BA52" s="201"/>
      <c r="BB52" s="201"/>
      <c r="BC52" s="217"/>
      <c r="BD52" s="231"/>
      <c r="BE52" s="215"/>
      <c r="BF52" s="215"/>
      <c r="BG52" s="215"/>
      <c r="BH52" s="232"/>
      <c r="BI52" s="232"/>
      <c r="BJ52" s="214"/>
      <c r="BK52" s="214"/>
      <c r="BL52" s="233"/>
      <c r="BM52" s="67"/>
      <c r="BN52" s="139"/>
      <c r="BO52" s="139"/>
      <c r="BP52" s="139"/>
    </row>
    <row r="53" spans="1:68" ht="15.75">
      <c r="A53" s="221"/>
      <c r="B53" s="222"/>
      <c r="C53" s="216"/>
      <c r="D53" s="224"/>
      <c r="E53" s="25"/>
      <c r="F53" s="89"/>
      <c r="G53" s="83"/>
      <c r="H53" s="218"/>
      <c r="I53" s="218"/>
      <c r="J53" s="218"/>
      <c r="K53" s="218"/>
      <c r="L53" s="83"/>
      <c r="M53" s="217"/>
      <c r="N53" s="55"/>
      <c r="O53" s="218"/>
      <c r="P53" s="218"/>
      <c r="Q53" s="11"/>
      <c r="R53" s="218"/>
      <c r="S53" s="218"/>
      <c r="T53" s="56"/>
      <c r="U53" s="218"/>
      <c r="V53" s="218"/>
      <c r="W53" s="11"/>
      <c r="X53" s="218"/>
      <c r="Y53" s="218"/>
      <c r="Z53" s="56"/>
      <c r="AA53" s="218"/>
      <c r="AB53" s="218"/>
      <c r="AC53" s="218"/>
      <c r="AD53" s="218"/>
      <c r="AE53" s="218"/>
      <c r="AF53" s="9"/>
      <c r="AG53" s="9"/>
      <c r="AH53" s="9"/>
      <c r="AI53" s="9"/>
      <c r="AJ53" s="9"/>
      <c r="AK53" s="9"/>
      <c r="AL53" s="9"/>
      <c r="AM53" s="9"/>
      <c r="AN53" s="9"/>
      <c r="AO53" s="76"/>
      <c r="AP53" s="83"/>
      <c r="AQ53" s="83"/>
      <c r="AR53" s="238"/>
      <c r="AS53" s="238"/>
      <c r="AT53" s="11"/>
      <c r="AU53" s="11"/>
      <c r="AV53" s="215"/>
      <c r="AW53" s="137"/>
      <c r="AX53" s="215"/>
      <c r="AY53" s="253"/>
      <c r="BA53" s="201"/>
      <c r="BB53" s="201"/>
      <c r="BC53" s="217"/>
      <c r="BD53" s="231"/>
      <c r="BE53" s="215"/>
      <c r="BF53" s="215"/>
      <c r="BG53" s="215"/>
      <c r="BH53" s="232"/>
      <c r="BI53" s="232"/>
      <c r="BJ53" s="214"/>
      <c r="BK53" s="214"/>
      <c r="BL53" s="233"/>
      <c r="BM53" s="67"/>
      <c r="BN53" s="139"/>
      <c r="BO53" s="139"/>
      <c r="BP53" s="139"/>
    </row>
    <row r="54" spans="1:68" ht="15.75">
      <c r="A54" s="221"/>
      <c r="B54" s="222"/>
      <c r="C54" s="216"/>
      <c r="D54" s="224"/>
      <c r="E54" s="268"/>
      <c r="F54" s="89"/>
      <c r="G54" s="83"/>
      <c r="H54" s="218"/>
      <c r="I54" s="218"/>
      <c r="J54" s="218"/>
      <c r="K54" s="218"/>
      <c r="L54" s="83"/>
      <c r="M54" s="217"/>
      <c r="N54" s="55"/>
      <c r="O54" s="218"/>
      <c r="P54" s="218"/>
      <c r="Q54" s="11"/>
      <c r="R54" s="218"/>
      <c r="S54" s="218"/>
      <c r="T54" s="56"/>
      <c r="U54" s="218"/>
      <c r="V54" s="218"/>
      <c r="W54" s="11"/>
      <c r="X54" s="218"/>
      <c r="Y54" s="218"/>
      <c r="Z54" s="56"/>
      <c r="AA54" s="218"/>
      <c r="AB54" s="218"/>
      <c r="AC54" s="218"/>
      <c r="AD54" s="218"/>
      <c r="AE54" s="218"/>
      <c r="AF54" s="9"/>
      <c r="AG54" s="9"/>
      <c r="AH54" s="9"/>
      <c r="AI54" s="9"/>
      <c r="AJ54" s="9"/>
      <c r="AK54" s="9"/>
      <c r="AL54" s="9"/>
      <c r="AM54" s="9"/>
      <c r="AN54" s="9"/>
      <c r="AO54" s="76"/>
      <c r="AP54" s="83"/>
      <c r="AQ54" s="83"/>
      <c r="AR54" s="238"/>
      <c r="AS54" s="238"/>
      <c r="AT54" s="11"/>
      <c r="AU54" s="11"/>
      <c r="AV54" s="215"/>
      <c r="AW54" s="137"/>
      <c r="AX54" s="215"/>
      <c r="AY54" s="265"/>
      <c r="AZ54" s="267"/>
      <c r="BA54" s="201"/>
      <c r="BB54" s="266"/>
      <c r="BC54" s="217"/>
      <c r="BD54" s="231"/>
      <c r="BE54" s="215"/>
      <c r="BF54" s="215"/>
      <c r="BG54" s="215"/>
      <c r="BH54" s="232"/>
      <c r="BI54" s="232"/>
      <c r="BJ54" s="214"/>
      <c r="BK54" s="214"/>
      <c r="BL54" s="233"/>
      <c r="BM54" s="67"/>
      <c r="BN54" s="139"/>
      <c r="BO54" s="139"/>
      <c r="BP54" s="139"/>
    </row>
    <row r="55" spans="1:68" ht="15.75">
      <c r="A55" s="221"/>
      <c r="B55" s="222"/>
      <c r="C55" s="216"/>
      <c r="D55" s="224"/>
      <c r="E55" s="25"/>
      <c r="F55" s="89"/>
      <c r="G55" s="83"/>
      <c r="H55" s="218"/>
      <c r="I55" s="218"/>
      <c r="J55" s="218"/>
      <c r="K55" s="218"/>
      <c r="L55" s="83"/>
      <c r="M55" s="217"/>
      <c r="N55" s="55"/>
      <c r="O55" s="218"/>
      <c r="P55" s="218"/>
      <c r="Q55" s="11"/>
      <c r="R55" s="218"/>
      <c r="S55" s="218"/>
      <c r="T55" s="56"/>
      <c r="U55" s="218"/>
      <c r="V55" s="218"/>
      <c r="W55" s="11"/>
      <c r="X55" s="218"/>
      <c r="Y55" s="218"/>
      <c r="Z55" s="56"/>
      <c r="AA55" s="218"/>
      <c r="AB55" s="218"/>
      <c r="AC55" s="218"/>
      <c r="AD55" s="218"/>
      <c r="AE55" s="218"/>
      <c r="AF55" s="9"/>
      <c r="AG55" s="9"/>
      <c r="AH55" s="9"/>
      <c r="AI55" s="9"/>
      <c r="AJ55" s="9"/>
      <c r="AK55" s="9"/>
      <c r="AL55" s="9"/>
      <c r="AM55" s="9"/>
      <c r="AN55" s="9"/>
      <c r="AO55" s="76"/>
      <c r="AP55" s="83"/>
      <c r="AQ55" s="83"/>
      <c r="AR55" s="238"/>
      <c r="AS55" s="238"/>
      <c r="AT55" s="11"/>
      <c r="AU55" s="11"/>
      <c r="AV55" s="215"/>
      <c r="AW55" s="137"/>
      <c r="AX55" s="215"/>
      <c r="AY55" s="253"/>
      <c r="BA55" s="201"/>
      <c r="BB55" s="201"/>
      <c r="BC55" s="217"/>
      <c r="BD55" s="231"/>
      <c r="BE55" s="215"/>
      <c r="BF55" s="215"/>
      <c r="BG55" s="215"/>
      <c r="BH55" s="232"/>
      <c r="BI55" s="232"/>
      <c r="BJ55" s="214"/>
      <c r="BK55" s="214"/>
      <c r="BL55" s="233"/>
      <c r="BM55" s="67"/>
      <c r="BN55" s="139"/>
      <c r="BO55" s="139"/>
      <c r="BP55" s="139"/>
    </row>
    <row r="56" spans="1:68" ht="15.75">
      <c r="A56" s="221"/>
      <c r="B56" s="222"/>
      <c r="C56" s="216"/>
      <c r="D56" s="224"/>
      <c r="E56" s="25"/>
      <c r="F56" s="89"/>
      <c r="G56" s="83"/>
      <c r="H56" s="218"/>
      <c r="I56" s="218"/>
      <c r="J56" s="218"/>
      <c r="K56" s="218"/>
      <c r="L56" s="83"/>
      <c r="M56" s="217"/>
      <c r="N56" s="55"/>
      <c r="O56" s="218"/>
      <c r="P56" s="218"/>
      <c r="Q56" s="11"/>
      <c r="R56" s="218"/>
      <c r="S56" s="218"/>
      <c r="T56" s="56"/>
      <c r="U56" s="218"/>
      <c r="V56" s="218"/>
      <c r="W56" s="11"/>
      <c r="X56" s="218"/>
      <c r="Y56" s="218"/>
      <c r="Z56" s="56"/>
      <c r="AA56" s="218"/>
      <c r="AB56" s="218"/>
      <c r="AC56" s="218"/>
      <c r="AD56" s="218"/>
      <c r="AE56" s="218"/>
      <c r="AF56" s="9"/>
      <c r="AG56" s="9"/>
      <c r="AH56" s="9"/>
      <c r="AI56" s="9"/>
      <c r="AJ56" s="9"/>
      <c r="AK56" s="9"/>
      <c r="AL56" s="9"/>
      <c r="AM56" s="9"/>
      <c r="AN56" s="9"/>
      <c r="AO56" s="76"/>
      <c r="AP56" s="83"/>
      <c r="AQ56" s="83"/>
      <c r="AR56" s="238"/>
      <c r="AS56" s="238"/>
      <c r="AT56" s="11"/>
      <c r="AU56" s="11"/>
      <c r="AV56" s="215"/>
      <c r="AW56" s="137"/>
      <c r="AX56" s="215"/>
      <c r="AY56" s="253"/>
      <c r="BA56" s="201"/>
      <c r="BB56" s="201"/>
      <c r="BC56" s="217"/>
      <c r="BD56" s="231"/>
      <c r="BE56" s="215"/>
      <c r="BF56" s="215"/>
      <c r="BG56" s="215"/>
      <c r="BH56" s="232"/>
      <c r="BI56" s="232"/>
      <c r="BJ56" s="214"/>
      <c r="BK56" s="214"/>
      <c r="BL56" s="233"/>
      <c r="BM56" s="67"/>
      <c r="BN56" s="139"/>
      <c r="BO56" s="139"/>
      <c r="BP56" s="139"/>
    </row>
    <row r="57" spans="1:68" ht="15.75">
      <c r="A57" s="221"/>
      <c r="B57" s="222"/>
      <c r="C57" s="216"/>
      <c r="D57" s="224"/>
      <c r="E57" s="268"/>
      <c r="F57" s="89"/>
      <c r="G57" s="83"/>
      <c r="H57" s="218"/>
      <c r="I57" s="218"/>
      <c r="J57" s="218"/>
      <c r="K57" s="218"/>
      <c r="L57" s="83"/>
      <c r="M57" s="217"/>
      <c r="N57" s="55"/>
      <c r="O57" s="218"/>
      <c r="P57" s="218"/>
      <c r="Q57" s="11"/>
      <c r="R57" s="218"/>
      <c r="S57" s="218"/>
      <c r="T57" s="56"/>
      <c r="U57" s="218"/>
      <c r="V57" s="218"/>
      <c r="W57" s="11"/>
      <c r="X57" s="218"/>
      <c r="Y57" s="218"/>
      <c r="Z57" s="56"/>
      <c r="AA57" s="218"/>
      <c r="AB57" s="218"/>
      <c r="AC57" s="218"/>
      <c r="AD57" s="218"/>
      <c r="AE57" s="218"/>
      <c r="AF57" s="9"/>
      <c r="AG57" s="9"/>
      <c r="AH57" s="9"/>
      <c r="AI57" s="9"/>
      <c r="AJ57" s="9"/>
      <c r="AK57" s="9"/>
      <c r="AL57" s="9"/>
      <c r="AM57" s="9"/>
      <c r="AN57" s="9"/>
      <c r="AO57" s="76"/>
      <c r="AP57" s="83"/>
      <c r="AQ57" s="83"/>
      <c r="AR57" s="238"/>
      <c r="AS57" s="238"/>
      <c r="AT57" s="11"/>
      <c r="AU57" s="11"/>
      <c r="AV57" s="215"/>
      <c r="AW57" s="137"/>
      <c r="AX57" s="215"/>
      <c r="AY57" s="265"/>
      <c r="AZ57" s="267"/>
      <c r="BA57" s="201"/>
      <c r="BB57" s="266"/>
      <c r="BC57" s="217"/>
      <c r="BD57" s="231"/>
      <c r="BE57" s="215"/>
      <c r="BF57" s="215"/>
      <c r="BG57" s="215"/>
      <c r="BH57" s="232"/>
      <c r="BI57" s="232"/>
      <c r="BJ57" s="214"/>
      <c r="BK57" s="214"/>
      <c r="BL57" s="233"/>
      <c r="BM57" s="67"/>
      <c r="BN57" s="139"/>
      <c r="BO57" s="139"/>
      <c r="BP57" s="139"/>
    </row>
    <row r="58" spans="1:68" ht="15.75">
      <c r="A58" s="221"/>
      <c r="B58" s="222"/>
      <c r="C58" s="216"/>
      <c r="D58" s="224"/>
      <c r="E58" s="25"/>
      <c r="F58" s="89"/>
      <c r="G58" s="83"/>
      <c r="H58" s="218"/>
      <c r="I58" s="218"/>
      <c r="J58" s="218"/>
      <c r="K58" s="218"/>
      <c r="L58" s="83"/>
      <c r="M58" s="217"/>
      <c r="N58" s="55"/>
      <c r="O58" s="218"/>
      <c r="P58" s="218"/>
      <c r="Q58" s="11"/>
      <c r="R58" s="218"/>
      <c r="S58" s="218"/>
      <c r="T58" s="56"/>
      <c r="U58" s="218"/>
      <c r="V58" s="218"/>
      <c r="W58" s="11"/>
      <c r="X58" s="218"/>
      <c r="Y58" s="218"/>
      <c r="Z58" s="56"/>
      <c r="AA58" s="218"/>
      <c r="AB58" s="218"/>
      <c r="AC58" s="218"/>
      <c r="AD58" s="218"/>
      <c r="AE58" s="218"/>
      <c r="AF58" s="9"/>
      <c r="AG58" s="9"/>
      <c r="AH58" s="9"/>
      <c r="AI58" s="9"/>
      <c r="AJ58" s="9"/>
      <c r="AK58" s="9"/>
      <c r="AL58" s="9"/>
      <c r="AM58" s="9"/>
      <c r="AN58" s="9"/>
      <c r="AO58" s="76"/>
      <c r="AP58" s="83"/>
      <c r="AQ58" s="83"/>
      <c r="AR58" s="238"/>
      <c r="AS58" s="238"/>
      <c r="AT58" s="11"/>
      <c r="AU58" s="11"/>
      <c r="AV58" s="215"/>
      <c r="AW58" s="137"/>
      <c r="AX58" s="215"/>
      <c r="AY58" s="253"/>
      <c r="BA58" s="201"/>
      <c r="BB58" s="201"/>
      <c r="BC58" s="217"/>
      <c r="BD58" s="231"/>
      <c r="BE58" s="215"/>
      <c r="BF58" s="215"/>
      <c r="BG58" s="215"/>
      <c r="BH58" s="232"/>
      <c r="BI58" s="232"/>
      <c r="BJ58" s="214"/>
      <c r="BK58" s="214"/>
      <c r="BL58" s="233"/>
      <c r="BM58" s="67"/>
      <c r="BN58" s="139"/>
      <c r="BO58" s="139"/>
      <c r="BP58" s="139"/>
    </row>
    <row r="59" spans="1:68" ht="15.75">
      <c r="A59" s="221"/>
      <c r="B59" s="222"/>
      <c r="C59" s="216"/>
      <c r="D59" s="224"/>
      <c r="E59" s="25"/>
      <c r="F59" s="89"/>
      <c r="G59" s="83"/>
      <c r="H59" s="218"/>
      <c r="I59" s="218"/>
      <c r="J59" s="218"/>
      <c r="K59" s="218"/>
      <c r="L59" s="83"/>
      <c r="M59" s="217"/>
      <c r="N59" s="55"/>
      <c r="O59" s="218"/>
      <c r="P59" s="218"/>
      <c r="Q59" s="11"/>
      <c r="R59" s="218"/>
      <c r="S59" s="218"/>
      <c r="T59" s="56"/>
      <c r="U59" s="218"/>
      <c r="V59" s="218"/>
      <c r="W59" s="11"/>
      <c r="X59" s="218"/>
      <c r="Y59" s="218"/>
      <c r="Z59" s="56"/>
      <c r="AA59" s="218"/>
      <c r="AB59" s="218"/>
      <c r="AC59" s="218"/>
      <c r="AD59" s="218"/>
      <c r="AE59" s="218"/>
      <c r="AF59" s="9"/>
      <c r="AG59" s="9"/>
      <c r="AH59" s="9"/>
      <c r="AI59" s="9"/>
      <c r="AJ59" s="9"/>
      <c r="AK59" s="9"/>
      <c r="AL59" s="9"/>
      <c r="AM59" s="9"/>
      <c r="AN59" s="9"/>
      <c r="AO59" s="76"/>
      <c r="AP59" s="83"/>
      <c r="AQ59" s="83"/>
      <c r="AR59" s="238"/>
      <c r="AS59" s="238"/>
      <c r="AT59" s="11"/>
      <c r="AU59" s="11"/>
      <c r="AV59" s="215"/>
      <c r="AW59" s="137"/>
      <c r="AX59" s="215"/>
      <c r="AY59" s="253"/>
      <c r="BA59" s="201"/>
      <c r="BB59" s="201"/>
      <c r="BC59" s="217"/>
      <c r="BD59" s="231"/>
      <c r="BE59" s="215"/>
      <c r="BF59" s="215"/>
      <c r="BG59" s="215"/>
      <c r="BH59" s="232"/>
      <c r="BI59" s="232"/>
      <c r="BJ59" s="214"/>
      <c r="BK59" s="214"/>
      <c r="BL59" s="233"/>
      <c r="BM59" s="67"/>
      <c r="BN59" s="139"/>
      <c r="BO59" s="139"/>
      <c r="BP59" s="139"/>
    </row>
    <row r="60" spans="1:68" ht="15.75">
      <c r="A60" s="221"/>
      <c r="B60" s="222"/>
      <c r="C60" s="216"/>
      <c r="D60" s="224"/>
      <c r="E60" s="25"/>
      <c r="F60" s="89"/>
      <c r="G60" s="83"/>
      <c r="H60" s="218"/>
      <c r="I60" s="218"/>
      <c r="J60" s="218"/>
      <c r="K60" s="218"/>
      <c r="L60" s="83"/>
      <c r="M60" s="217"/>
      <c r="N60" s="55"/>
      <c r="O60" s="218"/>
      <c r="P60" s="218"/>
      <c r="Q60" s="11"/>
      <c r="R60" s="218"/>
      <c r="S60" s="218"/>
      <c r="T60" s="56"/>
      <c r="U60" s="218"/>
      <c r="V60" s="218"/>
      <c r="W60" s="11"/>
      <c r="X60" s="218"/>
      <c r="Y60" s="218"/>
      <c r="Z60" s="56"/>
      <c r="AA60" s="218"/>
      <c r="AB60" s="218"/>
      <c r="AC60" s="218"/>
      <c r="AD60" s="218"/>
      <c r="AE60" s="218"/>
      <c r="AF60" s="9"/>
      <c r="AG60" s="9"/>
      <c r="AH60" s="9"/>
      <c r="AI60" s="9"/>
      <c r="AJ60" s="9"/>
      <c r="AK60" s="9"/>
      <c r="AL60" s="9"/>
      <c r="AM60" s="9"/>
      <c r="AN60" s="9"/>
      <c r="AO60" s="76"/>
      <c r="AP60" s="83"/>
      <c r="AQ60" s="83"/>
      <c r="AR60" s="238"/>
      <c r="AS60" s="238"/>
      <c r="AT60" s="11"/>
      <c r="AU60" s="11"/>
      <c r="AV60" s="215"/>
      <c r="AW60" s="137"/>
      <c r="AX60" s="215"/>
      <c r="AY60" s="253"/>
      <c r="BA60" s="201"/>
      <c r="BB60" s="201"/>
      <c r="BC60" s="217"/>
      <c r="BD60" s="231"/>
      <c r="BE60" s="215"/>
      <c r="BF60" s="215"/>
      <c r="BG60" s="215"/>
      <c r="BH60" s="232"/>
      <c r="BI60" s="232"/>
      <c r="BJ60" s="214"/>
      <c r="BK60" s="214"/>
      <c r="BL60" s="233"/>
      <c r="BM60" s="67"/>
      <c r="BN60" s="139"/>
      <c r="BO60" s="139"/>
      <c r="BP60" s="139"/>
    </row>
    <row r="61" spans="1:68" ht="15.75">
      <c r="A61" s="221"/>
      <c r="B61" s="222"/>
      <c r="C61" s="216"/>
      <c r="D61" s="224"/>
      <c r="E61" s="25"/>
      <c r="F61" s="89"/>
      <c r="G61" s="83"/>
      <c r="H61" s="218"/>
      <c r="I61" s="218"/>
      <c r="J61" s="218"/>
      <c r="K61" s="218"/>
      <c r="L61" s="83"/>
      <c r="M61" s="217"/>
      <c r="N61" s="55"/>
      <c r="O61" s="218"/>
      <c r="P61" s="218"/>
      <c r="Q61" s="11"/>
      <c r="R61" s="218"/>
      <c r="S61" s="218"/>
      <c r="T61" s="56"/>
      <c r="U61" s="218"/>
      <c r="V61" s="218"/>
      <c r="W61" s="11"/>
      <c r="X61" s="218"/>
      <c r="Y61" s="218"/>
      <c r="Z61" s="56"/>
      <c r="AA61" s="218"/>
      <c r="AB61" s="218"/>
      <c r="AC61" s="218"/>
      <c r="AD61" s="218"/>
      <c r="AE61" s="218"/>
      <c r="AF61" s="9"/>
      <c r="AG61" s="9"/>
      <c r="AH61" s="9"/>
      <c r="AI61" s="9"/>
      <c r="AJ61" s="9"/>
      <c r="AK61" s="9"/>
      <c r="AL61" s="9"/>
      <c r="AM61" s="9"/>
      <c r="AN61" s="9"/>
      <c r="AO61" s="76"/>
      <c r="AP61" s="83"/>
      <c r="AQ61" s="83"/>
      <c r="AR61" s="238"/>
      <c r="AS61" s="238"/>
      <c r="AT61" s="11"/>
      <c r="AU61" s="11"/>
      <c r="AV61" s="215"/>
      <c r="AW61" s="137"/>
      <c r="AX61" s="215"/>
      <c r="AY61" s="253"/>
      <c r="BA61" s="201"/>
      <c r="BB61" s="201"/>
      <c r="BC61" s="217"/>
      <c r="BD61" s="231"/>
      <c r="BE61" s="215"/>
      <c r="BF61" s="215"/>
      <c r="BG61" s="215"/>
      <c r="BH61" s="232"/>
      <c r="BI61" s="232"/>
      <c r="BJ61" s="214"/>
      <c r="BK61" s="214"/>
      <c r="BL61" s="233"/>
      <c r="BM61" s="67"/>
      <c r="BN61" s="139"/>
      <c r="BO61" s="139"/>
      <c r="BP61" s="139"/>
    </row>
    <row r="62" spans="1:68" ht="15.75">
      <c r="A62" s="221"/>
      <c r="B62" s="222"/>
      <c r="C62" s="216"/>
      <c r="D62" s="224"/>
      <c r="E62" s="25"/>
      <c r="F62" s="89"/>
      <c r="G62" s="83"/>
      <c r="H62" s="218"/>
      <c r="I62" s="218"/>
      <c r="J62" s="218"/>
      <c r="K62" s="218"/>
      <c r="L62" s="83"/>
      <c r="M62" s="217"/>
      <c r="N62" s="55"/>
      <c r="O62" s="218"/>
      <c r="P62" s="218"/>
      <c r="Q62" s="11"/>
      <c r="R62" s="218"/>
      <c r="S62" s="218"/>
      <c r="T62" s="56"/>
      <c r="U62" s="218"/>
      <c r="V62" s="218"/>
      <c r="W62" s="11"/>
      <c r="X62" s="218"/>
      <c r="Y62" s="218"/>
      <c r="Z62" s="56"/>
      <c r="AA62" s="218"/>
      <c r="AB62" s="218"/>
      <c r="AC62" s="218"/>
      <c r="AD62" s="218"/>
      <c r="AE62" s="218"/>
      <c r="AF62" s="9"/>
      <c r="AG62" s="9"/>
      <c r="AH62" s="9"/>
      <c r="AI62" s="9"/>
      <c r="AJ62" s="9"/>
      <c r="AK62" s="9"/>
      <c r="AL62" s="9"/>
      <c r="AM62" s="9"/>
      <c r="AN62" s="9"/>
      <c r="AO62" s="76"/>
      <c r="AP62" s="83"/>
      <c r="AQ62" s="83"/>
      <c r="AR62" s="238"/>
      <c r="AS62" s="238"/>
      <c r="AT62" s="11"/>
      <c r="AU62" s="11"/>
      <c r="AV62" s="215"/>
      <c r="AW62" s="137"/>
      <c r="AX62" s="215"/>
      <c r="AY62" s="253"/>
      <c r="BA62" s="201"/>
      <c r="BB62" s="201"/>
      <c r="BC62" s="217"/>
      <c r="BD62" s="231"/>
      <c r="BE62" s="215"/>
      <c r="BF62" s="215"/>
      <c r="BG62" s="215"/>
      <c r="BH62" s="232"/>
      <c r="BI62" s="232"/>
      <c r="BJ62" s="214"/>
      <c r="BK62" s="214"/>
      <c r="BL62" s="233"/>
      <c r="BM62" s="67"/>
      <c r="BN62" s="139"/>
      <c r="BO62" s="139"/>
      <c r="BP62" s="139"/>
    </row>
    <row r="63" spans="1:68" ht="15.75">
      <c r="A63" s="221"/>
      <c r="B63" s="222"/>
      <c r="C63" s="216"/>
      <c r="D63" s="224"/>
      <c r="E63" s="268"/>
      <c r="F63" s="89"/>
      <c r="G63" s="83"/>
      <c r="H63" s="218"/>
      <c r="I63" s="218"/>
      <c r="J63" s="218"/>
      <c r="K63" s="218"/>
      <c r="L63" s="83"/>
      <c r="M63" s="217"/>
      <c r="N63" s="55"/>
      <c r="O63" s="218"/>
      <c r="P63" s="218"/>
      <c r="Q63" s="11"/>
      <c r="R63" s="218"/>
      <c r="S63" s="218"/>
      <c r="T63" s="56"/>
      <c r="U63" s="218"/>
      <c r="V63" s="218"/>
      <c r="W63" s="11"/>
      <c r="X63" s="218"/>
      <c r="Y63" s="218"/>
      <c r="Z63" s="56"/>
      <c r="AA63" s="218"/>
      <c r="AB63" s="218"/>
      <c r="AC63" s="218"/>
      <c r="AD63" s="218"/>
      <c r="AE63" s="218"/>
      <c r="AF63" s="9"/>
      <c r="AG63" s="9"/>
      <c r="AH63" s="9"/>
      <c r="AI63" s="9"/>
      <c r="AJ63" s="9"/>
      <c r="AK63" s="9"/>
      <c r="AL63" s="9"/>
      <c r="AM63" s="9"/>
      <c r="AN63" s="9"/>
      <c r="AO63" s="76"/>
      <c r="AP63" s="83"/>
      <c r="AQ63" s="83"/>
      <c r="AR63" s="238"/>
      <c r="AS63" s="238"/>
      <c r="AT63" s="11"/>
      <c r="AU63" s="11"/>
      <c r="AV63" s="215"/>
      <c r="AW63" s="137"/>
      <c r="AX63" s="215"/>
      <c r="AY63" s="265"/>
      <c r="AZ63" s="267"/>
      <c r="BA63" s="201"/>
      <c r="BB63" s="266"/>
      <c r="BC63" s="217"/>
      <c r="BD63" s="231"/>
      <c r="BE63" s="215"/>
      <c r="BF63" s="215"/>
      <c r="BG63" s="215"/>
      <c r="BH63" s="232"/>
      <c r="BI63" s="232"/>
      <c r="BJ63" s="214"/>
      <c r="BK63" s="214"/>
      <c r="BL63" s="233"/>
      <c r="BM63" s="67"/>
      <c r="BN63" s="139"/>
      <c r="BO63" s="139"/>
      <c r="BP63" s="139"/>
    </row>
    <row r="64" spans="1:68" ht="15.75">
      <c r="A64" s="221"/>
      <c r="B64" s="222"/>
      <c r="C64" s="216"/>
      <c r="D64" s="224"/>
      <c r="E64" s="25"/>
      <c r="F64" s="89"/>
      <c r="G64" s="83"/>
      <c r="H64" s="218"/>
      <c r="I64" s="218"/>
      <c r="J64" s="218"/>
      <c r="K64" s="218"/>
      <c r="L64" s="83"/>
      <c r="M64" s="217"/>
      <c r="N64" s="55"/>
      <c r="O64" s="218"/>
      <c r="P64" s="218"/>
      <c r="Q64" s="11"/>
      <c r="R64" s="218"/>
      <c r="S64" s="218"/>
      <c r="T64" s="56"/>
      <c r="U64" s="218"/>
      <c r="V64" s="218"/>
      <c r="W64" s="11"/>
      <c r="X64" s="218"/>
      <c r="Y64" s="218"/>
      <c r="Z64" s="56"/>
      <c r="AA64" s="218"/>
      <c r="AB64" s="218"/>
      <c r="AC64" s="218"/>
      <c r="AD64" s="218"/>
      <c r="AE64" s="218"/>
      <c r="AF64" s="9"/>
      <c r="AG64" s="9"/>
      <c r="AH64" s="9"/>
      <c r="AI64" s="9"/>
      <c r="AJ64" s="9"/>
      <c r="AK64" s="9"/>
      <c r="AL64" s="9"/>
      <c r="AM64" s="9"/>
      <c r="AN64" s="9"/>
      <c r="AO64" s="76"/>
      <c r="AP64" s="83"/>
      <c r="AQ64" s="83"/>
      <c r="AR64" s="238"/>
      <c r="AS64" s="238"/>
      <c r="AT64" s="11"/>
      <c r="AU64" s="11"/>
      <c r="AV64" s="215"/>
      <c r="AW64" s="137"/>
      <c r="AX64" s="215"/>
      <c r="AY64" s="253"/>
      <c r="BA64" s="201"/>
      <c r="BB64" s="201"/>
      <c r="BC64" s="217"/>
      <c r="BD64" s="231"/>
      <c r="BE64" s="215"/>
      <c r="BF64" s="215"/>
      <c r="BG64" s="215"/>
      <c r="BH64" s="232"/>
      <c r="BI64" s="232"/>
      <c r="BJ64" s="214"/>
      <c r="BK64" s="214"/>
      <c r="BL64" s="233"/>
      <c r="BM64" s="67"/>
      <c r="BN64" s="139"/>
      <c r="BO64" s="139"/>
      <c r="BP64" s="139"/>
    </row>
    <row r="65" spans="1:68" ht="15.75">
      <c r="A65" s="221"/>
      <c r="B65" s="222"/>
      <c r="C65" s="216"/>
      <c r="D65" s="224"/>
      <c r="E65" s="25"/>
      <c r="F65" s="89"/>
      <c r="G65" s="83"/>
      <c r="H65" s="218"/>
      <c r="I65" s="218"/>
      <c r="J65" s="218"/>
      <c r="K65" s="218"/>
      <c r="L65" s="83"/>
      <c r="M65" s="217"/>
      <c r="N65" s="55"/>
      <c r="O65" s="218"/>
      <c r="P65" s="218"/>
      <c r="Q65" s="11"/>
      <c r="R65" s="218"/>
      <c r="S65" s="218"/>
      <c r="T65" s="56"/>
      <c r="U65" s="218"/>
      <c r="V65" s="218"/>
      <c r="W65" s="11"/>
      <c r="X65" s="218"/>
      <c r="Y65" s="218"/>
      <c r="Z65" s="56"/>
      <c r="AA65" s="218"/>
      <c r="AB65" s="218"/>
      <c r="AC65" s="218"/>
      <c r="AD65" s="218"/>
      <c r="AE65" s="218"/>
      <c r="AF65" s="9"/>
      <c r="AG65" s="9"/>
      <c r="AH65" s="9"/>
      <c r="AI65" s="9"/>
      <c r="AJ65" s="9"/>
      <c r="AK65" s="9"/>
      <c r="AL65" s="9"/>
      <c r="AM65" s="9"/>
      <c r="AN65" s="9"/>
      <c r="AO65" s="76"/>
      <c r="AP65" s="83"/>
      <c r="AQ65" s="83"/>
      <c r="AR65" s="238"/>
      <c r="AS65" s="238"/>
      <c r="AT65" s="11"/>
      <c r="AU65" s="11"/>
      <c r="AV65" s="215"/>
      <c r="AW65" s="137"/>
      <c r="AX65" s="215"/>
      <c r="AY65" s="253"/>
      <c r="BA65" s="201"/>
      <c r="BB65" s="201"/>
      <c r="BC65" s="217"/>
      <c r="BD65" s="231"/>
      <c r="BE65" s="215"/>
      <c r="BF65" s="215"/>
      <c r="BG65" s="215"/>
      <c r="BH65" s="232"/>
      <c r="BI65" s="232"/>
      <c r="BJ65" s="214"/>
      <c r="BK65" s="214"/>
      <c r="BL65" s="233"/>
      <c r="BM65" s="67"/>
      <c r="BN65" s="139"/>
      <c r="BO65" s="139"/>
      <c r="BP65" s="139"/>
    </row>
    <row r="66" spans="1:68" ht="15.75">
      <c r="A66" s="221"/>
      <c r="B66" s="222"/>
      <c r="C66" s="216"/>
      <c r="D66" s="224"/>
      <c r="E66" s="25"/>
      <c r="F66" s="89"/>
      <c r="G66" s="83"/>
      <c r="H66" s="218"/>
      <c r="I66" s="218"/>
      <c r="J66" s="218"/>
      <c r="K66" s="218"/>
      <c r="L66" s="83"/>
      <c r="M66" s="217"/>
      <c r="N66" s="55"/>
      <c r="O66" s="218"/>
      <c r="P66" s="218"/>
      <c r="Q66" s="11"/>
      <c r="R66" s="218"/>
      <c r="S66" s="218"/>
      <c r="T66" s="56"/>
      <c r="U66" s="218"/>
      <c r="V66" s="218"/>
      <c r="W66" s="11"/>
      <c r="X66" s="218"/>
      <c r="Y66" s="218"/>
      <c r="Z66" s="56"/>
      <c r="AA66" s="218"/>
      <c r="AB66" s="218"/>
      <c r="AC66" s="218"/>
      <c r="AD66" s="218"/>
      <c r="AE66" s="218"/>
      <c r="AF66" s="9"/>
      <c r="AG66" s="9"/>
      <c r="AH66" s="9"/>
      <c r="AI66" s="9"/>
      <c r="AJ66" s="9"/>
      <c r="AK66" s="9"/>
      <c r="AL66" s="9"/>
      <c r="AM66" s="9"/>
      <c r="AN66" s="9"/>
      <c r="AO66" s="76"/>
      <c r="AP66" s="83"/>
      <c r="AQ66" s="83"/>
      <c r="AR66" s="238"/>
      <c r="AS66" s="238"/>
      <c r="AT66" s="11"/>
      <c r="AU66" s="11"/>
      <c r="AV66" s="215"/>
      <c r="AW66" s="137"/>
      <c r="AX66" s="215"/>
      <c r="AY66" s="253"/>
      <c r="BA66" s="201"/>
      <c r="BB66" s="201"/>
      <c r="BC66" s="217"/>
      <c r="BD66" s="231"/>
      <c r="BE66" s="215"/>
      <c r="BF66" s="215"/>
      <c r="BG66" s="215"/>
      <c r="BH66" s="232"/>
      <c r="BI66" s="232"/>
      <c r="BJ66" s="214"/>
      <c r="BK66" s="214"/>
      <c r="BL66" s="233"/>
      <c r="BM66" s="67"/>
      <c r="BN66" s="139"/>
      <c r="BO66" s="139"/>
      <c r="BP66" s="139"/>
    </row>
    <row r="67" spans="1:68" ht="15.75">
      <c r="A67" s="221"/>
      <c r="B67" s="222"/>
      <c r="C67" s="216"/>
      <c r="D67" s="224"/>
      <c r="E67" s="25"/>
      <c r="F67" s="89"/>
      <c r="G67" s="83"/>
      <c r="H67" s="218"/>
      <c r="I67" s="218"/>
      <c r="J67" s="218"/>
      <c r="K67" s="218"/>
      <c r="L67" s="83"/>
      <c r="M67" s="217"/>
      <c r="N67" s="55"/>
      <c r="O67" s="218"/>
      <c r="P67" s="218"/>
      <c r="Q67" s="11"/>
      <c r="R67" s="218"/>
      <c r="S67" s="218"/>
      <c r="T67" s="56"/>
      <c r="U67" s="218"/>
      <c r="V67" s="218"/>
      <c r="W67" s="11"/>
      <c r="X67" s="218"/>
      <c r="Y67" s="218"/>
      <c r="Z67" s="56"/>
      <c r="AA67" s="218"/>
      <c r="AB67" s="218"/>
      <c r="AC67" s="218"/>
      <c r="AD67" s="218"/>
      <c r="AE67" s="218"/>
      <c r="AF67" s="9"/>
      <c r="AG67" s="9"/>
      <c r="AH67" s="9"/>
      <c r="AI67" s="9"/>
      <c r="AJ67" s="9"/>
      <c r="AK67" s="9"/>
      <c r="AL67" s="9"/>
      <c r="AM67" s="9"/>
      <c r="AN67" s="9"/>
      <c r="AO67" s="76"/>
      <c r="AP67" s="83"/>
      <c r="AQ67" s="83"/>
      <c r="AR67" s="238"/>
      <c r="AS67" s="238"/>
      <c r="AT67" s="11"/>
      <c r="AU67" s="11"/>
      <c r="AV67" s="215"/>
      <c r="AW67" s="137"/>
      <c r="AX67" s="215"/>
      <c r="AY67" s="253"/>
      <c r="BA67" s="201"/>
      <c r="BB67" s="201"/>
      <c r="BC67" s="217"/>
      <c r="BD67" s="231"/>
      <c r="BE67" s="215"/>
      <c r="BF67" s="215"/>
      <c r="BG67" s="215"/>
      <c r="BH67" s="232"/>
      <c r="BI67" s="232"/>
      <c r="BJ67" s="214"/>
      <c r="BK67" s="214"/>
      <c r="BL67" s="233"/>
      <c r="BM67" s="67"/>
      <c r="BN67" s="139"/>
      <c r="BO67" s="139"/>
      <c r="BP67" s="139"/>
    </row>
    <row r="68" spans="1:68" ht="15.75">
      <c r="A68" s="221"/>
      <c r="B68" s="222"/>
      <c r="C68" s="216"/>
      <c r="D68" s="224"/>
      <c r="E68" s="25"/>
      <c r="F68" s="89"/>
      <c r="G68" s="83"/>
      <c r="H68" s="218"/>
      <c r="I68" s="218"/>
      <c r="J68" s="218"/>
      <c r="K68" s="218"/>
      <c r="L68" s="83"/>
      <c r="M68" s="217"/>
      <c r="N68" s="55"/>
      <c r="O68" s="218"/>
      <c r="P68" s="218"/>
      <c r="Q68" s="11"/>
      <c r="R68" s="218"/>
      <c r="S68" s="218"/>
      <c r="T68" s="56"/>
      <c r="U68" s="218"/>
      <c r="V68" s="218"/>
      <c r="W68" s="11"/>
      <c r="X68" s="218"/>
      <c r="Y68" s="218"/>
      <c r="Z68" s="56"/>
      <c r="AA68" s="218"/>
      <c r="AB68" s="218"/>
      <c r="AC68" s="218"/>
      <c r="AD68" s="218"/>
      <c r="AE68" s="218"/>
      <c r="AF68" s="9"/>
      <c r="AG68" s="9"/>
      <c r="AH68" s="9"/>
      <c r="AI68" s="9"/>
      <c r="AJ68" s="9"/>
      <c r="AK68" s="9"/>
      <c r="AL68" s="9"/>
      <c r="AM68" s="9"/>
      <c r="AN68" s="9"/>
      <c r="AO68" s="76"/>
      <c r="AP68" s="83"/>
      <c r="AQ68" s="83"/>
      <c r="AR68" s="238"/>
      <c r="AS68" s="238"/>
      <c r="AT68" s="11"/>
      <c r="AU68" s="11"/>
      <c r="AV68" s="215"/>
      <c r="AW68" s="137"/>
      <c r="AX68" s="215"/>
      <c r="AY68" s="253"/>
      <c r="BA68" s="201"/>
      <c r="BB68" s="201"/>
      <c r="BC68" s="217"/>
      <c r="BD68" s="231"/>
      <c r="BE68" s="215"/>
      <c r="BF68" s="215"/>
      <c r="BG68" s="215"/>
      <c r="BH68" s="232"/>
      <c r="BI68" s="232"/>
      <c r="BJ68" s="214"/>
      <c r="BK68" s="214"/>
      <c r="BL68" s="233"/>
      <c r="BM68" s="67"/>
      <c r="BN68" s="139"/>
      <c r="BO68" s="139"/>
      <c r="BP68" s="139"/>
    </row>
    <row r="69" spans="1:68" ht="15.75">
      <c r="A69" s="221"/>
      <c r="B69" s="222"/>
      <c r="C69" s="216"/>
      <c r="D69" s="224"/>
      <c r="E69" s="25"/>
      <c r="F69" s="89"/>
      <c r="G69" s="83"/>
      <c r="H69" s="218"/>
      <c r="I69" s="218"/>
      <c r="J69" s="218"/>
      <c r="K69" s="218"/>
      <c r="L69" s="83"/>
      <c r="M69" s="217"/>
      <c r="N69" s="55"/>
      <c r="O69" s="218"/>
      <c r="P69" s="218"/>
      <c r="Q69" s="11"/>
      <c r="R69" s="218"/>
      <c r="S69" s="218"/>
      <c r="T69" s="56"/>
      <c r="U69" s="218"/>
      <c r="V69" s="218"/>
      <c r="W69" s="11"/>
      <c r="X69" s="218"/>
      <c r="Y69" s="218"/>
      <c r="Z69" s="56"/>
      <c r="AA69" s="218"/>
      <c r="AB69" s="218"/>
      <c r="AC69" s="218"/>
      <c r="AD69" s="218"/>
      <c r="AE69" s="218"/>
      <c r="AF69" s="9"/>
      <c r="AG69" s="9"/>
      <c r="AH69" s="9"/>
      <c r="AI69" s="9"/>
      <c r="AJ69" s="9"/>
      <c r="AK69" s="9"/>
      <c r="AL69" s="9"/>
      <c r="AM69" s="9"/>
      <c r="AN69" s="9"/>
      <c r="AO69" s="76"/>
      <c r="AP69" s="83"/>
      <c r="AQ69" s="83"/>
      <c r="AR69" s="238"/>
      <c r="AS69" s="238"/>
      <c r="AT69" s="11"/>
      <c r="AU69" s="11"/>
      <c r="AV69" s="215"/>
      <c r="AW69" s="137"/>
      <c r="AX69" s="215"/>
      <c r="AY69" s="253"/>
      <c r="BA69" s="201"/>
      <c r="BB69" s="201"/>
      <c r="BC69" s="217"/>
      <c r="BD69" s="231"/>
      <c r="BE69" s="215"/>
      <c r="BF69" s="215"/>
      <c r="BG69" s="215"/>
      <c r="BH69" s="232"/>
      <c r="BI69" s="232"/>
      <c r="BJ69" s="214"/>
      <c r="BK69" s="214"/>
      <c r="BL69" s="233"/>
      <c r="BM69" s="67"/>
      <c r="BN69" s="139"/>
      <c r="BO69" s="139"/>
      <c r="BP69" s="139"/>
    </row>
    <row r="70" spans="1:68" ht="15.75">
      <c r="A70" s="221"/>
      <c r="B70" s="222"/>
      <c r="C70" s="216"/>
      <c r="D70" s="224"/>
      <c r="E70" s="25"/>
      <c r="F70" s="89"/>
      <c r="G70" s="83"/>
      <c r="H70" s="218"/>
      <c r="I70" s="218"/>
      <c r="J70" s="218"/>
      <c r="K70" s="218"/>
      <c r="L70" s="83"/>
      <c r="M70" s="217"/>
      <c r="N70" s="55"/>
      <c r="O70" s="218"/>
      <c r="P70" s="218"/>
      <c r="Q70" s="11"/>
      <c r="R70" s="218"/>
      <c r="S70" s="218"/>
      <c r="T70" s="56"/>
      <c r="U70" s="218"/>
      <c r="V70" s="218"/>
      <c r="W70" s="11"/>
      <c r="X70" s="218"/>
      <c r="Y70" s="218"/>
      <c r="Z70" s="56"/>
      <c r="AA70" s="218"/>
      <c r="AB70" s="218"/>
      <c r="AC70" s="218"/>
      <c r="AD70" s="218"/>
      <c r="AE70" s="218"/>
      <c r="AF70" s="9"/>
      <c r="AG70" s="9"/>
      <c r="AH70" s="9"/>
      <c r="AI70" s="9"/>
      <c r="AJ70" s="9"/>
      <c r="AK70" s="9"/>
      <c r="AL70" s="9"/>
      <c r="AM70" s="9"/>
      <c r="AN70" s="9"/>
      <c r="AO70" s="76"/>
      <c r="AP70" s="83"/>
      <c r="AQ70" s="83"/>
      <c r="AR70" s="238"/>
      <c r="AS70" s="238"/>
      <c r="AT70" s="11"/>
      <c r="AU70" s="11"/>
      <c r="AV70" s="215"/>
      <c r="AW70" s="137"/>
      <c r="AX70" s="215"/>
      <c r="AY70" s="253"/>
      <c r="BA70" s="201"/>
      <c r="BB70" s="201"/>
      <c r="BC70" s="217"/>
      <c r="BD70" s="231"/>
      <c r="BE70" s="215"/>
      <c r="BF70" s="215"/>
      <c r="BG70" s="215"/>
      <c r="BH70" s="232"/>
      <c r="BI70" s="232"/>
      <c r="BJ70" s="214"/>
      <c r="BK70" s="214"/>
      <c r="BL70" s="233"/>
      <c r="BM70" s="67"/>
      <c r="BN70" s="139"/>
      <c r="BO70" s="139"/>
      <c r="BP70" s="139"/>
    </row>
    <row r="71" spans="1:68" ht="15.75">
      <c r="A71" s="221"/>
      <c r="B71" s="222"/>
      <c r="C71" s="216"/>
      <c r="D71" s="224"/>
      <c r="E71" s="268"/>
      <c r="F71" s="89"/>
      <c r="G71" s="83"/>
      <c r="H71" s="218"/>
      <c r="I71" s="218"/>
      <c r="J71" s="218"/>
      <c r="K71" s="218"/>
      <c r="L71" s="83"/>
      <c r="M71" s="217"/>
      <c r="N71" s="55"/>
      <c r="O71" s="218"/>
      <c r="P71" s="218"/>
      <c r="Q71" s="11"/>
      <c r="R71" s="218"/>
      <c r="S71" s="218"/>
      <c r="T71" s="56"/>
      <c r="U71" s="218"/>
      <c r="V71" s="218"/>
      <c r="W71" s="11"/>
      <c r="X71" s="218"/>
      <c r="Y71" s="218"/>
      <c r="Z71" s="56"/>
      <c r="AA71" s="218"/>
      <c r="AB71" s="218"/>
      <c r="AC71" s="218"/>
      <c r="AD71" s="218"/>
      <c r="AE71" s="218"/>
      <c r="AF71" s="9"/>
      <c r="AG71" s="9"/>
      <c r="AH71" s="9"/>
      <c r="AI71" s="9"/>
      <c r="AJ71" s="9"/>
      <c r="AK71" s="9"/>
      <c r="AL71" s="9"/>
      <c r="AM71" s="9"/>
      <c r="AN71" s="9"/>
      <c r="AO71" s="76"/>
      <c r="AP71" s="83"/>
      <c r="AQ71" s="83"/>
      <c r="AR71" s="238"/>
      <c r="AS71" s="238"/>
      <c r="AT71" s="11"/>
      <c r="AU71" s="11"/>
      <c r="AV71" s="215"/>
      <c r="AW71" s="137"/>
      <c r="AX71" s="215"/>
      <c r="AY71" s="265"/>
      <c r="AZ71" s="267"/>
      <c r="BA71" s="201"/>
      <c r="BB71" s="266"/>
      <c r="BC71" s="217"/>
      <c r="BD71" s="231"/>
      <c r="BE71" s="215"/>
      <c r="BF71" s="215"/>
      <c r="BG71" s="215"/>
      <c r="BH71" s="232"/>
      <c r="BI71" s="232"/>
      <c r="BJ71" s="214"/>
      <c r="BK71" s="214"/>
      <c r="BL71" s="233"/>
      <c r="BM71" s="67"/>
      <c r="BN71" s="139"/>
      <c r="BO71" s="139"/>
      <c r="BP71" s="139"/>
    </row>
    <row r="72" spans="1:68" ht="15.75">
      <c r="A72" s="221"/>
      <c r="B72" s="222"/>
      <c r="C72" s="216"/>
      <c r="D72" s="224"/>
      <c r="E72" s="25"/>
      <c r="F72" s="89"/>
      <c r="G72" s="83"/>
      <c r="H72" s="218"/>
      <c r="I72" s="218"/>
      <c r="J72" s="218"/>
      <c r="K72" s="218"/>
      <c r="L72" s="83"/>
      <c r="M72" s="217"/>
      <c r="N72" s="55"/>
      <c r="O72" s="218"/>
      <c r="P72" s="218"/>
      <c r="Q72" s="11"/>
      <c r="R72" s="218"/>
      <c r="S72" s="218"/>
      <c r="T72" s="56"/>
      <c r="U72" s="218"/>
      <c r="V72" s="218"/>
      <c r="W72" s="11"/>
      <c r="X72" s="218"/>
      <c r="Y72" s="218"/>
      <c r="Z72" s="56"/>
      <c r="AA72" s="218"/>
      <c r="AB72" s="218"/>
      <c r="AC72" s="218"/>
      <c r="AD72" s="218"/>
      <c r="AE72" s="218"/>
      <c r="AF72" s="9"/>
      <c r="AG72" s="9"/>
      <c r="AH72" s="9"/>
      <c r="AI72" s="9"/>
      <c r="AJ72" s="9"/>
      <c r="AK72" s="9"/>
      <c r="AL72" s="9"/>
      <c r="AM72" s="9"/>
      <c r="AN72" s="9"/>
      <c r="AO72" s="76"/>
      <c r="AP72" s="83"/>
      <c r="AQ72" s="83"/>
      <c r="AR72" s="238"/>
      <c r="AS72" s="238"/>
      <c r="AT72" s="11"/>
      <c r="AU72" s="11"/>
      <c r="AV72" s="215"/>
      <c r="AW72" s="137"/>
      <c r="AX72" s="215"/>
      <c r="AY72" s="253"/>
      <c r="BA72" s="201"/>
      <c r="BB72" s="201"/>
      <c r="BC72" s="217"/>
      <c r="BD72" s="231"/>
      <c r="BE72" s="215"/>
      <c r="BF72" s="215"/>
      <c r="BG72" s="215"/>
      <c r="BH72" s="232"/>
      <c r="BI72" s="232"/>
      <c r="BJ72" s="214"/>
      <c r="BK72" s="214"/>
      <c r="BL72" s="233"/>
      <c r="BM72" s="67"/>
      <c r="BN72" s="139"/>
      <c r="BO72" s="139"/>
      <c r="BP72" s="139"/>
    </row>
    <row r="73" spans="1:68" ht="15.75">
      <c r="A73" s="221"/>
      <c r="B73" s="222"/>
      <c r="C73" s="216"/>
      <c r="D73" s="224"/>
      <c r="E73" s="25"/>
      <c r="F73" s="89"/>
      <c r="G73" s="83"/>
      <c r="H73" s="218"/>
      <c r="I73" s="218"/>
      <c r="J73" s="218"/>
      <c r="K73" s="218"/>
      <c r="L73" s="83"/>
      <c r="M73" s="217"/>
      <c r="N73" s="55"/>
      <c r="O73" s="218"/>
      <c r="P73" s="218"/>
      <c r="Q73" s="11"/>
      <c r="R73" s="218"/>
      <c r="S73" s="218"/>
      <c r="T73" s="56"/>
      <c r="U73" s="218"/>
      <c r="V73" s="218"/>
      <c r="W73" s="11"/>
      <c r="X73" s="218"/>
      <c r="Y73" s="218"/>
      <c r="Z73" s="56"/>
      <c r="AA73" s="218"/>
      <c r="AB73" s="218"/>
      <c r="AC73" s="218"/>
      <c r="AD73" s="218"/>
      <c r="AE73" s="218"/>
      <c r="AF73" s="9"/>
      <c r="AG73" s="9"/>
      <c r="AH73" s="9"/>
      <c r="AI73" s="9"/>
      <c r="AJ73" s="9"/>
      <c r="AK73" s="9"/>
      <c r="AL73" s="9"/>
      <c r="AM73" s="9"/>
      <c r="AN73" s="9"/>
      <c r="AO73" s="76"/>
      <c r="AP73" s="83"/>
      <c r="AQ73" s="83"/>
      <c r="AR73" s="238"/>
      <c r="AS73" s="238"/>
      <c r="AT73" s="11"/>
      <c r="AU73" s="11"/>
      <c r="AV73" s="215"/>
      <c r="AW73" s="137"/>
      <c r="AX73" s="215"/>
      <c r="AY73" s="253"/>
      <c r="BA73" s="201"/>
      <c r="BB73" s="201"/>
      <c r="BC73" s="217"/>
      <c r="BD73" s="231"/>
      <c r="BE73" s="215"/>
      <c r="BF73" s="215"/>
      <c r="BG73" s="215"/>
      <c r="BH73" s="232"/>
      <c r="BI73" s="232"/>
      <c r="BJ73" s="214"/>
      <c r="BK73" s="214"/>
      <c r="BL73" s="233"/>
      <c r="BM73" s="67"/>
      <c r="BN73" s="139"/>
      <c r="BO73" s="139"/>
      <c r="BP73" s="139"/>
    </row>
    <row r="74" spans="1:68" ht="15.75">
      <c r="A74" s="221"/>
      <c r="B74" s="222"/>
      <c r="C74" s="216"/>
      <c r="D74" s="224"/>
      <c r="E74" s="25"/>
      <c r="F74" s="89"/>
      <c r="G74" s="83"/>
      <c r="H74" s="218"/>
      <c r="I74" s="218"/>
      <c r="J74" s="218"/>
      <c r="K74" s="218"/>
      <c r="L74" s="83"/>
      <c r="M74" s="217"/>
      <c r="N74" s="55"/>
      <c r="O74" s="218"/>
      <c r="P74" s="218"/>
      <c r="Q74" s="11"/>
      <c r="R74" s="218"/>
      <c r="S74" s="218"/>
      <c r="T74" s="56"/>
      <c r="U74" s="218"/>
      <c r="V74" s="218"/>
      <c r="W74" s="11"/>
      <c r="X74" s="218"/>
      <c r="Y74" s="218"/>
      <c r="Z74" s="56"/>
      <c r="AA74" s="218"/>
      <c r="AB74" s="218"/>
      <c r="AC74" s="218"/>
      <c r="AD74" s="218"/>
      <c r="AE74" s="218"/>
      <c r="AF74" s="9"/>
      <c r="AG74" s="9"/>
      <c r="AH74" s="9"/>
      <c r="AI74" s="9"/>
      <c r="AJ74" s="9"/>
      <c r="AK74" s="9"/>
      <c r="AL74" s="9"/>
      <c r="AM74" s="9"/>
      <c r="AN74" s="9"/>
      <c r="AO74" s="76"/>
      <c r="AP74" s="83"/>
      <c r="AQ74" s="83"/>
      <c r="AR74" s="238"/>
      <c r="AS74" s="238"/>
      <c r="AT74" s="11"/>
      <c r="AU74" s="11"/>
      <c r="AV74" s="215"/>
      <c r="AW74" s="137"/>
      <c r="AX74" s="215"/>
      <c r="AY74" s="253"/>
      <c r="BA74" s="201"/>
      <c r="BB74" s="201"/>
      <c r="BC74" s="217"/>
      <c r="BD74" s="231"/>
      <c r="BE74" s="215"/>
      <c r="BF74" s="215"/>
      <c r="BG74" s="215"/>
      <c r="BH74" s="232"/>
      <c r="BI74" s="232"/>
      <c r="BJ74" s="214"/>
      <c r="BK74" s="214"/>
      <c r="BL74" s="233"/>
      <c r="BM74" s="67"/>
      <c r="BN74" s="139"/>
      <c r="BO74" s="139"/>
      <c r="BP74" s="139"/>
    </row>
    <row r="75" spans="1:68" ht="15.75">
      <c r="A75" s="221"/>
      <c r="B75" s="222"/>
      <c r="C75" s="216"/>
      <c r="D75" s="224"/>
      <c r="E75" s="25"/>
      <c r="F75" s="89"/>
      <c r="G75" s="83"/>
      <c r="H75" s="218"/>
      <c r="I75" s="218"/>
      <c r="J75" s="218"/>
      <c r="K75" s="218"/>
      <c r="L75" s="83"/>
      <c r="M75" s="217"/>
      <c r="N75" s="55"/>
      <c r="O75" s="218"/>
      <c r="P75" s="218"/>
      <c r="Q75" s="11"/>
      <c r="R75" s="218"/>
      <c r="S75" s="218"/>
      <c r="T75" s="56"/>
      <c r="U75" s="218"/>
      <c r="V75" s="218"/>
      <c r="W75" s="11"/>
      <c r="X75" s="218"/>
      <c r="Y75" s="218"/>
      <c r="Z75" s="56"/>
      <c r="AA75" s="218"/>
      <c r="AB75" s="218"/>
      <c r="AC75" s="218"/>
      <c r="AD75" s="218"/>
      <c r="AE75" s="218"/>
      <c r="AF75" s="9"/>
      <c r="AG75" s="9"/>
      <c r="AH75" s="9"/>
      <c r="AI75" s="9"/>
      <c r="AJ75" s="9"/>
      <c r="AK75" s="9"/>
      <c r="AL75" s="9"/>
      <c r="AM75" s="9"/>
      <c r="AN75" s="9"/>
      <c r="AO75" s="76"/>
      <c r="AP75" s="83"/>
      <c r="AQ75" s="83"/>
      <c r="AR75" s="238"/>
      <c r="AS75" s="238"/>
      <c r="AT75" s="11"/>
      <c r="AU75" s="11"/>
      <c r="AV75" s="215"/>
      <c r="AW75" s="137"/>
      <c r="AX75" s="215"/>
      <c r="AY75" s="253"/>
      <c r="BA75" s="201"/>
      <c r="BB75" s="201"/>
      <c r="BC75" s="217"/>
      <c r="BD75" s="231"/>
      <c r="BE75" s="215"/>
      <c r="BF75" s="215"/>
      <c r="BG75" s="215"/>
      <c r="BH75" s="232"/>
      <c r="BI75" s="232"/>
      <c r="BJ75" s="214"/>
      <c r="BK75" s="214"/>
      <c r="BL75" s="233"/>
      <c r="BM75" s="67"/>
      <c r="BN75" s="139"/>
      <c r="BO75" s="139"/>
      <c r="BP75" s="139"/>
    </row>
    <row r="76" spans="1:68" ht="15.75">
      <c r="A76" s="221"/>
      <c r="B76" s="222"/>
      <c r="C76" s="216"/>
      <c r="D76" s="224"/>
      <c r="E76" s="25"/>
      <c r="F76" s="89"/>
      <c r="G76" s="83"/>
      <c r="H76" s="218"/>
      <c r="I76" s="218"/>
      <c r="J76" s="218"/>
      <c r="K76" s="218"/>
      <c r="L76" s="83"/>
      <c r="M76" s="217"/>
      <c r="N76" s="55"/>
      <c r="O76" s="218"/>
      <c r="P76" s="218"/>
      <c r="Q76" s="11"/>
      <c r="R76" s="218"/>
      <c r="S76" s="218"/>
      <c r="T76" s="56"/>
      <c r="U76" s="218"/>
      <c r="V76" s="218"/>
      <c r="W76" s="11"/>
      <c r="X76" s="218"/>
      <c r="Y76" s="218"/>
      <c r="Z76" s="56"/>
      <c r="AA76" s="218"/>
      <c r="AB76" s="218"/>
      <c r="AC76" s="218"/>
      <c r="AD76" s="218"/>
      <c r="AE76" s="218"/>
      <c r="AF76" s="9"/>
      <c r="AG76" s="9"/>
      <c r="AH76" s="9"/>
      <c r="AI76" s="9"/>
      <c r="AJ76" s="9"/>
      <c r="AK76" s="9"/>
      <c r="AL76" s="9"/>
      <c r="AM76" s="9"/>
      <c r="AN76" s="9"/>
      <c r="AO76" s="76"/>
      <c r="AP76" s="83"/>
      <c r="AQ76" s="83"/>
      <c r="AR76" s="238"/>
      <c r="AS76" s="238"/>
      <c r="AT76" s="11"/>
      <c r="AU76" s="11"/>
      <c r="AV76" s="215"/>
      <c r="AW76" s="137"/>
      <c r="AX76" s="215"/>
      <c r="AY76" s="253"/>
      <c r="BA76" s="201"/>
      <c r="BB76" s="201"/>
      <c r="BC76" s="217"/>
      <c r="BD76" s="231"/>
      <c r="BE76" s="215"/>
      <c r="BF76" s="215"/>
      <c r="BG76" s="215"/>
      <c r="BH76" s="232"/>
      <c r="BI76" s="232"/>
      <c r="BJ76" s="214"/>
      <c r="BK76" s="214"/>
      <c r="BL76" s="233"/>
      <c r="BM76" s="67"/>
      <c r="BN76" s="139"/>
      <c r="BO76" s="139"/>
      <c r="BP76" s="139"/>
    </row>
    <row r="77" spans="1:68" ht="15.75">
      <c r="A77" s="221"/>
      <c r="B77" s="222"/>
      <c r="C77" s="216"/>
      <c r="D77" s="224"/>
      <c r="E77" s="25"/>
      <c r="F77" s="89"/>
      <c r="G77" s="83"/>
      <c r="H77" s="218"/>
      <c r="I77" s="218"/>
      <c r="J77" s="218"/>
      <c r="K77" s="218"/>
      <c r="L77" s="83"/>
      <c r="M77" s="217"/>
      <c r="N77" s="55"/>
      <c r="O77" s="218"/>
      <c r="P77" s="218"/>
      <c r="Q77" s="11"/>
      <c r="R77" s="218"/>
      <c r="S77" s="218"/>
      <c r="T77" s="56"/>
      <c r="U77" s="218"/>
      <c r="V77" s="218"/>
      <c r="W77" s="11"/>
      <c r="X77" s="218"/>
      <c r="Y77" s="218"/>
      <c r="Z77" s="56"/>
      <c r="AA77" s="218"/>
      <c r="AB77" s="218"/>
      <c r="AC77" s="218"/>
      <c r="AD77" s="218"/>
      <c r="AE77" s="218"/>
      <c r="AF77" s="9"/>
      <c r="AG77" s="9"/>
      <c r="AH77" s="9"/>
      <c r="AI77" s="9"/>
      <c r="AJ77" s="9"/>
      <c r="AK77" s="9"/>
      <c r="AL77" s="9"/>
      <c r="AM77" s="9"/>
      <c r="AN77" s="9"/>
      <c r="AO77" s="76"/>
      <c r="AP77" s="83"/>
      <c r="AQ77" s="83"/>
      <c r="AR77" s="238"/>
      <c r="AS77" s="238"/>
      <c r="AT77" s="11"/>
      <c r="AU77" s="11"/>
      <c r="AV77" s="215"/>
      <c r="AW77" s="137"/>
      <c r="AX77" s="215"/>
      <c r="AY77" s="253"/>
      <c r="BA77" s="201"/>
      <c r="BB77" s="201"/>
      <c r="BC77" s="217"/>
      <c r="BD77" s="231"/>
      <c r="BE77" s="215"/>
      <c r="BF77" s="215"/>
      <c r="BG77" s="215"/>
      <c r="BH77" s="232"/>
      <c r="BI77" s="232"/>
      <c r="BJ77" s="214"/>
      <c r="BK77" s="214"/>
      <c r="BL77" s="233"/>
      <c r="BM77" s="67"/>
      <c r="BN77" s="139"/>
      <c r="BO77" s="139"/>
      <c r="BP77" s="139"/>
    </row>
    <row r="78" spans="1:68" ht="15.75">
      <c r="A78" s="221"/>
      <c r="B78" s="222"/>
      <c r="C78" s="216"/>
      <c r="D78" s="224"/>
      <c r="E78" s="25"/>
      <c r="F78" s="89"/>
      <c r="G78" s="83"/>
      <c r="H78" s="218"/>
      <c r="I78" s="218"/>
      <c r="J78" s="218"/>
      <c r="K78" s="218"/>
      <c r="L78" s="83"/>
      <c r="M78" s="217"/>
      <c r="N78" s="55"/>
      <c r="O78" s="218"/>
      <c r="P78" s="218"/>
      <c r="Q78" s="11"/>
      <c r="R78" s="218"/>
      <c r="S78" s="218"/>
      <c r="T78" s="56"/>
      <c r="U78" s="218"/>
      <c r="V78" s="218"/>
      <c r="W78" s="11"/>
      <c r="X78" s="218"/>
      <c r="Y78" s="218"/>
      <c r="Z78" s="56"/>
      <c r="AA78" s="218"/>
      <c r="AB78" s="218"/>
      <c r="AC78" s="218"/>
      <c r="AD78" s="218"/>
      <c r="AE78" s="218"/>
      <c r="AF78" s="9"/>
      <c r="AG78" s="9"/>
      <c r="AH78" s="9"/>
      <c r="AI78" s="9"/>
      <c r="AJ78" s="9"/>
      <c r="AK78" s="9"/>
      <c r="AL78" s="9"/>
      <c r="AM78" s="9"/>
      <c r="AN78" s="9"/>
      <c r="AO78" s="76"/>
      <c r="AP78" s="83"/>
      <c r="AQ78" s="83"/>
      <c r="AR78" s="238"/>
      <c r="AS78" s="238"/>
      <c r="AT78" s="11"/>
      <c r="AU78" s="11"/>
      <c r="AV78" s="215"/>
      <c r="AW78" s="137"/>
      <c r="AX78" s="215"/>
      <c r="AY78" s="253"/>
      <c r="BA78" s="201"/>
      <c r="BB78" s="201"/>
      <c r="BC78" s="217"/>
      <c r="BD78" s="231"/>
      <c r="BE78" s="215"/>
      <c r="BF78" s="215"/>
      <c r="BG78" s="215"/>
      <c r="BH78" s="232"/>
      <c r="BI78" s="232"/>
      <c r="BJ78" s="214"/>
      <c r="BK78" s="214"/>
      <c r="BL78" s="233"/>
      <c r="BM78" s="67"/>
      <c r="BN78" s="139"/>
      <c r="BO78" s="139"/>
      <c r="BP78" s="139"/>
    </row>
    <row r="79" spans="1:68" ht="15.75">
      <c r="A79" s="221"/>
      <c r="B79" s="222"/>
      <c r="C79" s="216"/>
      <c r="D79" s="224"/>
      <c r="E79" s="25"/>
      <c r="F79" s="89"/>
      <c r="G79" s="83"/>
      <c r="H79" s="218"/>
      <c r="I79" s="218"/>
      <c r="J79" s="218"/>
      <c r="K79" s="218"/>
      <c r="L79" s="83"/>
      <c r="M79" s="217"/>
      <c r="N79" s="55"/>
      <c r="O79" s="218"/>
      <c r="P79" s="218"/>
      <c r="Q79" s="11"/>
      <c r="R79" s="218"/>
      <c r="S79" s="218"/>
      <c r="T79" s="56"/>
      <c r="U79" s="218"/>
      <c r="V79" s="218"/>
      <c r="W79" s="11"/>
      <c r="X79" s="218"/>
      <c r="Y79" s="218"/>
      <c r="Z79" s="56"/>
      <c r="AA79" s="218"/>
      <c r="AB79" s="218"/>
      <c r="AC79" s="218"/>
      <c r="AD79" s="218"/>
      <c r="AE79" s="218"/>
      <c r="AF79" s="9"/>
      <c r="AG79" s="9"/>
      <c r="AH79" s="9"/>
      <c r="AI79" s="9"/>
      <c r="AJ79" s="9"/>
      <c r="AK79" s="9"/>
      <c r="AL79" s="9"/>
      <c r="AM79" s="9"/>
      <c r="AN79" s="9"/>
      <c r="AO79" s="76"/>
      <c r="AP79" s="83"/>
      <c r="AQ79" s="83"/>
      <c r="AR79" s="238"/>
      <c r="AS79" s="238"/>
      <c r="AT79" s="11"/>
      <c r="AU79" s="11"/>
      <c r="AV79" s="215"/>
      <c r="AW79" s="137"/>
      <c r="AX79" s="215"/>
      <c r="AY79" s="253"/>
      <c r="BA79" s="201"/>
      <c r="BB79" s="201"/>
      <c r="BC79" s="217"/>
      <c r="BD79" s="231"/>
      <c r="BE79" s="215"/>
      <c r="BF79" s="215"/>
      <c r="BG79" s="215"/>
      <c r="BH79" s="232"/>
      <c r="BI79" s="232"/>
      <c r="BJ79" s="214"/>
      <c r="BK79" s="214"/>
      <c r="BL79" s="233"/>
      <c r="BM79" s="67"/>
      <c r="BN79" s="139"/>
      <c r="BO79" s="139"/>
      <c r="BP79" s="139"/>
    </row>
    <row r="80" spans="1:68" ht="15.75">
      <c r="A80" s="221"/>
      <c r="B80" s="222"/>
      <c r="C80" s="216"/>
      <c r="D80" s="224"/>
      <c r="E80" s="25"/>
      <c r="F80" s="89"/>
      <c r="G80" s="83"/>
      <c r="H80" s="218"/>
      <c r="I80" s="218"/>
      <c r="J80" s="218"/>
      <c r="K80" s="218"/>
      <c r="L80" s="83"/>
      <c r="M80" s="217"/>
      <c r="N80" s="55"/>
      <c r="O80" s="218"/>
      <c r="P80" s="218"/>
      <c r="Q80" s="11"/>
      <c r="R80" s="218"/>
      <c r="S80" s="218"/>
      <c r="T80" s="56"/>
      <c r="U80" s="218"/>
      <c r="V80" s="218"/>
      <c r="W80" s="11"/>
      <c r="X80" s="218"/>
      <c r="Y80" s="218"/>
      <c r="Z80" s="56"/>
      <c r="AA80" s="218"/>
      <c r="AB80" s="218"/>
      <c r="AC80" s="218"/>
      <c r="AD80" s="218"/>
      <c r="AE80" s="218"/>
      <c r="AF80" s="9"/>
      <c r="AG80" s="9"/>
      <c r="AH80" s="9"/>
      <c r="AI80" s="9"/>
      <c r="AJ80" s="9"/>
      <c r="AK80" s="9"/>
      <c r="AL80" s="9"/>
      <c r="AM80" s="9"/>
      <c r="AN80" s="9"/>
      <c r="AO80" s="76"/>
      <c r="AP80" s="83"/>
      <c r="AQ80" s="83"/>
      <c r="AR80" s="238"/>
      <c r="AS80" s="238"/>
      <c r="AT80" s="11"/>
      <c r="AU80" s="11"/>
      <c r="AV80" s="215"/>
      <c r="AW80" s="137"/>
      <c r="AX80" s="215"/>
      <c r="AY80" s="253"/>
      <c r="BA80" s="201"/>
      <c r="BB80" s="201"/>
      <c r="BC80" s="217"/>
      <c r="BD80" s="231"/>
      <c r="BE80" s="215"/>
      <c r="BF80" s="215"/>
      <c r="BG80" s="215"/>
      <c r="BH80" s="232"/>
      <c r="BI80" s="232"/>
      <c r="BJ80" s="214"/>
      <c r="BK80" s="214"/>
      <c r="BL80" s="233"/>
      <c r="BM80" s="67"/>
      <c r="BN80" s="139"/>
      <c r="BO80" s="139"/>
      <c r="BP80" s="139"/>
    </row>
    <row r="81" spans="1:68" ht="15.75">
      <c r="A81" s="221"/>
      <c r="B81" s="222"/>
      <c r="C81" s="216"/>
      <c r="D81" s="224"/>
      <c r="E81" s="25"/>
      <c r="F81" s="89"/>
      <c r="G81" s="83"/>
      <c r="H81" s="218"/>
      <c r="I81" s="218"/>
      <c r="J81" s="218"/>
      <c r="K81" s="218"/>
      <c r="L81" s="83"/>
      <c r="M81" s="217"/>
      <c r="N81" s="55"/>
      <c r="O81" s="218"/>
      <c r="P81" s="218"/>
      <c r="Q81" s="11"/>
      <c r="R81" s="218"/>
      <c r="S81" s="218"/>
      <c r="T81" s="56"/>
      <c r="U81" s="218"/>
      <c r="V81" s="218"/>
      <c r="W81" s="11"/>
      <c r="X81" s="218"/>
      <c r="Y81" s="218"/>
      <c r="Z81" s="56"/>
      <c r="AA81" s="218"/>
      <c r="AB81" s="218"/>
      <c r="AC81" s="218"/>
      <c r="AD81" s="218"/>
      <c r="AE81" s="218"/>
      <c r="AF81" s="9"/>
      <c r="AG81" s="9"/>
      <c r="AH81" s="9"/>
      <c r="AI81" s="9"/>
      <c r="AJ81" s="9"/>
      <c r="AK81" s="9"/>
      <c r="AL81" s="9"/>
      <c r="AM81" s="9"/>
      <c r="AN81" s="9"/>
      <c r="AO81" s="76"/>
      <c r="AP81" s="83"/>
      <c r="AQ81" s="83"/>
      <c r="AR81" s="238"/>
      <c r="AS81" s="238"/>
      <c r="AT81" s="11"/>
      <c r="AU81" s="11"/>
      <c r="AV81" s="215"/>
      <c r="AW81" s="137"/>
      <c r="AX81" s="215"/>
      <c r="AY81" s="253"/>
      <c r="BA81" s="201"/>
      <c r="BB81" s="201"/>
      <c r="BC81" s="217"/>
      <c r="BD81" s="231"/>
      <c r="BE81" s="215"/>
      <c r="BF81" s="215"/>
      <c r="BG81" s="215"/>
      <c r="BH81" s="232"/>
      <c r="BI81" s="232"/>
      <c r="BJ81" s="214"/>
      <c r="BK81" s="214"/>
      <c r="BL81" s="233"/>
      <c r="BM81" s="67"/>
      <c r="BN81" s="139"/>
      <c r="BO81" s="139"/>
      <c r="BP81" s="139"/>
    </row>
    <row r="82" spans="1:68" ht="15.75">
      <c r="A82" s="221"/>
      <c r="B82" s="222"/>
      <c r="C82" s="216"/>
      <c r="D82" s="224"/>
      <c r="E82" s="25"/>
      <c r="F82" s="89"/>
      <c r="G82" s="83"/>
      <c r="H82" s="218"/>
      <c r="I82" s="218"/>
      <c r="J82" s="218"/>
      <c r="K82" s="218"/>
      <c r="L82" s="83"/>
      <c r="M82" s="217"/>
      <c r="N82" s="55"/>
      <c r="O82" s="218"/>
      <c r="P82" s="218"/>
      <c r="Q82" s="11"/>
      <c r="R82" s="218"/>
      <c r="S82" s="218"/>
      <c r="T82" s="56"/>
      <c r="U82" s="218"/>
      <c r="V82" s="218"/>
      <c r="W82" s="11"/>
      <c r="X82" s="218"/>
      <c r="Y82" s="218"/>
      <c r="Z82" s="56"/>
      <c r="AA82" s="218"/>
      <c r="AB82" s="218"/>
      <c r="AC82" s="218"/>
      <c r="AD82" s="218"/>
      <c r="AE82" s="218"/>
      <c r="AF82" s="9"/>
      <c r="AG82" s="9"/>
      <c r="AH82" s="9"/>
      <c r="AI82" s="9"/>
      <c r="AJ82" s="9"/>
      <c r="AK82" s="9"/>
      <c r="AL82" s="9"/>
      <c r="AM82" s="9"/>
      <c r="AN82" s="9"/>
      <c r="AO82" s="76"/>
      <c r="AP82" s="83"/>
      <c r="AQ82" s="83"/>
      <c r="AR82" s="238"/>
      <c r="AS82" s="238"/>
      <c r="AT82" s="11"/>
      <c r="AU82" s="11"/>
      <c r="AV82" s="215"/>
      <c r="AW82" s="137"/>
      <c r="AX82" s="215"/>
      <c r="AY82" s="253"/>
      <c r="BA82" s="201"/>
      <c r="BB82" s="201"/>
      <c r="BC82" s="217"/>
      <c r="BD82" s="231"/>
      <c r="BE82" s="215"/>
      <c r="BF82" s="215"/>
      <c r="BG82" s="215"/>
      <c r="BH82" s="232"/>
      <c r="BI82" s="232"/>
      <c r="BJ82" s="214"/>
      <c r="BK82" s="214"/>
      <c r="BL82" s="233"/>
      <c r="BM82" s="67"/>
      <c r="BN82" s="139"/>
      <c r="BO82" s="139"/>
      <c r="BP82" s="139"/>
    </row>
    <row r="83" spans="1:68" ht="15.75">
      <c r="A83" s="221"/>
      <c r="B83" s="222"/>
      <c r="C83" s="216"/>
      <c r="D83" s="224"/>
      <c r="E83" s="25"/>
      <c r="F83" s="89"/>
      <c r="G83" s="83"/>
      <c r="H83" s="218"/>
      <c r="I83" s="218"/>
      <c r="J83" s="218"/>
      <c r="K83" s="218"/>
      <c r="L83" s="83"/>
      <c r="M83" s="217"/>
      <c r="N83" s="55"/>
      <c r="O83" s="218"/>
      <c r="P83" s="218"/>
      <c r="Q83" s="11"/>
      <c r="R83" s="218"/>
      <c r="S83" s="218"/>
      <c r="T83" s="56"/>
      <c r="U83" s="218"/>
      <c r="V83" s="218"/>
      <c r="W83" s="11"/>
      <c r="X83" s="218"/>
      <c r="Y83" s="218"/>
      <c r="Z83" s="56"/>
      <c r="AA83" s="218"/>
      <c r="AB83" s="218"/>
      <c r="AC83" s="218"/>
      <c r="AD83" s="218"/>
      <c r="AE83" s="218"/>
      <c r="AF83" s="9"/>
      <c r="AG83" s="9"/>
      <c r="AH83" s="9"/>
      <c r="AI83" s="9"/>
      <c r="AJ83" s="9"/>
      <c r="AK83" s="9"/>
      <c r="AL83" s="9"/>
      <c r="AM83" s="9"/>
      <c r="AN83" s="9"/>
      <c r="AO83" s="76"/>
      <c r="AP83" s="83"/>
      <c r="AQ83" s="83"/>
      <c r="AR83" s="238"/>
      <c r="AS83" s="238"/>
      <c r="AT83" s="11"/>
      <c r="AU83" s="11"/>
      <c r="AV83" s="215"/>
      <c r="AW83" s="137"/>
      <c r="AX83" s="215"/>
      <c r="AY83" s="253"/>
      <c r="BA83" s="201"/>
      <c r="BB83" s="201"/>
      <c r="BC83" s="217"/>
      <c r="BD83" s="231"/>
      <c r="BE83" s="215"/>
      <c r="BF83" s="215"/>
      <c r="BG83" s="215"/>
      <c r="BH83" s="232"/>
      <c r="BI83" s="232"/>
      <c r="BJ83" s="214"/>
      <c r="BK83" s="214"/>
      <c r="BL83" s="233"/>
      <c r="BM83" s="67"/>
      <c r="BN83" s="139"/>
      <c r="BO83" s="139"/>
      <c r="BP83" s="139"/>
    </row>
    <row r="84" spans="1:68" ht="15.75">
      <c r="A84" s="221"/>
      <c r="B84" s="222"/>
      <c r="C84" s="216"/>
      <c r="D84" s="224"/>
      <c r="E84" s="25"/>
      <c r="F84" s="89"/>
      <c r="G84" s="83"/>
      <c r="H84" s="218"/>
      <c r="I84" s="218"/>
      <c r="J84" s="218"/>
      <c r="K84" s="218"/>
      <c r="L84" s="83"/>
      <c r="M84" s="217"/>
      <c r="N84" s="55"/>
      <c r="O84" s="218"/>
      <c r="P84" s="218"/>
      <c r="Q84" s="11"/>
      <c r="R84" s="218"/>
      <c r="S84" s="218"/>
      <c r="T84" s="56"/>
      <c r="U84" s="218"/>
      <c r="V84" s="218"/>
      <c r="W84" s="11"/>
      <c r="X84" s="218"/>
      <c r="Y84" s="218"/>
      <c r="Z84" s="56"/>
      <c r="AA84" s="218"/>
      <c r="AB84" s="218"/>
      <c r="AC84" s="218"/>
      <c r="AD84" s="218"/>
      <c r="AE84" s="218"/>
      <c r="AF84" s="9"/>
      <c r="AG84" s="9"/>
      <c r="AH84" s="9"/>
      <c r="AI84" s="9"/>
      <c r="AJ84" s="9"/>
      <c r="AK84" s="9"/>
      <c r="AL84" s="9"/>
      <c r="AM84" s="9"/>
      <c r="AN84" s="9"/>
      <c r="AO84" s="76"/>
      <c r="AP84" s="83"/>
      <c r="AQ84" s="83"/>
      <c r="AR84" s="238"/>
      <c r="AS84" s="238"/>
      <c r="AT84" s="11"/>
      <c r="AU84" s="11"/>
      <c r="AV84" s="215"/>
      <c r="AW84" s="137"/>
      <c r="AX84" s="215"/>
      <c r="AY84" s="253"/>
      <c r="BA84" s="201"/>
      <c r="BB84" s="201"/>
      <c r="BC84" s="217"/>
      <c r="BD84" s="231"/>
      <c r="BE84" s="215"/>
      <c r="BF84" s="215"/>
      <c r="BG84" s="215"/>
      <c r="BH84" s="232"/>
      <c r="BI84" s="232"/>
      <c r="BJ84" s="214"/>
      <c r="BK84" s="214"/>
      <c r="BL84" s="233"/>
      <c r="BM84" s="67"/>
      <c r="BN84" s="139"/>
      <c r="BO84" s="139"/>
      <c r="BP84" s="139"/>
    </row>
    <row r="85" spans="1:68" ht="15.75">
      <c r="A85" s="221"/>
      <c r="B85" s="222"/>
      <c r="C85" s="216"/>
      <c r="D85" s="224"/>
      <c r="E85" s="25"/>
      <c r="F85" s="89"/>
      <c r="G85" s="83"/>
      <c r="H85" s="218"/>
      <c r="I85" s="218"/>
      <c r="J85" s="218"/>
      <c r="K85" s="218"/>
      <c r="L85" s="83"/>
      <c r="M85" s="217"/>
      <c r="N85" s="55"/>
      <c r="O85" s="218"/>
      <c r="P85" s="218"/>
      <c r="Q85" s="11"/>
      <c r="R85" s="218"/>
      <c r="S85" s="218"/>
      <c r="T85" s="56"/>
      <c r="U85" s="218"/>
      <c r="V85" s="218"/>
      <c r="W85" s="11"/>
      <c r="X85" s="218"/>
      <c r="Y85" s="218"/>
      <c r="Z85" s="56"/>
      <c r="AA85" s="218"/>
      <c r="AB85" s="218"/>
      <c r="AC85" s="218"/>
      <c r="AD85" s="218"/>
      <c r="AE85" s="218"/>
      <c r="AF85" s="9"/>
      <c r="AG85" s="9"/>
      <c r="AH85" s="9"/>
      <c r="AI85" s="9"/>
      <c r="AJ85" s="9"/>
      <c r="AK85" s="9"/>
      <c r="AL85" s="9"/>
      <c r="AM85" s="9"/>
      <c r="AN85" s="9"/>
      <c r="AO85" s="76"/>
      <c r="AP85" s="83"/>
      <c r="AQ85" s="83"/>
      <c r="AR85" s="238"/>
      <c r="AS85" s="238"/>
      <c r="AT85" s="11"/>
      <c r="AU85" s="11"/>
      <c r="AV85" s="215"/>
      <c r="AW85" s="137"/>
      <c r="AX85" s="215"/>
      <c r="AY85" s="253"/>
      <c r="BA85" s="201"/>
      <c r="BB85" s="201"/>
      <c r="BC85" s="217"/>
      <c r="BD85" s="231"/>
      <c r="BE85" s="215"/>
      <c r="BF85" s="215"/>
      <c r="BG85" s="215"/>
      <c r="BH85" s="232"/>
      <c r="BI85" s="232"/>
      <c r="BJ85" s="214"/>
      <c r="BK85" s="214"/>
      <c r="BL85" s="233"/>
      <c r="BM85" s="67"/>
      <c r="BN85" s="139"/>
      <c r="BO85" s="139"/>
      <c r="BP85" s="139"/>
    </row>
    <row r="86" spans="1:68" ht="15.75">
      <c r="A86" s="221"/>
      <c r="B86" s="222"/>
      <c r="C86" s="216"/>
      <c r="D86" s="224"/>
      <c r="E86" s="25"/>
      <c r="F86" s="89"/>
      <c r="G86" s="83"/>
      <c r="H86" s="218"/>
      <c r="I86" s="218"/>
      <c r="J86" s="218"/>
      <c r="K86" s="218"/>
      <c r="L86" s="83"/>
      <c r="M86" s="217"/>
      <c r="N86" s="55"/>
      <c r="O86" s="218"/>
      <c r="P86" s="218"/>
      <c r="Q86" s="11"/>
      <c r="R86" s="218"/>
      <c r="S86" s="218"/>
      <c r="T86" s="56"/>
      <c r="U86" s="218"/>
      <c r="V86" s="218"/>
      <c r="W86" s="11"/>
      <c r="X86" s="218"/>
      <c r="Y86" s="218"/>
      <c r="Z86" s="56"/>
      <c r="AA86" s="218"/>
      <c r="AB86" s="218"/>
      <c r="AC86" s="218"/>
      <c r="AD86" s="218"/>
      <c r="AE86" s="218"/>
      <c r="AF86" s="9"/>
      <c r="AG86" s="9"/>
      <c r="AH86" s="9"/>
      <c r="AI86" s="9"/>
      <c r="AJ86" s="9"/>
      <c r="AK86" s="9"/>
      <c r="AL86" s="9"/>
      <c r="AM86" s="9"/>
      <c r="AN86" s="9"/>
      <c r="AO86" s="76"/>
      <c r="AP86" s="83"/>
      <c r="AQ86" s="83"/>
      <c r="AR86" s="238"/>
      <c r="AS86" s="238"/>
      <c r="AT86" s="11"/>
      <c r="AU86" s="11"/>
      <c r="AV86" s="215"/>
      <c r="AW86" s="137"/>
      <c r="AX86" s="215"/>
      <c r="AY86" s="253"/>
      <c r="BA86" s="201"/>
      <c r="BB86" s="201"/>
      <c r="BC86" s="217"/>
      <c r="BD86" s="231"/>
      <c r="BE86" s="215"/>
      <c r="BF86" s="215"/>
      <c r="BG86" s="215"/>
      <c r="BH86" s="232"/>
      <c r="BI86" s="232"/>
      <c r="BJ86" s="214"/>
      <c r="BK86" s="214"/>
      <c r="BL86" s="233"/>
      <c r="BM86" s="67"/>
      <c r="BN86" s="139"/>
      <c r="BO86" s="139"/>
      <c r="BP86" s="139"/>
    </row>
    <row r="87" spans="1:68" ht="15.75">
      <c r="A87" s="221"/>
      <c r="B87" s="222"/>
      <c r="C87" s="216"/>
      <c r="D87" s="224"/>
      <c r="E87" s="25"/>
      <c r="F87" s="89"/>
      <c r="G87" s="83"/>
      <c r="H87" s="218"/>
      <c r="I87" s="218"/>
      <c r="J87" s="218"/>
      <c r="K87" s="218"/>
      <c r="L87" s="83"/>
      <c r="M87" s="217"/>
      <c r="N87" s="55"/>
      <c r="O87" s="218"/>
      <c r="P87" s="218"/>
      <c r="Q87" s="11"/>
      <c r="R87" s="218"/>
      <c r="S87" s="218"/>
      <c r="T87" s="56"/>
      <c r="U87" s="218"/>
      <c r="V87" s="218"/>
      <c r="W87" s="11"/>
      <c r="X87" s="218"/>
      <c r="Y87" s="218"/>
      <c r="Z87" s="56"/>
      <c r="AA87" s="218"/>
      <c r="AB87" s="218"/>
      <c r="AC87" s="218"/>
      <c r="AD87" s="218"/>
      <c r="AE87" s="218"/>
      <c r="AF87" s="9"/>
      <c r="AG87" s="9"/>
      <c r="AH87" s="9"/>
      <c r="AI87" s="9"/>
      <c r="AJ87" s="9"/>
      <c r="AK87" s="9"/>
      <c r="AL87" s="9"/>
      <c r="AM87" s="9"/>
      <c r="AN87" s="9"/>
      <c r="AO87" s="76"/>
      <c r="AP87" s="83"/>
      <c r="AQ87" s="83"/>
      <c r="AR87" s="238"/>
      <c r="AS87" s="238"/>
      <c r="AT87" s="11"/>
      <c r="AU87" s="11"/>
      <c r="AV87" s="215"/>
      <c r="AW87" s="137"/>
      <c r="AX87" s="215"/>
      <c r="AY87" s="253"/>
      <c r="BA87" s="201"/>
      <c r="BB87" s="201"/>
      <c r="BC87" s="217"/>
      <c r="BD87" s="231"/>
      <c r="BE87" s="215"/>
      <c r="BF87" s="215"/>
      <c r="BG87" s="215"/>
      <c r="BH87" s="232"/>
      <c r="BI87" s="232"/>
      <c r="BJ87" s="214"/>
      <c r="BK87" s="214"/>
      <c r="BL87" s="233"/>
      <c r="BM87" s="67"/>
      <c r="BN87" s="139"/>
      <c r="BO87" s="139"/>
      <c r="BP87" s="139"/>
    </row>
    <row r="88" spans="1:68" ht="15.75">
      <c r="A88" s="221"/>
      <c r="B88" s="222"/>
      <c r="C88" s="216"/>
      <c r="D88" s="224"/>
      <c r="E88" s="25"/>
      <c r="F88" s="89"/>
      <c r="G88" s="83"/>
      <c r="H88" s="218"/>
      <c r="I88" s="218"/>
      <c r="J88" s="218"/>
      <c r="K88" s="218"/>
      <c r="L88" s="83"/>
      <c r="M88" s="217"/>
      <c r="N88" s="55"/>
      <c r="O88" s="218"/>
      <c r="P88" s="218"/>
      <c r="Q88" s="11"/>
      <c r="R88" s="218"/>
      <c r="S88" s="218"/>
      <c r="T88" s="56"/>
      <c r="U88" s="218"/>
      <c r="V88" s="218"/>
      <c r="W88" s="11"/>
      <c r="X88" s="218"/>
      <c r="Y88" s="218"/>
      <c r="Z88" s="56"/>
      <c r="AA88" s="218"/>
      <c r="AB88" s="218"/>
      <c r="AC88" s="218"/>
      <c r="AD88" s="218"/>
      <c r="AE88" s="218"/>
      <c r="AF88" s="9"/>
      <c r="AG88" s="9"/>
      <c r="AH88" s="9"/>
      <c r="AI88" s="9"/>
      <c r="AJ88" s="9"/>
      <c r="AK88" s="9"/>
      <c r="AL88" s="9"/>
      <c r="AM88" s="9"/>
      <c r="AN88" s="9"/>
      <c r="AO88" s="76"/>
      <c r="AP88" s="83"/>
      <c r="AQ88" s="83"/>
      <c r="AR88" s="238"/>
      <c r="AS88" s="238"/>
      <c r="AT88" s="11"/>
      <c r="AU88" s="11"/>
      <c r="AV88" s="215"/>
      <c r="AW88" s="137"/>
      <c r="AX88" s="215"/>
      <c r="AY88" s="253"/>
      <c r="BA88" s="201"/>
      <c r="BB88" s="201"/>
      <c r="BC88" s="217"/>
      <c r="BD88" s="231"/>
      <c r="BE88" s="215"/>
      <c r="BF88" s="215"/>
      <c r="BG88" s="215"/>
      <c r="BH88" s="232"/>
      <c r="BI88" s="232"/>
      <c r="BJ88" s="214"/>
      <c r="BK88" s="214"/>
      <c r="BL88" s="233"/>
      <c r="BM88" s="67"/>
      <c r="BN88" s="139"/>
      <c r="BO88" s="139"/>
      <c r="BP88" s="139"/>
    </row>
    <row r="89" spans="1:68" ht="15.75">
      <c r="A89" s="221"/>
      <c r="B89" s="222"/>
      <c r="C89" s="216"/>
      <c r="D89" s="224"/>
      <c r="E89" s="25"/>
      <c r="F89" s="89"/>
      <c r="G89" s="83"/>
      <c r="H89" s="218"/>
      <c r="I89" s="218"/>
      <c r="J89" s="218"/>
      <c r="K89" s="218"/>
      <c r="L89" s="83"/>
      <c r="M89" s="217"/>
      <c r="N89" s="55"/>
      <c r="O89" s="218"/>
      <c r="P89" s="218"/>
      <c r="Q89" s="11"/>
      <c r="R89" s="218"/>
      <c r="S89" s="218"/>
      <c r="T89" s="56"/>
      <c r="U89" s="218"/>
      <c r="V89" s="218"/>
      <c r="W89" s="11"/>
      <c r="X89" s="218"/>
      <c r="Y89" s="218"/>
      <c r="Z89" s="56"/>
      <c r="AA89" s="218"/>
      <c r="AB89" s="218"/>
      <c r="AC89" s="218"/>
      <c r="AD89" s="218"/>
      <c r="AE89" s="218"/>
      <c r="AF89" s="9"/>
      <c r="AG89" s="9"/>
      <c r="AH89" s="9"/>
      <c r="AI89" s="9"/>
      <c r="AJ89" s="9"/>
      <c r="AK89" s="9"/>
      <c r="AL89" s="9"/>
      <c r="AM89" s="9"/>
      <c r="AN89" s="9"/>
      <c r="AO89" s="76"/>
      <c r="AP89" s="83"/>
      <c r="AQ89" s="83"/>
      <c r="AR89" s="238"/>
      <c r="AS89" s="238"/>
      <c r="AT89" s="11"/>
      <c r="AU89" s="11"/>
      <c r="AV89" s="215"/>
      <c r="AW89" s="137"/>
      <c r="AX89" s="215"/>
      <c r="AY89" s="253"/>
      <c r="BA89" s="201"/>
      <c r="BB89" s="201"/>
      <c r="BC89" s="217"/>
      <c r="BD89" s="231"/>
      <c r="BE89" s="215"/>
      <c r="BF89" s="215"/>
      <c r="BG89" s="215"/>
      <c r="BH89" s="232"/>
      <c r="BI89" s="232"/>
      <c r="BJ89" s="214"/>
      <c r="BK89" s="214"/>
      <c r="BL89" s="233"/>
      <c r="BM89" s="67"/>
      <c r="BN89" s="139"/>
      <c r="BO89" s="139"/>
      <c r="BP89" s="139"/>
    </row>
    <row r="90" spans="1:68" ht="15.75">
      <c r="A90" s="221"/>
      <c r="B90" s="222"/>
      <c r="C90" s="216"/>
      <c r="D90" s="224"/>
      <c r="E90" s="268"/>
      <c r="F90" s="89"/>
      <c r="G90" s="83"/>
      <c r="H90" s="218"/>
      <c r="I90" s="218"/>
      <c r="J90" s="218"/>
      <c r="K90" s="218"/>
      <c r="L90" s="83"/>
      <c r="M90" s="217"/>
      <c r="N90" s="55"/>
      <c r="O90" s="218"/>
      <c r="P90" s="218"/>
      <c r="Q90" s="11"/>
      <c r="R90" s="218"/>
      <c r="S90" s="218"/>
      <c r="T90" s="56"/>
      <c r="U90" s="218"/>
      <c r="V90" s="218"/>
      <c r="W90" s="11"/>
      <c r="X90" s="218"/>
      <c r="Y90" s="218"/>
      <c r="Z90" s="56"/>
      <c r="AA90" s="218"/>
      <c r="AB90" s="218"/>
      <c r="AC90" s="218"/>
      <c r="AD90" s="218"/>
      <c r="AE90" s="218"/>
      <c r="AF90" s="9"/>
      <c r="AG90" s="9"/>
      <c r="AH90" s="9"/>
      <c r="AI90" s="9"/>
      <c r="AJ90" s="9"/>
      <c r="AK90" s="9"/>
      <c r="AL90" s="9"/>
      <c r="AM90" s="9"/>
      <c r="AN90" s="9"/>
      <c r="AO90" s="76"/>
      <c r="AP90" s="83"/>
      <c r="AQ90" s="83"/>
      <c r="AR90" s="238"/>
      <c r="AS90" s="238"/>
      <c r="AT90" s="11"/>
      <c r="AU90" s="11"/>
      <c r="AV90" s="215"/>
      <c r="AW90" s="137"/>
      <c r="AX90" s="215"/>
      <c r="AY90" s="265"/>
      <c r="AZ90" s="267"/>
      <c r="BA90" s="201"/>
      <c r="BB90" s="266"/>
      <c r="BC90" s="217"/>
      <c r="BD90" s="231"/>
      <c r="BE90" s="215"/>
      <c r="BF90" s="215"/>
      <c r="BG90" s="215"/>
      <c r="BH90" s="232"/>
      <c r="BI90" s="232"/>
      <c r="BJ90" s="214"/>
      <c r="BK90" s="214"/>
      <c r="BL90" s="233"/>
      <c r="BM90" s="67"/>
      <c r="BN90" s="139"/>
      <c r="BO90" s="139"/>
      <c r="BP90" s="139"/>
    </row>
    <row r="91" spans="1:68" ht="15.75">
      <c r="A91" s="221"/>
      <c r="B91" s="222"/>
      <c r="C91" s="216"/>
      <c r="D91" s="224"/>
      <c r="E91" s="25"/>
      <c r="F91" s="89"/>
      <c r="G91" s="83"/>
      <c r="H91" s="218"/>
      <c r="I91" s="218"/>
      <c r="J91" s="218"/>
      <c r="K91" s="218"/>
      <c r="L91" s="83"/>
      <c r="M91" s="217"/>
      <c r="N91" s="55"/>
      <c r="O91" s="218"/>
      <c r="P91" s="218"/>
      <c r="Q91" s="11"/>
      <c r="R91" s="218"/>
      <c r="S91" s="218"/>
      <c r="T91" s="56"/>
      <c r="U91" s="218"/>
      <c r="V91" s="218"/>
      <c r="W91" s="11"/>
      <c r="X91" s="218"/>
      <c r="Y91" s="218"/>
      <c r="Z91" s="56"/>
      <c r="AA91" s="218"/>
      <c r="AB91" s="218"/>
      <c r="AC91" s="218"/>
      <c r="AD91" s="218"/>
      <c r="AE91" s="218"/>
      <c r="AF91" s="9"/>
      <c r="AG91" s="9"/>
      <c r="AH91" s="9"/>
      <c r="AI91" s="9"/>
      <c r="AJ91" s="9"/>
      <c r="AK91" s="9"/>
      <c r="AL91" s="9"/>
      <c r="AM91" s="9"/>
      <c r="AN91" s="9"/>
      <c r="AO91" s="76"/>
      <c r="AP91" s="83"/>
      <c r="AQ91" s="83"/>
      <c r="AR91" s="238"/>
      <c r="AS91" s="238"/>
      <c r="AT91" s="11"/>
      <c r="AU91" s="11"/>
      <c r="AV91" s="215"/>
      <c r="AW91" s="137"/>
      <c r="AX91" s="215"/>
      <c r="AY91" s="253"/>
      <c r="BA91" s="201"/>
      <c r="BB91" s="201"/>
      <c r="BC91" s="217"/>
      <c r="BD91" s="231"/>
      <c r="BE91" s="215"/>
      <c r="BF91" s="215"/>
      <c r="BG91" s="215"/>
      <c r="BH91" s="232"/>
      <c r="BI91" s="232"/>
      <c r="BJ91" s="214"/>
      <c r="BK91" s="214"/>
      <c r="BL91" s="233"/>
      <c r="BM91" s="67"/>
      <c r="BN91" s="139"/>
      <c r="BO91" s="139"/>
      <c r="BP91" s="139"/>
    </row>
    <row r="92" spans="1:68" ht="15.75">
      <c r="A92" s="221"/>
      <c r="B92" s="222"/>
      <c r="C92" s="216"/>
      <c r="D92" s="224"/>
      <c r="E92" s="25"/>
      <c r="F92" s="89"/>
      <c r="G92" s="83"/>
      <c r="H92" s="218"/>
      <c r="I92" s="218"/>
      <c r="J92" s="218"/>
      <c r="K92" s="218"/>
      <c r="L92" s="83"/>
      <c r="M92" s="217"/>
      <c r="N92" s="55"/>
      <c r="O92" s="218"/>
      <c r="P92" s="218"/>
      <c r="Q92" s="11"/>
      <c r="R92" s="218"/>
      <c r="S92" s="218"/>
      <c r="T92" s="56"/>
      <c r="U92" s="218"/>
      <c r="V92" s="218"/>
      <c r="W92" s="11"/>
      <c r="X92" s="218"/>
      <c r="Y92" s="218"/>
      <c r="Z92" s="56"/>
      <c r="AA92" s="218"/>
      <c r="AB92" s="218"/>
      <c r="AC92" s="218"/>
      <c r="AD92" s="218"/>
      <c r="AE92" s="218"/>
      <c r="AF92" s="9"/>
      <c r="AG92" s="9"/>
      <c r="AH92" s="9"/>
      <c r="AI92" s="9"/>
      <c r="AJ92" s="9"/>
      <c r="AK92" s="9"/>
      <c r="AL92" s="9"/>
      <c r="AM92" s="9"/>
      <c r="AN92" s="9"/>
      <c r="AO92" s="76"/>
      <c r="AP92" s="83"/>
      <c r="AQ92" s="83"/>
      <c r="AR92" s="238"/>
      <c r="AS92" s="238"/>
      <c r="AT92" s="11"/>
      <c r="AU92" s="11"/>
      <c r="AV92" s="215"/>
      <c r="AW92" s="137"/>
      <c r="AX92" s="215"/>
      <c r="AY92" s="253"/>
      <c r="BA92" s="201"/>
      <c r="BB92" s="201"/>
      <c r="BC92" s="217"/>
      <c r="BD92" s="231"/>
      <c r="BE92" s="215"/>
      <c r="BF92" s="215"/>
      <c r="BG92" s="215"/>
      <c r="BH92" s="232"/>
      <c r="BI92" s="232"/>
      <c r="BJ92" s="214"/>
      <c r="BK92" s="214"/>
      <c r="BL92" s="233"/>
      <c r="BM92" s="67"/>
      <c r="BN92" s="139"/>
      <c r="BO92" s="139"/>
      <c r="BP92" s="139"/>
    </row>
    <row r="93" spans="1:68" ht="15.75">
      <c r="A93" s="221"/>
      <c r="B93" s="222"/>
      <c r="C93" s="216"/>
      <c r="D93" s="224"/>
      <c r="E93" s="25"/>
      <c r="F93" s="89"/>
      <c r="G93" s="83"/>
      <c r="H93" s="218"/>
      <c r="I93" s="218"/>
      <c r="J93" s="218"/>
      <c r="K93" s="218"/>
      <c r="L93" s="83"/>
      <c r="M93" s="217"/>
      <c r="N93" s="55"/>
      <c r="O93" s="218"/>
      <c r="P93" s="218"/>
      <c r="Q93" s="11"/>
      <c r="R93" s="218"/>
      <c r="S93" s="218"/>
      <c r="T93" s="56"/>
      <c r="U93" s="218"/>
      <c r="V93" s="218"/>
      <c r="W93" s="11"/>
      <c r="X93" s="218"/>
      <c r="Y93" s="218"/>
      <c r="Z93" s="56"/>
      <c r="AA93" s="218"/>
      <c r="AB93" s="218"/>
      <c r="AC93" s="218"/>
      <c r="AD93" s="218"/>
      <c r="AE93" s="218"/>
      <c r="AF93" s="9"/>
      <c r="AG93" s="9"/>
      <c r="AH93" s="9"/>
      <c r="AI93" s="9"/>
      <c r="AJ93" s="9"/>
      <c r="AK93" s="9"/>
      <c r="AL93" s="9"/>
      <c r="AM93" s="9"/>
      <c r="AN93" s="9"/>
      <c r="AO93" s="76"/>
      <c r="AP93" s="83"/>
      <c r="AQ93" s="83"/>
      <c r="AR93" s="238"/>
      <c r="AS93" s="238"/>
      <c r="AT93" s="11"/>
      <c r="AU93" s="11"/>
      <c r="AV93" s="215"/>
      <c r="AW93" s="137"/>
      <c r="AX93" s="215"/>
      <c r="AY93" s="253"/>
      <c r="BA93" s="201"/>
      <c r="BB93" s="201"/>
      <c r="BC93" s="217"/>
      <c r="BD93" s="231"/>
      <c r="BE93" s="215"/>
      <c r="BF93" s="215"/>
      <c r="BG93" s="215"/>
      <c r="BH93" s="232"/>
      <c r="BI93" s="232"/>
      <c r="BJ93" s="214"/>
      <c r="BK93" s="214"/>
      <c r="BL93" s="233"/>
      <c r="BM93" s="67"/>
      <c r="BN93" s="139"/>
      <c r="BO93" s="139"/>
      <c r="BP93" s="139"/>
    </row>
    <row r="94" spans="1:68" ht="15.75">
      <c r="A94" s="221"/>
      <c r="B94" s="222"/>
      <c r="C94" s="216"/>
      <c r="D94" s="224"/>
      <c r="E94" s="25"/>
      <c r="F94" s="89"/>
      <c r="G94" s="83"/>
      <c r="H94" s="218"/>
      <c r="I94" s="218"/>
      <c r="J94" s="218"/>
      <c r="K94" s="218"/>
      <c r="L94" s="83"/>
      <c r="M94" s="217"/>
      <c r="N94" s="55"/>
      <c r="O94" s="218"/>
      <c r="P94" s="218"/>
      <c r="Q94" s="11"/>
      <c r="R94" s="218"/>
      <c r="S94" s="218"/>
      <c r="T94" s="56"/>
      <c r="U94" s="218"/>
      <c r="V94" s="218"/>
      <c r="W94" s="11"/>
      <c r="X94" s="218"/>
      <c r="Y94" s="218"/>
      <c r="Z94" s="56"/>
      <c r="AA94" s="218"/>
      <c r="AB94" s="218"/>
      <c r="AC94" s="218"/>
      <c r="AD94" s="218"/>
      <c r="AE94" s="218"/>
      <c r="AF94" s="9"/>
      <c r="AG94" s="9"/>
      <c r="AH94" s="9"/>
      <c r="AI94" s="9"/>
      <c r="AJ94" s="9"/>
      <c r="AK94" s="9"/>
      <c r="AL94" s="9"/>
      <c r="AM94" s="9"/>
      <c r="AN94" s="9"/>
      <c r="AO94" s="76"/>
      <c r="AP94" s="83"/>
      <c r="AQ94" s="83"/>
      <c r="AR94" s="238"/>
      <c r="AS94" s="238"/>
      <c r="AT94" s="11"/>
      <c r="AU94" s="11"/>
      <c r="AV94" s="215"/>
      <c r="AW94" s="137"/>
      <c r="AX94" s="215"/>
      <c r="AY94" s="253"/>
      <c r="BA94" s="201"/>
      <c r="BB94" s="201"/>
      <c r="BC94" s="217"/>
      <c r="BD94" s="231"/>
      <c r="BE94" s="215"/>
      <c r="BF94" s="215"/>
      <c r="BG94" s="215"/>
      <c r="BH94" s="232"/>
      <c r="BI94" s="232"/>
      <c r="BJ94" s="214"/>
      <c r="BK94" s="214"/>
      <c r="BL94" s="233"/>
      <c r="BM94" s="67"/>
      <c r="BN94" s="139"/>
      <c r="BO94" s="139"/>
      <c r="BP94" s="139"/>
    </row>
    <row r="95" spans="1:68" ht="15.75">
      <c r="A95" s="221"/>
      <c r="B95" s="222"/>
      <c r="C95" s="216"/>
      <c r="D95" s="224"/>
      <c r="E95" s="25"/>
      <c r="F95" s="89"/>
      <c r="G95" s="83"/>
      <c r="H95" s="218"/>
      <c r="I95" s="218"/>
      <c r="J95" s="218"/>
      <c r="K95" s="218"/>
      <c r="L95" s="83"/>
      <c r="M95" s="217"/>
      <c r="N95" s="55"/>
      <c r="O95" s="218"/>
      <c r="P95" s="218"/>
      <c r="Q95" s="11"/>
      <c r="R95" s="218"/>
      <c r="S95" s="218"/>
      <c r="T95" s="56"/>
      <c r="U95" s="218"/>
      <c r="V95" s="218"/>
      <c r="W95" s="11"/>
      <c r="X95" s="218"/>
      <c r="Y95" s="218"/>
      <c r="Z95" s="56"/>
      <c r="AA95" s="218"/>
      <c r="AB95" s="218"/>
      <c r="AC95" s="218"/>
      <c r="AD95" s="218"/>
      <c r="AE95" s="218"/>
      <c r="AF95" s="9"/>
      <c r="AG95" s="9"/>
      <c r="AH95" s="9"/>
      <c r="AI95" s="9"/>
      <c r="AJ95" s="9"/>
      <c r="AK95" s="9"/>
      <c r="AL95" s="9"/>
      <c r="AM95" s="9"/>
      <c r="AN95" s="9"/>
      <c r="AO95" s="76"/>
      <c r="AP95" s="83"/>
      <c r="AQ95" s="83"/>
      <c r="AR95" s="238"/>
      <c r="AS95" s="238"/>
      <c r="AT95" s="11"/>
      <c r="AU95" s="11"/>
      <c r="AV95" s="215"/>
      <c r="AW95" s="137"/>
      <c r="AX95" s="215"/>
      <c r="AY95" s="253"/>
      <c r="BA95" s="201"/>
      <c r="BB95" s="201"/>
      <c r="BC95" s="217"/>
      <c r="BD95" s="231"/>
      <c r="BE95" s="215"/>
      <c r="BF95" s="215"/>
      <c r="BG95" s="215"/>
      <c r="BH95" s="232"/>
      <c r="BI95" s="232"/>
      <c r="BJ95" s="214"/>
      <c r="BK95" s="214"/>
      <c r="BL95" s="233"/>
      <c r="BM95" s="67"/>
      <c r="BN95" s="139"/>
      <c r="BO95" s="139"/>
      <c r="BP95" s="139"/>
    </row>
    <row r="96" spans="1:68" ht="15.75">
      <c r="A96" s="221"/>
      <c r="B96" s="222"/>
      <c r="C96" s="216"/>
      <c r="D96" s="224"/>
      <c r="E96" s="25"/>
      <c r="F96" s="89"/>
      <c r="G96" s="83"/>
      <c r="H96" s="218"/>
      <c r="I96" s="218"/>
      <c r="J96" s="218"/>
      <c r="K96" s="218"/>
      <c r="L96" s="83"/>
      <c r="M96" s="217"/>
      <c r="N96" s="55"/>
      <c r="O96" s="218"/>
      <c r="P96" s="218"/>
      <c r="Q96" s="11"/>
      <c r="R96" s="218"/>
      <c r="S96" s="218"/>
      <c r="T96" s="56"/>
      <c r="U96" s="218"/>
      <c r="V96" s="218"/>
      <c r="W96" s="11"/>
      <c r="X96" s="218"/>
      <c r="Y96" s="218"/>
      <c r="Z96" s="56"/>
      <c r="AA96" s="218"/>
      <c r="AB96" s="218"/>
      <c r="AC96" s="218"/>
      <c r="AD96" s="218"/>
      <c r="AE96" s="218"/>
      <c r="AF96" s="9"/>
      <c r="AG96" s="9"/>
      <c r="AH96" s="9"/>
      <c r="AI96" s="9"/>
      <c r="AJ96" s="9"/>
      <c r="AK96" s="9"/>
      <c r="AL96" s="9"/>
      <c r="AM96" s="9"/>
      <c r="AN96" s="9"/>
      <c r="AO96" s="76"/>
      <c r="AP96" s="83"/>
      <c r="AQ96" s="83"/>
      <c r="AR96" s="238"/>
      <c r="AS96" s="238"/>
      <c r="AT96" s="11"/>
      <c r="AU96" s="11"/>
      <c r="AV96" s="215"/>
      <c r="AW96" s="137"/>
      <c r="AX96" s="215"/>
      <c r="AY96" s="253"/>
      <c r="BA96" s="201"/>
      <c r="BB96" s="201"/>
      <c r="BC96" s="217"/>
      <c r="BD96" s="231"/>
      <c r="BE96" s="215"/>
      <c r="BF96" s="215"/>
      <c r="BG96" s="215"/>
      <c r="BH96" s="232"/>
      <c r="BI96" s="232"/>
      <c r="BJ96" s="214"/>
      <c r="BK96" s="214"/>
      <c r="BL96" s="233"/>
      <c r="BM96" s="67"/>
      <c r="BN96" s="139"/>
      <c r="BO96" s="139"/>
      <c r="BP96" s="139"/>
    </row>
    <row r="97" spans="1:68" ht="15.75">
      <c r="A97" s="221"/>
      <c r="B97" s="222"/>
      <c r="C97" s="216"/>
      <c r="D97" s="224"/>
      <c r="E97" s="25"/>
      <c r="F97" s="89"/>
      <c r="G97" s="83"/>
      <c r="H97" s="218"/>
      <c r="I97" s="218"/>
      <c r="J97" s="218"/>
      <c r="K97" s="218"/>
      <c r="L97" s="83"/>
      <c r="M97" s="217"/>
      <c r="N97" s="55"/>
      <c r="O97" s="218"/>
      <c r="P97" s="218"/>
      <c r="Q97" s="11"/>
      <c r="R97" s="218"/>
      <c r="S97" s="218"/>
      <c r="T97" s="56"/>
      <c r="U97" s="218"/>
      <c r="V97" s="218"/>
      <c r="W97" s="11"/>
      <c r="X97" s="218"/>
      <c r="Y97" s="218"/>
      <c r="Z97" s="56"/>
      <c r="AA97" s="218"/>
      <c r="AB97" s="218"/>
      <c r="AC97" s="218"/>
      <c r="AD97" s="218"/>
      <c r="AE97" s="218"/>
      <c r="AF97" s="9"/>
      <c r="AG97" s="9"/>
      <c r="AH97" s="9"/>
      <c r="AI97" s="9"/>
      <c r="AJ97" s="9"/>
      <c r="AK97" s="9"/>
      <c r="AL97" s="9"/>
      <c r="AM97" s="9"/>
      <c r="AN97" s="9"/>
      <c r="AO97" s="76"/>
      <c r="AP97" s="83"/>
      <c r="AQ97" s="83"/>
      <c r="AR97" s="238"/>
      <c r="AS97" s="238"/>
      <c r="AT97" s="11"/>
      <c r="AU97" s="11"/>
      <c r="AV97" s="215"/>
      <c r="AW97" s="137"/>
      <c r="AX97" s="215"/>
      <c r="AY97" s="253"/>
      <c r="BA97" s="201"/>
      <c r="BB97" s="201"/>
      <c r="BC97" s="217"/>
      <c r="BD97" s="231"/>
      <c r="BE97" s="215"/>
      <c r="BF97" s="215"/>
      <c r="BG97" s="215"/>
      <c r="BH97" s="232"/>
      <c r="BI97" s="232"/>
      <c r="BJ97" s="214"/>
      <c r="BK97" s="214"/>
      <c r="BL97" s="233"/>
      <c r="BM97" s="67"/>
      <c r="BN97" s="139"/>
      <c r="BO97" s="139"/>
      <c r="BP97" s="139"/>
    </row>
    <row r="98" spans="1:68" ht="15.75">
      <c r="A98" s="221"/>
      <c r="B98" s="222"/>
      <c r="C98" s="216"/>
      <c r="D98" s="224"/>
      <c r="E98" s="25"/>
      <c r="F98" s="89"/>
      <c r="G98" s="83"/>
      <c r="H98" s="218"/>
      <c r="I98" s="218"/>
      <c r="J98" s="218"/>
      <c r="K98" s="218"/>
      <c r="L98" s="83"/>
      <c r="M98" s="217"/>
      <c r="N98" s="55"/>
      <c r="O98" s="218"/>
      <c r="P98" s="218"/>
      <c r="Q98" s="11"/>
      <c r="R98" s="218"/>
      <c r="S98" s="218"/>
      <c r="T98" s="56"/>
      <c r="U98" s="218"/>
      <c r="V98" s="218"/>
      <c r="W98" s="11"/>
      <c r="X98" s="218"/>
      <c r="Y98" s="218"/>
      <c r="Z98" s="56"/>
      <c r="AA98" s="218"/>
      <c r="AB98" s="218"/>
      <c r="AC98" s="218"/>
      <c r="AD98" s="218"/>
      <c r="AE98" s="218"/>
      <c r="AF98" s="9"/>
      <c r="AG98" s="9"/>
      <c r="AH98" s="9"/>
      <c r="AI98" s="9"/>
      <c r="AJ98" s="9"/>
      <c r="AK98" s="9"/>
      <c r="AL98" s="9"/>
      <c r="AM98" s="9"/>
      <c r="AN98" s="9"/>
      <c r="AO98" s="76"/>
      <c r="AP98" s="83"/>
      <c r="AQ98" s="83"/>
      <c r="AR98" s="238"/>
      <c r="AS98" s="238"/>
      <c r="AT98" s="11"/>
      <c r="AU98" s="11"/>
      <c r="AV98" s="215"/>
      <c r="AW98" s="137"/>
      <c r="AX98" s="215"/>
      <c r="AY98" s="253"/>
      <c r="BA98" s="201"/>
      <c r="BB98" s="201"/>
      <c r="BC98" s="217"/>
      <c r="BD98" s="231"/>
      <c r="BE98" s="215"/>
      <c r="BF98" s="215"/>
      <c r="BG98" s="215"/>
      <c r="BH98" s="232"/>
      <c r="BI98" s="232"/>
      <c r="BJ98" s="214"/>
      <c r="BK98" s="214"/>
      <c r="BL98" s="233"/>
      <c r="BM98" s="67"/>
      <c r="BN98" s="139"/>
      <c r="BO98" s="139"/>
      <c r="BP98" s="139"/>
    </row>
    <row r="99" spans="1:68" ht="16.5" thickBot="1">
      <c r="A99" s="162"/>
      <c r="B99" s="163"/>
      <c r="C99" s="164"/>
      <c r="D99" s="165"/>
      <c r="E99" s="203"/>
      <c r="F99" s="204"/>
      <c r="G99" s="205"/>
      <c r="H99" s="172"/>
      <c r="I99" s="172"/>
      <c r="J99" s="172"/>
      <c r="K99" s="172"/>
      <c r="L99" s="205"/>
      <c r="M99" s="169"/>
      <c r="N99" s="171"/>
      <c r="O99" s="172"/>
      <c r="P99" s="172"/>
      <c r="Q99" s="207"/>
      <c r="R99" s="172"/>
      <c r="S99" s="172"/>
      <c r="T99" s="206"/>
      <c r="U99" s="172"/>
      <c r="V99" s="172"/>
      <c r="W99" s="207"/>
      <c r="X99" s="172"/>
      <c r="Y99" s="172"/>
      <c r="Z99" s="206"/>
      <c r="AA99" s="172"/>
      <c r="AB99" s="172"/>
      <c r="AC99" s="172"/>
      <c r="AD99" s="172"/>
      <c r="AE99" s="172"/>
      <c r="AF99" s="189"/>
      <c r="AG99" s="189"/>
      <c r="AH99" s="189"/>
      <c r="AI99" s="189"/>
      <c r="AJ99" s="189"/>
      <c r="AK99" s="189"/>
      <c r="AL99" s="189"/>
      <c r="AM99" s="189"/>
      <c r="AN99" s="189"/>
      <c r="AO99" s="208"/>
      <c r="AP99" s="205"/>
      <c r="AQ99" s="205"/>
      <c r="AR99" s="240"/>
      <c r="AS99" s="240"/>
      <c r="AT99" s="207"/>
      <c r="AU99" s="207"/>
      <c r="AV99" s="174"/>
      <c r="AW99" s="242"/>
      <c r="AX99" s="174"/>
      <c r="AY99" s="254"/>
      <c r="AZ99" s="167"/>
      <c r="BA99" s="248"/>
      <c r="BB99" s="248"/>
      <c r="BC99" s="169"/>
      <c r="BD99" s="173"/>
      <c r="BE99" s="174"/>
      <c r="BF99" s="174"/>
      <c r="BG99" s="174"/>
      <c r="BH99" s="175"/>
      <c r="BI99" s="175"/>
      <c r="BJ99" s="176"/>
      <c r="BK99" s="176"/>
      <c r="BL99" s="177"/>
      <c r="BM99" s="212"/>
      <c r="BN99" s="139"/>
      <c r="BO99" s="139"/>
      <c r="BP99" s="139"/>
    </row>
    <row r="100" spans="1:68" ht="15.75">
      <c r="A100" s="219"/>
      <c r="B100" s="220"/>
      <c r="C100" s="234"/>
      <c r="D100" s="223"/>
      <c r="E100" s="27"/>
      <c r="F100" s="99"/>
      <c r="G100" s="82"/>
      <c r="H100" s="236"/>
      <c r="I100" s="236"/>
      <c r="J100" s="236"/>
      <c r="K100" s="236"/>
      <c r="L100" s="82"/>
      <c r="M100" s="235"/>
      <c r="N100" s="65"/>
      <c r="O100" s="236"/>
      <c r="P100" s="236"/>
      <c r="Q100" s="71"/>
      <c r="R100" s="236"/>
      <c r="S100" s="236"/>
      <c r="T100" s="74"/>
      <c r="U100" s="236"/>
      <c r="V100" s="236"/>
      <c r="W100" s="71"/>
      <c r="X100" s="236"/>
      <c r="Y100" s="236"/>
      <c r="Z100" s="74"/>
      <c r="AA100" s="236"/>
      <c r="AB100" s="236"/>
      <c r="AC100" s="236"/>
      <c r="AD100" s="236"/>
      <c r="AE100" s="236"/>
      <c r="AF100" s="63"/>
      <c r="AG100" s="63"/>
      <c r="AH100" s="63"/>
      <c r="AI100" s="63"/>
      <c r="AJ100" s="63"/>
      <c r="AK100" s="63"/>
      <c r="AL100" s="63"/>
      <c r="AM100" s="63"/>
      <c r="AN100" s="63"/>
      <c r="AO100" s="75"/>
      <c r="AP100" s="82"/>
      <c r="AQ100" s="82"/>
      <c r="AR100" s="239"/>
      <c r="AS100" s="239"/>
      <c r="AT100" s="71"/>
      <c r="AU100" s="71"/>
      <c r="AV100" s="226"/>
      <c r="AW100" s="227"/>
      <c r="AX100" s="226"/>
      <c r="AY100" s="255"/>
      <c r="AZ100" s="148"/>
      <c r="BA100" s="73"/>
      <c r="BB100" s="73"/>
      <c r="BC100" s="235"/>
      <c r="BD100" s="225"/>
      <c r="BE100" s="226"/>
      <c r="BF100" s="226"/>
      <c r="BG100" s="226"/>
      <c r="BH100" s="228"/>
      <c r="BI100" s="228"/>
      <c r="BJ100" s="229"/>
      <c r="BK100" s="229"/>
      <c r="BL100" s="230"/>
      <c r="BM100" s="66"/>
      <c r="BN100" s="139"/>
      <c r="BO100" s="139"/>
      <c r="BP100" s="139"/>
    </row>
    <row r="101" spans="1:68" ht="15.75">
      <c r="A101" s="221"/>
      <c r="B101" s="222"/>
      <c r="C101" s="216"/>
      <c r="D101" s="224"/>
      <c r="E101" s="25"/>
      <c r="F101" s="89"/>
      <c r="G101" s="83"/>
      <c r="H101" s="218"/>
      <c r="I101" s="218"/>
      <c r="J101" s="218"/>
      <c r="K101" s="218"/>
      <c r="L101" s="83"/>
      <c r="M101" s="217"/>
      <c r="N101" s="55"/>
      <c r="O101" s="218"/>
      <c r="P101" s="218"/>
      <c r="Q101" s="11"/>
      <c r="R101" s="218"/>
      <c r="S101" s="218"/>
      <c r="T101" s="56"/>
      <c r="U101" s="218"/>
      <c r="V101" s="218"/>
      <c r="W101" s="11"/>
      <c r="X101" s="218"/>
      <c r="Y101" s="218"/>
      <c r="Z101" s="56"/>
      <c r="AA101" s="218"/>
      <c r="AB101" s="218"/>
      <c r="AC101" s="218"/>
      <c r="AD101" s="218"/>
      <c r="AE101" s="218"/>
      <c r="AF101" s="9"/>
      <c r="AG101" s="9"/>
      <c r="AH101" s="9"/>
      <c r="AI101" s="9"/>
      <c r="AJ101" s="9"/>
      <c r="AK101" s="9"/>
      <c r="AL101" s="9"/>
      <c r="AM101" s="9"/>
      <c r="AN101" s="9"/>
      <c r="AO101" s="76"/>
      <c r="AP101" s="83"/>
      <c r="AQ101" s="83"/>
      <c r="AR101" s="238"/>
      <c r="AS101" s="238"/>
      <c r="AT101" s="11"/>
      <c r="AU101" s="11"/>
      <c r="AV101" s="215"/>
      <c r="AW101" s="137"/>
      <c r="AX101" s="215"/>
      <c r="AY101" s="253"/>
      <c r="BA101" s="201"/>
      <c r="BB101" s="201"/>
      <c r="BC101" s="217"/>
      <c r="BD101" s="231"/>
      <c r="BE101" s="215"/>
      <c r="BF101" s="215"/>
      <c r="BG101" s="215"/>
      <c r="BH101" s="232"/>
      <c r="BI101" s="232"/>
      <c r="BJ101" s="214"/>
      <c r="BK101" s="214"/>
      <c r="BL101" s="233"/>
      <c r="BM101" s="67"/>
      <c r="BN101" s="139"/>
      <c r="BO101" s="139"/>
      <c r="BP101" s="139"/>
    </row>
    <row r="102" spans="1:68" ht="15.75">
      <c r="A102" s="221"/>
      <c r="B102" s="222"/>
      <c r="C102" s="216"/>
      <c r="D102" s="224"/>
      <c r="E102" s="25"/>
      <c r="F102" s="89"/>
      <c r="G102" s="83"/>
      <c r="H102" s="218"/>
      <c r="I102" s="218"/>
      <c r="J102" s="218"/>
      <c r="K102" s="218"/>
      <c r="L102" s="83"/>
      <c r="M102" s="217"/>
      <c r="N102" s="55"/>
      <c r="O102" s="218"/>
      <c r="P102" s="218"/>
      <c r="Q102" s="11"/>
      <c r="R102" s="218"/>
      <c r="S102" s="218"/>
      <c r="T102" s="56"/>
      <c r="U102" s="218"/>
      <c r="V102" s="218"/>
      <c r="W102" s="11"/>
      <c r="X102" s="218"/>
      <c r="Y102" s="218"/>
      <c r="Z102" s="56"/>
      <c r="AA102" s="218"/>
      <c r="AB102" s="218"/>
      <c r="AC102" s="218"/>
      <c r="AD102" s="218"/>
      <c r="AE102" s="218"/>
      <c r="AF102" s="9"/>
      <c r="AG102" s="9"/>
      <c r="AH102" s="9"/>
      <c r="AI102" s="9"/>
      <c r="AJ102" s="9"/>
      <c r="AK102" s="9"/>
      <c r="AL102" s="9"/>
      <c r="AM102" s="9"/>
      <c r="AN102" s="9"/>
      <c r="AO102" s="76"/>
      <c r="AP102" s="83"/>
      <c r="AQ102" s="83"/>
      <c r="AR102" s="238"/>
      <c r="AS102" s="238"/>
      <c r="AT102" s="11"/>
      <c r="AU102" s="11"/>
      <c r="AV102" s="215"/>
      <c r="AW102" s="137"/>
      <c r="AX102" s="215"/>
      <c r="AY102" s="253"/>
      <c r="BA102" s="201"/>
      <c r="BB102" s="201"/>
      <c r="BC102" s="217"/>
      <c r="BD102" s="231"/>
      <c r="BE102" s="215"/>
      <c r="BF102" s="215"/>
      <c r="BG102" s="215"/>
      <c r="BH102" s="232"/>
      <c r="BI102" s="232"/>
      <c r="BJ102" s="214"/>
      <c r="BK102" s="214"/>
      <c r="BL102" s="233"/>
      <c r="BM102" s="67"/>
      <c r="BN102" s="139"/>
      <c r="BO102" s="139"/>
      <c r="BP102" s="139"/>
    </row>
    <row r="103" spans="1:68" ht="15.75">
      <c r="A103" s="221"/>
      <c r="B103" s="222"/>
      <c r="C103" s="216"/>
      <c r="D103" s="224"/>
      <c r="E103" s="25"/>
      <c r="F103" s="89"/>
      <c r="G103" s="83"/>
      <c r="H103" s="218"/>
      <c r="I103" s="218"/>
      <c r="J103" s="218"/>
      <c r="K103" s="218"/>
      <c r="L103" s="83"/>
      <c r="M103" s="217"/>
      <c r="N103" s="55"/>
      <c r="O103" s="218"/>
      <c r="P103" s="218"/>
      <c r="Q103" s="11"/>
      <c r="R103" s="218"/>
      <c r="S103" s="218"/>
      <c r="T103" s="56"/>
      <c r="U103" s="218"/>
      <c r="V103" s="218"/>
      <c r="W103" s="11"/>
      <c r="X103" s="218"/>
      <c r="Y103" s="218"/>
      <c r="Z103" s="56"/>
      <c r="AA103" s="218"/>
      <c r="AB103" s="218"/>
      <c r="AC103" s="218"/>
      <c r="AD103" s="218"/>
      <c r="AE103" s="218"/>
      <c r="AF103" s="9"/>
      <c r="AG103" s="9"/>
      <c r="AH103" s="9"/>
      <c r="AI103" s="9"/>
      <c r="AJ103" s="9"/>
      <c r="AK103" s="9"/>
      <c r="AL103" s="9"/>
      <c r="AM103" s="9"/>
      <c r="AN103" s="9"/>
      <c r="AO103" s="76"/>
      <c r="AP103" s="83"/>
      <c r="AQ103" s="83"/>
      <c r="AR103" s="238"/>
      <c r="AS103" s="238"/>
      <c r="AT103" s="11"/>
      <c r="AU103" s="11"/>
      <c r="AV103" s="215"/>
      <c r="AW103" s="137"/>
      <c r="AX103" s="215"/>
      <c r="AY103" s="253"/>
      <c r="BA103" s="201"/>
      <c r="BB103" s="201"/>
      <c r="BC103" s="217"/>
      <c r="BD103" s="231"/>
      <c r="BE103" s="215"/>
      <c r="BF103" s="215"/>
      <c r="BG103" s="215"/>
      <c r="BH103" s="232"/>
      <c r="BI103" s="232"/>
      <c r="BJ103" s="214"/>
      <c r="BK103" s="214"/>
      <c r="BL103" s="233"/>
      <c r="BM103" s="67"/>
      <c r="BN103" s="139"/>
      <c r="BO103" s="139"/>
      <c r="BP103" s="139"/>
    </row>
    <row r="104" spans="1:68" ht="15.75">
      <c r="A104" s="221"/>
      <c r="B104" s="222"/>
      <c r="C104" s="216"/>
      <c r="D104" s="224"/>
      <c r="E104" s="25"/>
      <c r="F104" s="89"/>
      <c r="G104" s="83"/>
      <c r="H104" s="218"/>
      <c r="I104" s="218"/>
      <c r="J104" s="218"/>
      <c r="K104" s="218"/>
      <c r="L104" s="83"/>
      <c r="M104" s="217"/>
      <c r="N104" s="55"/>
      <c r="O104" s="218"/>
      <c r="P104" s="218"/>
      <c r="Q104" s="11"/>
      <c r="R104" s="218"/>
      <c r="S104" s="218"/>
      <c r="T104" s="56"/>
      <c r="U104" s="218"/>
      <c r="V104" s="218"/>
      <c r="W104" s="11"/>
      <c r="X104" s="218"/>
      <c r="Y104" s="218"/>
      <c r="Z104" s="56"/>
      <c r="AA104" s="218"/>
      <c r="AB104" s="218"/>
      <c r="AC104" s="218"/>
      <c r="AD104" s="218"/>
      <c r="AE104" s="218"/>
      <c r="AF104" s="9"/>
      <c r="AG104" s="9"/>
      <c r="AH104" s="9"/>
      <c r="AI104" s="9"/>
      <c r="AJ104" s="9"/>
      <c r="AK104" s="9"/>
      <c r="AL104" s="9"/>
      <c r="AM104" s="9"/>
      <c r="AN104" s="9"/>
      <c r="AO104" s="76"/>
      <c r="AP104" s="83"/>
      <c r="AQ104" s="83"/>
      <c r="AR104" s="238"/>
      <c r="AS104" s="238"/>
      <c r="AT104" s="11"/>
      <c r="AU104" s="11"/>
      <c r="AV104" s="215"/>
      <c r="AW104" s="137"/>
      <c r="AX104" s="215"/>
      <c r="AY104" s="253"/>
      <c r="BA104" s="201"/>
      <c r="BB104" s="201"/>
      <c r="BC104" s="217"/>
      <c r="BD104" s="231"/>
      <c r="BE104" s="215"/>
      <c r="BF104" s="215"/>
      <c r="BG104" s="215"/>
      <c r="BH104" s="232"/>
      <c r="BI104" s="232"/>
      <c r="BJ104" s="214"/>
      <c r="BK104" s="214"/>
      <c r="BL104" s="233"/>
      <c r="BM104" s="67"/>
      <c r="BN104" s="139"/>
      <c r="BO104" s="139"/>
      <c r="BP104" s="139"/>
    </row>
    <row r="105" spans="1:68" ht="15.75">
      <c r="A105" s="221"/>
      <c r="B105" s="222"/>
      <c r="C105" s="216"/>
      <c r="D105" s="224"/>
      <c r="E105" s="268"/>
      <c r="F105" s="89"/>
      <c r="G105" s="83"/>
      <c r="H105" s="218"/>
      <c r="I105" s="218"/>
      <c r="J105" s="218"/>
      <c r="K105" s="218"/>
      <c r="L105" s="83"/>
      <c r="M105" s="217"/>
      <c r="N105" s="55"/>
      <c r="O105" s="218"/>
      <c r="P105" s="218"/>
      <c r="Q105" s="11"/>
      <c r="R105" s="218"/>
      <c r="S105" s="218"/>
      <c r="T105" s="56"/>
      <c r="U105" s="218"/>
      <c r="V105" s="218"/>
      <c r="W105" s="11"/>
      <c r="X105" s="218"/>
      <c r="Y105" s="218"/>
      <c r="Z105" s="56"/>
      <c r="AA105" s="218"/>
      <c r="AB105" s="218"/>
      <c r="AC105" s="218"/>
      <c r="AD105" s="218"/>
      <c r="AE105" s="218"/>
      <c r="AF105" s="9"/>
      <c r="AG105" s="9"/>
      <c r="AH105" s="9"/>
      <c r="AI105" s="9"/>
      <c r="AJ105" s="9"/>
      <c r="AK105" s="9"/>
      <c r="AL105" s="9"/>
      <c r="AM105" s="9"/>
      <c r="AN105" s="9"/>
      <c r="AO105" s="76"/>
      <c r="AP105" s="83"/>
      <c r="AQ105" s="83"/>
      <c r="AR105" s="238"/>
      <c r="AS105" s="238"/>
      <c r="AT105" s="11"/>
      <c r="AU105" s="11"/>
      <c r="AV105" s="215"/>
      <c r="AW105" s="137"/>
      <c r="AX105" s="215"/>
      <c r="AY105" s="265"/>
      <c r="AZ105" s="267"/>
      <c r="BA105" s="201"/>
      <c r="BB105" s="266"/>
      <c r="BC105" s="217"/>
      <c r="BD105" s="231"/>
      <c r="BE105" s="215"/>
      <c r="BF105" s="215"/>
      <c r="BG105" s="215"/>
      <c r="BH105" s="232"/>
      <c r="BI105" s="232"/>
      <c r="BJ105" s="214"/>
      <c r="BK105" s="214"/>
      <c r="BL105" s="233"/>
      <c r="BM105" s="67"/>
      <c r="BN105" s="139"/>
      <c r="BO105" s="139"/>
      <c r="BP105" s="139"/>
    </row>
    <row r="106" spans="1:68" ht="15.75">
      <c r="A106" s="221"/>
      <c r="B106" s="222"/>
      <c r="C106" s="216"/>
      <c r="D106" s="224"/>
      <c r="E106" s="25"/>
      <c r="F106" s="89"/>
      <c r="G106" s="83"/>
      <c r="H106" s="218"/>
      <c r="I106" s="218"/>
      <c r="J106" s="218"/>
      <c r="K106" s="218"/>
      <c r="L106" s="83"/>
      <c r="M106" s="217"/>
      <c r="N106" s="55"/>
      <c r="O106" s="218"/>
      <c r="P106" s="218"/>
      <c r="Q106" s="11"/>
      <c r="R106" s="218"/>
      <c r="S106" s="218"/>
      <c r="T106" s="56"/>
      <c r="U106" s="218"/>
      <c r="V106" s="218"/>
      <c r="W106" s="11"/>
      <c r="X106" s="218"/>
      <c r="Y106" s="218"/>
      <c r="Z106" s="56"/>
      <c r="AA106" s="218"/>
      <c r="AB106" s="218"/>
      <c r="AC106" s="218"/>
      <c r="AD106" s="218"/>
      <c r="AE106" s="218"/>
      <c r="AF106" s="9"/>
      <c r="AG106" s="9"/>
      <c r="AH106" s="9"/>
      <c r="AI106" s="9"/>
      <c r="AJ106" s="9"/>
      <c r="AK106" s="9"/>
      <c r="AL106" s="9"/>
      <c r="AM106" s="9"/>
      <c r="AN106" s="9"/>
      <c r="AO106" s="76"/>
      <c r="AP106" s="83"/>
      <c r="AQ106" s="83"/>
      <c r="AR106" s="238"/>
      <c r="AS106" s="238"/>
      <c r="AT106" s="11"/>
      <c r="AU106" s="11"/>
      <c r="AV106" s="215"/>
      <c r="AW106" s="137"/>
      <c r="AX106" s="215"/>
      <c r="AY106" s="253"/>
      <c r="BA106" s="201"/>
      <c r="BB106" s="201"/>
      <c r="BC106" s="217"/>
      <c r="BD106" s="231"/>
      <c r="BE106" s="215"/>
      <c r="BF106" s="215"/>
      <c r="BG106" s="215"/>
      <c r="BH106" s="232"/>
      <c r="BI106" s="232"/>
      <c r="BJ106" s="214"/>
      <c r="BK106" s="214"/>
      <c r="BL106" s="233"/>
      <c r="BM106" s="67"/>
      <c r="BN106" s="139"/>
      <c r="BO106" s="139"/>
      <c r="BP106" s="139"/>
    </row>
    <row r="107" spans="1:68" ht="15.75">
      <c r="A107" s="221"/>
      <c r="B107" s="222"/>
      <c r="C107" s="216"/>
      <c r="D107" s="224"/>
      <c r="E107" s="25"/>
      <c r="F107" s="89"/>
      <c r="G107" s="83"/>
      <c r="H107" s="218"/>
      <c r="I107" s="218"/>
      <c r="J107" s="218"/>
      <c r="K107" s="218"/>
      <c r="L107" s="83"/>
      <c r="M107" s="217"/>
      <c r="N107" s="55"/>
      <c r="O107" s="218"/>
      <c r="P107" s="218"/>
      <c r="Q107" s="11"/>
      <c r="R107" s="218"/>
      <c r="S107" s="218"/>
      <c r="T107" s="56"/>
      <c r="U107" s="218"/>
      <c r="V107" s="218"/>
      <c r="W107" s="11"/>
      <c r="X107" s="218"/>
      <c r="Y107" s="218"/>
      <c r="Z107" s="56"/>
      <c r="AA107" s="218"/>
      <c r="AB107" s="218"/>
      <c r="AC107" s="218"/>
      <c r="AD107" s="218"/>
      <c r="AE107" s="218"/>
      <c r="AF107" s="9"/>
      <c r="AG107" s="9"/>
      <c r="AH107" s="9"/>
      <c r="AI107" s="9"/>
      <c r="AJ107" s="9"/>
      <c r="AK107" s="9"/>
      <c r="AL107" s="9"/>
      <c r="AM107" s="9"/>
      <c r="AN107" s="9"/>
      <c r="AO107" s="76"/>
      <c r="AP107" s="83"/>
      <c r="AQ107" s="83"/>
      <c r="AR107" s="238"/>
      <c r="AS107" s="238"/>
      <c r="AT107" s="11"/>
      <c r="AU107" s="11"/>
      <c r="AV107" s="215"/>
      <c r="AW107" s="137"/>
      <c r="AX107" s="215"/>
      <c r="AY107" s="253"/>
      <c r="BA107" s="201"/>
      <c r="BB107" s="201"/>
      <c r="BC107" s="217"/>
      <c r="BD107" s="231"/>
      <c r="BE107" s="215"/>
      <c r="BF107" s="215"/>
      <c r="BG107" s="215"/>
      <c r="BH107" s="232"/>
      <c r="BI107" s="232"/>
      <c r="BJ107" s="214"/>
      <c r="BK107" s="214"/>
      <c r="BL107" s="233"/>
      <c r="BM107" s="67"/>
      <c r="BN107" s="139"/>
      <c r="BO107" s="139"/>
      <c r="BP107" s="139"/>
    </row>
    <row r="108" spans="1:68" ht="15.75">
      <c r="A108" s="221"/>
      <c r="B108" s="222"/>
      <c r="C108" s="216"/>
      <c r="D108" s="224"/>
      <c r="E108" s="25"/>
      <c r="F108" s="89"/>
      <c r="G108" s="83"/>
      <c r="H108" s="218"/>
      <c r="I108" s="218"/>
      <c r="J108" s="218"/>
      <c r="K108" s="218"/>
      <c r="L108" s="83"/>
      <c r="M108" s="217"/>
      <c r="N108" s="55"/>
      <c r="O108" s="218"/>
      <c r="P108" s="218"/>
      <c r="Q108" s="11"/>
      <c r="R108" s="218"/>
      <c r="S108" s="218"/>
      <c r="T108" s="56"/>
      <c r="U108" s="218"/>
      <c r="V108" s="218"/>
      <c r="W108" s="11"/>
      <c r="X108" s="218"/>
      <c r="Y108" s="218"/>
      <c r="Z108" s="56"/>
      <c r="AA108" s="218"/>
      <c r="AB108" s="218"/>
      <c r="AC108" s="218"/>
      <c r="AD108" s="218"/>
      <c r="AE108" s="218"/>
      <c r="AF108" s="9"/>
      <c r="AG108" s="9"/>
      <c r="AH108" s="9"/>
      <c r="AI108" s="9"/>
      <c r="AJ108" s="9"/>
      <c r="AK108" s="9"/>
      <c r="AL108" s="9"/>
      <c r="AM108" s="9"/>
      <c r="AN108" s="9"/>
      <c r="AO108" s="76"/>
      <c r="AP108" s="83"/>
      <c r="AQ108" s="83"/>
      <c r="AR108" s="238"/>
      <c r="AS108" s="238"/>
      <c r="AT108" s="11"/>
      <c r="AU108" s="11"/>
      <c r="AV108" s="215"/>
      <c r="AW108" s="137"/>
      <c r="AX108" s="215"/>
      <c r="AY108" s="253"/>
      <c r="BA108" s="201"/>
      <c r="BB108" s="201"/>
      <c r="BC108" s="217"/>
      <c r="BD108" s="231"/>
      <c r="BE108" s="215"/>
      <c r="BF108" s="215"/>
      <c r="BG108" s="215"/>
      <c r="BH108" s="232"/>
      <c r="BI108" s="232"/>
      <c r="BJ108" s="214"/>
      <c r="BK108" s="214"/>
      <c r="BL108" s="233"/>
      <c r="BM108" s="67"/>
      <c r="BN108" s="139"/>
      <c r="BO108" s="139"/>
      <c r="BP108" s="139"/>
    </row>
    <row r="109" spans="1:68" ht="15.75">
      <c r="A109" s="221"/>
      <c r="B109" s="222"/>
      <c r="C109" s="216"/>
      <c r="D109" s="224"/>
      <c r="E109" s="25"/>
      <c r="F109" s="89"/>
      <c r="G109" s="83"/>
      <c r="H109" s="218"/>
      <c r="I109" s="218"/>
      <c r="J109" s="218"/>
      <c r="K109" s="218"/>
      <c r="L109" s="83"/>
      <c r="M109" s="217"/>
      <c r="N109" s="55"/>
      <c r="O109" s="218"/>
      <c r="P109" s="218"/>
      <c r="Q109" s="11"/>
      <c r="R109" s="218"/>
      <c r="S109" s="218"/>
      <c r="T109" s="56"/>
      <c r="U109" s="218"/>
      <c r="V109" s="218"/>
      <c r="W109" s="11"/>
      <c r="X109" s="218"/>
      <c r="Y109" s="218"/>
      <c r="Z109" s="56"/>
      <c r="AA109" s="218"/>
      <c r="AB109" s="218"/>
      <c r="AC109" s="218"/>
      <c r="AD109" s="218"/>
      <c r="AE109" s="218"/>
      <c r="AF109" s="9"/>
      <c r="AG109" s="9"/>
      <c r="AH109" s="9"/>
      <c r="AI109" s="9"/>
      <c r="AJ109" s="9"/>
      <c r="AK109" s="9"/>
      <c r="AL109" s="9"/>
      <c r="AM109" s="9"/>
      <c r="AN109" s="9"/>
      <c r="AO109" s="76"/>
      <c r="AP109" s="83"/>
      <c r="AQ109" s="83"/>
      <c r="AR109" s="238"/>
      <c r="AS109" s="238"/>
      <c r="AT109" s="11"/>
      <c r="AU109" s="11"/>
      <c r="AV109" s="215"/>
      <c r="AW109" s="137"/>
      <c r="AX109" s="215"/>
      <c r="AY109" s="253"/>
      <c r="BA109" s="201"/>
      <c r="BB109" s="201"/>
      <c r="BC109" s="217"/>
      <c r="BD109" s="231"/>
      <c r="BE109" s="215"/>
      <c r="BF109" s="215"/>
      <c r="BG109" s="215"/>
      <c r="BH109" s="232"/>
      <c r="BI109" s="232"/>
      <c r="BJ109" s="214"/>
      <c r="BK109" s="214"/>
      <c r="BL109" s="233"/>
      <c r="BM109" s="67"/>
      <c r="BN109" s="139"/>
      <c r="BO109" s="139"/>
      <c r="BP109" s="139"/>
    </row>
    <row r="110" spans="1:68" ht="15.75">
      <c r="A110" s="221"/>
      <c r="B110" s="222"/>
      <c r="C110" s="216"/>
      <c r="D110" s="224"/>
      <c r="E110" s="25"/>
      <c r="F110" s="89"/>
      <c r="G110" s="83"/>
      <c r="H110" s="218"/>
      <c r="I110" s="218"/>
      <c r="J110" s="218"/>
      <c r="K110" s="218"/>
      <c r="L110" s="83"/>
      <c r="M110" s="217"/>
      <c r="N110" s="55"/>
      <c r="O110" s="218"/>
      <c r="P110" s="218"/>
      <c r="Q110" s="11"/>
      <c r="R110" s="218"/>
      <c r="S110" s="218"/>
      <c r="T110" s="56"/>
      <c r="U110" s="218"/>
      <c r="V110" s="218"/>
      <c r="W110" s="11"/>
      <c r="X110" s="218"/>
      <c r="Y110" s="218"/>
      <c r="Z110" s="56"/>
      <c r="AA110" s="218"/>
      <c r="AB110" s="218"/>
      <c r="AC110" s="218"/>
      <c r="AD110" s="218"/>
      <c r="AE110" s="218"/>
      <c r="AF110" s="9"/>
      <c r="AG110" s="9"/>
      <c r="AH110" s="9"/>
      <c r="AI110" s="9"/>
      <c r="AJ110" s="9"/>
      <c r="AK110" s="9"/>
      <c r="AL110" s="9"/>
      <c r="AM110" s="9"/>
      <c r="AN110" s="9"/>
      <c r="AO110" s="76"/>
      <c r="AP110" s="83"/>
      <c r="AQ110" s="83"/>
      <c r="AR110" s="238"/>
      <c r="AS110" s="238"/>
      <c r="AT110" s="11"/>
      <c r="AU110" s="11"/>
      <c r="AV110" s="215"/>
      <c r="AW110" s="137"/>
      <c r="AX110" s="215"/>
      <c r="AY110" s="253"/>
      <c r="BA110" s="201"/>
      <c r="BB110" s="201"/>
      <c r="BC110" s="217"/>
      <c r="BD110" s="231"/>
      <c r="BE110" s="215"/>
      <c r="BF110" s="215"/>
      <c r="BG110" s="215"/>
      <c r="BH110" s="232"/>
      <c r="BI110" s="232"/>
      <c r="BJ110" s="214"/>
      <c r="BK110" s="214"/>
      <c r="BL110" s="233"/>
      <c r="BM110" s="67"/>
      <c r="BN110" s="139"/>
      <c r="BO110" s="139"/>
      <c r="BP110" s="139"/>
    </row>
    <row r="111" spans="1:68" ht="15.75">
      <c r="A111" s="221"/>
      <c r="B111" s="222"/>
      <c r="C111" s="216"/>
      <c r="D111" s="224"/>
      <c r="E111" s="25"/>
      <c r="F111" s="89"/>
      <c r="G111" s="83"/>
      <c r="H111" s="218"/>
      <c r="I111" s="218"/>
      <c r="J111" s="218"/>
      <c r="K111" s="218"/>
      <c r="L111" s="83"/>
      <c r="M111" s="217"/>
      <c r="N111" s="55"/>
      <c r="O111" s="218"/>
      <c r="P111" s="218"/>
      <c r="Q111" s="11"/>
      <c r="R111" s="218"/>
      <c r="S111" s="218"/>
      <c r="T111" s="56"/>
      <c r="U111" s="218"/>
      <c r="V111" s="218"/>
      <c r="W111" s="11"/>
      <c r="X111" s="218"/>
      <c r="Y111" s="218"/>
      <c r="Z111" s="56"/>
      <c r="AA111" s="218"/>
      <c r="AB111" s="218"/>
      <c r="AC111" s="218"/>
      <c r="AD111" s="218"/>
      <c r="AE111" s="218"/>
      <c r="AF111" s="9"/>
      <c r="AG111" s="9"/>
      <c r="AH111" s="9"/>
      <c r="AI111" s="9"/>
      <c r="AJ111" s="9"/>
      <c r="AK111" s="9"/>
      <c r="AL111" s="9"/>
      <c r="AM111" s="9"/>
      <c r="AN111" s="9"/>
      <c r="AO111" s="76"/>
      <c r="AP111" s="83"/>
      <c r="AQ111" s="83"/>
      <c r="AR111" s="238"/>
      <c r="AS111" s="238"/>
      <c r="AT111" s="11"/>
      <c r="AU111" s="11"/>
      <c r="AV111" s="215"/>
      <c r="AW111" s="137"/>
      <c r="AX111" s="215"/>
      <c r="AY111" s="253"/>
      <c r="BA111" s="201"/>
      <c r="BB111" s="201"/>
      <c r="BC111" s="217"/>
      <c r="BD111" s="231"/>
      <c r="BE111" s="215"/>
      <c r="BF111" s="215"/>
      <c r="BG111" s="215"/>
      <c r="BH111" s="232"/>
      <c r="BI111" s="232"/>
      <c r="BJ111" s="214"/>
      <c r="BK111" s="214"/>
      <c r="BL111" s="233"/>
      <c r="BM111" s="67"/>
      <c r="BN111" s="139"/>
      <c r="BO111" s="139"/>
      <c r="BP111" s="139"/>
    </row>
    <row r="112" spans="1:68" ht="15.75">
      <c r="A112" s="221"/>
      <c r="B112" s="222"/>
      <c r="C112" s="216"/>
      <c r="D112" s="224"/>
      <c r="E112" s="25"/>
      <c r="F112" s="89"/>
      <c r="G112" s="83"/>
      <c r="H112" s="218"/>
      <c r="I112" s="218"/>
      <c r="J112" s="218"/>
      <c r="K112" s="218"/>
      <c r="L112" s="83"/>
      <c r="M112" s="217"/>
      <c r="N112" s="55"/>
      <c r="O112" s="218"/>
      <c r="P112" s="218"/>
      <c r="Q112" s="11"/>
      <c r="R112" s="218"/>
      <c r="S112" s="218"/>
      <c r="T112" s="56"/>
      <c r="U112" s="218"/>
      <c r="V112" s="218"/>
      <c r="W112" s="11"/>
      <c r="X112" s="218"/>
      <c r="Y112" s="218"/>
      <c r="Z112" s="56"/>
      <c r="AA112" s="218"/>
      <c r="AB112" s="218"/>
      <c r="AC112" s="218"/>
      <c r="AD112" s="218"/>
      <c r="AE112" s="218"/>
      <c r="AF112" s="9"/>
      <c r="AG112" s="9"/>
      <c r="AH112" s="9"/>
      <c r="AI112" s="9"/>
      <c r="AJ112" s="9"/>
      <c r="AK112" s="9"/>
      <c r="AL112" s="9"/>
      <c r="AM112" s="9"/>
      <c r="AN112" s="9"/>
      <c r="AO112" s="76"/>
      <c r="AP112" s="83"/>
      <c r="AQ112" s="83"/>
      <c r="AR112" s="238"/>
      <c r="AS112" s="238"/>
      <c r="AT112" s="11"/>
      <c r="AU112" s="11"/>
      <c r="AV112" s="215"/>
      <c r="AW112" s="137"/>
      <c r="AX112" s="215"/>
      <c r="AY112" s="253"/>
      <c r="BA112" s="201"/>
      <c r="BB112" s="201"/>
      <c r="BC112" s="217"/>
      <c r="BD112" s="231"/>
      <c r="BE112" s="215"/>
      <c r="BF112" s="215"/>
      <c r="BG112" s="215"/>
      <c r="BH112" s="232"/>
      <c r="BI112" s="232"/>
      <c r="BJ112" s="214"/>
      <c r="BK112" s="214"/>
      <c r="BL112" s="233"/>
      <c r="BM112" s="67"/>
      <c r="BN112" s="139"/>
      <c r="BO112" s="139"/>
      <c r="BP112" s="139"/>
    </row>
    <row r="113" spans="1:68" ht="15.75">
      <c r="A113" s="221"/>
      <c r="B113" s="222"/>
      <c r="C113" s="216"/>
      <c r="D113" s="224"/>
      <c r="E113" s="25"/>
      <c r="F113" s="89"/>
      <c r="G113" s="83"/>
      <c r="H113" s="218"/>
      <c r="I113" s="218"/>
      <c r="J113" s="218"/>
      <c r="K113" s="218"/>
      <c r="L113" s="83"/>
      <c r="M113" s="217"/>
      <c r="N113" s="55"/>
      <c r="O113" s="218"/>
      <c r="P113" s="218"/>
      <c r="Q113" s="11"/>
      <c r="R113" s="218"/>
      <c r="S113" s="218"/>
      <c r="T113" s="56"/>
      <c r="U113" s="218"/>
      <c r="V113" s="218"/>
      <c r="W113" s="11"/>
      <c r="X113" s="218"/>
      <c r="Y113" s="218"/>
      <c r="Z113" s="56"/>
      <c r="AA113" s="218"/>
      <c r="AB113" s="218"/>
      <c r="AC113" s="218"/>
      <c r="AD113" s="218"/>
      <c r="AE113" s="218"/>
      <c r="AF113" s="9"/>
      <c r="AG113" s="9"/>
      <c r="AH113" s="9"/>
      <c r="AI113" s="9"/>
      <c r="AJ113" s="9"/>
      <c r="AK113" s="9"/>
      <c r="AL113" s="9"/>
      <c r="AM113" s="9"/>
      <c r="AN113" s="9"/>
      <c r="AO113" s="76"/>
      <c r="AP113" s="83"/>
      <c r="AQ113" s="83"/>
      <c r="AR113" s="238"/>
      <c r="AS113" s="238"/>
      <c r="AT113" s="11"/>
      <c r="AU113" s="11"/>
      <c r="AV113" s="215"/>
      <c r="AW113" s="137"/>
      <c r="AX113" s="215"/>
      <c r="AY113" s="253"/>
      <c r="BA113" s="201"/>
      <c r="BB113" s="201"/>
      <c r="BC113" s="217"/>
      <c r="BD113" s="231"/>
      <c r="BE113" s="215"/>
      <c r="BF113" s="215"/>
      <c r="BG113" s="215"/>
      <c r="BH113" s="232"/>
      <c r="BI113" s="232"/>
      <c r="BJ113" s="214"/>
      <c r="BK113" s="214"/>
      <c r="BL113" s="233"/>
      <c r="BM113" s="67"/>
      <c r="BN113" s="139"/>
      <c r="BO113" s="139"/>
      <c r="BP113" s="139"/>
    </row>
    <row r="114" spans="1:68" ht="15.75">
      <c r="A114" s="221"/>
      <c r="B114" s="222"/>
      <c r="C114" s="216"/>
      <c r="D114" s="224"/>
      <c r="E114" s="268"/>
      <c r="F114" s="89"/>
      <c r="G114" s="83"/>
      <c r="H114" s="218"/>
      <c r="I114" s="218"/>
      <c r="J114" s="218"/>
      <c r="K114" s="218"/>
      <c r="L114" s="83"/>
      <c r="M114" s="217"/>
      <c r="N114" s="55"/>
      <c r="O114" s="218"/>
      <c r="P114" s="218"/>
      <c r="Q114" s="11"/>
      <c r="R114" s="218"/>
      <c r="S114" s="218"/>
      <c r="T114" s="56"/>
      <c r="U114" s="218"/>
      <c r="V114" s="218"/>
      <c r="W114" s="11"/>
      <c r="X114" s="218"/>
      <c r="Y114" s="218"/>
      <c r="Z114" s="56"/>
      <c r="AA114" s="218"/>
      <c r="AB114" s="218"/>
      <c r="AC114" s="218"/>
      <c r="AD114" s="218"/>
      <c r="AE114" s="218"/>
      <c r="AF114" s="9"/>
      <c r="AG114" s="9"/>
      <c r="AH114" s="9"/>
      <c r="AI114" s="9"/>
      <c r="AJ114" s="9"/>
      <c r="AK114" s="9"/>
      <c r="AL114" s="9"/>
      <c r="AM114" s="9"/>
      <c r="AN114" s="9"/>
      <c r="AO114" s="76"/>
      <c r="AP114" s="83"/>
      <c r="AQ114" s="83"/>
      <c r="AR114" s="238"/>
      <c r="AS114" s="238"/>
      <c r="AT114" s="11"/>
      <c r="AU114" s="11"/>
      <c r="AV114" s="215"/>
      <c r="AW114" s="137"/>
      <c r="AX114" s="215"/>
      <c r="AY114" s="265"/>
      <c r="AZ114" s="267"/>
      <c r="BA114" s="201"/>
      <c r="BB114" s="266"/>
      <c r="BC114" s="217"/>
      <c r="BD114" s="231"/>
      <c r="BE114" s="215"/>
      <c r="BF114" s="215"/>
      <c r="BG114" s="215"/>
      <c r="BH114" s="232"/>
      <c r="BI114" s="232"/>
      <c r="BJ114" s="214"/>
      <c r="BK114" s="214"/>
      <c r="BL114" s="233"/>
      <c r="BM114" s="67"/>
      <c r="BN114" s="139"/>
      <c r="BO114" s="139"/>
      <c r="BP114" s="139"/>
    </row>
    <row r="115" spans="1:68" ht="15.75">
      <c r="A115" s="221"/>
      <c r="B115" s="222"/>
      <c r="C115" s="216"/>
      <c r="D115" s="224"/>
      <c r="E115" s="268"/>
      <c r="F115" s="89"/>
      <c r="G115" s="83"/>
      <c r="H115" s="218"/>
      <c r="I115" s="218"/>
      <c r="J115" s="218"/>
      <c r="K115" s="218"/>
      <c r="L115" s="83"/>
      <c r="M115" s="217"/>
      <c r="N115" s="55"/>
      <c r="O115" s="218"/>
      <c r="P115" s="218"/>
      <c r="Q115" s="11"/>
      <c r="R115" s="218"/>
      <c r="S115" s="218"/>
      <c r="T115" s="56"/>
      <c r="U115" s="218"/>
      <c r="V115" s="218"/>
      <c r="W115" s="11"/>
      <c r="X115" s="218"/>
      <c r="Y115" s="218"/>
      <c r="Z115" s="56"/>
      <c r="AA115" s="218"/>
      <c r="AB115" s="218"/>
      <c r="AC115" s="218"/>
      <c r="AD115" s="218"/>
      <c r="AE115" s="218"/>
      <c r="AF115" s="9"/>
      <c r="AG115" s="9"/>
      <c r="AH115" s="9"/>
      <c r="AI115" s="9"/>
      <c r="AJ115" s="9"/>
      <c r="AK115" s="9"/>
      <c r="AL115" s="9"/>
      <c r="AM115" s="9"/>
      <c r="AN115" s="9"/>
      <c r="AO115" s="76"/>
      <c r="AP115" s="83"/>
      <c r="AQ115" s="83"/>
      <c r="AR115" s="238"/>
      <c r="AS115" s="238"/>
      <c r="AT115" s="11"/>
      <c r="AU115" s="11"/>
      <c r="AV115" s="215"/>
      <c r="AW115" s="137"/>
      <c r="AX115" s="215"/>
      <c r="AY115" s="265"/>
      <c r="AZ115" s="267"/>
      <c r="BA115" s="201"/>
      <c r="BB115" s="266"/>
      <c r="BC115" s="217"/>
      <c r="BD115" s="231"/>
      <c r="BE115" s="215"/>
      <c r="BF115" s="215"/>
      <c r="BG115" s="215"/>
      <c r="BH115" s="232"/>
      <c r="BI115" s="232"/>
      <c r="BJ115" s="214"/>
      <c r="BK115" s="214"/>
      <c r="BL115" s="233"/>
      <c r="BM115" s="67"/>
      <c r="BN115" s="139"/>
      <c r="BO115" s="139"/>
      <c r="BP115" s="139"/>
    </row>
    <row r="116" spans="1:68" ht="15.75">
      <c r="A116" s="221"/>
      <c r="B116" s="222"/>
      <c r="C116" s="216"/>
      <c r="D116" s="224"/>
      <c r="E116" s="25"/>
      <c r="F116" s="89"/>
      <c r="G116" s="83"/>
      <c r="H116" s="218"/>
      <c r="I116" s="218"/>
      <c r="J116" s="218"/>
      <c r="K116" s="218"/>
      <c r="L116" s="83"/>
      <c r="M116" s="217"/>
      <c r="N116" s="55"/>
      <c r="O116" s="218"/>
      <c r="P116" s="218"/>
      <c r="Q116" s="11"/>
      <c r="R116" s="218"/>
      <c r="S116" s="218"/>
      <c r="T116" s="56"/>
      <c r="U116" s="218"/>
      <c r="V116" s="218"/>
      <c r="W116" s="11"/>
      <c r="X116" s="218"/>
      <c r="Y116" s="218"/>
      <c r="Z116" s="56"/>
      <c r="AA116" s="218"/>
      <c r="AB116" s="218"/>
      <c r="AC116" s="218"/>
      <c r="AD116" s="218"/>
      <c r="AE116" s="218"/>
      <c r="AF116" s="9"/>
      <c r="AG116" s="9"/>
      <c r="AH116" s="9"/>
      <c r="AI116" s="9"/>
      <c r="AJ116" s="9"/>
      <c r="AK116" s="9"/>
      <c r="AL116" s="9"/>
      <c r="AM116" s="9"/>
      <c r="AN116" s="9"/>
      <c r="AO116" s="76"/>
      <c r="AP116" s="83"/>
      <c r="AQ116" s="83"/>
      <c r="AR116" s="238"/>
      <c r="AS116" s="238"/>
      <c r="AT116" s="11"/>
      <c r="AU116" s="11"/>
      <c r="AV116" s="215"/>
      <c r="AW116" s="137"/>
      <c r="AX116" s="215"/>
      <c r="AY116" s="253"/>
      <c r="BA116" s="201"/>
      <c r="BB116" s="201"/>
      <c r="BC116" s="217"/>
      <c r="BD116" s="231"/>
      <c r="BE116" s="215"/>
      <c r="BF116" s="215"/>
      <c r="BG116" s="215"/>
      <c r="BH116" s="232"/>
      <c r="BI116" s="232"/>
      <c r="BJ116" s="214"/>
      <c r="BK116" s="214"/>
      <c r="BL116" s="233"/>
      <c r="BM116" s="67"/>
      <c r="BN116" s="139"/>
      <c r="BO116" s="139"/>
      <c r="BP116" s="139"/>
    </row>
    <row r="117" spans="1:68" ht="15.75">
      <c r="A117" s="221"/>
      <c r="B117" s="222"/>
      <c r="C117" s="216"/>
      <c r="D117" s="224"/>
      <c r="E117" s="25"/>
      <c r="F117" s="89"/>
      <c r="G117" s="83"/>
      <c r="H117" s="218"/>
      <c r="I117" s="218"/>
      <c r="J117" s="218"/>
      <c r="K117" s="218"/>
      <c r="L117" s="83"/>
      <c r="M117" s="217"/>
      <c r="N117" s="55"/>
      <c r="O117" s="218"/>
      <c r="P117" s="218"/>
      <c r="Q117" s="11"/>
      <c r="R117" s="218"/>
      <c r="S117" s="218"/>
      <c r="T117" s="56"/>
      <c r="U117" s="218"/>
      <c r="V117" s="218"/>
      <c r="W117" s="11"/>
      <c r="X117" s="218"/>
      <c r="Y117" s="218"/>
      <c r="Z117" s="56"/>
      <c r="AA117" s="218"/>
      <c r="AB117" s="218"/>
      <c r="AC117" s="218"/>
      <c r="AD117" s="218"/>
      <c r="AE117" s="218"/>
      <c r="AF117" s="9"/>
      <c r="AG117" s="9"/>
      <c r="AH117" s="9"/>
      <c r="AI117" s="9"/>
      <c r="AJ117" s="9"/>
      <c r="AK117" s="9"/>
      <c r="AL117" s="9"/>
      <c r="AM117" s="9"/>
      <c r="AN117" s="9"/>
      <c r="AO117" s="76"/>
      <c r="AP117" s="83"/>
      <c r="AQ117" s="83"/>
      <c r="AR117" s="238"/>
      <c r="AS117" s="238"/>
      <c r="AT117" s="11"/>
      <c r="AU117" s="11"/>
      <c r="AV117" s="215"/>
      <c r="AW117" s="137"/>
      <c r="AX117" s="215"/>
      <c r="AY117" s="253"/>
      <c r="BA117" s="201"/>
      <c r="BB117" s="201"/>
      <c r="BC117" s="217"/>
      <c r="BD117" s="231"/>
      <c r="BE117" s="215"/>
      <c r="BF117" s="215"/>
      <c r="BG117" s="215"/>
      <c r="BH117" s="232"/>
      <c r="BI117" s="232"/>
      <c r="BJ117" s="214"/>
      <c r="BK117" s="214"/>
      <c r="BL117" s="233"/>
      <c r="BM117" s="67"/>
      <c r="BN117" s="139"/>
      <c r="BO117" s="139"/>
      <c r="BP117" s="139"/>
    </row>
    <row r="118" spans="1:68" ht="15.75">
      <c r="A118" s="221"/>
      <c r="B118" s="222"/>
      <c r="C118" s="216"/>
      <c r="D118" s="224"/>
      <c r="E118" s="25"/>
      <c r="F118" s="89"/>
      <c r="G118" s="83"/>
      <c r="H118" s="218"/>
      <c r="I118" s="218"/>
      <c r="J118" s="218"/>
      <c r="K118" s="218"/>
      <c r="L118" s="83"/>
      <c r="M118" s="217"/>
      <c r="N118" s="55"/>
      <c r="O118" s="218"/>
      <c r="P118" s="218"/>
      <c r="Q118" s="11"/>
      <c r="R118" s="218"/>
      <c r="S118" s="218"/>
      <c r="T118" s="56"/>
      <c r="U118" s="218"/>
      <c r="V118" s="218"/>
      <c r="W118" s="11"/>
      <c r="X118" s="218"/>
      <c r="Y118" s="218"/>
      <c r="Z118" s="56"/>
      <c r="AA118" s="218"/>
      <c r="AB118" s="218"/>
      <c r="AC118" s="218"/>
      <c r="AD118" s="218"/>
      <c r="AE118" s="218"/>
      <c r="AF118" s="9"/>
      <c r="AG118" s="9"/>
      <c r="AH118" s="9"/>
      <c r="AI118" s="9"/>
      <c r="AJ118" s="9"/>
      <c r="AK118" s="9"/>
      <c r="AL118" s="9"/>
      <c r="AM118" s="9"/>
      <c r="AN118" s="9"/>
      <c r="AO118" s="76"/>
      <c r="AP118" s="83"/>
      <c r="AQ118" s="83"/>
      <c r="AR118" s="238"/>
      <c r="AS118" s="238"/>
      <c r="AT118" s="11"/>
      <c r="AU118" s="11"/>
      <c r="AV118" s="215"/>
      <c r="AW118" s="137"/>
      <c r="AX118" s="215"/>
      <c r="AY118" s="253"/>
      <c r="AZ118" s="267"/>
      <c r="BA118" s="201"/>
      <c r="BB118" s="201"/>
      <c r="BC118" s="217"/>
      <c r="BD118" s="231"/>
      <c r="BE118" s="215"/>
      <c r="BF118" s="215"/>
      <c r="BG118" s="215"/>
      <c r="BH118" s="232"/>
      <c r="BI118" s="232"/>
      <c r="BJ118" s="214"/>
      <c r="BK118" s="214"/>
      <c r="BL118" s="233"/>
      <c r="BM118" s="67"/>
      <c r="BN118" s="139"/>
      <c r="BO118" s="139"/>
      <c r="BP118" s="139"/>
    </row>
    <row r="119" spans="1:68" ht="15.75">
      <c r="A119" s="221"/>
      <c r="B119" s="222"/>
      <c r="C119" s="216"/>
      <c r="D119" s="224"/>
      <c r="E119" s="25"/>
      <c r="F119" s="89"/>
      <c r="G119" s="83"/>
      <c r="H119" s="218"/>
      <c r="I119" s="218"/>
      <c r="J119" s="218"/>
      <c r="K119" s="218"/>
      <c r="L119" s="83"/>
      <c r="M119" s="217"/>
      <c r="N119" s="55"/>
      <c r="O119" s="218"/>
      <c r="P119" s="218"/>
      <c r="Q119" s="11"/>
      <c r="R119" s="218"/>
      <c r="S119" s="218"/>
      <c r="T119" s="56"/>
      <c r="U119" s="218"/>
      <c r="V119" s="218"/>
      <c r="W119" s="11"/>
      <c r="X119" s="218"/>
      <c r="Y119" s="218"/>
      <c r="Z119" s="56"/>
      <c r="AA119" s="218"/>
      <c r="AB119" s="218"/>
      <c r="AC119" s="218"/>
      <c r="AD119" s="218"/>
      <c r="AE119" s="218"/>
      <c r="AF119" s="9"/>
      <c r="AG119" s="9"/>
      <c r="AH119" s="9"/>
      <c r="AI119" s="9"/>
      <c r="AJ119" s="9"/>
      <c r="AK119" s="9"/>
      <c r="AL119" s="9"/>
      <c r="AM119" s="9"/>
      <c r="AN119" s="9"/>
      <c r="AO119" s="76"/>
      <c r="AP119" s="83"/>
      <c r="AQ119" s="83"/>
      <c r="AR119" s="238"/>
      <c r="AS119" s="238"/>
      <c r="AT119" s="11"/>
      <c r="AU119" s="11"/>
      <c r="AV119" s="215"/>
      <c r="AW119" s="137"/>
      <c r="AX119" s="215"/>
      <c r="AY119" s="253"/>
      <c r="BA119" s="201"/>
      <c r="BB119" s="201"/>
      <c r="BC119" s="217"/>
      <c r="BD119" s="231"/>
      <c r="BE119" s="215"/>
      <c r="BF119" s="215"/>
      <c r="BG119" s="215"/>
      <c r="BH119" s="232"/>
      <c r="BI119" s="232"/>
      <c r="BJ119" s="214"/>
      <c r="BK119" s="214"/>
      <c r="BL119" s="233"/>
      <c r="BM119" s="67"/>
      <c r="BN119" s="139"/>
      <c r="BO119" s="139"/>
      <c r="BP119" s="139"/>
    </row>
    <row r="120" spans="1:68" ht="15.75">
      <c r="A120" s="221"/>
      <c r="B120" s="222"/>
      <c r="C120" s="216"/>
      <c r="D120" s="224"/>
      <c r="E120" s="25"/>
      <c r="F120" s="89"/>
      <c r="G120" s="83"/>
      <c r="H120" s="218"/>
      <c r="I120" s="218"/>
      <c r="J120" s="218"/>
      <c r="K120" s="218"/>
      <c r="L120" s="83"/>
      <c r="M120" s="217"/>
      <c r="N120" s="55"/>
      <c r="O120" s="218"/>
      <c r="P120" s="218"/>
      <c r="Q120" s="11"/>
      <c r="R120" s="218"/>
      <c r="S120" s="218"/>
      <c r="T120" s="56"/>
      <c r="U120" s="218"/>
      <c r="V120" s="218"/>
      <c r="W120" s="11"/>
      <c r="X120" s="218"/>
      <c r="Y120" s="218"/>
      <c r="Z120" s="56"/>
      <c r="AA120" s="218"/>
      <c r="AB120" s="218"/>
      <c r="AC120" s="218"/>
      <c r="AD120" s="218"/>
      <c r="AE120" s="218"/>
      <c r="AF120" s="9"/>
      <c r="AG120" s="9"/>
      <c r="AH120" s="9"/>
      <c r="AI120" s="9"/>
      <c r="AJ120" s="9"/>
      <c r="AK120" s="9"/>
      <c r="AL120" s="9"/>
      <c r="AM120" s="9"/>
      <c r="AN120" s="9"/>
      <c r="AO120" s="76"/>
      <c r="AP120" s="83"/>
      <c r="AQ120" s="83"/>
      <c r="AR120" s="238"/>
      <c r="AS120" s="238"/>
      <c r="AT120" s="11"/>
      <c r="AU120" s="11"/>
      <c r="AV120" s="215"/>
      <c r="AW120" s="137"/>
      <c r="AX120" s="215"/>
      <c r="AY120" s="253"/>
      <c r="BA120" s="201"/>
      <c r="BB120" s="201"/>
      <c r="BC120" s="217"/>
      <c r="BD120" s="231"/>
      <c r="BE120" s="215"/>
      <c r="BF120" s="215"/>
      <c r="BG120" s="215"/>
      <c r="BH120" s="232"/>
      <c r="BI120" s="232"/>
      <c r="BJ120" s="214"/>
      <c r="BK120" s="214"/>
      <c r="BL120" s="233"/>
      <c r="BM120" s="67"/>
      <c r="BN120" s="139"/>
      <c r="BO120" s="139"/>
      <c r="BP120" s="139"/>
    </row>
    <row r="121" spans="1:68" ht="15.75">
      <c r="A121" s="221"/>
      <c r="B121" s="222"/>
      <c r="C121" s="216"/>
      <c r="D121" s="224"/>
      <c r="E121" s="268"/>
      <c r="F121" s="89"/>
      <c r="G121" s="83"/>
      <c r="H121" s="218"/>
      <c r="I121" s="218"/>
      <c r="J121" s="218"/>
      <c r="K121" s="218"/>
      <c r="L121" s="83"/>
      <c r="M121" s="217"/>
      <c r="N121" s="55"/>
      <c r="O121" s="218"/>
      <c r="P121" s="218"/>
      <c r="Q121" s="11"/>
      <c r="R121" s="218"/>
      <c r="S121" s="218"/>
      <c r="T121" s="56"/>
      <c r="U121" s="218"/>
      <c r="V121" s="218"/>
      <c r="W121" s="11"/>
      <c r="X121" s="218"/>
      <c r="Y121" s="218"/>
      <c r="Z121" s="56"/>
      <c r="AA121" s="218"/>
      <c r="AB121" s="218"/>
      <c r="AC121" s="218"/>
      <c r="AD121" s="218"/>
      <c r="AE121" s="218"/>
      <c r="AF121" s="9"/>
      <c r="AG121" s="9"/>
      <c r="AH121" s="9"/>
      <c r="AI121" s="9"/>
      <c r="AJ121" s="9"/>
      <c r="AK121" s="9"/>
      <c r="AL121" s="9"/>
      <c r="AM121" s="9"/>
      <c r="AN121" s="9"/>
      <c r="AO121" s="76"/>
      <c r="AP121" s="83"/>
      <c r="AQ121" s="83"/>
      <c r="AR121" s="238"/>
      <c r="AS121" s="238"/>
      <c r="AT121" s="11"/>
      <c r="AU121" s="11"/>
      <c r="AV121" s="215"/>
      <c r="AW121" s="137"/>
      <c r="AX121" s="215"/>
      <c r="AY121" s="265"/>
      <c r="AZ121" s="267"/>
      <c r="BA121" s="201"/>
      <c r="BB121" s="266"/>
      <c r="BC121" s="217"/>
      <c r="BD121" s="231"/>
      <c r="BE121" s="215"/>
      <c r="BF121" s="215"/>
      <c r="BG121" s="215"/>
      <c r="BH121" s="232"/>
      <c r="BI121" s="232"/>
      <c r="BJ121" s="214"/>
      <c r="BK121" s="214"/>
      <c r="BL121" s="233"/>
      <c r="BM121" s="67"/>
      <c r="BN121" s="139"/>
      <c r="BO121" s="139"/>
      <c r="BP121" s="139"/>
    </row>
    <row r="122" spans="1:68" ht="15.75">
      <c r="A122" s="221"/>
      <c r="B122" s="222"/>
      <c r="C122" s="216"/>
      <c r="D122" s="224"/>
      <c r="E122" s="25"/>
      <c r="F122" s="89"/>
      <c r="G122" s="83"/>
      <c r="H122" s="218"/>
      <c r="I122" s="218"/>
      <c r="J122" s="218"/>
      <c r="K122" s="218"/>
      <c r="L122" s="83"/>
      <c r="M122" s="217"/>
      <c r="N122" s="55"/>
      <c r="O122" s="218"/>
      <c r="P122" s="218"/>
      <c r="Q122" s="11"/>
      <c r="R122" s="218"/>
      <c r="S122" s="218"/>
      <c r="T122" s="56"/>
      <c r="U122" s="218"/>
      <c r="V122" s="218"/>
      <c r="W122" s="11"/>
      <c r="X122" s="218"/>
      <c r="Y122" s="218"/>
      <c r="Z122" s="56"/>
      <c r="AA122" s="218"/>
      <c r="AB122" s="218"/>
      <c r="AC122" s="218"/>
      <c r="AD122" s="218"/>
      <c r="AE122" s="218"/>
      <c r="AF122" s="9"/>
      <c r="AG122" s="9"/>
      <c r="AH122" s="9"/>
      <c r="AI122" s="9"/>
      <c r="AJ122" s="9"/>
      <c r="AK122" s="9"/>
      <c r="AL122" s="9"/>
      <c r="AM122" s="9"/>
      <c r="AN122" s="9"/>
      <c r="AO122" s="76"/>
      <c r="AP122" s="83"/>
      <c r="AQ122" s="83"/>
      <c r="AR122" s="238"/>
      <c r="AS122" s="238"/>
      <c r="AT122" s="11"/>
      <c r="AU122" s="11"/>
      <c r="AV122" s="215"/>
      <c r="AW122" s="137"/>
      <c r="AX122" s="215"/>
      <c r="AY122" s="253"/>
      <c r="BA122" s="201"/>
      <c r="BB122" s="201"/>
      <c r="BC122" s="217"/>
      <c r="BD122" s="231"/>
      <c r="BE122" s="215"/>
      <c r="BF122" s="215"/>
      <c r="BG122" s="215"/>
      <c r="BH122" s="232"/>
      <c r="BI122" s="232"/>
      <c r="BJ122" s="214"/>
      <c r="BK122" s="214"/>
      <c r="BL122" s="233"/>
      <c r="BM122" s="67"/>
      <c r="BN122" s="139"/>
      <c r="BO122" s="139"/>
      <c r="BP122" s="139"/>
    </row>
    <row r="123" spans="1:68" ht="15.75">
      <c r="A123" s="221"/>
      <c r="B123" s="222"/>
      <c r="C123" s="216"/>
      <c r="D123" s="224"/>
      <c r="E123" s="25"/>
      <c r="F123" s="89"/>
      <c r="G123" s="83"/>
      <c r="H123" s="218"/>
      <c r="I123" s="218"/>
      <c r="J123" s="218"/>
      <c r="K123" s="218"/>
      <c r="L123" s="83"/>
      <c r="M123" s="217"/>
      <c r="N123" s="55"/>
      <c r="O123" s="218"/>
      <c r="P123" s="218"/>
      <c r="Q123" s="11"/>
      <c r="R123" s="218"/>
      <c r="S123" s="218"/>
      <c r="T123" s="56"/>
      <c r="U123" s="218"/>
      <c r="V123" s="218"/>
      <c r="W123" s="11"/>
      <c r="X123" s="218"/>
      <c r="Y123" s="218"/>
      <c r="Z123" s="56"/>
      <c r="AA123" s="218"/>
      <c r="AB123" s="218"/>
      <c r="AC123" s="218"/>
      <c r="AD123" s="218"/>
      <c r="AE123" s="218"/>
      <c r="AF123" s="9"/>
      <c r="AG123" s="9"/>
      <c r="AH123" s="9"/>
      <c r="AI123" s="9"/>
      <c r="AJ123" s="9"/>
      <c r="AK123" s="9"/>
      <c r="AL123" s="9"/>
      <c r="AM123" s="9"/>
      <c r="AN123" s="9"/>
      <c r="AO123" s="76"/>
      <c r="AP123" s="83"/>
      <c r="AQ123" s="83"/>
      <c r="AR123" s="238"/>
      <c r="AS123" s="238"/>
      <c r="AT123" s="11"/>
      <c r="AU123" s="11"/>
      <c r="AV123" s="215"/>
      <c r="AW123" s="137"/>
      <c r="AX123" s="215"/>
      <c r="AY123" s="253"/>
      <c r="BA123" s="201"/>
      <c r="BB123" s="201"/>
      <c r="BC123" s="217"/>
      <c r="BD123" s="231"/>
      <c r="BE123" s="215"/>
      <c r="BF123" s="215"/>
      <c r="BG123" s="215"/>
      <c r="BH123" s="232"/>
      <c r="BI123" s="232"/>
      <c r="BJ123" s="214"/>
      <c r="BK123" s="214"/>
      <c r="BL123" s="233"/>
      <c r="BM123" s="67"/>
      <c r="BN123" s="139"/>
      <c r="BO123" s="139"/>
      <c r="BP123" s="139"/>
    </row>
    <row r="124" spans="1:68" ht="15.75">
      <c r="A124" s="221"/>
      <c r="B124" s="222"/>
      <c r="C124" s="216"/>
      <c r="D124" s="224"/>
      <c r="E124" s="25"/>
      <c r="F124" s="89"/>
      <c r="G124" s="83"/>
      <c r="H124" s="218"/>
      <c r="I124" s="218"/>
      <c r="J124" s="218"/>
      <c r="K124" s="218"/>
      <c r="L124" s="83"/>
      <c r="M124" s="217"/>
      <c r="N124" s="55"/>
      <c r="O124" s="218"/>
      <c r="P124" s="218"/>
      <c r="Q124" s="11"/>
      <c r="R124" s="218"/>
      <c r="S124" s="218"/>
      <c r="T124" s="56"/>
      <c r="U124" s="218"/>
      <c r="V124" s="218"/>
      <c r="W124" s="11"/>
      <c r="X124" s="218"/>
      <c r="Y124" s="218"/>
      <c r="Z124" s="56"/>
      <c r="AA124" s="218"/>
      <c r="AB124" s="218"/>
      <c r="AC124" s="218"/>
      <c r="AD124" s="218"/>
      <c r="AE124" s="218"/>
      <c r="AF124" s="9"/>
      <c r="AG124" s="9"/>
      <c r="AH124" s="9"/>
      <c r="AI124" s="9"/>
      <c r="AJ124" s="9"/>
      <c r="AK124" s="9"/>
      <c r="AL124" s="9"/>
      <c r="AM124" s="9"/>
      <c r="AN124" s="9"/>
      <c r="AO124" s="76"/>
      <c r="AP124" s="83"/>
      <c r="AQ124" s="83"/>
      <c r="AR124" s="238"/>
      <c r="AS124" s="238"/>
      <c r="AT124" s="11"/>
      <c r="AU124" s="11"/>
      <c r="AV124" s="215"/>
      <c r="AW124" s="137"/>
      <c r="AX124" s="215"/>
      <c r="AY124" s="253"/>
      <c r="BA124" s="201"/>
      <c r="BB124" s="201"/>
      <c r="BC124" s="217"/>
      <c r="BD124" s="231"/>
      <c r="BE124" s="215"/>
      <c r="BF124" s="215"/>
      <c r="BG124" s="215"/>
      <c r="BH124" s="232"/>
      <c r="BI124" s="232"/>
      <c r="BJ124" s="214"/>
      <c r="BK124" s="214"/>
      <c r="BL124" s="233"/>
      <c r="BM124" s="67"/>
      <c r="BN124" s="139"/>
      <c r="BO124" s="139"/>
      <c r="BP124" s="139"/>
    </row>
    <row r="125" spans="1:68" ht="15.75">
      <c r="A125" s="221"/>
      <c r="B125" s="222"/>
      <c r="C125" s="216"/>
      <c r="D125" s="224"/>
      <c r="E125" s="25"/>
      <c r="F125" s="89"/>
      <c r="G125" s="83"/>
      <c r="H125" s="218"/>
      <c r="I125" s="218"/>
      <c r="J125" s="218"/>
      <c r="K125" s="218"/>
      <c r="L125" s="83"/>
      <c r="M125" s="217"/>
      <c r="N125" s="55"/>
      <c r="O125" s="218"/>
      <c r="P125" s="218"/>
      <c r="Q125" s="11"/>
      <c r="R125" s="218"/>
      <c r="S125" s="218"/>
      <c r="T125" s="56"/>
      <c r="U125" s="218"/>
      <c r="V125" s="218"/>
      <c r="W125" s="11"/>
      <c r="X125" s="218"/>
      <c r="Y125" s="218"/>
      <c r="Z125" s="56"/>
      <c r="AA125" s="218"/>
      <c r="AB125" s="218"/>
      <c r="AC125" s="218"/>
      <c r="AD125" s="218"/>
      <c r="AE125" s="218"/>
      <c r="AF125" s="9"/>
      <c r="AG125" s="9"/>
      <c r="AH125" s="9"/>
      <c r="AI125" s="9"/>
      <c r="AJ125" s="9"/>
      <c r="AK125" s="9"/>
      <c r="AL125" s="9"/>
      <c r="AM125" s="9"/>
      <c r="AN125" s="9"/>
      <c r="AO125" s="76"/>
      <c r="AP125" s="83"/>
      <c r="AQ125" s="83"/>
      <c r="AR125" s="238"/>
      <c r="AS125" s="238"/>
      <c r="AT125" s="11"/>
      <c r="AU125" s="11"/>
      <c r="AV125" s="215"/>
      <c r="AW125" s="137"/>
      <c r="AX125" s="215"/>
      <c r="AY125" s="253"/>
      <c r="BA125" s="201"/>
      <c r="BB125" s="201"/>
      <c r="BC125" s="217"/>
      <c r="BD125" s="231"/>
      <c r="BE125" s="215"/>
      <c r="BF125" s="215"/>
      <c r="BG125" s="215"/>
      <c r="BH125" s="232"/>
      <c r="BI125" s="232"/>
      <c r="BJ125" s="214"/>
      <c r="BK125" s="214"/>
      <c r="BL125" s="233"/>
      <c r="BM125" s="67"/>
      <c r="BN125" s="139"/>
      <c r="BO125" s="139"/>
      <c r="BP125" s="139"/>
    </row>
    <row r="126" spans="1:68" ht="15.75">
      <c r="A126" s="221"/>
      <c r="B126" s="222"/>
      <c r="C126" s="216"/>
      <c r="D126" s="224"/>
      <c r="E126" s="25"/>
      <c r="F126" s="89"/>
      <c r="G126" s="83"/>
      <c r="H126" s="218"/>
      <c r="I126" s="218"/>
      <c r="J126" s="218"/>
      <c r="K126" s="218"/>
      <c r="L126" s="83"/>
      <c r="M126" s="217"/>
      <c r="N126" s="55"/>
      <c r="O126" s="218"/>
      <c r="P126" s="218"/>
      <c r="Q126" s="11"/>
      <c r="R126" s="218"/>
      <c r="S126" s="218"/>
      <c r="T126" s="56"/>
      <c r="U126" s="218"/>
      <c r="V126" s="218"/>
      <c r="W126" s="11"/>
      <c r="X126" s="218"/>
      <c r="Y126" s="218"/>
      <c r="Z126" s="56"/>
      <c r="AA126" s="218"/>
      <c r="AB126" s="218"/>
      <c r="AC126" s="218"/>
      <c r="AD126" s="218"/>
      <c r="AE126" s="218"/>
      <c r="AF126" s="9"/>
      <c r="AG126" s="9"/>
      <c r="AH126" s="9"/>
      <c r="AI126" s="9"/>
      <c r="AJ126" s="9"/>
      <c r="AK126" s="9"/>
      <c r="AL126" s="9"/>
      <c r="AM126" s="9"/>
      <c r="AN126" s="9"/>
      <c r="AO126" s="76"/>
      <c r="AP126" s="83"/>
      <c r="AQ126" s="83"/>
      <c r="AR126" s="238"/>
      <c r="AS126" s="238"/>
      <c r="AT126" s="11"/>
      <c r="AU126" s="11"/>
      <c r="AV126" s="215"/>
      <c r="AW126" s="137"/>
      <c r="AX126" s="215"/>
      <c r="AY126" s="253"/>
      <c r="BA126" s="201"/>
      <c r="BB126" s="201"/>
      <c r="BC126" s="217"/>
      <c r="BD126" s="231"/>
      <c r="BE126" s="215"/>
      <c r="BF126" s="215"/>
      <c r="BG126" s="215"/>
      <c r="BH126" s="232"/>
      <c r="BI126" s="232"/>
      <c r="BJ126" s="214"/>
      <c r="BK126" s="214"/>
      <c r="BL126" s="233"/>
      <c r="BM126" s="67"/>
      <c r="BN126" s="139"/>
      <c r="BO126" s="139"/>
      <c r="BP126" s="139"/>
    </row>
    <row r="127" spans="1:68" ht="15.75">
      <c r="A127" s="221"/>
      <c r="B127" s="222"/>
      <c r="C127" s="216"/>
      <c r="D127" s="224"/>
      <c r="E127" s="25"/>
      <c r="F127" s="89"/>
      <c r="G127" s="83"/>
      <c r="H127" s="218"/>
      <c r="I127" s="218"/>
      <c r="J127" s="218"/>
      <c r="K127" s="218"/>
      <c r="L127" s="83"/>
      <c r="M127" s="217"/>
      <c r="N127" s="55"/>
      <c r="O127" s="218"/>
      <c r="P127" s="218"/>
      <c r="Q127" s="11"/>
      <c r="R127" s="218"/>
      <c r="S127" s="218"/>
      <c r="T127" s="56"/>
      <c r="U127" s="218"/>
      <c r="V127" s="218"/>
      <c r="W127" s="11"/>
      <c r="X127" s="218"/>
      <c r="Y127" s="218"/>
      <c r="Z127" s="56"/>
      <c r="AA127" s="218"/>
      <c r="AB127" s="218"/>
      <c r="AC127" s="218"/>
      <c r="AD127" s="218"/>
      <c r="AE127" s="218"/>
      <c r="AF127" s="9"/>
      <c r="AG127" s="9"/>
      <c r="AH127" s="9"/>
      <c r="AI127" s="9"/>
      <c r="AJ127" s="9"/>
      <c r="AK127" s="9"/>
      <c r="AL127" s="9"/>
      <c r="AM127" s="9"/>
      <c r="AN127" s="9"/>
      <c r="AO127" s="76"/>
      <c r="AP127" s="83"/>
      <c r="AQ127" s="83"/>
      <c r="AR127" s="238"/>
      <c r="AS127" s="238"/>
      <c r="AT127" s="11"/>
      <c r="AU127" s="11"/>
      <c r="AV127" s="215"/>
      <c r="AW127" s="137"/>
      <c r="AX127" s="215"/>
      <c r="AY127" s="253"/>
      <c r="BA127" s="201"/>
      <c r="BB127" s="201"/>
      <c r="BC127" s="217"/>
      <c r="BD127" s="231"/>
      <c r="BE127" s="215"/>
      <c r="BF127" s="215"/>
      <c r="BG127" s="215"/>
      <c r="BH127" s="232"/>
      <c r="BI127" s="232"/>
      <c r="BJ127" s="214"/>
      <c r="BK127" s="214"/>
      <c r="BL127" s="233"/>
      <c r="BM127" s="67"/>
      <c r="BN127" s="139"/>
      <c r="BO127" s="139"/>
      <c r="BP127" s="139"/>
    </row>
    <row r="128" spans="1:68" ht="15.75">
      <c r="A128" s="221"/>
      <c r="B128" s="222"/>
      <c r="C128" s="216"/>
      <c r="D128" s="224"/>
      <c r="E128" s="25"/>
      <c r="F128" s="89"/>
      <c r="G128" s="83"/>
      <c r="H128" s="218"/>
      <c r="I128" s="218"/>
      <c r="J128" s="218"/>
      <c r="K128" s="218"/>
      <c r="L128" s="83"/>
      <c r="M128" s="217"/>
      <c r="N128" s="55"/>
      <c r="O128" s="218"/>
      <c r="P128" s="218"/>
      <c r="Q128" s="11"/>
      <c r="R128" s="218"/>
      <c r="S128" s="218"/>
      <c r="T128" s="56"/>
      <c r="U128" s="218"/>
      <c r="V128" s="218"/>
      <c r="W128" s="11"/>
      <c r="X128" s="218"/>
      <c r="Y128" s="218"/>
      <c r="Z128" s="56"/>
      <c r="AA128" s="218"/>
      <c r="AB128" s="218"/>
      <c r="AC128" s="218"/>
      <c r="AD128" s="218"/>
      <c r="AE128" s="218"/>
      <c r="AF128" s="9"/>
      <c r="AG128" s="9"/>
      <c r="AH128" s="9"/>
      <c r="AI128" s="9"/>
      <c r="AJ128" s="9"/>
      <c r="AK128" s="9"/>
      <c r="AL128" s="9"/>
      <c r="AM128" s="9"/>
      <c r="AN128" s="9"/>
      <c r="AO128" s="76"/>
      <c r="AP128" s="83"/>
      <c r="AQ128" s="83"/>
      <c r="AR128" s="238"/>
      <c r="AS128" s="238"/>
      <c r="AT128" s="11"/>
      <c r="AU128" s="11"/>
      <c r="AV128" s="215"/>
      <c r="AW128" s="137"/>
      <c r="AX128" s="215"/>
      <c r="AY128" s="253"/>
      <c r="BA128" s="201"/>
      <c r="BB128" s="201"/>
      <c r="BC128" s="217"/>
      <c r="BD128" s="231"/>
      <c r="BE128" s="215"/>
      <c r="BF128" s="215"/>
      <c r="BG128" s="215"/>
      <c r="BH128" s="232"/>
      <c r="BI128" s="232"/>
      <c r="BJ128" s="214"/>
      <c r="BK128" s="214"/>
      <c r="BL128" s="233"/>
      <c r="BM128" s="67"/>
      <c r="BN128" s="139"/>
      <c r="BO128" s="139"/>
      <c r="BP128" s="139"/>
    </row>
    <row r="129" spans="1:68" ht="15.75">
      <c r="A129" s="221"/>
      <c r="B129" s="222"/>
      <c r="C129" s="216"/>
      <c r="D129" s="224"/>
      <c r="E129" s="25"/>
      <c r="F129" s="89"/>
      <c r="G129" s="83"/>
      <c r="H129" s="218"/>
      <c r="I129" s="218"/>
      <c r="J129" s="218"/>
      <c r="K129" s="218"/>
      <c r="L129" s="83"/>
      <c r="M129" s="217"/>
      <c r="N129" s="55"/>
      <c r="O129" s="218"/>
      <c r="P129" s="218"/>
      <c r="Q129" s="11"/>
      <c r="R129" s="218"/>
      <c r="S129" s="218"/>
      <c r="T129" s="56"/>
      <c r="U129" s="218"/>
      <c r="V129" s="218"/>
      <c r="W129" s="11"/>
      <c r="X129" s="218"/>
      <c r="Y129" s="218"/>
      <c r="Z129" s="56"/>
      <c r="AA129" s="218"/>
      <c r="AB129" s="218"/>
      <c r="AC129" s="218"/>
      <c r="AD129" s="218"/>
      <c r="AE129" s="218"/>
      <c r="AF129" s="9"/>
      <c r="AG129" s="9"/>
      <c r="AH129" s="9"/>
      <c r="AI129" s="9"/>
      <c r="AJ129" s="9"/>
      <c r="AK129" s="9"/>
      <c r="AL129" s="9"/>
      <c r="AM129" s="9"/>
      <c r="AN129" s="9"/>
      <c r="AO129" s="76"/>
      <c r="AP129" s="83"/>
      <c r="AQ129" s="83"/>
      <c r="AR129" s="238"/>
      <c r="AS129" s="238"/>
      <c r="AT129" s="11"/>
      <c r="AU129" s="11"/>
      <c r="AV129" s="215"/>
      <c r="AW129" s="137"/>
      <c r="AX129" s="215"/>
      <c r="AY129" s="253"/>
      <c r="BA129" s="201"/>
      <c r="BB129" s="201"/>
      <c r="BC129" s="217"/>
      <c r="BD129" s="231"/>
      <c r="BE129" s="215"/>
      <c r="BF129" s="215"/>
      <c r="BG129" s="215"/>
      <c r="BH129" s="232"/>
      <c r="BI129" s="232"/>
      <c r="BJ129" s="214"/>
      <c r="BK129" s="214"/>
      <c r="BL129" s="233"/>
      <c r="BM129" s="67"/>
      <c r="BN129" s="139"/>
      <c r="BO129" s="139"/>
      <c r="BP129" s="139"/>
    </row>
    <row r="130" spans="1:68" ht="15.75">
      <c r="A130" s="221"/>
      <c r="B130" s="222"/>
      <c r="C130" s="216"/>
      <c r="D130" s="224"/>
      <c r="E130" s="25"/>
      <c r="F130" s="89"/>
      <c r="G130" s="83"/>
      <c r="H130" s="218"/>
      <c r="I130" s="218"/>
      <c r="J130" s="218"/>
      <c r="K130" s="218"/>
      <c r="L130" s="83"/>
      <c r="M130" s="217"/>
      <c r="N130" s="55"/>
      <c r="O130" s="218"/>
      <c r="P130" s="218"/>
      <c r="Q130" s="11"/>
      <c r="R130" s="218"/>
      <c r="S130" s="218"/>
      <c r="T130" s="56"/>
      <c r="U130" s="218"/>
      <c r="V130" s="218"/>
      <c r="W130" s="11"/>
      <c r="X130" s="218"/>
      <c r="Y130" s="218"/>
      <c r="Z130" s="56"/>
      <c r="AA130" s="218"/>
      <c r="AB130" s="218"/>
      <c r="AC130" s="218"/>
      <c r="AD130" s="218"/>
      <c r="AE130" s="218"/>
      <c r="AF130" s="9"/>
      <c r="AG130" s="9"/>
      <c r="AH130" s="9"/>
      <c r="AI130" s="9"/>
      <c r="AJ130" s="9"/>
      <c r="AK130" s="9"/>
      <c r="AL130" s="9"/>
      <c r="AM130" s="9"/>
      <c r="AN130" s="9"/>
      <c r="AO130" s="76"/>
      <c r="AP130" s="83"/>
      <c r="AQ130" s="83"/>
      <c r="AR130" s="238"/>
      <c r="AS130" s="238"/>
      <c r="AT130" s="11"/>
      <c r="AU130" s="11"/>
      <c r="AV130" s="215"/>
      <c r="AW130" s="137"/>
      <c r="AX130" s="215"/>
      <c r="AY130" s="253"/>
      <c r="BA130" s="201"/>
      <c r="BB130" s="201"/>
      <c r="BC130" s="217"/>
      <c r="BD130" s="231"/>
      <c r="BE130" s="215"/>
      <c r="BF130" s="215"/>
      <c r="BG130" s="215"/>
      <c r="BH130" s="232"/>
      <c r="BI130" s="232"/>
      <c r="BJ130" s="214"/>
      <c r="BK130" s="214"/>
      <c r="BL130" s="233"/>
      <c r="BM130" s="67"/>
      <c r="BN130" s="139"/>
      <c r="BO130" s="139"/>
      <c r="BP130" s="139"/>
    </row>
    <row r="131" spans="1:68" ht="15.75">
      <c r="A131" s="221"/>
      <c r="B131" s="222"/>
      <c r="C131" s="216"/>
      <c r="D131" s="224"/>
      <c r="E131" s="25"/>
      <c r="F131" s="89"/>
      <c r="G131" s="83"/>
      <c r="H131" s="218"/>
      <c r="I131" s="218"/>
      <c r="J131" s="218"/>
      <c r="K131" s="218"/>
      <c r="L131" s="83"/>
      <c r="M131" s="217"/>
      <c r="N131" s="55"/>
      <c r="O131" s="218"/>
      <c r="P131" s="218"/>
      <c r="Q131" s="11"/>
      <c r="R131" s="218"/>
      <c r="S131" s="218"/>
      <c r="T131" s="56"/>
      <c r="U131" s="218"/>
      <c r="V131" s="218"/>
      <c r="W131" s="11"/>
      <c r="X131" s="218"/>
      <c r="Y131" s="218"/>
      <c r="Z131" s="56"/>
      <c r="AA131" s="218"/>
      <c r="AB131" s="218"/>
      <c r="AC131" s="218"/>
      <c r="AD131" s="218"/>
      <c r="AE131" s="218"/>
      <c r="AF131" s="9"/>
      <c r="AG131" s="9"/>
      <c r="AH131" s="9"/>
      <c r="AI131" s="9"/>
      <c r="AJ131" s="9"/>
      <c r="AK131" s="9"/>
      <c r="AL131" s="9"/>
      <c r="AM131" s="9"/>
      <c r="AN131" s="9"/>
      <c r="AO131" s="76"/>
      <c r="AP131" s="83"/>
      <c r="AQ131" s="83"/>
      <c r="AR131" s="238"/>
      <c r="AS131" s="238"/>
      <c r="AT131" s="11"/>
      <c r="AU131" s="11"/>
      <c r="AV131" s="215"/>
      <c r="AW131" s="137"/>
      <c r="AX131" s="215"/>
      <c r="AY131" s="253"/>
      <c r="BA131" s="201"/>
      <c r="BB131" s="201"/>
      <c r="BC131" s="217"/>
      <c r="BD131" s="231"/>
      <c r="BE131" s="215"/>
      <c r="BF131" s="215"/>
      <c r="BG131" s="215"/>
      <c r="BH131" s="232"/>
      <c r="BI131" s="232"/>
      <c r="BJ131" s="214"/>
      <c r="BK131" s="214"/>
      <c r="BL131" s="233"/>
      <c r="BM131" s="67"/>
      <c r="BN131" s="139"/>
      <c r="BO131" s="139"/>
      <c r="BP131" s="139"/>
    </row>
    <row r="132" spans="1:68" ht="15.75">
      <c r="A132" s="221"/>
      <c r="B132" s="222"/>
      <c r="C132" s="216"/>
      <c r="D132" s="224"/>
      <c r="E132" s="25"/>
      <c r="F132" s="89"/>
      <c r="G132" s="83"/>
      <c r="H132" s="218"/>
      <c r="I132" s="218"/>
      <c r="J132" s="218"/>
      <c r="K132" s="218"/>
      <c r="L132" s="83"/>
      <c r="M132" s="217"/>
      <c r="N132" s="55"/>
      <c r="O132" s="218"/>
      <c r="P132" s="218"/>
      <c r="Q132" s="11"/>
      <c r="R132" s="218"/>
      <c r="S132" s="218"/>
      <c r="T132" s="56"/>
      <c r="U132" s="218"/>
      <c r="V132" s="218"/>
      <c r="W132" s="11"/>
      <c r="X132" s="218"/>
      <c r="Y132" s="218"/>
      <c r="Z132" s="56"/>
      <c r="AA132" s="218"/>
      <c r="AB132" s="218"/>
      <c r="AC132" s="218"/>
      <c r="AD132" s="218"/>
      <c r="AE132" s="218"/>
      <c r="AF132" s="9"/>
      <c r="AG132" s="9"/>
      <c r="AH132" s="9"/>
      <c r="AI132" s="9"/>
      <c r="AJ132" s="9"/>
      <c r="AK132" s="9"/>
      <c r="AL132" s="9"/>
      <c r="AM132" s="9"/>
      <c r="AN132" s="9"/>
      <c r="AO132" s="76"/>
      <c r="AP132" s="83"/>
      <c r="AQ132" s="83"/>
      <c r="AR132" s="238"/>
      <c r="AS132" s="238"/>
      <c r="AT132" s="11"/>
      <c r="AU132" s="11"/>
      <c r="AV132" s="215"/>
      <c r="AW132" s="137"/>
      <c r="AX132" s="215"/>
      <c r="AY132" s="253"/>
      <c r="BA132" s="201"/>
      <c r="BB132" s="201"/>
      <c r="BC132" s="217"/>
      <c r="BD132" s="231"/>
      <c r="BE132" s="215"/>
      <c r="BF132" s="215"/>
      <c r="BG132" s="215"/>
      <c r="BH132" s="232"/>
      <c r="BI132" s="232"/>
      <c r="BJ132" s="214"/>
      <c r="BK132" s="214"/>
      <c r="BL132" s="233"/>
      <c r="BM132" s="67"/>
      <c r="BN132" s="139"/>
      <c r="BO132" s="139"/>
      <c r="BP132" s="139"/>
    </row>
    <row r="133" spans="1:68" ht="15.75">
      <c r="A133" s="221"/>
      <c r="B133" s="222"/>
      <c r="C133" s="216"/>
      <c r="D133" s="224"/>
      <c r="E133" s="25"/>
      <c r="F133" s="89"/>
      <c r="G133" s="83"/>
      <c r="H133" s="218"/>
      <c r="I133" s="218"/>
      <c r="J133" s="218"/>
      <c r="K133" s="218"/>
      <c r="L133" s="83"/>
      <c r="M133" s="217"/>
      <c r="N133" s="55"/>
      <c r="O133" s="218"/>
      <c r="P133" s="218"/>
      <c r="Q133" s="11"/>
      <c r="R133" s="218"/>
      <c r="S133" s="218"/>
      <c r="T133" s="56"/>
      <c r="U133" s="218"/>
      <c r="V133" s="218"/>
      <c r="W133" s="11"/>
      <c r="X133" s="218"/>
      <c r="Y133" s="218"/>
      <c r="Z133" s="56"/>
      <c r="AA133" s="218"/>
      <c r="AB133" s="218"/>
      <c r="AC133" s="218"/>
      <c r="AD133" s="218"/>
      <c r="AE133" s="218"/>
      <c r="AF133" s="9"/>
      <c r="AG133" s="9"/>
      <c r="AH133" s="9"/>
      <c r="AI133" s="9"/>
      <c r="AJ133" s="9"/>
      <c r="AK133" s="9"/>
      <c r="AL133" s="9"/>
      <c r="AM133" s="9"/>
      <c r="AN133" s="9"/>
      <c r="AO133" s="76"/>
      <c r="AP133" s="83"/>
      <c r="AQ133" s="83"/>
      <c r="AR133" s="238"/>
      <c r="AS133" s="238"/>
      <c r="AT133" s="11"/>
      <c r="AU133" s="11"/>
      <c r="AV133" s="215"/>
      <c r="AW133" s="137"/>
      <c r="AX133" s="215"/>
      <c r="AY133" s="253"/>
      <c r="BA133" s="201"/>
      <c r="BB133" s="201"/>
      <c r="BC133" s="217"/>
      <c r="BD133" s="231"/>
      <c r="BE133" s="215"/>
      <c r="BF133" s="215"/>
      <c r="BG133" s="215"/>
      <c r="BH133" s="232"/>
      <c r="BI133" s="232"/>
      <c r="BJ133" s="214"/>
      <c r="BK133" s="214"/>
      <c r="BL133" s="233"/>
      <c r="BM133" s="67"/>
      <c r="BN133" s="139"/>
      <c r="BO133" s="139"/>
      <c r="BP133" s="139"/>
    </row>
    <row r="134" spans="1:68" ht="15.75">
      <c r="A134" s="221"/>
      <c r="B134" s="222"/>
      <c r="C134" s="216"/>
      <c r="D134" s="224"/>
      <c r="E134" s="25"/>
      <c r="F134" s="89"/>
      <c r="G134" s="83"/>
      <c r="H134" s="218"/>
      <c r="I134" s="218"/>
      <c r="J134" s="218"/>
      <c r="K134" s="218"/>
      <c r="L134" s="83"/>
      <c r="M134" s="217"/>
      <c r="N134" s="55"/>
      <c r="O134" s="218"/>
      <c r="P134" s="218"/>
      <c r="Q134" s="11"/>
      <c r="R134" s="218"/>
      <c r="S134" s="218"/>
      <c r="T134" s="56"/>
      <c r="U134" s="218"/>
      <c r="V134" s="218"/>
      <c r="W134" s="11"/>
      <c r="X134" s="218"/>
      <c r="Y134" s="218"/>
      <c r="Z134" s="56"/>
      <c r="AA134" s="218"/>
      <c r="AB134" s="218"/>
      <c r="AC134" s="218"/>
      <c r="AD134" s="218"/>
      <c r="AE134" s="218"/>
      <c r="AF134" s="9"/>
      <c r="AG134" s="9"/>
      <c r="AH134" s="9"/>
      <c r="AI134" s="9"/>
      <c r="AJ134" s="9"/>
      <c r="AK134" s="9"/>
      <c r="AL134" s="9"/>
      <c r="AM134" s="9"/>
      <c r="AN134" s="9"/>
      <c r="AO134" s="76"/>
      <c r="AP134" s="83"/>
      <c r="AQ134" s="83"/>
      <c r="AR134" s="238"/>
      <c r="AS134" s="238"/>
      <c r="AT134" s="11"/>
      <c r="AU134" s="11"/>
      <c r="AV134" s="215"/>
      <c r="AW134" s="137"/>
      <c r="AX134" s="215"/>
      <c r="AY134" s="253"/>
      <c r="BA134" s="201"/>
      <c r="BB134" s="201"/>
      <c r="BC134" s="217"/>
      <c r="BD134" s="231"/>
      <c r="BE134" s="215"/>
      <c r="BF134" s="215"/>
      <c r="BG134" s="215"/>
      <c r="BH134" s="232"/>
      <c r="BI134" s="232"/>
      <c r="BJ134" s="214"/>
      <c r="BK134" s="214"/>
      <c r="BL134" s="233"/>
      <c r="BM134" s="67"/>
      <c r="BN134" s="139"/>
      <c r="BO134" s="139"/>
      <c r="BP134" s="139"/>
    </row>
    <row r="135" spans="1:68" ht="15.75">
      <c r="A135" s="221"/>
      <c r="B135" s="222"/>
      <c r="C135" s="216"/>
      <c r="D135" s="224"/>
      <c r="E135" s="25"/>
      <c r="F135" s="89"/>
      <c r="G135" s="83"/>
      <c r="H135" s="218"/>
      <c r="I135" s="218"/>
      <c r="J135" s="218"/>
      <c r="K135" s="218"/>
      <c r="L135" s="83"/>
      <c r="M135" s="217"/>
      <c r="N135" s="55"/>
      <c r="O135" s="218"/>
      <c r="P135" s="218"/>
      <c r="Q135" s="11"/>
      <c r="R135" s="218"/>
      <c r="S135" s="218"/>
      <c r="T135" s="56"/>
      <c r="U135" s="218"/>
      <c r="V135" s="218"/>
      <c r="W135" s="11"/>
      <c r="X135" s="218"/>
      <c r="Y135" s="218"/>
      <c r="Z135" s="56"/>
      <c r="AA135" s="218"/>
      <c r="AB135" s="218"/>
      <c r="AC135" s="218"/>
      <c r="AD135" s="218"/>
      <c r="AE135" s="218"/>
      <c r="AF135" s="9"/>
      <c r="AG135" s="9"/>
      <c r="AH135" s="9"/>
      <c r="AI135" s="9"/>
      <c r="AJ135" s="9"/>
      <c r="AK135" s="9"/>
      <c r="AL135" s="9"/>
      <c r="AM135" s="9"/>
      <c r="AN135" s="9"/>
      <c r="AO135" s="76"/>
      <c r="AP135" s="83"/>
      <c r="AQ135" s="83"/>
      <c r="AR135" s="238"/>
      <c r="AS135" s="238"/>
      <c r="AT135" s="11"/>
      <c r="AU135" s="11"/>
      <c r="AV135" s="215"/>
      <c r="AW135" s="137"/>
      <c r="AX135" s="215"/>
      <c r="AY135" s="253"/>
      <c r="BA135" s="201"/>
      <c r="BB135" s="201"/>
      <c r="BC135" s="217"/>
      <c r="BD135" s="231"/>
      <c r="BE135" s="215"/>
      <c r="BF135" s="215"/>
      <c r="BG135" s="215"/>
      <c r="BH135" s="232"/>
      <c r="BI135" s="232"/>
      <c r="BJ135" s="214"/>
      <c r="BK135" s="214"/>
      <c r="BL135" s="233"/>
      <c r="BM135" s="67"/>
      <c r="BN135" s="139"/>
      <c r="BO135" s="139"/>
      <c r="BP135" s="139"/>
    </row>
    <row r="136" spans="1:68" ht="15.75">
      <c r="A136" s="221"/>
      <c r="B136" s="222"/>
      <c r="C136" s="216"/>
      <c r="D136" s="224"/>
      <c r="E136" s="25"/>
      <c r="F136" s="89"/>
      <c r="G136" s="83"/>
      <c r="H136" s="218"/>
      <c r="I136" s="218"/>
      <c r="J136" s="218"/>
      <c r="K136" s="218"/>
      <c r="L136" s="83"/>
      <c r="M136" s="217"/>
      <c r="N136" s="55"/>
      <c r="O136" s="218"/>
      <c r="P136" s="218"/>
      <c r="Q136" s="11"/>
      <c r="R136" s="218"/>
      <c r="S136" s="218"/>
      <c r="T136" s="56"/>
      <c r="U136" s="218"/>
      <c r="V136" s="218"/>
      <c r="W136" s="11"/>
      <c r="X136" s="218"/>
      <c r="Y136" s="218"/>
      <c r="Z136" s="56"/>
      <c r="AA136" s="218"/>
      <c r="AB136" s="218"/>
      <c r="AC136" s="218"/>
      <c r="AD136" s="218"/>
      <c r="AE136" s="218"/>
      <c r="AF136" s="9"/>
      <c r="AG136" s="9"/>
      <c r="AH136" s="9"/>
      <c r="AI136" s="9"/>
      <c r="AJ136" s="9"/>
      <c r="AK136" s="9"/>
      <c r="AL136" s="9"/>
      <c r="AM136" s="9"/>
      <c r="AN136" s="9"/>
      <c r="AO136" s="76"/>
      <c r="AP136" s="83"/>
      <c r="AQ136" s="83"/>
      <c r="AR136" s="238"/>
      <c r="AS136" s="238"/>
      <c r="AT136" s="11"/>
      <c r="AU136" s="11"/>
      <c r="AV136" s="215"/>
      <c r="AW136" s="137"/>
      <c r="AX136" s="215"/>
      <c r="AY136" s="253"/>
      <c r="BA136" s="201"/>
      <c r="BB136" s="201"/>
      <c r="BC136" s="217"/>
      <c r="BD136" s="231"/>
      <c r="BE136" s="215"/>
      <c r="BF136" s="215"/>
      <c r="BG136" s="215"/>
      <c r="BH136" s="232"/>
      <c r="BI136" s="232"/>
      <c r="BJ136" s="214"/>
      <c r="BK136" s="214"/>
      <c r="BL136" s="233"/>
      <c r="BM136" s="67"/>
      <c r="BN136" s="139"/>
      <c r="BO136" s="139"/>
      <c r="BP136" s="139"/>
    </row>
    <row r="137" spans="1:68" ht="15.75">
      <c r="A137" s="221"/>
      <c r="B137" s="222"/>
      <c r="C137" s="216"/>
      <c r="D137" s="224"/>
      <c r="E137" s="25"/>
      <c r="F137" s="89"/>
      <c r="G137" s="83"/>
      <c r="H137" s="218"/>
      <c r="I137" s="218"/>
      <c r="J137" s="218"/>
      <c r="K137" s="218"/>
      <c r="L137" s="83"/>
      <c r="M137" s="217"/>
      <c r="N137" s="55"/>
      <c r="O137" s="218"/>
      <c r="P137" s="218"/>
      <c r="Q137" s="11"/>
      <c r="R137" s="218"/>
      <c r="S137" s="218"/>
      <c r="T137" s="56"/>
      <c r="U137" s="218"/>
      <c r="V137" s="218"/>
      <c r="W137" s="11"/>
      <c r="X137" s="218"/>
      <c r="Y137" s="218"/>
      <c r="Z137" s="56"/>
      <c r="AA137" s="218"/>
      <c r="AB137" s="218"/>
      <c r="AC137" s="218"/>
      <c r="AD137" s="218"/>
      <c r="AE137" s="218"/>
      <c r="AF137" s="9"/>
      <c r="AG137" s="9"/>
      <c r="AH137" s="9"/>
      <c r="AI137" s="9"/>
      <c r="AJ137" s="9"/>
      <c r="AK137" s="9"/>
      <c r="AL137" s="9"/>
      <c r="AM137" s="9"/>
      <c r="AN137" s="9"/>
      <c r="AO137" s="76"/>
      <c r="AP137" s="83"/>
      <c r="AQ137" s="83"/>
      <c r="AR137" s="238"/>
      <c r="AS137" s="238"/>
      <c r="AT137" s="11"/>
      <c r="AU137" s="11"/>
      <c r="AV137" s="215"/>
      <c r="AW137" s="137"/>
      <c r="AX137" s="215"/>
      <c r="AY137" s="253"/>
      <c r="BA137" s="201"/>
      <c r="BB137" s="201"/>
      <c r="BC137" s="217"/>
      <c r="BD137" s="231"/>
      <c r="BE137" s="215"/>
      <c r="BF137" s="215"/>
      <c r="BG137" s="215"/>
      <c r="BH137" s="232"/>
      <c r="BI137" s="232"/>
      <c r="BJ137" s="214"/>
      <c r="BK137" s="214"/>
      <c r="BL137" s="233"/>
      <c r="BM137" s="67"/>
      <c r="BN137" s="139"/>
      <c r="BO137" s="139"/>
      <c r="BP137" s="139"/>
    </row>
    <row r="138" spans="1:68" ht="15.75">
      <c r="A138" s="221"/>
      <c r="B138" s="222"/>
      <c r="C138" s="216"/>
      <c r="D138" s="224"/>
      <c r="E138" s="25"/>
      <c r="F138" s="89"/>
      <c r="G138" s="83"/>
      <c r="H138" s="218"/>
      <c r="I138" s="218"/>
      <c r="J138" s="218"/>
      <c r="K138" s="218"/>
      <c r="L138" s="83"/>
      <c r="M138" s="217"/>
      <c r="N138" s="55"/>
      <c r="O138" s="218"/>
      <c r="P138" s="218"/>
      <c r="Q138" s="11"/>
      <c r="R138" s="218"/>
      <c r="S138" s="218"/>
      <c r="T138" s="56"/>
      <c r="U138" s="218"/>
      <c r="V138" s="218"/>
      <c r="W138" s="11"/>
      <c r="X138" s="218"/>
      <c r="Y138" s="218"/>
      <c r="Z138" s="56"/>
      <c r="AA138" s="218"/>
      <c r="AB138" s="218"/>
      <c r="AC138" s="218"/>
      <c r="AD138" s="218"/>
      <c r="AE138" s="218"/>
      <c r="AF138" s="9"/>
      <c r="AG138" s="9"/>
      <c r="AH138" s="9"/>
      <c r="AI138" s="9"/>
      <c r="AJ138" s="9"/>
      <c r="AK138" s="9"/>
      <c r="AL138" s="9"/>
      <c r="AM138" s="9"/>
      <c r="AN138" s="9"/>
      <c r="AO138" s="76"/>
      <c r="AP138" s="83"/>
      <c r="AQ138" s="83"/>
      <c r="AR138" s="238"/>
      <c r="AS138" s="238"/>
      <c r="AT138" s="11"/>
      <c r="AU138" s="11"/>
      <c r="AV138" s="215"/>
      <c r="AW138" s="137"/>
      <c r="AX138" s="215"/>
      <c r="AY138" s="253"/>
      <c r="BA138" s="201"/>
      <c r="BB138" s="201"/>
      <c r="BC138" s="217"/>
      <c r="BD138" s="231"/>
      <c r="BE138" s="215"/>
      <c r="BF138" s="215"/>
      <c r="BG138" s="215"/>
      <c r="BH138" s="232"/>
      <c r="BI138" s="232"/>
      <c r="BJ138" s="214"/>
      <c r="BK138" s="214"/>
      <c r="BL138" s="233"/>
      <c r="BM138" s="67"/>
      <c r="BN138" s="139"/>
      <c r="BO138" s="139"/>
      <c r="BP138" s="139"/>
    </row>
    <row r="139" spans="1:68" ht="15.75">
      <c r="A139" s="221"/>
      <c r="B139" s="222"/>
      <c r="C139" s="216"/>
      <c r="D139" s="224"/>
      <c r="E139" s="25"/>
      <c r="F139" s="89"/>
      <c r="G139" s="83"/>
      <c r="H139" s="218"/>
      <c r="I139" s="218"/>
      <c r="J139" s="218"/>
      <c r="K139" s="218"/>
      <c r="L139" s="83"/>
      <c r="M139" s="217"/>
      <c r="N139" s="55"/>
      <c r="O139" s="218"/>
      <c r="P139" s="218"/>
      <c r="Q139" s="11"/>
      <c r="R139" s="218"/>
      <c r="S139" s="218"/>
      <c r="T139" s="56"/>
      <c r="U139" s="218"/>
      <c r="V139" s="218"/>
      <c r="W139" s="11"/>
      <c r="X139" s="218"/>
      <c r="Y139" s="218"/>
      <c r="Z139" s="56"/>
      <c r="AA139" s="218"/>
      <c r="AB139" s="218"/>
      <c r="AC139" s="218"/>
      <c r="AD139" s="218"/>
      <c r="AE139" s="218"/>
      <c r="AF139" s="9"/>
      <c r="AG139" s="9"/>
      <c r="AH139" s="9"/>
      <c r="AI139" s="9"/>
      <c r="AJ139" s="9"/>
      <c r="AK139" s="9"/>
      <c r="AL139" s="9"/>
      <c r="AM139" s="9"/>
      <c r="AN139" s="9"/>
      <c r="AO139" s="76"/>
      <c r="AP139" s="83"/>
      <c r="AQ139" s="83"/>
      <c r="AR139" s="238"/>
      <c r="AS139" s="238"/>
      <c r="AT139" s="11"/>
      <c r="AU139" s="11"/>
      <c r="AV139" s="215"/>
      <c r="AW139" s="137"/>
      <c r="AX139" s="215"/>
      <c r="AY139" s="253"/>
      <c r="BA139" s="201"/>
      <c r="BB139" s="201"/>
      <c r="BC139" s="217"/>
      <c r="BD139" s="231"/>
      <c r="BE139" s="215"/>
      <c r="BF139" s="215"/>
      <c r="BG139" s="215"/>
      <c r="BH139" s="232"/>
      <c r="BI139" s="232"/>
      <c r="BJ139" s="214"/>
      <c r="BK139" s="214"/>
      <c r="BL139" s="233"/>
      <c r="BM139" s="67"/>
      <c r="BN139" s="139"/>
      <c r="BO139" s="139"/>
      <c r="BP139" s="139"/>
    </row>
    <row r="140" spans="1:68" ht="15.75">
      <c r="A140" s="221"/>
      <c r="B140" s="222"/>
      <c r="C140" s="216"/>
      <c r="D140" s="224"/>
      <c r="E140" s="25"/>
      <c r="F140" s="89"/>
      <c r="G140" s="83"/>
      <c r="H140" s="218"/>
      <c r="I140" s="218"/>
      <c r="J140" s="218"/>
      <c r="K140" s="218"/>
      <c r="L140" s="83"/>
      <c r="M140" s="217"/>
      <c r="N140" s="55"/>
      <c r="O140" s="218"/>
      <c r="P140" s="218"/>
      <c r="Q140" s="11"/>
      <c r="R140" s="218"/>
      <c r="S140" s="218"/>
      <c r="T140" s="56"/>
      <c r="U140" s="218"/>
      <c r="V140" s="218"/>
      <c r="W140" s="11"/>
      <c r="X140" s="218"/>
      <c r="Y140" s="218"/>
      <c r="Z140" s="56"/>
      <c r="AA140" s="218"/>
      <c r="AB140" s="218"/>
      <c r="AC140" s="218"/>
      <c r="AD140" s="218"/>
      <c r="AE140" s="218"/>
      <c r="AF140" s="9"/>
      <c r="AG140" s="9"/>
      <c r="AH140" s="9"/>
      <c r="AI140" s="9"/>
      <c r="AJ140" s="9"/>
      <c r="AK140" s="9"/>
      <c r="AL140" s="9"/>
      <c r="AM140" s="9"/>
      <c r="AN140" s="9"/>
      <c r="AO140" s="76"/>
      <c r="AP140" s="83"/>
      <c r="AQ140" s="83"/>
      <c r="AR140" s="238"/>
      <c r="AS140" s="238"/>
      <c r="AT140" s="11"/>
      <c r="AU140" s="11"/>
      <c r="AV140" s="215"/>
      <c r="AW140" s="137"/>
      <c r="AX140" s="215"/>
      <c r="AY140" s="253"/>
      <c r="BA140" s="201"/>
      <c r="BB140" s="201"/>
      <c r="BC140" s="217"/>
      <c r="BD140" s="231"/>
      <c r="BE140" s="215"/>
      <c r="BF140" s="215"/>
      <c r="BG140" s="215"/>
      <c r="BH140" s="232"/>
      <c r="BI140" s="232"/>
      <c r="BJ140" s="214"/>
      <c r="BK140" s="214"/>
      <c r="BL140" s="233"/>
      <c r="BM140" s="67"/>
      <c r="BN140" s="139"/>
      <c r="BO140" s="139"/>
      <c r="BP140" s="139"/>
    </row>
    <row r="141" spans="1:68" ht="15.75">
      <c r="A141" s="221"/>
      <c r="B141" s="222"/>
      <c r="C141" s="216"/>
      <c r="D141" s="224"/>
      <c r="E141" s="25"/>
      <c r="F141" s="89"/>
      <c r="G141" s="83"/>
      <c r="H141" s="218"/>
      <c r="I141" s="218"/>
      <c r="J141" s="218"/>
      <c r="K141" s="218"/>
      <c r="L141" s="83"/>
      <c r="M141" s="217"/>
      <c r="N141" s="55"/>
      <c r="O141" s="218"/>
      <c r="P141" s="218"/>
      <c r="Q141" s="11"/>
      <c r="R141" s="218"/>
      <c r="S141" s="218"/>
      <c r="T141" s="56"/>
      <c r="U141" s="218"/>
      <c r="V141" s="218"/>
      <c r="W141" s="11"/>
      <c r="X141" s="218"/>
      <c r="Y141" s="218"/>
      <c r="Z141" s="56"/>
      <c r="AA141" s="218"/>
      <c r="AB141" s="218"/>
      <c r="AC141" s="218"/>
      <c r="AD141" s="218"/>
      <c r="AE141" s="218"/>
      <c r="AF141" s="9"/>
      <c r="AG141" s="9"/>
      <c r="AH141" s="9"/>
      <c r="AI141" s="9"/>
      <c r="AJ141" s="9"/>
      <c r="AK141" s="9"/>
      <c r="AL141" s="9"/>
      <c r="AM141" s="9"/>
      <c r="AN141" s="9"/>
      <c r="AO141" s="76"/>
      <c r="AP141" s="83"/>
      <c r="AQ141" s="83"/>
      <c r="AR141" s="238"/>
      <c r="AS141" s="238"/>
      <c r="AT141" s="11"/>
      <c r="AU141" s="11"/>
      <c r="AV141" s="215"/>
      <c r="AW141" s="137"/>
      <c r="AX141" s="215"/>
      <c r="AY141" s="253"/>
      <c r="BA141" s="201"/>
      <c r="BB141" s="201"/>
      <c r="BC141" s="217"/>
      <c r="BD141" s="231"/>
      <c r="BE141" s="215"/>
      <c r="BF141" s="215"/>
      <c r="BG141" s="215"/>
      <c r="BH141" s="232"/>
      <c r="BI141" s="232"/>
      <c r="BJ141" s="214"/>
      <c r="BK141" s="214"/>
      <c r="BL141" s="233"/>
      <c r="BM141" s="67"/>
      <c r="BN141" s="139"/>
      <c r="BO141" s="139"/>
      <c r="BP141" s="139"/>
    </row>
    <row r="142" spans="1:68" ht="15.75">
      <c r="A142" s="221"/>
      <c r="B142" s="222"/>
      <c r="C142" s="216"/>
      <c r="D142" s="224"/>
      <c r="E142" s="268"/>
      <c r="F142" s="89"/>
      <c r="G142" s="83"/>
      <c r="H142" s="218"/>
      <c r="I142" s="218"/>
      <c r="J142" s="218"/>
      <c r="K142" s="218"/>
      <c r="L142" s="83"/>
      <c r="M142" s="217"/>
      <c r="N142" s="55"/>
      <c r="O142" s="218"/>
      <c r="P142" s="218"/>
      <c r="Q142" s="11"/>
      <c r="R142" s="218"/>
      <c r="S142" s="218"/>
      <c r="T142" s="56"/>
      <c r="U142" s="218"/>
      <c r="V142" s="218"/>
      <c r="W142" s="11"/>
      <c r="X142" s="218"/>
      <c r="Y142" s="218"/>
      <c r="Z142" s="56"/>
      <c r="AA142" s="218"/>
      <c r="AB142" s="218"/>
      <c r="AC142" s="218"/>
      <c r="AD142" s="218"/>
      <c r="AE142" s="218"/>
      <c r="AF142" s="9"/>
      <c r="AG142" s="9"/>
      <c r="AH142" s="9"/>
      <c r="AI142" s="9"/>
      <c r="AJ142" s="9"/>
      <c r="AK142" s="9"/>
      <c r="AL142" s="9"/>
      <c r="AM142" s="9"/>
      <c r="AN142" s="9"/>
      <c r="AO142" s="76"/>
      <c r="AP142" s="83"/>
      <c r="AQ142" s="83"/>
      <c r="AR142" s="238"/>
      <c r="AS142" s="238"/>
      <c r="AT142" s="11"/>
      <c r="AU142" s="11"/>
      <c r="AV142" s="215"/>
      <c r="AW142" s="137"/>
      <c r="AX142" s="215"/>
      <c r="AY142" s="265"/>
      <c r="AZ142" s="267"/>
      <c r="BA142" s="201"/>
      <c r="BB142" s="266"/>
      <c r="BC142" s="217"/>
      <c r="BD142" s="231"/>
      <c r="BE142" s="215"/>
      <c r="BF142" s="215"/>
      <c r="BG142" s="215"/>
      <c r="BH142" s="232"/>
      <c r="BI142" s="232"/>
      <c r="BJ142" s="214"/>
      <c r="BK142" s="214"/>
      <c r="BL142" s="233"/>
      <c r="BM142" s="67"/>
      <c r="BN142" s="139"/>
      <c r="BO142" s="139"/>
      <c r="BP142" s="139"/>
    </row>
    <row r="143" spans="1:68" ht="15.75">
      <c r="A143" s="221"/>
      <c r="B143" s="222"/>
      <c r="C143" s="216"/>
      <c r="D143" s="224"/>
      <c r="E143" s="25"/>
      <c r="F143" s="89"/>
      <c r="G143" s="83"/>
      <c r="H143" s="218"/>
      <c r="I143" s="218"/>
      <c r="J143" s="218"/>
      <c r="K143" s="218"/>
      <c r="L143" s="83"/>
      <c r="M143" s="217"/>
      <c r="N143" s="55"/>
      <c r="O143" s="218"/>
      <c r="P143" s="218"/>
      <c r="Q143" s="11"/>
      <c r="R143" s="218"/>
      <c r="S143" s="218"/>
      <c r="T143" s="56"/>
      <c r="U143" s="218"/>
      <c r="V143" s="218"/>
      <c r="W143" s="11"/>
      <c r="X143" s="218"/>
      <c r="Y143" s="218"/>
      <c r="Z143" s="56"/>
      <c r="AA143" s="218"/>
      <c r="AB143" s="218"/>
      <c r="AC143" s="218"/>
      <c r="AD143" s="218"/>
      <c r="AE143" s="218"/>
      <c r="AF143" s="9"/>
      <c r="AG143" s="9"/>
      <c r="AH143" s="9"/>
      <c r="AI143" s="9"/>
      <c r="AJ143" s="9"/>
      <c r="AK143" s="9"/>
      <c r="AL143" s="9"/>
      <c r="AM143" s="9"/>
      <c r="AN143" s="9"/>
      <c r="AO143" s="76"/>
      <c r="AP143" s="83"/>
      <c r="AQ143" s="83"/>
      <c r="AR143" s="238"/>
      <c r="AS143" s="238"/>
      <c r="AT143" s="11"/>
      <c r="AU143" s="11"/>
      <c r="AV143" s="215"/>
      <c r="AW143" s="137"/>
      <c r="AX143" s="215"/>
      <c r="AY143" s="253"/>
      <c r="BA143" s="201"/>
      <c r="BB143" s="201"/>
      <c r="BC143" s="217"/>
      <c r="BD143" s="231"/>
      <c r="BE143" s="215"/>
      <c r="BF143" s="215"/>
      <c r="BG143" s="215"/>
      <c r="BH143" s="232"/>
      <c r="BI143" s="232"/>
      <c r="BJ143" s="214"/>
      <c r="BK143" s="214"/>
      <c r="BL143" s="233"/>
      <c r="BM143" s="67"/>
      <c r="BN143" s="139"/>
      <c r="BO143" s="139"/>
      <c r="BP143" s="139"/>
    </row>
    <row r="144" spans="1:68" ht="15.75">
      <c r="A144" s="221"/>
      <c r="B144" s="222"/>
      <c r="C144" s="216"/>
      <c r="D144" s="224"/>
      <c r="E144" s="25"/>
      <c r="F144" s="89"/>
      <c r="G144" s="83"/>
      <c r="H144" s="218"/>
      <c r="I144" s="218"/>
      <c r="J144" s="218"/>
      <c r="K144" s="218"/>
      <c r="L144" s="83"/>
      <c r="M144" s="217"/>
      <c r="N144" s="55"/>
      <c r="O144" s="218"/>
      <c r="P144" s="218"/>
      <c r="Q144" s="11"/>
      <c r="R144" s="218"/>
      <c r="S144" s="218"/>
      <c r="T144" s="56"/>
      <c r="U144" s="218"/>
      <c r="V144" s="218"/>
      <c r="W144" s="11"/>
      <c r="X144" s="218"/>
      <c r="Y144" s="218"/>
      <c r="Z144" s="56"/>
      <c r="AA144" s="218"/>
      <c r="AB144" s="218"/>
      <c r="AC144" s="218"/>
      <c r="AD144" s="218"/>
      <c r="AE144" s="218"/>
      <c r="AF144" s="9"/>
      <c r="AG144" s="9"/>
      <c r="AH144" s="9"/>
      <c r="AI144" s="9"/>
      <c r="AJ144" s="9"/>
      <c r="AK144" s="9"/>
      <c r="AL144" s="9"/>
      <c r="AM144" s="9"/>
      <c r="AN144" s="9"/>
      <c r="AO144" s="76"/>
      <c r="AP144" s="83"/>
      <c r="AQ144" s="83"/>
      <c r="AR144" s="238"/>
      <c r="AS144" s="238"/>
      <c r="AT144" s="11"/>
      <c r="AU144" s="11"/>
      <c r="AV144" s="215"/>
      <c r="AW144" s="137"/>
      <c r="AX144" s="215"/>
      <c r="AY144" s="253"/>
      <c r="BA144" s="201"/>
      <c r="BB144" s="201"/>
      <c r="BC144" s="217"/>
      <c r="BD144" s="231"/>
      <c r="BE144" s="215"/>
      <c r="BF144" s="215"/>
      <c r="BG144" s="215"/>
      <c r="BH144" s="232"/>
      <c r="BI144" s="232"/>
      <c r="BJ144" s="214"/>
      <c r="BK144" s="214"/>
      <c r="BL144" s="233"/>
      <c r="BM144" s="67"/>
      <c r="BN144" s="139"/>
      <c r="BO144" s="139"/>
      <c r="BP144" s="139"/>
    </row>
    <row r="145" spans="1:68" ht="15.75">
      <c r="A145" s="221"/>
      <c r="B145" s="222"/>
      <c r="C145" s="216"/>
      <c r="D145" s="224"/>
      <c r="E145" s="25"/>
      <c r="F145" s="89"/>
      <c r="G145" s="83"/>
      <c r="H145" s="218"/>
      <c r="I145" s="218"/>
      <c r="J145" s="218"/>
      <c r="K145" s="218"/>
      <c r="L145" s="83"/>
      <c r="M145" s="217"/>
      <c r="N145" s="55"/>
      <c r="O145" s="218"/>
      <c r="P145" s="218"/>
      <c r="Q145" s="11"/>
      <c r="R145" s="218"/>
      <c r="S145" s="218"/>
      <c r="T145" s="56"/>
      <c r="U145" s="218"/>
      <c r="V145" s="218"/>
      <c r="W145" s="11"/>
      <c r="X145" s="218"/>
      <c r="Y145" s="218"/>
      <c r="Z145" s="56"/>
      <c r="AA145" s="218"/>
      <c r="AB145" s="218"/>
      <c r="AC145" s="218"/>
      <c r="AD145" s="218"/>
      <c r="AE145" s="218"/>
      <c r="AF145" s="9"/>
      <c r="AG145" s="9"/>
      <c r="AH145" s="9"/>
      <c r="AI145" s="9"/>
      <c r="AJ145" s="9"/>
      <c r="AK145" s="9"/>
      <c r="AL145" s="9"/>
      <c r="AM145" s="9"/>
      <c r="AN145" s="9"/>
      <c r="AO145" s="76"/>
      <c r="AP145" s="83"/>
      <c r="AQ145" s="83"/>
      <c r="AR145" s="238"/>
      <c r="AS145" s="238"/>
      <c r="AT145" s="11"/>
      <c r="AU145" s="11"/>
      <c r="AV145" s="215"/>
      <c r="AW145" s="137"/>
      <c r="AX145" s="215"/>
      <c r="AY145" s="253"/>
      <c r="BA145" s="201"/>
      <c r="BB145" s="201"/>
      <c r="BC145" s="217"/>
      <c r="BD145" s="231"/>
      <c r="BE145" s="215"/>
      <c r="BF145" s="215"/>
      <c r="BG145" s="215"/>
      <c r="BH145" s="232"/>
      <c r="BI145" s="232"/>
      <c r="BJ145" s="214"/>
      <c r="BK145" s="214"/>
      <c r="BL145" s="233"/>
      <c r="BM145" s="67"/>
      <c r="BN145" s="139"/>
      <c r="BO145" s="139"/>
      <c r="BP145" s="139"/>
    </row>
    <row r="146" spans="1:68" ht="15.75">
      <c r="A146" s="221"/>
      <c r="B146" s="222"/>
      <c r="C146" s="216"/>
      <c r="D146" s="224"/>
      <c r="E146" s="25"/>
      <c r="F146" s="89"/>
      <c r="G146" s="83"/>
      <c r="H146" s="218"/>
      <c r="I146" s="218"/>
      <c r="J146" s="218"/>
      <c r="K146" s="218"/>
      <c r="L146" s="83"/>
      <c r="M146" s="217"/>
      <c r="N146" s="55"/>
      <c r="O146" s="218"/>
      <c r="P146" s="218"/>
      <c r="Q146" s="11"/>
      <c r="R146" s="218"/>
      <c r="S146" s="218"/>
      <c r="T146" s="56"/>
      <c r="U146" s="218"/>
      <c r="V146" s="218"/>
      <c r="W146" s="11"/>
      <c r="X146" s="218"/>
      <c r="Y146" s="218"/>
      <c r="Z146" s="56"/>
      <c r="AA146" s="218"/>
      <c r="AB146" s="218"/>
      <c r="AC146" s="218"/>
      <c r="AD146" s="218"/>
      <c r="AE146" s="218"/>
      <c r="AF146" s="9"/>
      <c r="AG146" s="9"/>
      <c r="AH146" s="9"/>
      <c r="AI146" s="9"/>
      <c r="AJ146" s="9"/>
      <c r="AK146" s="9"/>
      <c r="AL146" s="9"/>
      <c r="AM146" s="9"/>
      <c r="AN146" s="9"/>
      <c r="AO146" s="76"/>
      <c r="AP146" s="83"/>
      <c r="AQ146" s="83"/>
      <c r="AR146" s="238"/>
      <c r="AS146" s="238"/>
      <c r="AT146" s="11"/>
      <c r="AU146" s="11"/>
      <c r="AV146" s="215"/>
      <c r="AW146" s="137"/>
      <c r="AX146" s="215"/>
      <c r="AY146" s="253"/>
      <c r="BA146" s="201"/>
      <c r="BB146" s="201"/>
      <c r="BC146" s="217"/>
      <c r="BD146" s="231"/>
      <c r="BE146" s="215"/>
      <c r="BF146" s="215"/>
      <c r="BG146" s="215"/>
      <c r="BH146" s="232"/>
      <c r="BI146" s="232"/>
      <c r="BJ146" s="214"/>
      <c r="BK146" s="214"/>
      <c r="BL146" s="233"/>
      <c r="BM146" s="67"/>
      <c r="BN146" s="139"/>
      <c r="BO146" s="139"/>
      <c r="BP146" s="139"/>
    </row>
    <row r="147" spans="1:68" ht="15.75">
      <c r="A147" s="221"/>
      <c r="B147" s="222"/>
      <c r="C147" s="216"/>
      <c r="D147" s="224"/>
      <c r="E147" s="25"/>
      <c r="F147" s="89"/>
      <c r="G147" s="83"/>
      <c r="H147" s="218"/>
      <c r="I147" s="218"/>
      <c r="J147" s="218"/>
      <c r="K147" s="218"/>
      <c r="L147" s="83"/>
      <c r="M147" s="217"/>
      <c r="N147" s="55"/>
      <c r="O147" s="218"/>
      <c r="P147" s="218"/>
      <c r="Q147" s="11"/>
      <c r="R147" s="218"/>
      <c r="S147" s="218"/>
      <c r="T147" s="56"/>
      <c r="U147" s="218"/>
      <c r="V147" s="218"/>
      <c r="W147" s="11"/>
      <c r="X147" s="218"/>
      <c r="Y147" s="218"/>
      <c r="Z147" s="56"/>
      <c r="AA147" s="218"/>
      <c r="AB147" s="218"/>
      <c r="AC147" s="218"/>
      <c r="AD147" s="218"/>
      <c r="AE147" s="218"/>
      <c r="AF147" s="9"/>
      <c r="AG147" s="9"/>
      <c r="AH147" s="9"/>
      <c r="AI147" s="9"/>
      <c r="AJ147" s="9"/>
      <c r="AK147" s="9"/>
      <c r="AL147" s="9"/>
      <c r="AM147" s="9"/>
      <c r="AN147" s="9"/>
      <c r="AO147" s="76"/>
      <c r="AP147" s="83"/>
      <c r="AQ147" s="83"/>
      <c r="AR147" s="238"/>
      <c r="AS147" s="238"/>
      <c r="AT147" s="11"/>
      <c r="AU147" s="11"/>
      <c r="AV147" s="215"/>
      <c r="AW147" s="137"/>
      <c r="AX147" s="215"/>
      <c r="AY147" s="253"/>
      <c r="BA147" s="201"/>
      <c r="BB147" s="201"/>
      <c r="BC147" s="217"/>
      <c r="BD147" s="231"/>
      <c r="BE147" s="215"/>
      <c r="BF147" s="215"/>
      <c r="BG147" s="215"/>
      <c r="BH147" s="232"/>
      <c r="BI147" s="232"/>
      <c r="BJ147" s="214"/>
      <c r="BK147" s="214"/>
      <c r="BL147" s="233"/>
      <c r="BM147" s="67"/>
      <c r="BN147" s="139"/>
      <c r="BO147" s="139"/>
      <c r="BP147" s="139"/>
    </row>
    <row r="148" spans="1:68" ht="15.75">
      <c r="A148" s="221"/>
      <c r="B148" s="222"/>
      <c r="C148" s="216"/>
      <c r="D148" s="224"/>
      <c r="E148" s="268"/>
      <c r="F148" s="89"/>
      <c r="G148" s="83"/>
      <c r="H148" s="218"/>
      <c r="I148" s="218"/>
      <c r="J148" s="218"/>
      <c r="K148" s="218"/>
      <c r="L148" s="83"/>
      <c r="M148" s="217"/>
      <c r="N148" s="55"/>
      <c r="O148" s="218"/>
      <c r="P148" s="218"/>
      <c r="Q148" s="11"/>
      <c r="R148" s="218"/>
      <c r="S148" s="218"/>
      <c r="T148" s="56"/>
      <c r="U148" s="218"/>
      <c r="V148" s="218"/>
      <c r="W148" s="11"/>
      <c r="X148" s="218"/>
      <c r="Y148" s="218"/>
      <c r="Z148" s="56"/>
      <c r="AA148" s="218"/>
      <c r="AB148" s="218"/>
      <c r="AC148" s="218"/>
      <c r="AD148" s="218"/>
      <c r="AE148" s="218"/>
      <c r="AF148" s="9"/>
      <c r="AG148" s="9"/>
      <c r="AH148" s="9"/>
      <c r="AI148" s="9"/>
      <c r="AJ148" s="9"/>
      <c r="AK148" s="9"/>
      <c r="AL148" s="9"/>
      <c r="AM148" s="9"/>
      <c r="AN148" s="9"/>
      <c r="AO148" s="76"/>
      <c r="AP148" s="83"/>
      <c r="AQ148" s="83"/>
      <c r="AR148" s="238"/>
      <c r="AS148" s="238"/>
      <c r="AT148" s="11"/>
      <c r="AU148" s="11"/>
      <c r="AV148" s="215"/>
      <c r="AW148" s="137"/>
      <c r="AX148" s="215"/>
      <c r="AY148" s="265"/>
      <c r="AZ148" s="267"/>
      <c r="BA148" s="201"/>
      <c r="BB148" s="266"/>
      <c r="BC148" s="217"/>
      <c r="BD148" s="231"/>
      <c r="BE148" s="215"/>
      <c r="BF148" s="215"/>
      <c r="BG148" s="215"/>
      <c r="BH148" s="232"/>
      <c r="BI148" s="232"/>
      <c r="BJ148" s="214"/>
      <c r="BK148" s="214"/>
      <c r="BL148" s="233"/>
      <c r="BM148" s="67"/>
      <c r="BN148" s="139"/>
      <c r="BO148" s="139"/>
      <c r="BP148" s="139"/>
    </row>
    <row r="149" spans="1:68" ht="15.75">
      <c r="A149" s="221"/>
      <c r="B149" s="222"/>
      <c r="C149" s="216"/>
      <c r="D149" s="224"/>
      <c r="E149" s="25"/>
      <c r="F149" s="89"/>
      <c r="G149" s="83"/>
      <c r="H149" s="218"/>
      <c r="I149" s="218"/>
      <c r="J149" s="218"/>
      <c r="K149" s="218"/>
      <c r="L149" s="83"/>
      <c r="M149" s="217"/>
      <c r="N149" s="55"/>
      <c r="O149" s="218"/>
      <c r="P149" s="218"/>
      <c r="Q149" s="11"/>
      <c r="R149" s="218"/>
      <c r="S149" s="218"/>
      <c r="T149" s="56"/>
      <c r="U149" s="218"/>
      <c r="V149" s="218"/>
      <c r="W149" s="11"/>
      <c r="X149" s="218"/>
      <c r="Y149" s="218"/>
      <c r="Z149" s="56"/>
      <c r="AA149" s="218"/>
      <c r="AB149" s="218"/>
      <c r="AC149" s="218"/>
      <c r="AD149" s="218"/>
      <c r="AE149" s="218"/>
      <c r="AF149" s="9"/>
      <c r="AG149" s="9"/>
      <c r="AH149" s="9"/>
      <c r="AI149" s="9"/>
      <c r="AJ149" s="9"/>
      <c r="AK149" s="9"/>
      <c r="AL149" s="9"/>
      <c r="AM149" s="9"/>
      <c r="AN149" s="9"/>
      <c r="AO149" s="76"/>
      <c r="AP149" s="83"/>
      <c r="AQ149" s="83"/>
      <c r="AR149" s="238"/>
      <c r="AS149" s="238"/>
      <c r="AT149" s="11"/>
      <c r="AU149" s="11"/>
      <c r="AV149" s="215"/>
      <c r="AW149" s="137"/>
      <c r="AX149" s="215"/>
      <c r="AY149" s="253"/>
      <c r="BA149" s="201"/>
      <c r="BB149" s="201"/>
      <c r="BC149" s="217"/>
      <c r="BD149" s="231"/>
      <c r="BE149" s="215"/>
      <c r="BF149" s="215"/>
      <c r="BG149" s="215"/>
      <c r="BH149" s="232"/>
      <c r="BI149" s="232"/>
      <c r="BJ149" s="214"/>
      <c r="BK149" s="214"/>
      <c r="BL149" s="233"/>
      <c r="BM149" s="67"/>
      <c r="BN149" s="139"/>
      <c r="BO149" s="139"/>
      <c r="BP149" s="139"/>
    </row>
    <row r="150" spans="1:68" ht="15.75">
      <c r="A150" s="221"/>
      <c r="B150" s="222"/>
      <c r="C150" s="216"/>
      <c r="D150" s="224"/>
      <c r="E150" s="25"/>
      <c r="F150" s="89"/>
      <c r="G150" s="83"/>
      <c r="H150" s="218"/>
      <c r="I150" s="218"/>
      <c r="J150" s="218"/>
      <c r="K150" s="218"/>
      <c r="L150" s="83"/>
      <c r="M150" s="217"/>
      <c r="N150" s="55"/>
      <c r="O150" s="218"/>
      <c r="P150" s="218"/>
      <c r="Q150" s="11"/>
      <c r="R150" s="218"/>
      <c r="S150" s="218"/>
      <c r="T150" s="56"/>
      <c r="U150" s="218"/>
      <c r="V150" s="218"/>
      <c r="W150" s="11"/>
      <c r="X150" s="218"/>
      <c r="Y150" s="218"/>
      <c r="Z150" s="56"/>
      <c r="AA150" s="218"/>
      <c r="AB150" s="218"/>
      <c r="AC150" s="218"/>
      <c r="AD150" s="218"/>
      <c r="AE150" s="218"/>
      <c r="AF150" s="9"/>
      <c r="AG150" s="9"/>
      <c r="AH150" s="9"/>
      <c r="AI150" s="9"/>
      <c r="AJ150" s="9"/>
      <c r="AK150" s="9"/>
      <c r="AL150" s="9"/>
      <c r="AM150" s="9"/>
      <c r="AN150" s="9"/>
      <c r="AO150" s="76"/>
      <c r="AP150" s="83"/>
      <c r="AQ150" s="83"/>
      <c r="AR150" s="238"/>
      <c r="AS150" s="238"/>
      <c r="AT150" s="11"/>
      <c r="AU150" s="11"/>
      <c r="AV150" s="215"/>
      <c r="AW150" s="137"/>
      <c r="AX150" s="215"/>
      <c r="AY150" s="253"/>
      <c r="BA150" s="201"/>
      <c r="BB150" s="201"/>
      <c r="BC150" s="217"/>
      <c r="BD150" s="231"/>
      <c r="BE150" s="215"/>
      <c r="BF150" s="215"/>
      <c r="BG150" s="215"/>
      <c r="BH150" s="232"/>
      <c r="BI150" s="232"/>
      <c r="BJ150" s="214"/>
      <c r="BK150" s="214"/>
      <c r="BL150" s="233"/>
      <c r="BM150" s="67"/>
      <c r="BN150" s="139"/>
      <c r="BO150" s="139"/>
      <c r="BP150" s="139"/>
    </row>
    <row r="151" spans="1:68" ht="15.75">
      <c r="A151" s="221"/>
      <c r="B151" s="222"/>
      <c r="C151" s="216"/>
      <c r="D151" s="224"/>
      <c r="E151" s="25"/>
      <c r="F151" s="89"/>
      <c r="G151" s="83"/>
      <c r="H151" s="218"/>
      <c r="I151" s="218"/>
      <c r="J151" s="218"/>
      <c r="K151" s="218"/>
      <c r="L151" s="83"/>
      <c r="M151" s="217"/>
      <c r="N151" s="55"/>
      <c r="O151" s="218"/>
      <c r="P151" s="218"/>
      <c r="Q151" s="11"/>
      <c r="R151" s="218"/>
      <c r="S151" s="218"/>
      <c r="T151" s="56"/>
      <c r="U151" s="218"/>
      <c r="V151" s="218"/>
      <c r="W151" s="11"/>
      <c r="X151" s="218"/>
      <c r="Y151" s="218"/>
      <c r="Z151" s="56"/>
      <c r="AA151" s="218"/>
      <c r="AB151" s="218"/>
      <c r="AC151" s="218"/>
      <c r="AD151" s="218"/>
      <c r="AE151" s="218"/>
      <c r="AF151" s="9"/>
      <c r="AG151" s="9"/>
      <c r="AH151" s="9"/>
      <c r="AI151" s="9"/>
      <c r="AJ151" s="9"/>
      <c r="AK151" s="9"/>
      <c r="AL151" s="9"/>
      <c r="AM151" s="9"/>
      <c r="AN151" s="9"/>
      <c r="AO151" s="76"/>
      <c r="AP151" s="83"/>
      <c r="AQ151" s="83"/>
      <c r="AR151" s="238"/>
      <c r="AS151" s="238"/>
      <c r="AT151" s="11"/>
      <c r="AU151" s="11"/>
      <c r="AV151" s="215"/>
      <c r="AW151" s="137"/>
      <c r="AX151" s="215"/>
      <c r="AY151" s="253"/>
      <c r="BA151" s="201"/>
      <c r="BB151" s="201"/>
      <c r="BC151" s="217"/>
      <c r="BD151" s="231"/>
      <c r="BE151" s="215"/>
      <c r="BF151" s="215"/>
      <c r="BG151" s="215"/>
      <c r="BH151" s="232"/>
      <c r="BI151" s="232"/>
      <c r="BJ151" s="214"/>
      <c r="BK151" s="214"/>
      <c r="BL151" s="233"/>
      <c r="BM151" s="67"/>
      <c r="BN151" s="139"/>
      <c r="BO151" s="139"/>
      <c r="BP151" s="139"/>
    </row>
    <row r="152" spans="1:68" ht="15.75">
      <c r="A152" s="221"/>
      <c r="B152" s="222"/>
      <c r="C152" s="216"/>
      <c r="D152" s="224"/>
      <c r="E152" s="268"/>
      <c r="F152" s="89"/>
      <c r="G152" s="83"/>
      <c r="H152" s="218"/>
      <c r="I152" s="218"/>
      <c r="J152" s="218"/>
      <c r="K152" s="218"/>
      <c r="L152" s="83"/>
      <c r="M152" s="217"/>
      <c r="N152" s="55"/>
      <c r="O152" s="218"/>
      <c r="P152" s="218"/>
      <c r="Q152" s="11"/>
      <c r="R152" s="218"/>
      <c r="S152" s="218"/>
      <c r="T152" s="56"/>
      <c r="U152" s="218"/>
      <c r="V152" s="218"/>
      <c r="W152" s="11"/>
      <c r="X152" s="218"/>
      <c r="Y152" s="218"/>
      <c r="Z152" s="56"/>
      <c r="AA152" s="218"/>
      <c r="AB152" s="218"/>
      <c r="AC152" s="218"/>
      <c r="AD152" s="218"/>
      <c r="AE152" s="218"/>
      <c r="AF152" s="9"/>
      <c r="AG152" s="9"/>
      <c r="AH152" s="9"/>
      <c r="AI152" s="9"/>
      <c r="AJ152" s="9"/>
      <c r="AK152" s="9"/>
      <c r="AL152" s="9"/>
      <c r="AM152" s="9"/>
      <c r="AN152" s="9"/>
      <c r="AO152" s="76"/>
      <c r="AP152" s="83"/>
      <c r="AQ152" s="83"/>
      <c r="AR152" s="238"/>
      <c r="AS152" s="238"/>
      <c r="AT152" s="11"/>
      <c r="AU152" s="11"/>
      <c r="AV152" s="215"/>
      <c r="AW152" s="137"/>
      <c r="AX152" s="215"/>
      <c r="AY152" s="265"/>
      <c r="AZ152" s="267"/>
      <c r="BA152" s="201"/>
      <c r="BB152" s="266"/>
      <c r="BC152" s="217"/>
      <c r="BD152" s="231"/>
      <c r="BE152" s="215"/>
      <c r="BF152" s="215"/>
      <c r="BG152" s="215"/>
      <c r="BH152" s="232"/>
      <c r="BI152" s="232"/>
      <c r="BJ152" s="214"/>
      <c r="BK152" s="214"/>
      <c r="BL152" s="233"/>
      <c r="BM152" s="67"/>
      <c r="BN152" s="139"/>
      <c r="BO152" s="139"/>
      <c r="BP152" s="139"/>
    </row>
    <row r="153" spans="1:68" ht="15.75">
      <c r="A153" s="221"/>
      <c r="B153" s="222"/>
      <c r="C153" s="216"/>
      <c r="D153" s="224"/>
      <c r="E153" s="268"/>
      <c r="F153" s="89"/>
      <c r="G153" s="83"/>
      <c r="H153" s="218"/>
      <c r="I153" s="218"/>
      <c r="J153" s="218"/>
      <c r="K153" s="218"/>
      <c r="L153" s="83"/>
      <c r="M153" s="217"/>
      <c r="N153" s="55"/>
      <c r="O153" s="218"/>
      <c r="P153" s="218"/>
      <c r="Q153" s="11"/>
      <c r="R153" s="218"/>
      <c r="S153" s="218"/>
      <c r="T153" s="56"/>
      <c r="U153" s="218"/>
      <c r="V153" s="218"/>
      <c r="W153" s="11"/>
      <c r="X153" s="218"/>
      <c r="Y153" s="218"/>
      <c r="Z153" s="56"/>
      <c r="AA153" s="218"/>
      <c r="AB153" s="218"/>
      <c r="AC153" s="218"/>
      <c r="AD153" s="218"/>
      <c r="AE153" s="218"/>
      <c r="AF153" s="9"/>
      <c r="AG153" s="9"/>
      <c r="AH153" s="9"/>
      <c r="AI153" s="9"/>
      <c r="AJ153" s="9"/>
      <c r="AK153" s="9"/>
      <c r="AL153" s="9"/>
      <c r="AM153" s="9"/>
      <c r="AN153" s="9"/>
      <c r="AO153" s="76"/>
      <c r="AP153" s="83"/>
      <c r="AQ153" s="83"/>
      <c r="AR153" s="238"/>
      <c r="AS153" s="238"/>
      <c r="AT153" s="11"/>
      <c r="AU153" s="11"/>
      <c r="AV153" s="215"/>
      <c r="AW153" s="137"/>
      <c r="AX153" s="215"/>
      <c r="AY153" s="265"/>
      <c r="AZ153" s="267"/>
      <c r="BA153" s="201"/>
      <c r="BB153" s="266"/>
      <c r="BC153" s="217"/>
      <c r="BD153" s="231"/>
      <c r="BE153" s="215"/>
      <c r="BF153" s="215"/>
      <c r="BG153" s="215"/>
      <c r="BH153" s="232"/>
      <c r="BI153" s="232"/>
      <c r="BJ153" s="214"/>
      <c r="BK153" s="214"/>
      <c r="BL153" s="233"/>
      <c r="BM153" s="67"/>
      <c r="BN153" s="139"/>
      <c r="BO153" s="139"/>
      <c r="BP153" s="139"/>
    </row>
    <row r="154" spans="1:68" ht="15.75">
      <c r="A154" s="221"/>
      <c r="B154" s="222"/>
      <c r="C154" s="216"/>
      <c r="D154" s="224"/>
      <c r="E154" s="268"/>
      <c r="F154" s="89"/>
      <c r="G154" s="83"/>
      <c r="H154" s="218"/>
      <c r="I154" s="218"/>
      <c r="J154" s="218"/>
      <c r="K154" s="218"/>
      <c r="L154" s="83"/>
      <c r="M154" s="217"/>
      <c r="N154" s="55"/>
      <c r="O154" s="218"/>
      <c r="P154" s="218"/>
      <c r="Q154" s="11"/>
      <c r="R154" s="218"/>
      <c r="S154" s="218"/>
      <c r="T154" s="56"/>
      <c r="U154" s="218"/>
      <c r="V154" s="218"/>
      <c r="W154" s="11"/>
      <c r="X154" s="218"/>
      <c r="Y154" s="218"/>
      <c r="Z154" s="56"/>
      <c r="AA154" s="218"/>
      <c r="AB154" s="218"/>
      <c r="AC154" s="218"/>
      <c r="AD154" s="218"/>
      <c r="AE154" s="218"/>
      <c r="AF154" s="9"/>
      <c r="AG154" s="9"/>
      <c r="AH154" s="9"/>
      <c r="AI154" s="9"/>
      <c r="AJ154" s="9"/>
      <c r="AK154" s="9"/>
      <c r="AL154" s="9"/>
      <c r="AM154" s="9"/>
      <c r="AN154" s="9"/>
      <c r="AO154" s="76"/>
      <c r="AP154" s="83"/>
      <c r="AQ154" s="83"/>
      <c r="AR154" s="238"/>
      <c r="AS154" s="238"/>
      <c r="AT154" s="11"/>
      <c r="AU154" s="11"/>
      <c r="AV154" s="215"/>
      <c r="AW154" s="137"/>
      <c r="AX154" s="215"/>
      <c r="AY154" s="265"/>
      <c r="AZ154" s="267"/>
      <c r="BA154" s="201"/>
      <c r="BB154" s="266"/>
      <c r="BC154" s="217"/>
      <c r="BD154" s="231"/>
      <c r="BE154" s="215"/>
      <c r="BF154" s="215"/>
      <c r="BG154" s="215"/>
      <c r="BH154" s="232"/>
      <c r="BI154" s="232"/>
      <c r="BJ154" s="214"/>
      <c r="BK154" s="214"/>
      <c r="BL154" s="233"/>
      <c r="BM154" s="67"/>
      <c r="BN154" s="139"/>
      <c r="BO154" s="139"/>
      <c r="BP154" s="139"/>
    </row>
    <row r="155" spans="1:68" ht="15.75">
      <c r="A155" s="221"/>
      <c r="B155" s="222"/>
      <c r="C155" s="216"/>
      <c r="D155" s="224"/>
      <c r="E155" s="268"/>
      <c r="F155" s="89"/>
      <c r="G155" s="83"/>
      <c r="H155" s="218"/>
      <c r="I155" s="218"/>
      <c r="J155" s="218"/>
      <c r="K155" s="218"/>
      <c r="L155" s="83"/>
      <c r="M155" s="217"/>
      <c r="N155" s="55"/>
      <c r="O155" s="218"/>
      <c r="P155" s="218"/>
      <c r="Q155" s="11"/>
      <c r="R155" s="218"/>
      <c r="S155" s="218"/>
      <c r="T155" s="56"/>
      <c r="U155" s="218"/>
      <c r="V155" s="218"/>
      <c r="W155" s="11"/>
      <c r="X155" s="218"/>
      <c r="Y155" s="218"/>
      <c r="Z155" s="56"/>
      <c r="AA155" s="218"/>
      <c r="AB155" s="218"/>
      <c r="AC155" s="218"/>
      <c r="AD155" s="218"/>
      <c r="AE155" s="218"/>
      <c r="AF155" s="9"/>
      <c r="AG155" s="9"/>
      <c r="AH155" s="9"/>
      <c r="AI155" s="9"/>
      <c r="AJ155" s="9"/>
      <c r="AK155" s="9"/>
      <c r="AL155" s="9"/>
      <c r="AM155" s="9"/>
      <c r="AN155" s="9"/>
      <c r="AO155" s="76"/>
      <c r="AP155" s="83"/>
      <c r="AQ155" s="83"/>
      <c r="AR155" s="238"/>
      <c r="AS155" s="238"/>
      <c r="AT155" s="11"/>
      <c r="AU155" s="11"/>
      <c r="AV155" s="215"/>
      <c r="AW155" s="137"/>
      <c r="AX155" s="215"/>
      <c r="AY155" s="265"/>
      <c r="AZ155" s="267"/>
      <c r="BA155" s="201"/>
      <c r="BB155" s="266"/>
      <c r="BC155" s="217"/>
      <c r="BD155" s="231"/>
      <c r="BE155" s="215"/>
      <c r="BF155" s="215"/>
      <c r="BG155" s="215"/>
      <c r="BH155" s="232"/>
      <c r="BI155" s="232"/>
      <c r="BJ155" s="214"/>
      <c r="BK155" s="214"/>
      <c r="BL155" s="233"/>
      <c r="BM155" s="67"/>
      <c r="BN155" s="139"/>
      <c r="BO155" s="139"/>
      <c r="BP155" s="139"/>
    </row>
    <row r="156" spans="1:68" ht="15.75">
      <c r="A156" s="221"/>
      <c r="B156" s="222"/>
      <c r="C156" s="216"/>
      <c r="D156" s="224"/>
      <c r="E156" s="25"/>
      <c r="F156" s="89"/>
      <c r="G156" s="83"/>
      <c r="H156" s="218"/>
      <c r="I156" s="218"/>
      <c r="J156" s="218"/>
      <c r="K156" s="218"/>
      <c r="L156" s="83"/>
      <c r="M156" s="217"/>
      <c r="N156" s="55"/>
      <c r="O156" s="218"/>
      <c r="P156" s="218"/>
      <c r="Q156" s="11"/>
      <c r="R156" s="218"/>
      <c r="S156" s="218"/>
      <c r="T156" s="56"/>
      <c r="U156" s="218"/>
      <c r="V156" s="218"/>
      <c r="W156" s="11"/>
      <c r="X156" s="218"/>
      <c r="Y156" s="218"/>
      <c r="Z156" s="56"/>
      <c r="AA156" s="218"/>
      <c r="AB156" s="218"/>
      <c r="AC156" s="218"/>
      <c r="AD156" s="218"/>
      <c r="AE156" s="218"/>
      <c r="AF156" s="9"/>
      <c r="AG156" s="9"/>
      <c r="AH156" s="9"/>
      <c r="AI156" s="9"/>
      <c r="AJ156" s="9"/>
      <c r="AK156" s="9"/>
      <c r="AL156" s="9"/>
      <c r="AM156" s="9"/>
      <c r="AN156" s="9"/>
      <c r="AO156" s="76"/>
      <c r="AP156" s="83"/>
      <c r="AQ156" s="83"/>
      <c r="AR156" s="238"/>
      <c r="AS156" s="238"/>
      <c r="AT156" s="11"/>
      <c r="AU156" s="11"/>
      <c r="AV156" s="215"/>
      <c r="AW156" s="137"/>
      <c r="AX156" s="215"/>
      <c r="AY156" s="253"/>
      <c r="BA156" s="201"/>
      <c r="BB156" s="201"/>
      <c r="BC156" s="217"/>
      <c r="BD156" s="231"/>
      <c r="BE156" s="215"/>
      <c r="BF156" s="215"/>
      <c r="BG156" s="215"/>
      <c r="BH156" s="232"/>
      <c r="BI156" s="232"/>
      <c r="BJ156" s="214"/>
      <c r="BK156" s="214"/>
      <c r="BL156" s="233"/>
      <c r="BM156" s="67"/>
      <c r="BN156" s="139"/>
      <c r="BO156" s="139"/>
      <c r="BP156" s="139"/>
    </row>
    <row r="157" spans="1:68" ht="15.75">
      <c r="A157" s="221"/>
      <c r="B157" s="222"/>
      <c r="C157" s="216"/>
      <c r="D157" s="224"/>
      <c r="E157" s="25"/>
      <c r="F157" s="89"/>
      <c r="G157" s="83"/>
      <c r="H157" s="218"/>
      <c r="I157" s="218"/>
      <c r="J157" s="218"/>
      <c r="K157" s="218"/>
      <c r="L157" s="83"/>
      <c r="M157" s="217"/>
      <c r="N157" s="55"/>
      <c r="O157" s="218"/>
      <c r="P157" s="218"/>
      <c r="Q157" s="11"/>
      <c r="R157" s="218"/>
      <c r="S157" s="218"/>
      <c r="T157" s="56"/>
      <c r="U157" s="218"/>
      <c r="V157" s="218"/>
      <c r="W157" s="11"/>
      <c r="X157" s="218"/>
      <c r="Y157" s="218"/>
      <c r="Z157" s="56"/>
      <c r="AA157" s="218"/>
      <c r="AB157" s="218"/>
      <c r="AC157" s="218"/>
      <c r="AD157" s="218"/>
      <c r="AE157" s="218"/>
      <c r="AF157" s="9"/>
      <c r="AG157" s="9"/>
      <c r="AH157" s="9"/>
      <c r="AI157" s="9"/>
      <c r="AJ157" s="9"/>
      <c r="AK157" s="9"/>
      <c r="AL157" s="9"/>
      <c r="AM157" s="9"/>
      <c r="AN157" s="9"/>
      <c r="AO157" s="76"/>
      <c r="AP157" s="83"/>
      <c r="AQ157" s="83"/>
      <c r="AR157" s="238"/>
      <c r="AS157" s="238"/>
      <c r="AT157" s="11"/>
      <c r="AU157" s="11"/>
      <c r="AV157" s="215"/>
      <c r="AW157" s="137"/>
      <c r="AX157" s="215"/>
      <c r="AY157" s="253"/>
      <c r="BA157" s="201"/>
      <c r="BB157" s="201"/>
      <c r="BC157" s="217"/>
      <c r="BD157" s="231"/>
      <c r="BE157" s="215"/>
      <c r="BF157" s="215"/>
      <c r="BG157" s="215"/>
      <c r="BH157" s="232"/>
      <c r="BI157" s="232"/>
      <c r="BJ157" s="214"/>
      <c r="BK157" s="214"/>
      <c r="BL157" s="233"/>
      <c r="BM157" s="67"/>
      <c r="BN157" s="139"/>
      <c r="BO157" s="139"/>
      <c r="BP157" s="139"/>
    </row>
    <row r="158" spans="1:68" ht="15.75">
      <c r="A158" s="221"/>
      <c r="B158" s="222"/>
      <c r="C158" s="216"/>
      <c r="D158" s="224"/>
      <c r="E158" s="25"/>
      <c r="F158" s="89"/>
      <c r="G158" s="83"/>
      <c r="H158" s="218"/>
      <c r="I158" s="218"/>
      <c r="J158" s="218"/>
      <c r="K158" s="218"/>
      <c r="L158" s="83"/>
      <c r="M158" s="217"/>
      <c r="N158" s="55"/>
      <c r="O158" s="218"/>
      <c r="P158" s="218"/>
      <c r="Q158" s="11"/>
      <c r="R158" s="218"/>
      <c r="S158" s="218"/>
      <c r="T158" s="56"/>
      <c r="U158" s="218"/>
      <c r="V158" s="218"/>
      <c r="W158" s="11"/>
      <c r="X158" s="218"/>
      <c r="Y158" s="218"/>
      <c r="Z158" s="56"/>
      <c r="AA158" s="218"/>
      <c r="AB158" s="218"/>
      <c r="AC158" s="218"/>
      <c r="AD158" s="218"/>
      <c r="AE158" s="218"/>
      <c r="AF158" s="9"/>
      <c r="AG158" s="9"/>
      <c r="AH158" s="9"/>
      <c r="AI158" s="9"/>
      <c r="AJ158" s="9"/>
      <c r="AK158" s="9"/>
      <c r="AL158" s="9"/>
      <c r="AM158" s="9"/>
      <c r="AN158" s="9"/>
      <c r="AO158" s="76"/>
      <c r="AP158" s="83"/>
      <c r="AQ158" s="83"/>
      <c r="AR158" s="238"/>
      <c r="AS158" s="238"/>
      <c r="AT158" s="11"/>
      <c r="AU158" s="11"/>
      <c r="AV158" s="215"/>
      <c r="AW158" s="137"/>
      <c r="AX158" s="215"/>
      <c r="AY158" s="253"/>
      <c r="BA158" s="201"/>
      <c r="BB158" s="201"/>
      <c r="BC158" s="217"/>
      <c r="BD158" s="231"/>
      <c r="BE158" s="215"/>
      <c r="BF158" s="215"/>
      <c r="BG158" s="215"/>
      <c r="BH158" s="232"/>
      <c r="BI158" s="232"/>
      <c r="BJ158" s="214"/>
      <c r="BK158" s="214"/>
      <c r="BL158" s="233"/>
      <c r="BM158" s="67"/>
      <c r="BN158" s="139"/>
      <c r="BO158" s="139"/>
      <c r="BP158" s="139"/>
    </row>
    <row r="159" spans="1:68" ht="15.75">
      <c r="A159" s="221"/>
      <c r="B159" s="222"/>
      <c r="C159" s="216"/>
      <c r="D159" s="224"/>
      <c r="E159" s="25"/>
      <c r="F159" s="89"/>
      <c r="G159" s="83"/>
      <c r="H159" s="218"/>
      <c r="I159" s="218"/>
      <c r="J159" s="218"/>
      <c r="K159" s="218"/>
      <c r="L159" s="83"/>
      <c r="M159" s="217"/>
      <c r="N159" s="55"/>
      <c r="O159" s="218"/>
      <c r="P159" s="218"/>
      <c r="Q159" s="11"/>
      <c r="R159" s="218"/>
      <c r="S159" s="218"/>
      <c r="T159" s="56"/>
      <c r="U159" s="218"/>
      <c r="V159" s="218"/>
      <c r="W159" s="11"/>
      <c r="X159" s="218"/>
      <c r="Y159" s="218"/>
      <c r="Z159" s="56"/>
      <c r="AA159" s="218"/>
      <c r="AB159" s="218"/>
      <c r="AC159" s="218"/>
      <c r="AD159" s="218"/>
      <c r="AE159" s="218"/>
      <c r="AF159" s="9"/>
      <c r="AG159" s="9"/>
      <c r="AH159" s="9"/>
      <c r="AI159" s="9"/>
      <c r="AJ159" s="9"/>
      <c r="AK159" s="9"/>
      <c r="AL159" s="9"/>
      <c r="AM159" s="9"/>
      <c r="AN159" s="9"/>
      <c r="AO159" s="76"/>
      <c r="AP159" s="83"/>
      <c r="AQ159" s="83"/>
      <c r="AR159" s="238"/>
      <c r="AS159" s="238"/>
      <c r="AT159" s="11"/>
      <c r="AU159" s="11"/>
      <c r="AV159" s="215"/>
      <c r="AW159" s="137"/>
      <c r="AX159" s="215"/>
      <c r="AY159" s="253"/>
      <c r="BA159" s="201"/>
      <c r="BB159" s="201"/>
      <c r="BC159" s="217"/>
      <c r="BD159" s="231"/>
      <c r="BE159" s="215"/>
      <c r="BF159" s="215"/>
      <c r="BG159" s="215"/>
      <c r="BH159" s="232"/>
      <c r="BI159" s="232"/>
      <c r="BJ159" s="214"/>
      <c r="BK159" s="214"/>
      <c r="BL159" s="233"/>
      <c r="BM159" s="67"/>
      <c r="BN159" s="139"/>
      <c r="BO159" s="139"/>
      <c r="BP159" s="139"/>
    </row>
    <row r="160" spans="1:68" ht="15.75">
      <c r="A160" s="221"/>
      <c r="B160" s="222"/>
      <c r="C160" s="216"/>
      <c r="D160" s="224"/>
      <c r="E160" s="25"/>
      <c r="F160" s="89"/>
      <c r="G160" s="83"/>
      <c r="H160" s="218"/>
      <c r="I160" s="218"/>
      <c r="J160" s="218"/>
      <c r="K160" s="218"/>
      <c r="L160" s="83"/>
      <c r="M160" s="217"/>
      <c r="N160" s="55"/>
      <c r="O160" s="218"/>
      <c r="P160" s="218"/>
      <c r="Q160" s="11"/>
      <c r="R160" s="218"/>
      <c r="S160" s="218"/>
      <c r="T160" s="56"/>
      <c r="U160" s="218"/>
      <c r="V160" s="218"/>
      <c r="W160" s="11"/>
      <c r="X160" s="218"/>
      <c r="Y160" s="218"/>
      <c r="Z160" s="56"/>
      <c r="AA160" s="218"/>
      <c r="AB160" s="218"/>
      <c r="AC160" s="218"/>
      <c r="AD160" s="218"/>
      <c r="AE160" s="218"/>
      <c r="AF160" s="9"/>
      <c r="AG160" s="9"/>
      <c r="AH160" s="9"/>
      <c r="AI160" s="9"/>
      <c r="AJ160" s="9"/>
      <c r="AK160" s="9"/>
      <c r="AL160" s="9"/>
      <c r="AM160" s="9"/>
      <c r="AN160" s="9"/>
      <c r="AO160" s="76"/>
      <c r="AP160" s="83"/>
      <c r="AQ160" s="83"/>
      <c r="AR160" s="238"/>
      <c r="AS160" s="238"/>
      <c r="AT160" s="11"/>
      <c r="AU160" s="11"/>
      <c r="AV160" s="215"/>
      <c r="AW160" s="137"/>
      <c r="AX160" s="215"/>
      <c r="AY160" s="253"/>
      <c r="BA160" s="201"/>
      <c r="BB160" s="201"/>
      <c r="BC160" s="217"/>
      <c r="BD160" s="231"/>
      <c r="BE160" s="215"/>
      <c r="BF160" s="215"/>
      <c r="BG160" s="215"/>
      <c r="BH160" s="232"/>
      <c r="BI160" s="232"/>
      <c r="BJ160" s="214"/>
      <c r="BK160" s="214"/>
      <c r="BL160" s="233"/>
      <c r="BM160" s="67"/>
      <c r="BN160" s="139"/>
      <c r="BO160" s="139"/>
      <c r="BP160" s="139"/>
    </row>
    <row r="161" spans="1:68" ht="15.75">
      <c r="A161" s="221"/>
      <c r="B161" s="222"/>
      <c r="C161" s="216"/>
      <c r="D161" s="224"/>
      <c r="E161" s="268"/>
      <c r="F161" s="89"/>
      <c r="G161" s="83"/>
      <c r="H161" s="218"/>
      <c r="I161" s="218"/>
      <c r="J161" s="218"/>
      <c r="K161" s="218"/>
      <c r="L161" s="83"/>
      <c r="M161" s="217"/>
      <c r="N161" s="55"/>
      <c r="O161" s="218"/>
      <c r="P161" s="218"/>
      <c r="Q161" s="11"/>
      <c r="R161" s="218"/>
      <c r="S161" s="218"/>
      <c r="T161" s="56"/>
      <c r="U161" s="218"/>
      <c r="V161" s="218"/>
      <c r="W161" s="11"/>
      <c r="X161" s="218"/>
      <c r="Y161" s="218"/>
      <c r="Z161" s="56"/>
      <c r="AA161" s="218"/>
      <c r="AB161" s="218"/>
      <c r="AC161" s="218"/>
      <c r="AD161" s="218"/>
      <c r="AE161" s="218"/>
      <c r="AF161" s="9"/>
      <c r="AG161" s="9"/>
      <c r="AH161" s="9"/>
      <c r="AI161" s="9"/>
      <c r="AJ161" s="9"/>
      <c r="AK161" s="9"/>
      <c r="AL161" s="9"/>
      <c r="AM161" s="9"/>
      <c r="AN161" s="9"/>
      <c r="AO161" s="76"/>
      <c r="AP161" s="83"/>
      <c r="AQ161" s="83"/>
      <c r="AR161" s="238"/>
      <c r="AS161" s="238"/>
      <c r="AT161" s="11"/>
      <c r="AU161" s="11"/>
      <c r="AV161" s="215"/>
      <c r="AW161" s="137"/>
      <c r="AX161" s="215"/>
      <c r="AY161" s="265"/>
      <c r="AZ161" s="267"/>
      <c r="BA161" s="201"/>
      <c r="BB161" s="266"/>
      <c r="BC161" s="217"/>
      <c r="BD161" s="231"/>
      <c r="BE161" s="215"/>
      <c r="BF161" s="215"/>
      <c r="BG161" s="215"/>
      <c r="BH161" s="232"/>
      <c r="BI161" s="232"/>
      <c r="BJ161" s="214"/>
      <c r="BK161" s="214"/>
      <c r="BL161" s="233"/>
      <c r="BM161" s="67"/>
      <c r="BN161" s="139"/>
      <c r="BO161" s="139"/>
      <c r="BP161" s="139"/>
    </row>
    <row r="162" spans="1:68" ht="15.75">
      <c r="A162" s="221"/>
      <c r="B162" s="222"/>
      <c r="C162" s="216"/>
      <c r="D162" s="224"/>
      <c r="E162" s="25"/>
      <c r="F162" s="89"/>
      <c r="G162" s="83"/>
      <c r="H162" s="218"/>
      <c r="I162" s="218"/>
      <c r="J162" s="218"/>
      <c r="K162" s="218"/>
      <c r="L162" s="83"/>
      <c r="M162" s="217"/>
      <c r="N162" s="55"/>
      <c r="O162" s="218"/>
      <c r="P162" s="218"/>
      <c r="Q162" s="11"/>
      <c r="R162" s="218"/>
      <c r="S162" s="218"/>
      <c r="T162" s="56"/>
      <c r="U162" s="218"/>
      <c r="V162" s="218"/>
      <c r="W162" s="11"/>
      <c r="X162" s="218"/>
      <c r="Y162" s="218"/>
      <c r="Z162" s="56"/>
      <c r="AA162" s="218"/>
      <c r="AB162" s="218"/>
      <c r="AC162" s="218"/>
      <c r="AD162" s="218"/>
      <c r="AE162" s="218"/>
      <c r="AF162" s="9"/>
      <c r="AG162" s="9"/>
      <c r="AH162" s="9"/>
      <c r="AI162" s="9"/>
      <c r="AJ162" s="9"/>
      <c r="AK162" s="9"/>
      <c r="AL162" s="9"/>
      <c r="AM162" s="9"/>
      <c r="AN162" s="9"/>
      <c r="AO162" s="76"/>
      <c r="AP162" s="83"/>
      <c r="AQ162" s="83"/>
      <c r="AR162" s="238"/>
      <c r="AS162" s="238"/>
      <c r="AT162" s="11"/>
      <c r="AU162" s="11"/>
      <c r="AV162" s="215"/>
      <c r="AW162" s="137"/>
      <c r="AX162" s="215"/>
      <c r="AY162" s="253"/>
      <c r="BA162" s="201"/>
      <c r="BB162" s="201"/>
      <c r="BC162" s="217"/>
      <c r="BD162" s="231"/>
      <c r="BE162" s="215"/>
      <c r="BF162" s="215"/>
      <c r="BG162" s="215"/>
      <c r="BH162" s="232"/>
      <c r="BI162" s="232"/>
      <c r="BJ162" s="214"/>
      <c r="BK162" s="214"/>
      <c r="BL162" s="233"/>
      <c r="BM162" s="67"/>
      <c r="BN162" s="139"/>
      <c r="BO162" s="139"/>
      <c r="BP162" s="139"/>
    </row>
    <row r="163" spans="1:68" ht="15.75">
      <c r="A163" s="221"/>
      <c r="B163" s="222"/>
      <c r="C163" s="216"/>
      <c r="D163" s="224"/>
      <c r="E163" s="25"/>
      <c r="F163" s="89"/>
      <c r="G163" s="83"/>
      <c r="H163" s="218"/>
      <c r="I163" s="218"/>
      <c r="J163" s="218"/>
      <c r="K163" s="218"/>
      <c r="L163" s="83"/>
      <c r="M163" s="217"/>
      <c r="N163" s="55"/>
      <c r="O163" s="218"/>
      <c r="P163" s="218"/>
      <c r="Q163" s="11"/>
      <c r="R163" s="218"/>
      <c r="S163" s="218"/>
      <c r="T163" s="56"/>
      <c r="U163" s="218"/>
      <c r="V163" s="218"/>
      <c r="W163" s="11"/>
      <c r="X163" s="218"/>
      <c r="Y163" s="218"/>
      <c r="Z163" s="56"/>
      <c r="AA163" s="218"/>
      <c r="AB163" s="218"/>
      <c r="AC163" s="218"/>
      <c r="AD163" s="218"/>
      <c r="AE163" s="218"/>
      <c r="AF163" s="9"/>
      <c r="AG163" s="9"/>
      <c r="AH163" s="9"/>
      <c r="AI163" s="9"/>
      <c r="AJ163" s="9"/>
      <c r="AK163" s="9"/>
      <c r="AL163" s="9"/>
      <c r="AM163" s="9"/>
      <c r="AN163" s="9"/>
      <c r="AO163" s="76"/>
      <c r="AP163" s="83"/>
      <c r="AQ163" s="83"/>
      <c r="AR163" s="238"/>
      <c r="AS163" s="238"/>
      <c r="AT163" s="11"/>
      <c r="AU163" s="11"/>
      <c r="AV163" s="215"/>
      <c r="AW163" s="137"/>
      <c r="AX163" s="215"/>
      <c r="AY163" s="253"/>
      <c r="BA163" s="201"/>
      <c r="BB163" s="201"/>
      <c r="BC163" s="217"/>
      <c r="BD163" s="231"/>
      <c r="BE163" s="215"/>
      <c r="BF163" s="215"/>
      <c r="BG163" s="215"/>
      <c r="BH163" s="232"/>
      <c r="BI163" s="232"/>
      <c r="BJ163" s="214"/>
      <c r="BK163" s="214"/>
      <c r="BL163" s="233"/>
      <c r="BM163" s="67"/>
      <c r="BN163" s="139"/>
      <c r="BO163" s="139"/>
      <c r="BP163" s="139"/>
    </row>
    <row r="164" spans="1:68" ht="15.75">
      <c r="A164" s="221"/>
      <c r="B164" s="222"/>
      <c r="C164" s="216"/>
      <c r="D164" s="224"/>
      <c r="E164" s="25"/>
      <c r="F164" s="89"/>
      <c r="G164" s="83"/>
      <c r="H164" s="218"/>
      <c r="I164" s="218"/>
      <c r="J164" s="218"/>
      <c r="K164" s="218"/>
      <c r="L164" s="83"/>
      <c r="M164" s="217"/>
      <c r="N164" s="55"/>
      <c r="O164" s="218"/>
      <c r="P164" s="218"/>
      <c r="Q164" s="11"/>
      <c r="R164" s="218"/>
      <c r="S164" s="218"/>
      <c r="T164" s="56"/>
      <c r="U164" s="218"/>
      <c r="V164" s="218"/>
      <c r="W164" s="11"/>
      <c r="X164" s="218"/>
      <c r="Y164" s="218"/>
      <c r="Z164" s="56"/>
      <c r="AA164" s="218"/>
      <c r="AB164" s="218"/>
      <c r="AC164" s="218"/>
      <c r="AD164" s="218"/>
      <c r="AE164" s="218"/>
      <c r="AF164" s="9"/>
      <c r="AG164" s="9"/>
      <c r="AH164" s="9"/>
      <c r="AI164" s="9"/>
      <c r="AJ164" s="9"/>
      <c r="AK164" s="9"/>
      <c r="AL164" s="9"/>
      <c r="AM164" s="9"/>
      <c r="AN164" s="9"/>
      <c r="AO164" s="76"/>
      <c r="AP164" s="83"/>
      <c r="AQ164" s="83"/>
      <c r="AR164" s="238"/>
      <c r="AS164" s="238"/>
      <c r="AT164" s="11"/>
      <c r="AU164" s="11"/>
      <c r="AV164" s="215"/>
      <c r="AW164" s="137"/>
      <c r="AX164" s="215"/>
      <c r="AY164" s="253"/>
      <c r="BA164" s="201"/>
      <c r="BB164" s="201"/>
      <c r="BC164" s="217"/>
      <c r="BD164" s="231"/>
      <c r="BE164" s="215"/>
      <c r="BF164" s="215"/>
      <c r="BG164" s="215"/>
      <c r="BH164" s="232"/>
      <c r="BI164" s="232"/>
      <c r="BJ164" s="214"/>
      <c r="BK164" s="214"/>
      <c r="BL164" s="233"/>
      <c r="BM164" s="67"/>
      <c r="BN164" s="139"/>
      <c r="BO164" s="139"/>
      <c r="BP164" s="139"/>
    </row>
    <row r="165" spans="1:68" ht="15.75">
      <c r="A165" s="221"/>
      <c r="B165" s="222"/>
      <c r="C165" s="216"/>
      <c r="D165" s="224"/>
      <c r="E165" s="25"/>
      <c r="F165" s="89"/>
      <c r="G165" s="83"/>
      <c r="H165" s="218"/>
      <c r="I165" s="218"/>
      <c r="J165" s="218"/>
      <c r="K165" s="218"/>
      <c r="L165" s="83"/>
      <c r="M165" s="217"/>
      <c r="N165" s="55"/>
      <c r="O165" s="218"/>
      <c r="P165" s="218"/>
      <c r="Q165" s="11"/>
      <c r="R165" s="218"/>
      <c r="S165" s="218"/>
      <c r="T165" s="56"/>
      <c r="U165" s="218"/>
      <c r="V165" s="218"/>
      <c r="W165" s="11"/>
      <c r="X165" s="218"/>
      <c r="Y165" s="218"/>
      <c r="Z165" s="56"/>
      <c r="AA165" s="218"/>
      <c r="AB165" s="218"/>
      <c r="AC165" s="218"/>
      <c r="AD165" s="218"/>
      <c r="AE165" s="218"/>
      <c r="AF165" s="9"/>
      <c r="AG165" s="9"/>
      <c r="AH165" s="9"/>
      <c r="AI165" s="9"/>
      <c r="AJ165" s="9"/>
      <c r="AK165" s="9"/>
      <c r="AL165" s="9"/>
      <c r="AM165" s="9"/>
      <c r="AN165" s="9"/>
      <c r="AO165" s="76"/>
      <c r="AP165" s="83"/>
      <c r="AQ165" s="83"/>
      <c r="AR165" s="238"/>
      <c r="AS165" s="238"/>
      <c r="AT165" s="11"/>
      <c r="AU165" s="11"/>
      <c r="AV165" s="215"/>
      <c r="AW165" s="137"/>
      <c r="AX165" s="215"/>
      <c r="AY165" s="253"/>
      <c r="BA165" s="201"/>
      <c r="BB165" s="201"/>
      <c r="BC165" s="217"/>
      <c r="BD165" s="231"/>
      <c r="BE165" s="215"/>
      <c r="BF165" s="215"/>
      <c r="BG165" s="215"/>
      <c r="BH165" s="232"/>
      <c r="BI165" s="232"/>
      <c r="BJ165" s="214"/>
      <c r="BK165" s="214"/>
      <c r="BL165" s="233"/>
      <c r="BM165" s="67"/>
      <c r="BN165" s="139"/>
      <c r="BO165" s="139"/>
      <c r="BP165" s="139"/>
    </row>
    <row r="166" spans="1:68" ht="15.75">
      <c r="A166" s="221"/>
      <c r="B166" s="222"/>
      <c r="C166" s="216"/>
      <c r="D166" s="224"/>
      <c r="E166" s="25"/>
      <c r="F166" s="89"/>
      <c r="G166" s="83"/>
      <c r="H166" s="218"/>
      <c r="I166" s="218"/>
      <c r="J166" s="218"/>
      <c r="K166" s="218"/>
      <c r="L166" s="83"/>
      <c r="M166" s="217"/>
      <c r="N166" s="55"/>
      <c r="O166" s="218"/>
      <c r="P166" s="218"/>
      <c r="Q166" s="11"/>
      <c r="R166" s="218"/>
      <c r="S166" s="218"/>
      <c r="T166" s="56"/>
      <c r="U166" s="218"/>
      <c r="V166" s="218"/>
      <c r="W166" s="11"/>
      <c r="X166" s="218"/>
      <c r="Y166" s="218"/>
      <c r="Z166" s="56"/>
      <c r="AA166" s="218"/>
      <c r="AB166" s="218"/>
      <c r="AC166" s="218"/>
      <c r="AD166" s="218"/>
      <c r="AE166" s="218"/>
      <c r="AF166" s="9"/>
      <c r="AG166" s="9"/>
      <c r="AH166" s="9"/>
      <c r="AI166" s="9"/>
      <c r="AJ166" s="9"/>
      <c r="AK166" s="9"/>
      <c r="AL166" s="9"/>
      <c r="AM166" s="9"/>
      <c r="AN166" s="9"/>
      <c r="AO166" s="76"/>
      <c r="AP166" s="83"/>
      <c r="AQ166" s="83"/>
      <c r="AR166" s="238"/>
      <c r="AS166" s="238"/>
      <c r="AT166" s="11"/>
      <c r="AU166" s="11"/>
      <c r="AV166" s="215"/>
      <c r="AW166" s="137"/>
      <c r="AX166" s="215"/>
      <c r="AY166" s="253"/>
      <c r="BA166" s="201"/>
      <c r="BB166" s="201"/>
      <c r="BC166" s="217"/>
      <c r="BD166" s="231"/>
      <c r="BE166" s="215"/>
      <c r="BF166" s="215"/>
      <c r="BG166" s="215"/>
      <c r="BH166" s="232"/>
      <c r="BI166" s="232"/>
      <c r="BJ166" s="214"/>
      <c r="BK166" s="214"/>
      <c r="BL166" s="233"/>
      <c r="BM166" s="67"/>
      <c r="BN166" s="139"/>
      <c r="BO166" s="139"/>
      <c r="BP166" s="139"/>
    </row>
    <row r="167" spans="1:68" ht="15.75">
      <c r="A167" s="221"/>
      <c r="B167" s="222"/>
      <c r="C167" s="216"/>
      <c r="D167" s="224"/>
      <c r="E167" s="25"/>
      <c r="F167" s="89"/>
      <c r="G167" s="83"/>
      <c r="H167" s="218"/>
      <c r="I167" s="218"/>
      <c r="J167" s="218"/>
      <c r="K167" s="218"/>
      <c r="L167" s="83"/>
      <c r="M167" s="217"/>
      <c r="N167" s="55"/>
      <c r="O167" s="218"/>
      <c r="P167" s="218"/>
      <c r="Q167" s="11"/>
      <c r="R167" s="218"/>
      <c r="S167" s="218"/>
      <c r="T167" s="56"/>
      <c r="U167" s="218"/>
      <c r="V167" s="218"/>
      <c r="W167" s="11"/>
      <c r="X167" s="218"/>
      <c r="Y167" s="218"/>
      <c r="Z167" s="56"/>
      <c r="AA167" s="218"/>
      <c r="AB167" s="218"/>
      <c r="AC167" s="218"/>
      <c r="AD167" s="218"/>
      <c r="AE167" s="218"/>
      <c r="AF167" s="9"/>
      <c r="AG167" s="9"/>
      <c r="AH167" s="9"/>
      <c r="AI167" s="9"/>
      <c r="AJ167" s="9"/>
      <c r="AK167" s="9"/>
      <c r="AL167" s="9"/>
      <c r="AM167" s="9"/>
      <c r="AN167" s="9"/>
      <c r="AO167" s="76"/>
      <c r="AP167" s="83"/>
      <c r="AQ167" s="83"/>
      <c r="AR167" s="238"/>
      <c r="AS167" s="238"/>
      <c r="AT167" s="11"/>
      <c r="AU167" s="11"/>
      <c r="AV167" s="215"/>
      <c r="AW167" s="137"/>
      <c r="AX167" s="215"/>
      <c r="AY167" s="253"/>
      <c r="BA167" s="201"/>
      <c r="BB167" s="201"/>
      <c r="BC167" s="217"/>
      <c r="BD167" s="231"/>
      <c r="BE167" s="215"/>
      <c r="BF167" s="215"/>
      <c r="BG167" s="215"/>
      <c r="BH167" s="232"/>
      <c r="BI167" s="232"/>
      <c r="BJ167" s="214"/>
      <c r="BK167" s="214"/>
      <c r="BL167" s="233"/>
      <c r="BM167" s="67"/>
      <c r="BN167" s="139"/>
      <c r="BO167" s="139"/>
      <c r="BP167" s="139"/>
    </row>
    <row r="168" spans="1:68" ht="15.75">
      <c r="A168" s="221"/>
      <c r="B168" s="222"/>
      <c r="C168" s="216"/>
      <c r="D168" s="224"/>
      <c r="E168" s="25"/>
      <c r="F168" s="89"/>
      <c r="G168" s="83"/>
      <c r="H168" s="218"/>
      <c r="I168" s="218"/>
      <c r="J168" s="218"/>
      <c r="K168" s="218"/>
      <c r="L168" s="83"/>
      <c r="M168" s="217"/>
      <c r="N168" s="55"/>
      <c r="O168" s="218"/>
      <c r="P168" s="218"/>
      <c r="Q168" s="11"/>
      <c r="R168" s="218"/>
      <c r="S168" s="218"/>
      <c r="T168" s="56"/>
      <c r="U168" s="218"/>
      <c r="V168" s="218"/>
      <c r="W168" s="11"/>
      <c r="X168" s="218"/>
      <c r="Y168" s="218"/>
      <c r="Z168" s="56"/>
      <c r="AA168" s="218"/>
      <c r="AB168" s="218"/>
      <c r="AC168" s="218"/>
      <c r="AD168" s="218"/>
      <c r="AE168" s="218"/>
      <c r="AF168" s="9"/>
      <c r="AG168" s="9"/>
      <c r="AH168" s="9"/>
      <c r="AI168" s="9"/>
      <c r="AJ168" s="9"/>
      <c r="AK168" s="9"/>
      <c r="AL168" s="9"/>
      <c r="AM168" s="9"/>
      <c r="AN168" s="9"/>
      <c r="AO168" s="76"/>
      <c r="AP168" s="83"/>
      <c r="AQ168" s="83"/>
      <c r="AR168" s="238"/>
      <c r="AS168" s="238"/>
      <c r="AT168" s="11"/>
      <c r="AU168" s="11"/>
      <c r="AV168" s="215"/>
      <c r="AW168" s="137"/>
      <c r="AX168" s="215"/>
      <c r="AY168" s="253"/>
      <c r="BA168" s="201"/>
      <c r="BB168" s="201"/>
      <c r="BC168" s="217"/>
      <c r="BD168" s="231"/>
      <c r="BE168" s="215"/>
      <c r="BF168" s="215"/>
      <c r="BG168" s="215"/>
      <c r="BH168" s="232"/>
      <c r="BI168" s="232"/>
      <c r="BJ168" s="214"/>
      <c r="BK168" s="214"/>
      <c r="BL168" s="233"/>
      <c r="BM168" s="67"/>
      <c r="BN168" s="139"/>
      <c r="BO168" s="139"/>
      <c r="BP168" s="139"/>
    </row>
    <row r="169" spans="1:68" ht="15.75">
      <c r="A169" s="221"/>
      <c r="B169" s="222"/>
      <c r="C169" s="216"/>
      <c r="D169" s="224"/>
      <c r="E169" s="268"/>
      <c r="F169" s="89"/>
      <c r="G169" s="83"/>
      <c r="H169" s="218"/>
      <c r="I169" s="218"/>
      <c r="J169" s="218"/>
      <c r="K169" s="218"/>
      <c r="L169" s="83"/>
      <c r="M169" s="217"/>
      <c r="N169" s="55"/>
      <c r="O169" s="218"/>
      <c r="P169" s="218"/>
      <c r="Q169" s="11"/>
      <c r="R169" s="218"/>
      <c r="S169" s="218"/>
      <c r="T169" s="56"/>
      <c r="U169" s="218"/>
      <c r="V169" s="218"/>
      <c r="W169" s="11"/>
      <c r="X169" s="218"/>
      <c r="Y169" s="218"/>
      <c r="Z169" s="56"/>
      <c r="AA169" s="218"/>
      <c r="AB169" s="218"/>
      <c r="AC169" s="218"/>
      <c r="AD169" s="218"/>
      <c r="AE169" s="218"/>
      <c r="AF169" s="9"/>
      <c r="AG169" s="9"/>
      <c r="AH169" s="9"/>
      <c r="AI169" s="9"/>
      <c r="AJ169" s="9"/>
      <c r="AK169" s="9"/>
      <c r="AL169" s="9"/>
      <c r="AM169" s="9"/>
      <c r="AN169" s="9"/>
      <c r="AO169" s="76"/>
      <c r="AP169" s="83"/>
      <c r="AQ169" s="83"/>
      <c r="AR169" s="238"/>
      <c r="AS169" s="238"/>
      <c r="AT169" s="11"/>
      <c r="AU169" s="11"/>
      <c r="AV169" s="215"/>
      <c r="AW169" s="137"/>
      <c r="AX169" s="215"/>
      <c r="AY169" s="265"/>
      <c r="AZ169" s="267"/>
      <c r="BA169" s="201"/>
      <c r="BB169" s="266"/>
      <c r="BC169" s="217"/>
      <c r="BD169" s="231"/>
      <c r="BE169" s="215"/>
      <c r="BF169" s="215"/>
      <c r="BG169" s="215"/>
      <c r="BH169" s="232"/>
      <c r="BI169" s="232"/>
      <c r="BJ169" s="214"/>
      <c r="BK169" s="214"/>
      <c r="BL169" s="233"/>
      <c r="BM169" s="67"/>
      <c r="BN169" s="139"/>
      <c r="BO169" s="139"/>
      <c r="BP169" s="139"/>
    </row>
    <row r="170" spans="1:68" ht="15.75">
      <c r="A170" s="221"/>
      <c r="B170" s="222"/>
      <c r="C170" s="216"/>
      <c r="D170" s="224"/>
      <c r="E170" s="25"/>
      <c r="F170" s="89"/>
      <c r="G170" s="83"/>
      <c r="H170" s="218"/>
      <c r="I170" s="218"/>
      <c r="J170" s="218"/>
      <c r="K170" s="218"/>
      <c r="L170" s="83"/>
      <c r="M170" s="217"/>
      <c r="N170" s="55"/>
      <c r="O170" s="218"/>
      <c r="P170" s="218"/>
      <c r="Q170" s="11"/>
      <c r="R170" s="218"/>
      <c r="S170" s="218"/>
      <c r="T170" s="56"/>
      <c r="U170" s="218"/>
      <c r="V170" s="218"/>
      <c r="W170" s="11"/>
      <c r="X170" s="218"/>
      <c r="Y170" s="218"/>
      <c r="Z170" s="56"/>
      <c r="AA170" s="218"/>
      <c r="AB170" s="218"/>
      <c r="AC170" s="218"/>
      <c r="AD170" s="218"/>
      <c r="AE170" s="218"/>
      <c r="AF170" s="9"/>
      <c r="AG170" s="9"/>
      <c r="AH170" s="9"/>
      <c r="AI170" s="9"/>
      <c r="AJ170" s="9"/>
      <c r="AK170" s="9"/>
      <c r="AL170" s="9"/>
      <c r="AM170" s="9"/>
      <c r="AN170" s="9"/>
      <c r="AO170" s="76"/>
      <c r="AP170" s="83"/>
      <c r="AQ170" s="83"/>
      <c r="AR170" s="238"/>
      <c r="AS170" s="238"/>
      <c r="AT170" s="11"/>
      <c r="AU170" s="11"/>
      <c r="AV170" s="215"/>
      <c r="AW170" s="137"/>
      <c r="AX170" s="215"/>
      <c r="AY170" s="253"/>
      <c r="BA170" s="201"/>
      <c r="BB170" s="201"/>
      <c r="BC170" s="217"/>
      <c r="BD170" s="231"/>
      <c r="BE170" s="215"/>
      <c r="BF170" s="215"/>
      <c r="BG170" s="215"/>
      <c r="BH170" s="232"/>
      <c r="BI170" s="232"/>
      <c r="BJ170" s="214"/>
      <c r="BK170" s="214"/>
      <c r="BL170" s="233"/>
      <c r="BM170" s="67"/>
      <c r="BN170" s="139"/>
      <c r="BO170" s="139"/>
      <c r="BP170" s="139"/>
    </row>
    <row r="171" spans="1:68" ht="15.75">
      <c r="A171" s="221"/>
      <c r="B171" s="222"/>
      <c r="C171" s="216"/>
      <c r="D171" s="224"/>
      <c r="E171" s="25"/>
      <c r="F171" s="89"/>
      <c r="G171" s="83"/>
      <c r="H171" s="218"/>
      <c r="I171" s="218"/>
      <c r="J171" s="218"/>
      <c r="K171" s="218"/>
      <c r="L171" s="83"/>
      <c r="M171" s="217"/>
      <c r="N171" s="55"/>
      <c r="O171" s="218"/>
      <c r="P171" s="218"/>
      <c r="Q171" s="11"/>
      <c r="R171" s="218"/>
      <c r="S171" s="218"/>
      <c r="T171" s="56"/>
      <c r="U171" s="218"/>
      <c r="V171" s="218"/>
      <c r="W171" s="11"/>
      <c r="X171" s="218"/>
      <c r="Y171" s="218"/>
      <c r="Z171" s="56"/>
      <c r="AA171" s="218"/>
      <c r="AB171" s="218"/>
      <c r="AC171" s="218"/>
      <c r="AD171" s="218"/>
      <c r="AE171" s="218"/>
      <c r="AF171" s="9"/>
      <c r="AG171" s="9"/>
      <c r="AH171" s="9"/>
      <c r="AI171" s="9"/>
      <c r="AJ171" s="9"/>
      <c r="AK171" s="9"/>
      <c r="AL171" s="9"/>
      <c r="AM171" s="9"/>
      <c r="AN171" s="9"/>
      <c r="AO171" s="76"/>
      <c r="AP171" s="83"/>
      <c r="AQ171" s="83"/>
      <c r="AR171" s="238"/>
      <c r="AS171" s="238"/>
      <c r="AT171" s="11"/>
      <c r="AU171" s="11"/>
      <c r="AV171" s="215"/>
      <c r="AW171" s="137"/>
      <c r="AX171" s="215"/>
      <c r="AY171" s="253"/>
      <c r="BA171" s="201"/>
      <c r="BB171" s="201"/>
      <c r="BC171" s="217"/>
      <c r="BD171" s="231"/>
      <c r="BE171" s="215"/>
      <c r="BF171" s="215"/>
      <c r="BG171" s="215"/>
      <c r="BH171" s="232"/>
      <c r="BI171" s="232"/>
      <c r="BJ171" s="214"/>
      <c r="BK171" s="214"/>
      <c r="BL171" s="233"/>
      <c r="BM171" s="67"/>
      <c r="BN171" s="139"/>
      <c r="BO171" s="139"/>
      <c r="BP171" s="139"/>
    </row>
    <row r="172" spans="1:68" ht="15.75">
      <c r="A172" s="221"/>
      <c r="B172" s="222"/>
      <c r="C172" s="216"/>
      <c r="D172" s="224"/>
      <c r="E172" s="25"/>
      <c r="F172" s="89"/>
      <c r="G172" s="83"/>
      <c r="H172" s="218"/>
      <c r="I172" s="218"/>
      <c r="J172" s="218"/>
      <c r="K172" s="218"/>
      <c r="L172" s="83"/>
      <c r="M172" s="217"/>
      <c r="N172" s="55"/>
      <c r="O172" s="218"/>
      <c r="P172" s="218"/>
      <c r="Q172" s="11"/>
      <c r="R172" s="218"/>
      <c r="S172" s="218"/>
      <c r="T172" s="56"/>
      <c r="U172" s="218"/>
      <c r="V172" s="218"/>
      <c r="W172" s="11"/>
      <c r="X172" s="218"/>
      <c r="Y172" s="218"/>
      <c r="Z172" s="56"/>
      <c r="AA172" s="218"/>
      <c r="AB172" s="218"/>
      <c r="AC172" s="218"/>
      <c r="AD172" s="218"/>
      <c r="AE172" s="218"/>
      <c r="AF172" s="9"/>
      <c r="AG172" s="9"/>
      <c r="AH172" s="9"/>
      <c r="AI172" s="9"/>
      <c r="AJ172" s="9"/>
      <c r="AK172" s="9"/>
      <c r="AL172" s="9"/>
      <c r="AM172" s="9"/>
      <c r="AN172" s="9"/>
      <c r="AO172" s="76"/>
      <c r="AP172" s="83"/>
      <c r="AQ172" s="83"/>
      <c r="AR172" s="238"/>
      <c r="AS172" s="238"/>
      <c r="AT172" s="11"/>
      <c r="AU172" s="11"/>
      <c r="AV172" s="215"/>
      <c r="AW172" s="137"/>
      <c r="AX172" s="215"/>
      <c r="AY172" s="253"/>
      <c r="BA172" s="201"/>
      <c r="BB172" s="201"/>
      <c r="BC172" s="217"/>
      <c r="BD172" s="231"/>
      <c r="BE172" s="215"/>
      <c r="BF172" s="215"/>
      <c r="BG172" s="215"/>
      <c r="BH172" s="232"/>
      <c r="BI172" s="232"/>
      <c r="BJ172" s="214"/>
      <c r="BK172" s="214"/>
      <c r="BL172" s="233"/>
      <c r="BM172" s="67"/>
      <c r="BN172" s="139"/>
      <c r="BO172" s="139"/>
      <c r="BP172" s="139"/>
    </row>
    <row r="173" spans="1:68" ht="15.75">
      <c r="A173" s="221"/>
      <c r="B173" s="222"/>
      <c r="C173" s="216"/>
      <c r="D173" s="224"/>
      <c r="E173" s="25"/>
      <c r="F173" s="89"/>
      <c r="G173" s="83"/>
      <c r="H173" s="218"/>
      <c r="I173" s="218"/>
      <c r="J173" s="218"/>
      <c r="K173" s="218"/>
      <c r="L173" s="83"/>
      <c r="M173" s="217"/>
      <c r="N173" s="55"/>
      <c r="O173" s="218"/>
      <c r="P173" s="218"/>
      <c r="Q173" s="11"/>
      <c r="R173" s="218"/>
      <c r="S173" s="218"/>
      <c r="T173" s="56"/>
      <c r="U173" s="218"/>
      <c r="V173" s="218"/>
      <c r="W173" s="11"/>
      <c r="X173" s="218"/>
      <c r="Y173" s="218"/>
      <c r="Z173" s="56"/>
      <c r="AA173" s="218"/>
      <c r="AB173" s="218"/>
      <c r="AC173" s="218"/>
      <c r="AD173" s="218"/>
      <c r="AE173" s="218"/>
      <c r="AF173" s="9"/>
      <c r="AG173" s="9"/>
      <c r="AH173" s="9"/>
      <c r="AI173" s="9"/>
      <c r="AJ173" s="9"/>
      <c r="AK173" s="9"/>
      <c r="AL173" s="9"/>
      <c r="AM173" s="9"/>
      <c r="AN173" s="9"/>
      <c r="AO173" s="76"/>
      <c r="AP173" s="83"/>
      <c r="AQ173" s="83"/>
      <c r="AR173" s="238"/>
      <c r="AS173" s="238"/>
      <c r="AT173" s="11"/>
      <c r="AU173" s="11"/>
      <c r="AV173" s="215"/>
      <c r="AW173" s="137"/>
      <c r="AX173" s="215"/>
      <c r="AY173" s="253"/>
      <c r="BA173" s="201"/>
      <c r="BB173" s="201"/>
      <c r="BC173" s="217"/>
      <c r="BD173" s="231"/>
      <c r="BE173" s="215"/>
      <c r="BF173" s="215"/>
      <c r="BG173" s="215"/>
      <c r="BH173" s="232"/>
      <c r="BI173" s="232"/>
      <c r="BJ173" s="214"/>
      <c r="BK173" s="214"/>
      <c r="BL173" s="233"/>
      <c r="BM173" s="67"/>
      <c r="BN173" s="139"/>
      <c r="BO173" s="139"/>
      <c r="BP173" s="139"/>
    </row>
    <row r="174" spans="1:68" ht="15.75">
      <c r="A174" s="221"/>
      <c r="B174" s="222"/>
      <c r="C174" s="216"/>
      <c r="D174" s="224"/>
      <c r="E174" s="25"/>
      <c r="F174" s="89"/>
      <c r="G174" s="83"/>
      <c r="H174" s="218"/>
      <c r="I174" s="218"/>
      <c r="J174" s="218"/>
      <c r="K174" s="218"/>
      <c r="L174" s="83"/>
      <c r="M174" s="217"/>
      <c r="N174" s="55"/>
      <c r="O174" s="218"/>
      <c r="P174" s="218"/>
      <c r="Q174" s="11"/>
      <c r="R174" s="218"/>
      <c r="S174" s="218"/>
      <c r="T174" s="56"/>
      <c r="U174" s="218"/>
      <c r="V174" s="218"/>
      <c r="W174" s="11"/>
      <c r="X174" s="218"/>
      <c r="Y174" s="218"/>
      <c r="Z174" s="56"/>
      <c r="AA174" s="218"/>
      <c r="AB174" s="218"/>
      <c r="AC174" s="218"/>
      <c r="AD174" s="218"/>
      <c r="AE174" s="218"/>
      <c r="AF174" s="9"/>
      <c r="AG174" s="9"/>
      <c r="AH174" s="9"/>
      <c r="AI174" s="9"/>
      <c r="AJ174" s="9"/>
      <c r="AK174" s="9"/>
      <c r="AL174" s="9"/>
      <c r="AM174" s="9"/>
      <c r="AN174" s="9"/>
      <c r="AO174" s="76"/>
      <c r="AP174" s="83"/>
      <c r="AQ174" s="83"/>
      <c r="AR174" s="238"/>
      <c r="AS174" s="238"/>
      <c r="AT174" s="11"/>
      <c r="AU174" s="11"/>
      <c r="AV174" s="215"/>
      <c r="AW174" s="137"/>
      <c r="AX174" s="215"/>
      <c r="AY174" s="253"/>
      <c r="BA174" s="201"/>
      <c r="BB174" s="201"/>
      <c r="BC174" s="217"/>
      <c r="BD174" s="231"/>
      <c r="BE174" s="215"/>
      <c r="BF174" s="215"/>
      <c r="BG174" s="215"/>
      <c r="BH174" s="232"/>
      <c r="BI174" s="232"/>
      <c r="BJ174" s="214"/>
      <c r="BK174" s="214"/>
      <c r="BL174" s="233"/>
      <c r="BM174" s="67"/>
      <c r="BN174" s="139"/>
      <c r="BO174" s="139"/>
      <c r="BP174" s="139"/>
    </row>
    <row r="175" spans="1:68" ht="15.75">
      <c r="A175" s="221"/>
      <c r="B175" s="222"/>
      <c r="C175" s="216"/>
      <c r="D175" s="224"/>
      <c r="E175" s="25"/>
      <c r="F175" s="89"/>
      <c r="G175" s="83"/>
      <c r="H175" s="218"/>
      <c r="I175" s="218"/>
      <c r="J175" s="218"/>
      <c r="K175" s="218"/>
      <c r="L175" s="83"/>
      <c r="M175" s="217"/>
      <c r="N175" s="55"/>
      <c r="O175" s="218"/>
      <c r="P175" s="218"/>
      <c r="Q175" s="11"/>
      <c r="R175" s="218"/>
      <c r="S175" s="218"/>
      <c r="T175" s="56"/>
      <c r="U175" s="218"/>
      <c r="V175" s="218"/>
      <c r="W175" s="11"/>
      <c r="X175" s="218"/>
      <c r="Y175" s="218"/>
      <c r="Z175" s="56"/>
      <c r="AA175" s="218"/>
      <c r="AB175" s="218"/>
      <c r="AC175" s="218"/>
      <c r="AD175" s="218"/>
      <c r="AE175" s="218"/>
      <c r="AF175" s="9"/>
      <c r="AG175" s="9"/>
      <c r="AH175" s="9"/>
      <c r="AI175" s="9"/>
      <c r="AJ175" s="9"/>
      <c r="AK175" s="9"/>
      <c r="AL175" s="9"/>
      <c r="AM175" s="9"/>
      <c r="AN175" s="9"/>
      <c r="AO175" s="76"/>
      <c r="AP175" s="83"/>
      <c r="AQ175" s="83"/>
      <c r="AR175" s="238"/>
      <c r="AS175" s="238"/>
      <c r="AT175" s="11"/>
      <c r="AU175" s="11"/>
      <c r="AV175" s="215"/>
      <c r="AW175" s="137"/>
      <c r="AX175" s="215"/>
      <c r="AY175" s="253"/>
      <c r="BA175" s="201"/>
      <c r="BB175" s="201"/>
      <c r="BC175" s="217"/>
      <c r="BD175" s="231"/>
      <c r="BE175" s="215"/>
      <c r="BF175" s="215"/>
      <c r="BG175" s="215"/>
      <c r="BH175" s="232"/>
      <c r="BI175" s="232"/>
      <c r="BJ175" s="214"/>
      <c r="BK175" s="214"/>
      <c r="BL175" s="233"/>
      <c r="BM175" s="67"/>
      <c r="BN175" s="139"/>
      <c r="BO175" s="139"/>
      <c r="BP175" s="139"/>
    </row>
    <row r="176" spans="1:68" ht="15.75">
      <c r="A176" s="221"/>
      <c r="B176" s="222"/>
      <c r="C176" s="216"/>
      <c r="D176" s="224"/>
      <c r="E176" s="25"/>
      <c r="F176" s="89"/>
      <c r="G176" s="83"/>
      <c r="H176" s="218"/>
      <c r="I176" s="218"/>
      <c r="J176" s="218"/>
      <c r="K176" s="218"/>
      <c r="L176" s="83"/>
      <c r="M176" s="217"/>
      <c r="N176" s="55"/>
      <c r="O176" s="218"/>
      <c r="P176" s="218"/>
      <c r="Q176" s="11"/>
      <c r="R176" s="218"/>
      <c r="S176" s="218"/>
      <c r="T176" s="56"/>
      <c r="U176" s="218"/>
      <c r="V176" s="218"/>
      <c r="W176" s="11"/>
      <c r="X176" s="218"/>
      <c r="Y176" s="218"/>
      <c r="Z176" s="56"/>
      <c r="AA176" s="218"/>
      <c r="AB176" s="218"/>
      <c r="AC176" s="218"/>
      <c r="AD176" s="218"/>
      <c r="AE176" s="218"/>
      <c r="AF176" s="9"/>
      <c r="AG176" s="9"/>
      <c r="AH176" s="9"/>
      <c r="AI176" s="9"/>
      <c r="AJ176" s="9"/>
      <c r="AK176" s="9"/>
      <c r="AL176" s="9"/>
      <c r="AM176" s="9"/>
      <c r="AN176" s="9"/>
      <c r="AO176" s="76"/>
      <c r="AP176" s="83"/>
      <c r="AQ176" s="83"/>
      <c r="AR176" s="238"/>
      <c r="AS176" s="238"/>
      <c r="AT176" s="11"/>
      <c r="AU176" s="11"/>
      <c r="AV176" s="215"/>
      <c r="AW176" s="137"/>
      <c r="AX176" s="215"/>
      <c r="AY176" s="253"/>
      <c r="BA176" s="201"/>
      <c r="BB176" s="201"/>
      <c r="BC176" s="217"/>
      <c r="BD176" s="231"/>
      <c r="BE176" s="215"/>
      <c r="BF176" s="215"/>
      <c r="BG176" s="215"/>
      <c r="BH176" s="232"/>
      <c r="BI176" s="232"/>
      <c r="BJ176" s="214"/>
      <c r="BK176" s="214"/>
      <c r="BL176" s="233"/>
      <c r="BM176" s="67"/>
      <c r="BN176" s="139"/>
      <c r="BO176" s="139"/>
      <c r="BP176" s="139"/>
    </row>
    <row r="177" spans="1:68" ht="15.75">
      <c r="A177" s="221"/>
      <c r="B177" s="222"/>
      <c r="C177" s="216"/>
      <c r="D177" s="224"/>
      <c r="E177" s="25"/>
      <c r="F177" s="89"/>
      <c r="G177" s="83"/>
      <c r="H177" s="218"/>
      <c r="I177" s="218"/>
      <c r="J177" s="218"/>
      <c r="K177" s="218"/>
      <c r="L177" s="83"/>
      <c r="M177" s="217"/>
      <c r="N177" s="55"/>
      <c r="O177" s="218"/>
      <c r="P177" s="218"/>
      <c r="Q177" s="11"/>
      <c r="R177" s="218"/>
      <c r="S177" s="218"/>
      <c r="T177" s="56"/>
      <c r="U177" s="218"/>
      <c r="V177" s="218"/>
      <c r="W177" s="11"/>
      <c r="X177" s="218"/>
      <c r="Y177" s="218"/>
      <c r="Z177" s="56"/>
      <c r="AA177" s="218"/>
      <c r="AB177" s="218"/>
      <c r="AC177" s="218"/>
      <c r="AD177" s="218"/>
      <c r="AE177" s="218"/>
      <c r="AF177" s="9"/>
      <c r="AG177" s="9"/>
      <c r="AH177" s="9"/>
      <c r="AI177" s="9"/>
      <c r="AJ177" s="9"/>
      <c r="AK177" s="9"/>
      <c r="AL177" s="9"/>
      <c r="AM177" s="9"/>
      <c r="AN177" s="9"/>
      <c r="AO177" s="76"/>
      <c r="AP177" s="83"/>
      <c r="AQ177" s="83"/>
      <c r="AR177" s="238"/>
      <c r="AS177" s="238"/>
      <c r="AT177" s="11"/>
      <c r="AU177" s="11"/>
      <c r="AV177" s="215"/>
      <c r="AW177" s="137"/>
      <c r="AX177" s="215"/>
      <c r="AY177" s="253"/>
      <c r="BA177" s="201"/>
      <c r="BB177" s="201"/>
      <c r="BC177" s="217"/>
      <c r="BD177" s="231"/>
      <c r="BE177" s="215"/>
      <c r="BF177" s="215"/>
      <c r="BG177" s="215"/>
      <c r="BH177" s="232"/>
      <c r="BI177" s="232"/>
      <c r="BJ177" s="214"/>
      <c r="BK177" s="214"/>
      <c r="BL177" s="233"/>
      <c r="BM177" s="67"/>
      <c r="BN177" s="139"/>
      <c r="BO177" s="139"/>
      <c r="BP177" s="139"/>
    </row>
    <row r="178" spans="1:68" ht="15.75">
      <c r="A178" s="221"/>
      <c r="B178" s="222"/>
      <c r="C178" s="216"/>
      <c r="D178" s="224"/>
      <c r="E178" s="25"/>
      <c r="F178" s="89"/>
      <c r="G178" s="83"/>
      <c r="H178" s="218"/>
      <c r="I178" s="218"/>
      <c r="J178" s="218"/>
      <c r="K178" s="218"/>
      <c r="L178" s="83"/>
      <c r="M178" s="217"/>
      <c r="N178" s="55"/>
      <c r="O178" s="218"/>
      <c r="P178" s="218"/>
      <c r="Q178" s="11"/>
      <c r="R178" s="218"/>
      <c r="S178" s="218"/>
      <c r="T178" s="56"/>
      <c r="U178" s="218"/>
      <c r="V178" s="218"/>
      <c r="W178" s="11"/>
      <c r="X178" s="218"/>
      <c r="Y178" s="218"/>
      <c r="Z178" s="56"/>
      <c r="AA178" s="218"/>
      <c r="AB178" s="218"/>
      <c r="AC178" s="218"/>
      <c r="AD178" s="218"/>
      <c r="AE178" s="218"/>
      <c r="AF178" s="9"/>
      <c r="AG178" s="9"/>
      <c r="AH178" s="9"/>
      <c r="AI178" s="9"/>
      <c r="AJ178" s="9"/>
      <c r="AK178" s="9"/>
      <c r="AL178" s="9"/>
      <c r="AM178" s="9"/>
      <c r="AN178" s="9"/>
      <c r="AO178" s="76"/>
      <c r="AP178" s="83"/>
      <c r="AQ178" s="83"/>
      <c r="AR178" s="238"/>
      <c r="AS178" s="238"/>
      <c r="AT178" s="11"/>
      <c r="AU178" s="11"/>
      <c r="AV178" s="215"/>
      <c r="AW178" s="137"/>
      <c r="AX178" s="215"/>
      <c r="AY178" s="253"/>
      <c r="BA178" s="201"/>
      <c r="BB178" s="201"/>
      <c r="BC178" s="217"/>
      <c r="BD178" s="231"/>
      <c r="BE178" s="215"/>
      <c r="BF178" s="215"/>
      <c r="BG178" s="215"/>
      <c r="BH178" s="232"/>
      <c r="BI178" s="232"/>
      <c r="BJ178" s="214"/>
      <c r="BK178" s="214"/>
      <c r="BL178" s="233"/>
      <c r="BM178" s="67"/>
      <c r="BN178" s="139"/>
      <c r="BO178" s="139"/>
      <c r="BP178" s="139"/>
    </row>
    <row r="179" spans="1:68" ht="15.75">
      <c r="A179" s="221"/>
      <c r="B179" s="222"/>
      <c r="C179" s="216"/>
      <c r="D179" s="224"/>
      <c r="E179" s="25"/>
      <c r="F179" s="89"/>
      <c r="G179" s="83"/>
      <c r="H179" s="218"/>
      <c r="I179" s="218"/>
      <c r="J179" s="218"/>
      <c r="K179" s="218"/>
      <c r="L179" s="83"/>
      <c r="M179" s="217"/>
      <c r="N179" s="55"/>
      <c r="O179" s="218"/>
      <c r="P179" s="218"/>
      <c r="Q179" s="11"/>
      <c r="R179" s="218"/>
      <c r="S179" s="218"/>
      <c r="T179" s="56"/>
      <c r="U179" s="218"/>
      <c r="V179" s="218"/>
      <c r="W179" s="11"/>
      <c r="X179" s="218"/>
      <c r="Y179" s="218"/>
      <c r="Z179" s="56"/>
      <c r="AA179" s="218"/>
      <c r="AB179" s="218"/>
      <c r="AC179" s="218"/>
      <c r="AD179" s="218"/>
      <c r="AE179" s="218"/>
      <c r="AF179" s="9"/>
      <c r="AG179" s="9"/>
      <c r="AH179" s="9"/>
      <c r="AI179" s="9"/>
      <c r="AJ179" s="9"/>
      <c r="AK179" s="9"/>
      <c r="AL179" s="9"/>
      <c r="AM179" s="9"/>
      <c r="AN179" s="9"/>
      <c r="AO179" s="76"/>
      <c r="AP179" s="83"/>
      <c r="AQ179" s="83"/>
      <c r="AR179" s="238"/>
      <c r="AS179" s="238"/>
      <c r="AT179" s="11"/>
      <c r="AU179" s="11"/>
      <c r="AV179" s="215"/>
      <c r="AW179" s="137"/>
      <c r="AX179" s="215"/>
      <c r="AY179" s="253"/>
      <c r="BA179" s="201"/>
      <c r="BB179" s="201"/>
      <c r="BC179" s="217"/>
      <c r="BD179" s="231"/>
      <c r="BE179" s="215"/>
      <c r="BF179" s="215"/>
      <c r="BG179" s="215"/>
      <c r="BH179" s="232"/>
      <c r="BI179" s="232"/>
      <c r="BJ179" s="214"/>
      <c r="BK179" s="214"/>
      <c r="BL179" s="233"/>
      <c r="BM179" s="67"/>
      <c r="BN179" s="139"/>
      <c r="BO179" s="139"/>
      <c r="BP179" s="139"/>
    </row>
    <row r="180" spans="1:68" ht="15.75">
      <c r="A180" s="221"/>
      <c r="B180" s="222"/>
      <c r="C180" s="216"/>
      <c r="D180" s="224"/>
      <c r="E180" s="25"/>
      <c r="F180" s="89"/>
      <c r="G180" s="83"/>
      <c r="H180" s="218"/>
      <c r="I180" s="218"/>
      <c r="J180" s="218"/>
      <c r="K180" s="218"/>
      <c r="L180" s="83"/>
      <c r="M180" s="217"/>
      <c r="N180" s="55"/>
      <c r="O180" s="218"/>
      <c r="P180" s="218"/>
      <c r="Q180" s="11"/>
      <c r="R180" s="218"/>
      <c r="S180" s="218"/>
      <c r="T180" s="56"/>
      <c r="U180" s="218"/>
      <c r="V180" s="218"/>
      <c r="W180" s="11"/>
      <c r="X180" s="218"/>
      <c r="Y180" s="218"/>
      <c r="Z180" s="56"/>
      <c r="AA180" s="218"/>
      <c r="AB180" s="218"/>
      <c r="AC180" s="218"/>
      <c r="AD180" s="218"/>
      <c r="AE180" s="218"/>
      <c r="AF180" s="9"/>
      <c r="AG180" s="9"/>
      <c r="AH180" s="9"/>
      <c r="AI180" s="9"/>
      <c r="AJ180" s="9"/>
      <c r="AK180" s="9"/>
      <c r="AL180" s="9"/>
      <c r="AM180" s="9"/>
      <c r="AN180" s="9"/>
      <c r="AO180" s="76"/>
      <c r="AP180" s="83"/>
      <c r="AQ180" s="83"/>
      <c r="AR180" s="238"/>
      <c r="AS180" s="238"/>
      <c r="AT180" s="11"/>
      <c r="AU180" s="11"/>
      <c r="AV180" s="215"/>
      <c r="AW180" s="137"/>
      <c r="AX180" s="215"/>
      <c r="AY180" s="253"/>
      <c r="BA180" s="201"/>
      <c r="BB180" s="201"/>
      <c r="BC180" s="217"/>
      <c r="BD180" s="231"/>
      <c r="BE180" s="215"/>
      <c r="BF180" s="215"/>
      <c r="BG180" s="215"/>
      <c r="BH180" s="232"/>
      <c r="BI180" s="232"/>
      <c r="BJ180" s="214"/>
      <c r="BK180" s="214"/>
      <c r="BL180" s="233"/>
      <c r="BM180" s="67"/>
      <c r="BN180" s="139"/>
      <c r="BO180" s="139"/>
      <c r="BP180" s="139"/>
    </row>
    <row r="181" spans="1:68" ht="15.75">
      <c r="A181" s="221"/>
      <c r="B181" s="222"/>
      <c r="C181" s="216"/>
      <c r="D181" s="224"/>
      <c r="E181" s="25"/>
      <c r="F181" s="89"/>
      <c r="G181" s="83"/>
      <c r="H181" s="218"/>
      <c r="I181" s="218"/>
      <c r="J181" s="218"/>
      <c r="K181" s="218"/>
      <c r="L181" s="83"/>
      <c r="M181" s="217"/>
      <c r="N181" s="55"/>
      <c r="O181" s="218"/>
      <c r="P181" s="218"/>
      <c r="Q181" s="11"/>
      <c r="R181" s="218"/>
      <c r="S181" s="218"/>
      <c r="T181" s="56"/>
      <c r="U181" s="218"/>
      <c r="V181" s="218"/>
      <c r="W181" s="11"/>
      <c r="X181" s="218"/>
      <c r="Y181" s="218"/>
      <c r="Z181" s="56"/>
      <c r="AA181" s="218"/>
      <c r="AB181" s="218"/>
      <c r="AC181" s="218"/>
      <c r="AD181" s="218"/>
      <c r="AE181" s="218"/>
      <c r="AF181" s="9"/>
      <c r="AG181" s="9"/>
      <c r="AH181" s="9"/>
      <c r="AI181" s="9"/>
      <c r="AJ181" s="9"/>
      <c r="AK181" s="9"/>
      <c r="AL181" s="9"/>
      <c r="AM181" s="9"/>
      <c r="AN181" s="9"/>
      <c r="AO181" s="76"/>
      <c r="AP181" s="83"/>
      <c r="AQ181" s="83"/>
      <c r="AR181" s="238"/>
      <c r="AS181" s="238"/>
      <c r="AT181" s="11"/>
      <c r="AU181" s="11"/>
      <c r="AV181" s="215"/>
      <c r="AW181" s="137"/>
      <c r="AX181" s="215"/>
      <c r="AY181" s="253"/>
      <c r="BA181" s="201"/>
      <c r="BB181" s="201"/>
      <c r="BC181" s="217"/>
      <c r="BD181" s="231"/>
      <c r="BE181" s="215"/>
      <c r="BF181" s="215"/>
      <c r="BG181" s="215"/>
      <c r="BH181" s="232"/>
      <c r="BI181" s="232"/>
      <c r="BJ181" s="214"/>
      <c r="BK181" s="214"/>
      <c r="BL181" s="233"/>
      <c r="BM181" s="67"/>
      <c r="BN181" s="139"/>
      <c r="BO181" s="139"/>
      <c r="BP181" s="139"/>
    </row>
    <row r="182" spans="1:68" ht="15.75">
      <c r="A182" s="221"/>
      <c r="B182" s="222"/>
      <c r="C182" s="216"/>
      <c r="D182" s="224"/>
      <c r="E182" s="25"/>
      <c r="F182" s="89"/>
      <c r="G182" s="83"/>
      <c r="H182" s="218"/>
      <c r="I182" s="218"/>
      <c r="J182" s="218"/>
      <c r="K182" s="218"/>
      <c r="L182" s="83"/>
      <c r="M182" s="217"/>
      <c r="N182" s="55"/>
      <c r="O182" s="218"/>
      <c r="P182" s="218"/>
      <c r="Q182" s="11"/>
      <c r="R182" s="218"/>
      <c r="S182" s="218"/>
      <c r="T182" s="56"/>
      <c r="U182" s="218"/>
      <c r="V182" s="218"/>
      <c r="W182" s="11"/>
      <c r="X182" s="218"/>
      <c r="Y182" s="218"/>
      <c r="Z182" s="56"/>
      <c r="AA182" s="218"/>
      <c r="AB182" s="218"/>
      <c r="AC182" s="218"/>
      <c r="AD182" s="218"/>
      <c r="AE182" s="218"/>
      <c r="AF182" s="9"/>
      <c r="AG182" s="9"/>
      <c r="AH182" s="9"/>
      <c r="AI182" s="9"/>
      <c r="AJ182" s="9"/>
      <c r="AK182" s="9"/>
      <c r="AL182" s="9"/>
      <c r="AM182" s="9"/>
      <c r="AN182" s="9"/>
      <c r="AO182" s="76"/>
      <c r="AP182" s="83"/>
      <c r="AQ182" s="83"/>
      <c r="AR182" s="238"/>
      <c r="AS182" s="238"/>
      <c r="AT182" s="11"/>
      <c r="AU182" s="11"/>
      <c r="AV182" s="215"/>
      <c r="AW182" s="137"/>
      <c r="AX182" s="215"/>
      <c r="AY182" s="253"/>
      <c r="BA182" s="201"/>
      <c r="BB182" s="201"/>
      <c r="BC182" s="217"/>
      <c r="BD182" s="231"/>
      <c r="BE182" s="215"/>
      <c r="BF182" s="215"/>
      <c r="BG182" s="215"/>
      <c r="BH182" s="232"/>
      <c r="BI182" s="232"/>
      <c r="BJ182" s="214"/>
      <c r="BK182" s="214"/>
      <c r="BL182" s="233"/>
      <c r="BM182" s="67"/>
      <c r="BN182" s="139"/>
      <c r="BO182" s="139"/>
      <c r="BP182" s="139"/>
    </row>
    <row r="183" spans="1:68" ht="15.75">
      <c r="A183" s="221"/>
      <c r="B183" s="222"/>
      <c r="C183" s="216"/>
      <c r="D183" s="224"/>
      <c r="E183" s="25"/>
      <c r="F183" s="89"/>
      <c r="G183" s="83"/>
      <c r="H183" s="218"/>
      <c r="I183" s="218"/>
      <c r="J183" s="218"/>
      <c r="K183" s="218"/>
      <c r="L183" s="83"/>
      <c r="M183" s="217"/>
      <c r="N183" s="55"/>
      <c r="O183" s="218"/>
      <c r="P183" s="218"/>
      <c r="Q183" s="11"/>
      <c r="R183" s="218"/>
      <c r="S183" s="218"/>
      <c r="T183" s="56"/>
      <c r="U183" s="218"/>
      <c r="V183" s="218"/>
      <c r="W183" s="11"/>
      <c r="X183" s="218"/>
      <c r="Y183" s="218"/>
      <c r="Z183" s="56"/>
      <c r="AA183" s="218"/>
      <c r="AB183" s="218"/>
      <c r="AC183" s="218"/>
      <c r="AD183" s="218"/>
      <c r="AE183" s="218"/>
      <c r="AF183" s="9"/>
      <c r="AG183" s="9"/>
      <c r="AH183" s="9"/>
      <c r="AI183" s="9"/>
      <c r="AJ183" s="9"/>
      <c r="AK183" s="9"/>
      <c r="AL183" s="9"/>
      <c r="AM183" s="9"/>
      <c r="AN183" s="9"/>
      <c r="AO183" s="76"/>
      <c r="AP183" s="83"/>
      <c r="AQ183" s="83"/>
      <c r="AR183" s="238"/>
      <c r="AS183" s="238"/>
      <c r="AT183" s="11"/>
      <c r="AU183" s="11"/>
      <c r="AV183" s="215"/>
      <c r="AW183" s="137"/>
      <c r="AX183" s="215"/>
      <c r="AY183" s="253"/>
      <c r="BA183" s="201"/>
      <c r="BB183" s="201"/>
      <c r="BC183" s="217"/>
      <c r="BD183" s="231"/>
      <c r="BE183" s="215"/>
      <c r="BF183" s="215"/>
      <c r="BG183" s="215"/>
      <c r="BH183" s="232"/>
      <c r="BI183" s="232"/>
      <c r="BJ183" s="214"/>
      <c r="BK183" s="214"/>
      <c r="BL183" s="233"/>
      <c r="BM183" s="67"/>
      <c r="BN183" s="139"/>
      <c r="BO183" s="139"/>
      <c r="BP183" s="139"/>
    </row>
    <row r="184" spans="1:68" ht="15.75">
      <c r="A184" s="221"/>
      <c r="B184" s="222"/>
      <c r="C184" s="216"/>
      <c r="D184" s="224"/>
      <c r="E184" s="25"/>
      <c r="F184" s="89"/>
      <c r="G184" s="83"/>
      <c r="H184" s="218"/>
      <c r="I184" s="218"/>
      <c r="J184" s="218"/>
      <c r="K184" s="218"/>
      <c r="L184" s="83"/>
      <c r="M184" s="217"/>
      <c r="N184" s="55"/>
      <c r="O184" s="218"/>
      <c r="P184" s="218"/>
      <c r="Q184" s="11"/>
      <c r="R184" s="218"/>
      <c r="S184" s="218"/>
      <c r="T184" s="56"/>
      <c r="U184" s="218"/>
      <c r="V184" s="218"/>
      <c r="W184" s="11"/>
      <c r="X184" s="218"/>
      <c r="Y184" s="218"/>
      <c r="Z184" s="56"/>
      <c r="AA184" s="218"/>
      <c r="AB184" s="218"/>
      <c r="AC184" s="218"/>
      <c r="AD184" s="218"/>
      <c r="AE184" s="218"/>
      <c r="AF184" s="9"/>
      <c r="AG184" s="9"/>
      <c r="AH184" s="9"/>
      <c r="AI184" s="9"/>
      <c r="AJ184" s="9"/>
      <c r="AK184" s="9"/>
      <c r="AL184" s="9"/>
      <c r="AM184" s="9"/>
      <c r="AN184" s="9"/>
      <c r="AO184" s="76"/>
      <c r="AP184" s="83"/>
      <c r="AQ184" s="83"/>
      <c r="AR184" s="238"/>
      <c r="AS184" s="238"/>
      <c r="AT184" s="11"/>
      <c r="AU184" s="11"/>
      <c r="AV184" s="215"/>
      <c r="AW184" s="137"/>
      <c r="AX184" s="215"/>
      <c r="AY184" s="253"/>
      <c r="BA184" s="201"/>
      <c r="BB184" s="201"/>
      <c r="BC184" s="217"/>
      <c r="BD184" s="231"/>
      <c r="BE184" s="215"/>
      <c r="BF184" s="215"/>
      <c r="BG184" s="215"/>
      <c r="BH184" s="232"/>
      <c r="BI184" s="232"/>
      <c r="BJ184" s="214"/>
      <c r="BK184" s="214"/>
      <c r="BL184" s="233"/>
      <c r="BM184" s="67"/>
      <c r="BN184" s="139"/>
      <c r="BO184" s="139"/>
      <c r="BP184" s="139"/>
    </row>
    <row r="185" spans="1:68" ht="15.75">
      <c r="A185" s="221"/>
      <c r="B185" s="222"/>
      <c r="C185" s="216"/>
      <c r="D185" s="224"/>
      <c r="E185" s="25"/>
      <c r="F185" s="89"/>
      <c r="G185" s="83"/>
      <c r="H185" s="218"/>
      <c r="I185" s="218"/>
      <c r="J185" s="218"/>
      <c r="K185" s="218"/>
      <c r="L185" s="83"/>
      <c r="M185" s="217"/>
      <c r="N185" s="55"/>
      <c r="O185" s="218"/>
      <c r="P185" s="218"/>
      <c r="Q185" s="11"/>
      <c r="R185" s="218"/>
      <c r="S185" s="218"/>
      <c r="T185" s="56"/>
      <c r="U185" s="218"/>
      <c r="V185" s="218"/>
      <c r="W185" s="11"/>
      <c r="X185" s="218"/>
      <c r="Y185" s="218"/>
      <c r="Z185" s="56"/>
      <c r="AA185" s="218"/>
      <c r="AB185" s="218"/>
      <c r="AC185" s="218"/>
      <c r="AD185" s="218"/>
      <c r="AE185" s="218"/>
      <c r="AF185" s="9"/>
      <c r="AG185" s="9"/>
      <c r="AH185" s="9"/>
      <c r="AI185" s="9"/>
      <c r="AJ185" s="9"/>
      <c r="AK185" s="9"/>
      <c r="AL185" s="9"/>
      <c r="AM185" s="9"/>
      <c r="AN185" s="9"/>
      <c r="AO185" s="76"/>
      <c r="AP185" s="83"/>
      <c r="AQ185" s="83"/>
      <c r="AR185" s="238"/>
      <c r="AS185" s="238"/>
      <c r="AT185" s="11"/>
      <c r="AU185" s="11"/>
      <c r="AV185" s="215"/>
      <c r="AW185" s="137"/>
      <c r="AX185" s="215"/>
      <c r="AY185" s="253"/>
      <c r="BA185" s="201"/>
      <c r="BB185" s="201"/>
      <c r="BC185" s="217"/>
      <c r="BD185" s="231"/>
      <c r="BE185" s="215"/>
      <c r="BF185" s="215"/>
      <c r="BG185" s="215"/>
      <c r="BH185" s="232"/>
      <c r="BI185" s="232"/>
      <c r="BJ185" s="214"/>
      <c r="BK185" s="214"/>
      <c r="BL185" s="233"/>
      <c r="BM185" s="67"/>
      <c r="BN185" s="139"/>
      <c r="BO185" s="139"/>
      <c r="BP185" s="139"/>
    </row>
    <row r="186" spans="1:68" ht="15.75">
      <c r="A186" s="221"/>
      <c r="B186" s="222"/>
      <c r="C186" s="216"/>
      <c r="D186" s="224"/>
      <c r="E186" s="25"/>
      <c r="F186" s="89"/>
      <c r="G186" s="83"/>
      <c r="H186" s="218"/>
      <c r="I186" s="218"/>
      <c r="J186" s="218"/>
      <c r="K186" s="218"/>
      <c r="L186" s="83"/>
      <c r="M186" s="217"/>
      <c r="N186" s="55"/>
      <c r="O186" s="218"/>
      <c r="P186" s="218"/>
      <c r="Q186" s="11"/>
      <c r="R186" s="218"/>
      <c r="S186" s="218"/>
      <c r="T186" s="56"/>
      <c r="U186" s="218"/>
      <c r="V186" s="218"/>
      <c r="W186" s="11"/>
      <c r="X186" s="218"/>
      <c r="Y186" s="218"/>
      <c r="Z186" s="56"/>
      <c r="AA186" s="218"/>
      <c r="AB186" s="218"/>
      <c r="AC186" s="218"/>
      <c r="AD186" s="218"/>
      <c r="AE186" s="218"/>
      <c r="AF186" s="9"/>
      <c r="AG186" s="9"/>
      <c r="AH186" s="9"/>
      <c r="AI186" s="9"/>
      <c r="AJ186" s="9"/>
      <c r="AK186" s="9"/>
      <c r="AL186" s="9"/>
      <c r="AM186" s="9"/>
      <c r="AN186" s="9"/>
      <c r="AO186" s="76"/>
      <c r="AP186" s="83"/>
      <c r="AQ186" s="83"/>
      <c r="AR186" s="238"/>
      <c r="AS186" s="238"/>
      <c r="AT186" s="11"/>
      <c r="AU186" s="11"/>
      <c r="AV186" s="215"/>
      <c r="AW186" s="137"/>
      <c r="AX186" s="215"/>
      <c r="AY186" s="253"/>
      <c r="BA186" s="201"/>
      <c r="BB186" s="201"/>
      <c r="BC186" s="217"/>
      <c r="BD186" s="231"/>
      <c r="BE186" s="215"/>
      <c r="BF186" s="215"/>
      <c r="BG186" s="215"/>
      <c r="BH186" s="232"/>
      <c r="BI186" s="232"/>
      <c r="BJ186" s="214"/>
      <c r="BK186" s="214"/>
      <c r="BL186" s="233"/>
      <c r="BM186" s="67"/>
      <c r="BN186" s="139"/>
      <c r="BO186" s="139"/>
      <c r="BP186" s="139"/>
    </row>
    <row r="187" spans="1:68" ht="15.75">
      <c r="A187" s="221"/>
      <c r="B187" s="222"/>
      <c r="C187" s="216"/>
      <c r="D187" s="224"/>
      <c r="E187" s="25"/>
      <c r="F187" s="89"/>
      <c r="G187" s="83"/>
      <c r="H187" s="218"/>
      <c r="I187" s="218"/>
      <c r="J187" s="218"/>
      <c r="K187" s="218"/>
      <c r="L187" s="83"/>
      <c r="M187" s="217"/>
      <c r="N187" s="55"/>
      <c r="O187" s="218"/>
      <c r="P187" s="218"/>
      <c r="Q187" s="11"/>
      <c r="R187" s="218"/>
      <c r="S187" s="218"/>
      <c r="T187" s="56"/>
      <c r="U187" s="218"/>
      <c r="V187" s="218"/>
      <c r="W187" s="11"/>
      <c r="X187" s="218"/>
      <c r="Y187" s="218"/>
      <c r="Z187" s="56"/>
      <c r="AA187" s="218"/>
      <c r="AB187" s="218"/>
      <c r="AC187" s="218"/>
      <c r="AD187" s="218"/>
      <c r="AE187" s="218"/>
      <c r="AF187" s="9"/>
      <c r="AG187" s="9"/>
      <c r="AH187" s="9"/>
      <c r="AI187" s="9"/>
      <c r="AJ187" s="9"/>
      <c r="AK187" s="9"/>
      <c r="AL187" s="9"/>
      <c r="AM187" s="9"/>
      <c r="AN187" s="9"/>
      <c r="AO187" s="76"/>
      <c r="AP187" s="83"/>
      <c r="AQ187" s="83"/>
      <c r="AR187" s="238"/>
      <c r="AS187" s="238"/>
      <c r="AT187" s="11"/>
      <c r="AU187" s="11"/>
      <c r="AV187" s="215"/>
      <c r="AW187" s="137"/>
      <c r="AX187" s="215"/>
      <c r="AY187" s="253"/>
      <c r="BA187" s="201"/>
      <c r="BB187" s="201"/>
      <c r="BC187" s="217"/>
      <c r="BD187" s="231"/>
      <c r="BE187" s="215"/>
      <c r="BF187" s="215"/>
      <c r="BG187" s="215"/>
      <c r="BH187" s="232"/>
      <c r="BI187" s="232"/>
      <c r="BJ187" s="214"/>
      <c r="BK187" s="214"/>
      <c r="BL187" s="233"/>
      <c r="BM187" s="67"/>
      <c r="BN187" s="139"/>
      <c r="BO187" s="139"/>
      <c r="BP187" s="139"/>
    </row>
    <row r="188" spans="1:68" ht="15.75">
      <c r="A188" s="221"/>
      <c r="B188" s="222"/>
      <c r="C188" s="216"/>
      <c r="D188" s="224"/>
      <c r="E188" s="268"/>
      <c r="F188" s="89"/>
      <c r="G188" s="83"/>
      <c r="H188" s="218"/>
      <c r="I188" s="218"/>
      <c r="J188" s="218"/>
      <c r="K188" s="218"/>
      <c r="L188" s="83"/>
      <c r="M188" s="217"/>
      <c r="N188" s="55"/>
      <c r="O188" s="218"/>
      <c r="P188" s="218"/>
      <c r="Q188" s="11"/>
      <c r="R188" s="218"/>
      <c r="S188" s="218"/>
      <c r="T188" s="56"/>
      <c r="U188" s="218"/>
      <c r="V188" s="218"/>
      <c r="W188" s="11"/>
      <c r="X188" s="218"/>
      <c r="Y188" s="218"/>
      <c r="Z188" s="56"/>
      <c r="AA188" s="218"/>
      <c r="AB188" s="218"/>
      <c r="AC188" s="218"/>
      <c r="AD188" s="218"/>
      <c r="AE188" s="218"/>
      <c r="AF188" s="9"/>
      <c r="AG188" s="9"/>
      <c r="AH188" s="9"/>
      <c r="AI188" s="9"/>
      <c r="AJ188" s="9"/>
      <c r="AK188" s="9"/>
      <c r="AL188" s="9"/>
      <c r="AM188" s="9"/>
      <c r="AN188" s="9"/>
      <c r="AO188" s="76"/>
      <c r="AP188" s="83"/>
      <c r="AQ188" s="83"/>
      <c r="AR188" s="238"/>
      <c r="AS188" s="238"/>
      <c r="AT188" s="11"/>
      <c r="AU188" s="11"/>
      <c r="AV188" s="215"/>
      <c r="AW188" s="137"/>
      <c r="AX188" s="215"/>
      <c r="AY188" s="265"/>
      <c r="AZ188" s="267"/>
      <c r="BA188" s="201"/>
      <c r="BB188" s="266"/>
      <c r="BC188" s="217"/>
      <c r="BD188" s="231"/>
      <c r="BE188" s="215"/>
      <c r="BF188" s="215"/>
      <c r="BG188" s="215"/>
      <c r="BH188" s="232"/>
      <c r="BI188" s="232"/>
      <c r="BJ188" s="214"/>
      <c r="BK188" s="214"/>
      <c r="BL188" s="233"/>
      <c r="BM188" s="67"/>
      <c r="BN188" s="139"/>
      <c r="BO188" s="139"/>
      <c r="BP188" s="139"/>
    </row>
    <row r="189" spans="1:68" ht="15.75">
      <c r="A189" s="221"/>
      <c r="B189" s="222"/>
      <c r="C189" s="216"/>
      <c r="D189" s="224"/>
      <c r="E189" s="25"/>
      <c r="F189" s="89"/>
      <c r="G189" s="83"/>
      <c r="H189" s="218"/>
      <c r="I189" s="218"/>
      <c r="J189" s="218"/>
      <c r="K189" s="218"/>
      <c r="L189" s="83"/>
      <c r="M189" s="217"/>
      <c r="N189" s="55"/>
      <c r="O189" s="218"/>
      <c r="P189" s="218"/>
      <c r="Q189" s="11"/>
      <c r="R189" s="218"/>
      <c r="S189" s="218"/>
      <c r="T189" s="56"/>
      <c r="U189" s="218"/>
      <c r="V189" s="218"/>
      <c r="W189" s="11"/>
      <c r="X189" s="218"/>
      <c r="Y189" s="218"/>
      <c r="Z189" s="56"/>
      <c r="AA189" s="218"/>
      <c r="AB189" s="218"/>
      <c r="AC189" s="218"/>
      <c r="AD189" s="218"/>
      <c r="AE189" s="218"/>
      <c r="AF189" s="9"/>
      <c r="AG189" s="9"/>
      <c r="AH189" s="9"/>
      <c r="AI189" s="9"/>
      <c r="AJ189" s="9"/>
      <c r="AK189" s="9"/>
      <c r="AL189" s="9"/>
      <c r="AM189" s="9"/>
      <c r="AN189" s="9"/>
      <c r="AO189" s="76"/>
      <c r="AP189" s="83"/>
      <c r="AQ189" s="83"/>
      <c r="AR189" s="238"/>
      <c r="AS189" s="238"/>
      <c r="AT189" s="11"/>
      <c r="AU189" s="11"/>
      <c r="AV189" s="215"/>
      <c r="AW189" s="137"/>
      <c r="AX189" s="215"/>
      <c r="AY189" s="253"/>
      <c r="BA189" s="201"/>
      <c r="BB189" s="201"/>
      <c r="BC189" s="217"/>
      <c r="BD189" s="231"/>
      <c r="BE189" s="215"/>
      <c r="BF189" s="215"/>
      <c r="BG189" s="215"/>
      <c r="BH189" s="232"/>
      <c r="BI189" s="232"/>
      <c r="BJ189" s="214"/>
      <c r="BK189" s="214"/>
      <c r="BL189" s="233"/>
      <c r="BM189" s="67"/>
      <c r="BN189" s="139"/>
      <c r="BO189" s="139"/>
      <c r="BP189" s="139"/>
    </row>
    <row r="190" spans="1:68" ht="15.75">
      <c r="A190" s="221"/>
      <c r="B190" s="222"/>
      <c r="C190" s="216"/>
      <c r="D190" s="224"/>
      <c r="E190" s="25"/>
      <c r="F190" s="89"/>
      <c r="G190" s="83"/>
      <c r="H190" s="218"/>
      <c r="I190" s="218"/>
      <c r="J190" s="218"/>
      <c r="K190" s="218"/>
      <c r="L190" s="83"/>
      <c r="M190" s="217"/>
      <c r="N190" s="55"/>
      <c r="O190" s="218"/>
      <c r="P190" s="218"/>
      <c r="Q190" s="11"/>
      <c r="R190" s="218"/>
      <c r="S190" s="218"/>
      <c r="T190" s="56"/>
      <c r="U190" s="218"/>
      <c r="V190" s="218"/>
      <c r="W190" s="11"/>
      <c r="X190" s="218"/>
      <c r="Y190" s="218"/>
      <c r="Z190" s="56"/>
      <c r="AA190" s="218"/>
      <c r="AB190" s="218"/>
      <c r="AC190" s="218"/>
      <c r="AD190" s="218"/>
      <c r="AE190" s="218"/>
      <c r="AF190" s="9"/>
      <c r="AG190" s="9"/>
      <c r="AH190" s="9"/>
      <c r="AI190" s="9"/>
      <c r="AJ190" s="9"/>
      <c r="AK190" s="9"/>
      <c r="AL190" s="9"/>
      <c r="AM190" s="9"/>
      <c r="AN190" s="9"/>
      <c r="AO190" s="76"/>
      <c r="AP190" s="83"/>
      <c r="AQ190" s="83"/>
      <c r="AR190" s="238"/>
      <c r="AS190" s="238"/>
      <c r="AT190" s="11"/>
      <c r="AU190" s="11"/>
      <c r="AV190" s="215"/>
      <c r="AW190" s="137"/>
      <c r="AX190" s="215"/>
      <c r="AY190" s="253"/>
      <c r="BA190" s="201"/>
      <c r="BB190" s="201"/>
      <c r="BC190" s="217"/>
      <c r="BD190" s="231"/>
      <c r="BE190" s="215"/>
      <c r="BF190" s="215"/>
      <c r="BG190" s="215"/>
      <c r="BH190" s="232"/>
      <c r="BI190" s="232"/>
      <c r="BJ190" s="214"/>
      <c r="BK190" s="214"/>
      <c r="BL190" s="233"/>
      <c r="BM190" s="67"/>
      <c r="BN190" s="139"/>
      <c r="BO190" s="139"/>
      <c r="BP190" s="139"/>
    </row>
    <row r="191" spans="1:68" ht="15.75">
      <c r="A191" s="221"/>
      <c r="B191" s="222"/>
      <c r="C191" s="216"/>
      <c r="D191" s="224"/>
      <c r="E191" s="25"/>
      <c r="F191" s="89"/>
      <c r="G191" s="83"/>
      <c r="H191" s="218"/>
      <c r="I191" s="218"/>
      <c r="J191" s="218"/>
      <c r="K191" s="218"/>
      <c r="L191" s="83"/>
      <c r="M191" s="217"/>
      <c r="N191" s="55"/>
      <c r="O191" s="218"/>
      <c r="P191" s="218"/>
      <c r="Q191" s="11"/>
      <c r="R191" s="218"/>
      <c r="S191" s="218"/>
      <c r="T191" s="56"/>
      <c r="U191" s="218"/>
      <c r="V191" s="218"/>
      <c r="W191" s="11"/>
      <c r="X191" s="218"/>
      <c r="Y191" s="218"/>
      <c r="Z191" s="56"/>
      <c r="AA191" s="218"/>
      <c r="AB191" s="218"/>
      <c r="AC191" s="218"/>
      <c r="AD191" s="218"/>
      <c r="AE191" s="218"/>
      <c r="AF191" s="9"/>
      <c r="AG191" s="9"/>
      <c r="AH191" s="9"/>
      <c r="AI191" s="9"/>
      <c r="AJ191" s="9"/>
      <c r="AK191" s="9"/>
      <c r="AL191" s="9"/>
      <c r="AM191" s="9"/>
      <c r="AN191" s="9"/>
      <c r="AO191" s="76"/>
      <c r="AP191" s="83"/>
      <c r="AQ191" s="83"/>
      <c r="AR191" s="238"/>
      <c r="AS191" s="238"/>
      <c r="AT191" s="11"/>
      <c r="AU191" s="11"/>
      <c r="AV191" s="215"/>
      <c r="AW191" s="137"/>
      <c r="AX191" s="215"/>
      <c r="AY191" s="253"/>
      <c r="BA191" s="201"/>
      <c r="BB191" s="201"/>
      <c r="BC191" s="217"/>
      <c r="BD191" s="231"/>
      <c r="BE191" s="215"/>
      <c r="BF191" s="215"/>
      <c r="BG191" s="215"/>
      <c r="BH191" s="232"/>
      <c r="BI191" s="232"/>
      <c r="BJ191" s="214"/>
      <c r="BK191" s="214"/>
      <c r="BL191" s="233"/>
      <c r="BM191" s="67"/>
      <c r="BN191" s="139"/>
      <c r="BO191" s="139"/>
      <c r="BP191" s="139"/>
    </row>
    <row r="192" spans="1:68" ht="15.75">
      <c r="A192" s="221"/>
      <c r="B192" s="222"/>
      <c r="C192" s="216"/>
      <c r="D192" s="224"/>
      <c r="E192" s="25"/>
      <c r="F192" s="89"/>
      <c r="G192" s="83"/>
      <c r="H192" s="218"/>
      <c r="I192" s="218"/>
      <c r="J192" s="218"/>
      <c r="K192" s="218"/>
      <c r="L192" s="83"/>
      <c r="M192" s="217"/>
      <c r="N192" s="55"/>
      <c r="O192" s="218"/>
      <c r="P192" s="218"/>
      <c r="Q192" s="11"/>
      <c r="R192" s="218"/>
      <c r="S192" s="218"/>
      <c r="T192" s="56"/>
      <c r="U192" s="218"/>
      <c r="V192" s="218"/>
      <c r="W192" s="11"/>
      <c r="X192" s="218"/>
      <c r="Y192" s="218"/>
      <c r="Z192" s="56"/>
      <c r="AA192" s="218"/>
      <c r="AB192" s="218"/>
      <c r="AC192" s="218"/>
      <c r="AD192" s="218"/>
      <c r="AE192" s="218"/>
      <c r="AF192" s="9"/>
      <c r="AG192" s="9"/>
      <c r="AH192" s="9"/>
      <c r="AI192" s="9"/>
      <c r="AJ192" s="9"/>
      <c r="AK192" s="9"/>
      <c r="AL192" s="9"/>
      <c r="AM192" s="9"/>
      <c r="AN192" s="9"/>
      <c r="AO192" s="76"/>
      <c r="AP192" s="83"/>
      <c r="AQ192" s="83"/>
      <c r="AR192" s="238"/>
      <c r="AS192" s="238"/>
      <c r="AT192" s="11"/>
      <c r="AU192" s="11"/>
      <c r="AV192" s="215"/>
      <c r="AW192" s="137"/>
      <c r="AX192" s="215"/>
      <c r="AY192" s="253"/>
      <c r="BA192" s="201"/>
      <c r="BB192" s="201"/>
      <c r="BC192" s="217"/>
      <c r="BD192" s="231"/>
      <c r="BE192" s="215"/>
      <c r="BF192" s="215"/>
      <c r="BG192" s="215"/>
      <c r="BH192" s="232"/>
      <c r="BI192" s="232"/>
      <c r="BJ192" s="214"/>
      <c r="BK192" s="214"/>
      <c r="BL192" s="233"/>
      <c r="BM192" s="67"/>
      <c r="BN192" s="139"/>
      <c r="BO192" s="139"/>
      <c r="BP192" s="139"/>
    </row>
    <row r="193" spans="1:68" ht="15.75">
      <c r="A193" s="221"/>
      <c r="B193" s="222"/>
      <c r="C193" s="216"/>
      <c r="D193" s="224"/>
      <c r="E193" s="25"/>
      <c r="F193" s="89"/>
      <c r="G193" s="83"/>
      <c r="H193" s="218"/>
      <c r="I193" s="218"/>
      <c r="J193" s="218"/>
      <c r="K193" s="218"/>
      <c r="L193" s="83"/>
      <c r="M193" s="217"/>
      <c r="N193" s="55"/>
      <c r="O193" s="218"/>
      <c r="P193" s="218"/>
      <c r="Q193" s="11"/>
      <c r="R193" s="218"/>
      <c r="S193" s="218"/>
      <c r="T193" s="56"/>
      <c r="U193" s="218"/>
      <c r="V193" s="218"/>
      <c r="W193" s="11"/>
      <c r="X193" s="218"/>
      <c r="Y193" s="218"/>
      <c r="Z193" s="56"/>
      <c r="AA193" s="218"/>
      <c r="AB193" s="218"/>
      <c r="AC193" s="218"/>
      <c r="AD193" s="218"/>
      <c r="AE193" s="218"/>
      <c r="AF193" s="9"/>
      <c r="AG193" s="9"/>
      <c r="AH193" s="9"/>
      <c r="AI193" s="9"/>
      <c r="AJ193" s="9"/>
      <c r="AK193" s="9"/>
      <c r="AL193" s="9"/>
      <c r="AM193" s="9"/>
      <c r="AN193" s="9"/>
      <c r="AO193" s="76"/>
      <c r="AP193" s="83"/>
      <c r="AQ193" s="83"/>
      <c r="AR193" s="238"/>
      <c r="AS193" s="238"/>
      <c r="AT193" s="11"/>
      <c r="AU193" s="11"/>
      <c r="AV193" s="215"/>
      <c r="AW193" s="137"/>
      <c r="AX193" s="215"/>
      <c r="AY193" s="253"/>
      <c r="BA193" s="201"/>
      <c r="BB193" s="201"/>
      <c r="BC193" s="217"/>
      <c r="BD193" s="231"/>
      <c r="BE193" s="215"/>
      <c r="BF193" s="215"/>
      <c r="BG193" s="215"/>
      <c r="BH193" s="232"/>
      <c r="BI193" s="232"/>
      <c r="BJ193" s="214"/>
      <c r="BK193" s="214"/>
      <c r="BL193" s="233"/>
      <c r="BM193" s="67"/>
      <c r="BN193" s="139"/>
      <c r="BO193" s="139"/>
      <c r="BP193" s="139"/>
    </row>
    <row r="194" spans="1:68" ht="15.75">
      <c r="A194" s="221"/>
      <c r="B194" s="222"/>
      <c r="C194" s="216"/>
      <c r="D194" s="224"/>
      <c r="E194" s="25"/>
      <c r="F194" s="89"/>
      <c r="G194" s="83"/>
      <c r="H194" s="218"/>
      <c r="I194" s="218"/>
      <c r="J194" s="218"/>
      <c r="K194" s="218"/>
      <c r="L194" s="83"/>
      <c r="M194" s="217"/>
      <c r="N194" s="55"/>
      <c r="O194" s="218"/>
      <c r="P194" s="218"/>
      <c r="Q194" s="11"/>
      <c r="R194" s="218"/>
      <c r="S194" s="218"/>
      <c r="T194" s="56"/>
      <c r="U194" s="218"/>
      <c r="V194" s="218"/>
      <c r="W194" s="11"/>
      <c r="X194" s="218"/>
      <c r="Y194" s="218"/>
      <c r="Z194" s="56"/>
      <c r="AA194" s="218"/>
      <c r="AB194" s="218"/>
      <c r="AC194" s="218"/>
      <c r="AD194" s="218"/>
      <c r="AE194" s="218"/>
      <c r="AF194" s="9"/>
      <c r="AG194" s="9"/>
      <c r="AH194" s="9"/>
      <c r="AI194" s="9"/>
      <c r="AJ194" s="9"/>
      <c r="AK194" s="9"/>
      <c r="AL194" s="9"/>
      <c r="AM194" s="9"/>
      <c r="AN194" s="9"/>
      <c r="AO194" s="76"/>
      <c r="AP194" s="83"/>
      <c r="AQ194" s="83"/>
      <c r="AR194" s="238"/>
      <c r="AS194" s="238"/>
      <c r="AT194" s="11"/>
      <c r="AU194" s="11"/>
      <c r="AV194" s="215"/>
      <c r="AW194" s="137"/>
      <c r="AX194" s="215"/>
      <c r="AY194" s="253"/>
      <c r="BA194" s="201"/>
      <c r="BB194" s="201"/>
      <c r="BC194" s="217"/>
      <c r="BD194" s="231"/>
      <c r="BE194" s="215"/>
      <c r="BF194" s="215"/>
      <c r="BG194" s="215"/>
      <c r="BH194" s="232"/>
      <c r="BI194" s="232"/>
      <c r="BJ194" s="214"/>
      <c r="BK194" s="214"/>
      <c r="BL194" s="233"/>
      <c r="BM194" s="67"/>
      <c r="BN194" s="139"/>
      <c r="BO194" s="139"/>
      <c r="BP194" s="139"/>
    </row>
    <row r="195" spans="1:68" ht="15.75">
      <c r="A195" s="221"/>
      <c r="B195" s="222"/>
      <c r="C195" s="216"/>
      <c r="D195" s="224"/>
      <c r="E195" s="25"/>
      <c r="F195" s="89"/>
      <c r="G195" s="83"/>
      <c r="H195" s="218"/>
      <c r="I195" s="218"/>
      <c r="J195" s="218"/>
      <c r="K195" s="218"/>
      <c r="L195" s="83"/>
      <c r="M195" s="217"/>
      <c r="N195" s="55"/>
      <c r="O195" s="218"/>
      <c r="P195" s="218"/>
      <c r="Q195" s="11"/>
      <c r="R195" s="218"/>
      <c r="S195" s="218"/>
      <c r="T195" s="56"/>
      <c r="U195" s="218"/>
      <c r="V195" s="218"/>
      <c r="W195" s="11"/>
      <c r="X195" s="218"/>
      <c r="Y195" s="218"/>
      <c r="Z195" s="56"/>
      <c r="AA195" s="218"/>
      <c r="AB195" s="218"/>
      <c r="AC195" s="218"/>
      <c r="AD195" s="218"/>
      <c r="AE195" s="218"/>
      <c r="AF195" s="9"/>
      <c r="AG195" s="9"/>
      <c r="AH195" s="9"/>
      <c r="AI195" s="9"/>
      <c r="AJ195" s="9"/>
      <c r="AK195" s="9"/>
      <c r="AL195" s="9"/>
      <c r="AM195" s="9"/>
      <c r="AN195" s="9"/>
      <c r="AO195" s="76"/>
      <c r="AP195" s="83"/>
      <c r="AQ195" s="83"/>
      <c r="AR195" s="238"/>
      <c r="AS195" s="238"/>
      <c r="AT195" s="11"/>
      <c r="AU195" s="11"/>
      <c r="AV195" s="215"/>
      <c r="AW195" s="137"/>
      <c r="AX195" s="215"/>
      <c r="AY195" s="253"/>
      <c r="BA195" s="201"/>
      <c r="BB195" s="201"/>
      <c r="BC195" s="217"/>
      <c r="BD195" s="231"/>
      <c r="BE195" s="215"/>
      <c r="BF195" s="215"/>
      <c r="BG195" s="215"/>
      <c r="BH195" s="232"/>
      <c r="BI195" s="232"/>
      <c r="BJ195" s="214"/>
      <c r="BK195" s="214"/>
      <c r="BL195" s="233"/>
      <c r="BM195" s="67"/>
      <c r="BN195" s="139"/>
      <c r="BO195" s="139"/>
      <c r="BP195" s="139"/>
    </row>
    <row r="196" spans="1:68" ht="15.75">
      <c r="A196" s="221"/>
      <c r="B196" s="222"/>
      <c r="C196" s="216"/>
      <c r="D196" s="224"/>
      <c r="E196" s="25"/>
      <c r="F196" s="89"/>
      <c r="G196" s="83"/>
      <c r="H196" s="218"/>
      <c r="I196" s="218"/>
      <c r="J196" s="218"/>
      <c r="K196" s="218"/>
      <c r="L196" s="83"/>
      <c r="M196" s="217"/>
      <c r="N196" s="55"/>
      <c r="O196" s="218"/>
      <c r="P196" s="218"/>
      <c r="Q196" s="11"/>
      <c r="R196" s="218"/>
      <c r="S196" s="218"/>
      <c r="T196" s="56"/>
      <c r="U196" s="218"/>
      <c r="V196" s="218"/>
      <c r="W196" s="11"/>
      <c r="X196" s="218"/>
      <c r="Y196" s="218"/>
      <c r="Z196" s="56"/>
      <c r="AA196" s="218"/>
      <c r="AB196" s="218"/>
      <c r="AC196" s="218"/>
      <c r="AD196" s="218"/>
      <c r="AE196" s="218"/>
      <c r="AF196" s="9"/>
      <c r="AG196" s="9"/>
      <c r="AH196" s="9"/>
      <c r="AI196" s="9"/>
      <c r="AJ196" s="9"/>
      <c r="AK196" s="9"/>
      <c r="AL196" s="9"/>
      <c r="AM196" s="9"/>
      <c r="AN196" s="9"/>
      <c r="AO196" s="76"/>
      <c r="AP196" s="83"/>
      <c r="AQ196" s="83"/>
      <c r="AR196" s="238"/>
      <c r="AS196" s="238"/>
      <c r="AT196" s="11"/>
      <c r="AU196" s="11"/>
      <c r="AV196" s="215"/>
      <c r="AW196" s="137"/>
      <c r="AX196" s="215"/>
      <c r="AY196" s="253"/>
      <c r="BA196" s="201"/>
      <c r="BB196" s="201"/>
      <c r="BC196" s="217"/>
      <c r="BD196" s="231"/>
      <c r="BE196" s="215"/>
      <c r="BF196" s="215"/>
      <c r="BG196" s="215"/>
      <c r="BH196" s="232"/>
      <c r="BI196" s="232"/>
      <c r="BJ196" s="214"/>
      <c r="BK196" s="214"/>
      <c r="BL196" s="233"/>
      <c r="BM196" s="67"/>
      <c r="BN196" s="139"/>
      <c r="BO196" s="139"/>
      <c r="BP196" s="139"/>
    </row>
    <row r="197" spans="1:68" ht="16.5" thickBot="1">
      <c r="A197" s="162"/>
      <c r="B197" s="163"/>
      <c r="C197" s="164"/>
      <c r="D197" s="165"/>
      <c r="E197" s="203"/>
      <c r="F197" s="204"/>
      <c r="G197" s="205"/>
      <c r="H197" s="172"/>
      <c r="I197" s="172"/>
      <c r="J197" s="172"/>
      <c r="K197" s="172"/>
      <c r="L197" s="205"/>
      <c r="M197" s="169"/>
      <c r="N197" s="171"/>
      <c r="O197" s="172"/>
      <c r="P197" s="172"/>
      <c r="Q197" s="207"/>
      <c r="R197" s="172"/>
      <c r="S197" s="172"/>
      <c r="T197" s="206"/>
      <c r="U197" s="172"/>
      <c r="V197" s="172"/>
      <c r="W197" s="207"/>
      <c r="X197" s="172"/>
      <c r="Y197" s="172"/>
      <c r="Z197" s="206"/>
      <c r="AA197" s="172"/>
      <c r="AB197" s="172"/>
      <c r="AC197" s="172"/>
      <c r="AD197" s="172"/>
      <c r="AE197" s="172"/>
      <c r="AF197" s="189"/>
      <c r="AG197" s="189"/>
      <c r="AH197" s="189"/>
      <c r="AI197" s="189"/>
      <c r="AJ197" s="189"/>
      <c r="AK197" s="189"/>
      <c r="AL197" s="189"/>
      <c r="AM197" s="189"/>
      <c r="AN197" s="189"/>
      <c r="AO197" s="208"/>
      <c r="AP197" s="205"/>
      <c r="AQ197" s="205"/>
      <c r="AR197" s="240"/>
      <c r="AS197" s="240"/>
      <c r="AT197" s="207"/>
      <c r="AU197" s="207"/>
      <c r="AV197" s="174"/>
      <c r="AW197" s="242"/>
      <c r="AX197" s="174"/>
      <c r="AY197" s="254"/>
      <c r="AZ197" s="167"/>
      <c r="BA197" s="248"/>
      <c r="BB197" s="248"/>
      <c r="BC197" s="169"/>
      <c r="BD197" s="173"/>
      <c r="BE197" s="174"/>
      <c r="BF197" s="174"/>
      <c r="BG197" s="174"/>
      <c r="BH197" s="232"/>
      <c r="BI197" s="232"/>
      <c r="BJ197" s="214"/>
      <c r="BK197" s="214"/>
      <c r="BL197" s="233"/>
      <c r="BM197" s="67"/>
      <c r="BN197" s="139"/>
      <c r="BO197" s="139"/>
      <c r="BP197" s="139"/>
    </row>
    <row r="198" spans="1:68" ht="15.75">
      <c r="A198" s="219"/>
      <c r="B198" s="220"/>
      <c r="C198" s="234"/>
      <c r="D198" s="223"/>
      <c r="E198" s="27"/>
      <c r="F198" s="99"/>
      <c r="G198" s="82"/>
      <c r="H198" s="236"/>
      <c r="I198" s="236"/>
      <c r="J198" s="236"/>
      <c r="K198" s="236"/>
      <c r="L198" s="82"/>
      <c r="M198" s="235"/>
      <c r="N198" s="65"/>
      <c r="O198" s="236"/>
      <c r="P198" s="236"/>
      <c r="Q198" s="71"/>
      <c r="R198" s="236"/>
      <c r="S198" s="236"/>
      <c r="T198" s="74"/>
      <c r="U198" s="236"/>
      <c r="V198" s="236"/>
      <c r="W198" s="71"/>
      <c r="X198" s="236"/>
      <c r="Y198" s="236"/>
      <c r="Z198" s="74"/>
      <c r="AA198" s="236"/>
      <c r="AB198" s="236"/>
      <c r="AC198" s="236"/>
      <c r="AD198" s="236"/>
      <c r="AE198" s="236"/>
      <c r="AF198" s="63"/>
      <c r="AG198" s="63"/>
      <c r="AH198" s="63"/>
      <c r="AI198" s="63"/>
      <c r="AJ198" s="63"/>
      <c r="AK198" s="63"/>
      <c r="AL198" s="63"/>
      <c r="AM198" s="63"/>
      <c r="AN198" s="63"/>
      <c r="AO198" s="75"/>
      <c r="AP198" s="82"/>
      <c r="AQ198" s="82"/>
      <c r="AR198" s="239"/>
      <c r="AS198" s="239"/>
      <c r="AT198" s="71"/>
      <c r="AU198" s="71"/>
      <c r="AV198" s="226"/>
      <c r="AW198" s="227"/>
      <c r="AX198" s="226"/>
      <c r="AY198" s="255"/>
      <c r="AZ198" s="148"/>
      <c r="BA198" s="73"/>
      <c r="BB198" s="73"/>
      <c r="BC198" s="235"/>
      <c r="BD198" s="225"/>
      <c r="BE198" s="226"/>
      <c r="BF198" s="226"/>
      <c r="BG198" s="226"/>
      <c r="BH198" s="228"/>
      <c r="BI198" s="228"/>
      <c r="BJ198" s="229"/>
      <c r="BK198" s="229"/>
      <c r="BL198" s="230"/>
      <c r="BM198" s="66"/>
      <c r="BN198" s="139"/>
      <c r="BO198" s="139"/>
      <c r="BP198" s="139"/>
    </row>
    <row r="199" spans="1:68" ht="15.75">
      <c r="A199" s="221"/>
      <c r="B199" s="222"/>
      <c r="C199" s="216"/>
      <c r="D199" s="224"/>
      <c r="E199" s="25"/>
      <c r="F199" s="89"/>
      <c r="G199" s="83"/>
      <c r="H199" s="218"/>
      <c r="I199" s="218"/>
      <c r="J199" s="218"/>
      <c r="K199" s="218"/>
      <c r="L199" s="83"/>
      <c r="M199" s="217"/>
      <c r="N199" s="55"/>
      <c r="O199" s="218"/>
      <c r="P199" s="218"/>
      <c r="Q199" s="11"/>
      <c r="R199" s="218"/>
      <c r="S199" s="218"/>
      <c r="T199" s="56"/>
      <c r="U199" s="218"/>
      <c r="V199" s="218"/>
      <c r="W199" s="11"/>
      <c r="X199" s="218"/>
      <c r="Y199" s="218"/>
      <c r="Z199" s="56"/>
      <c r="AA199" s="218"/>
      <c r="AB199" s="218"/>
      <c r="AC199" s="218"/>
      <c r="AD199" s="218"/>
      <c r="AE199" s="218"/>
      <c r="AF199" s="9"/>
      <c r="AG199" s="9"/>
      <c r="AH199" s="9"/>
      <c r="AI199" s="9"/>
      <c r="AJ199" s="9"/>
      <c r="AK199" s="9"/>
      <c r="AL199" s="9"/>
      <c r="AM199" s="9"/>
      <c r="AN199" s="9"/>
      <c r="AO199" s="76"/>
      <c r="AP199" s="83"/>
      <c r="AQ199" s="83"/>
      <c r="AR199" s="238"/>
      <c r="AS199" s="238"/>
      <c r="AT199" s="11"/>
      <c r="AU199" s="11"/>
      <c r="AV199" s="215"/>
      <c r="AW199" s="137"/>
      <c r="AX199" s="215"/>
      <c r="AY199" s="253"/>
      <c r="BA199" s="201"/>
      <c r="BB199" s="201"/>
      <c r="BC199" s="217"/>
      <c r="BD199" s="231"/>
      <c r="BE199" s="215"/>
      <c r="BF199" s="215"/>
      <c r="BG199" s="215"/>
      <c r="BH199" s="232"/>
      <c r="BI199" s="232"/>
      <c r="BJ199" s="214"/>
      <c r="BK199" s="214"/>
      <c r="BL199" s="233"/>
      <c r="BM199" s="67"/>
      <c r="BN199" s="139"/>
      <c r="BO199" s="139"/>
      <c r="BP199" s="139"/>
    </row>
    <row r="200" spans="1:68" ht="15.75">
      <c r="A200" s="221"/>
      <c r="B200" s="222"/>
      <c r="C200" s="216"/>
      <c r="D200" s="224"/>
      <c r="E200" s="25"/>
      <c r="F200" s="89"/>
      <c r="G200" s="83"/>
      <c r="H200" s="218"/>
      <c r="I200" s="218"/>
      <c r="J200" s="218"/>
      <c r="K200" s="218"/>
      <c r="L200" s="83"/>
      <c r="M200" s="217"/>
      <c r="N200" s="55"/>
      <c r="O200" s="218"/>
      <c r="P200" s="218"/>
      <c r="Q200" s="11"/>
      <c r="R200" s="218"/>
      <c r="S200" s="218"/>
      <c r="T200" s="56"/>
      <c r="U200" s="218"/>
      <c r="V200" s="218"/>
      <c r="W200" s="11"/>
      <c r="X200" s="218"/>
      <c r="Y200" s="218"/>
      <c r="Z200" s="56"/>
      <c r="AA200" s="218"/>
      <c r="AB200" s="218"/>
      <c r="AC200" s="218"/>
      <c r="AD200" s="218"/>
      <c r="AE200" s="218"/>
      <c r="AF200" s="9"/>
      <c r="AG200" s="9"/>
      <c r="AH200" s="9"/>
      <c r="AI200" s="9"/>
      <c r="AJ200" s="9"/>
      <c r="AK200" s="9"/>
      <c r="AL200" s="9"/>
      <c r="AM200" s="9"/>
      <c r="AN200" s="9"/>
      <c r="AO200" s="76"/>
      <c r="AP200" s="83"/>
      <c r="AQ200" s="83"/>
      <c r="AR200" s="238"/>
      <c r="AS200" s="238"/>
      <c r="AT200" s="11"/>
      <c r="AU200" s="11"/>
      <c r="AV200" s="215"/>
      <c r="AW200" s="137"/>
      <c r="AX200" s="215"/>
      <c r="AY200" s="253"/>
      <c r="BA200" s="201"/>
      <c r="BB200" s="201"/>
      <c r="BC200" s="217"/>
      <c r="BD200" s="231"/>
      <c r="BE200" s="215"/>
      <c r="BF200" s="215"/>
      <c r="BG200" s="215"/>
      <c r="BH200" s="232"/>
      <c r="BI200" s="232"/>
      <c r="BJ200" s="214"/>
      <c r="BK200" s="214"/>
      <c r="BL200" s="233"/>
      <c r="BM200" s="67"/>
      <c r="BN200" s="139"/>
      <c r="BO200" s="139"/>
      <c r="BP200" s="139"/>
    </row>
    <row r="201" spans="1:68" ht="15.75">
      <c r="A201" s="221"/>
      <c r="B201" s="222"/>
      <c r="C201" s="216"/>
      <c r="D201" s="224"/>
      <c r="E201" s="25"/>
      <c r="F201" s="89"/>
      <c r="G201" s="83"/>
      <c r="H201" s="218"/>
      <c r="I201" s="218"/>
      <c r="J201" s="218"/>
      <c r="K201" s="218"/>
      <c r="L201" s="83"/>
      <c r="M201" s="217"/>
      <c r="N201" s="55"/>
      <c r="O201" s="218"/>
      <c r="P201" s="218"/>
      <c r="Q201" s="11"/>
      <c r="R201" s="218"/>
      <c r="S201" s="218"/>
      <c r="T201" s="56"/>
      <c r="U201" s="218"/>
      <c r="V201" s="218"/>
      <c r="W201" s="11"/>
      <c r="X201" s="218"/>
      <c r="Y201" s="218"/>
      <c r="Z201" s="56"/>
      <c r="AA201" s="218"/>
      <c r="AB201" s="218"/>
      <c r="AC201" s="218"/>
      <c r="AD201" s="218"/>
      <c r="AE201" s="218"/>
      <c r="AF201" s="9"/>
      <c r="AG201" s="9"/>
      <c r="AH201" s="9"/>
      <c r="AI201" s="9"/>
      <c r="AJ201" s="9"/>
      <c r="AK201" s="9"/>
      <c r="AL201" s="9"/>
      <c r="AM201" s="9"/>
      <c r="AN201" s="9"/>
      <c r="AO201" s="76"/>
      <c r="AP201" s="83"/>
      <c r="AQ201" s="83"/>
      <c r="AR201" s="238"/>
      <c r="AS201" s="238"/>
      <c r="AT201" s="11"/>
      <c r="AU201" s="11"/>
      <c r="AV201" s="215"/>
      <c r="AW201" s="137"/>
      <c r="AX201" s="215"/>
      <c r="AY201" s="253"/>
      <c r="BA201" s="201"/>
      <c r="BB201" s="201"/>
      <c r="BC201" s="217"/>
      <c r="BD201" s="231"/>
      <c r="BE201" s="215"/>
      <c r="BF201" s="215"/>
      <c r="BG201" s="215"/>
      <c r="BH201" s="232"/>
      <c r="BI201" s="232"/>
      <c r="BJ201" s="214"/>
      <c r="BK201" s="214"/>
      <c r="BL201" s="233"/>
      <c r="BM201" s="67"/>
      <c r="BN201" s="139"/>
      <c r="BO201" s="139"/>
      <c r="BP201" s="139"/>
    </row>
    <row r="202" spans="1:68" ht="15.75">
      <c r="A202" s="221"/>
      <c r="B202" s="222"/>
      <c r="C202" s="216"/>
      <c r="D202" s="224"/>
      <c r="E202" s="25"/>
      <c r="F202" s="89"/>
      <c r="G202" s="83"/>
      <c r="H202" s="218"/>
      <c r="I202" s="218"/>
      <c r="J202" s="218"/>
      <c r="K202" s="218"/>
      <c r="L202" s="83"/>
      <c r="M202" s="217"/>
      <c r="N202" s="55"/>
      <c r="O202" s="218"/>
      <c r="P202" s="218"/>
      <c r="Q202" s="11"/>
      <c r="R202" s="218"/>
      <c r="S202" s="218"/>
      <c r="T202" s="56"/>
      <c r="U202" s="218"/>
      <c r="V202" s="218"/>
      <c r="W202" s="11"/>
      <c r="X202" s="218"/>
      <c r="Y202" s="218"/>
      <c r="Z202" s="56"/>
      <c r="AA202" s="218"/>
      <c r="AB202" s="218"/>
      <c r="AC202" s="218"/>
      <c r="AD202" s="218"/>
      <c r="AE202" s="218"/>
      <c r="AF202" s="9"/>
      <c r="AG202" s="9"/>
      <c r="AH202" s="9"/>
      <c r="AI202" s="9"/>
      <c r="AJ202" s="9"/>
      <c r="AK202" s="9"/>
      <c r="AL202" s="9"/>
      <c r="AM202" s="9"/>
      <c r="AN202" s="9"/>
      <c r="AO202" s="76"/>
      <c r="AP202" s="83"/>
      <c r="AQ202" s="83"/>
      <c r="AR202" s="238"/>
      <c r="AS202" s="238"/>
      <c r="AT202" s="11"/>
      <c r="AU202" s="11"/>
      <c r="AV202" s="215"/>
      <c r="AW202" s="137"/>
      <c r="AX202" s="215"/>
      <c r="AY202" s="253"/>
      <c r="BA202" s="201"/>
      <c r="BB202" s="201"/>
      <c r="BC202" s="217"/>
      <c r="BD202" s="231"/>
      <c r="BE202" s="215"/>
      <c r="BF202" s="215"/>
      <c r="BG202" s="215"/>
      <c r="BH202" s="232"/>
      <c r="BI202" s="232"/>
      <c r="BJ202" s="214"/>
      <c r="BK202" s="214"/>
      <c r="BL202" s="233"/>
      <c r="BM202" s="67"/>
      <c r="BN202" s="139"/>
      <c r="BO202" s="139"/>
      <c r="BP202" s="139"/>
    </row>
    <row r="203" spans="1:68" ht="15.75">
      <c r="A203" s="221"/>
      <c r="B203" s="222"/>
      <c r="C203" s="216"/>
      <c r="D203" s="224"/>
      <c r="E203" s="268"/>
      <c r="F203" s="89"/>
      <c r="G203" s="83"/>
      <c r="H203" s="218"/>
      <c r="I203" s="218"/>
      <c r="J203" s="218"/>
      <c r="K203" s="218"/>
      <c r="L203" s="83"/>
      <c r="M203" s="217"/>
      <c r="N203" s="55"/>
      <c r="O203" s="218"/>
      <c r="P203" s="218"/>
      <c r="Q203" s="11"/>
      <c r="R203" s="218"/>
      <c r="S203" s="218"/>
      <c r="T203" s="56"/>
      <c r="U203" s="218"/>
      <c r="V203" s="218"/>
      <c r="W203" s="11"/>
      <c r="X203" s="218"/>
      <c r="Y203" s="218"/>
      <c r="Z203" s="56"/>
      <c r="AA203" s="218"/>
      <c r="AB203" s="218"/>
      <c r="AC203" s="218"/>
      <c r="AD203" s="218"/>
      <c r="AE203" s="218"/>
      <c r="AF203" s="9"/>
      <c r="AG203" s="9"/>
      <c r="AH203" s="9"/>
      <c r="AI203" s="9"/>
      <c r="AJ203" s="9"/>
      <c r="AK203" s="9"/>
      <c r="AL203" s="9"/>
      <c r="AM203" s="9"/>
      <c r="AN203" s="9"/>
      <c r="AO203" s="76"/>
      <c r="AP203" s="83"/>
      <c r="AQ203" s="83"/>
      <c r="AR203" s="238"/>
      <c r="AS203" s="238"/>
      <c r="AT203" s="11"/>
      <c r="AU203" s="11"/>
      <c r="AV203" s="215"/>
      <c r="AW203" s="137"/>
      <c r="AX203" s="215"/>
      <c r="AY203" s="265"/>
      <c r="AZ203" s="267"/>
      <c r="BA203" s="201"/>
      <c r="BB203" s="266"/>
      <c r="BC203" s="217"/>
      <c r="BD203" s="231"/>
      <c r="BE203" s="215"/>
      <c r="BF203" s="215"/>
      <c r="BG203" s="215"/>
      <c r="BH203" s="232"/>
      <c r="BI203" s="232"/>
      <c r="BJ203" s="214"/>
      <c r="BK203" s="214"/>
      <c r="BL203" s="233"/>
      <c r="BM203" s="67"/>
      <c r="BN203" s="139"/>
      <c r="BO203" s="139"/>
      <c r="BP203" s="139"/>
    </row>
    <row r="204" spans="1:68" ht="15.75">
      <c r="A204" s="221"/>
      <c r="B204" s="222"/>
      <c r="C204" s="216"/>
      <c r="D204" s="224"/>
      <c r="E204" s="25"/>
      <c r="F204" s="89"/>
      <c r="G204" s="83"/>
      <c r="H204" s="218"/>
      <c r="I204" s="218"/>
      <c r="J204" s="218"/>
      <c r="K204" s="218"/>
      <c r="L204" s="83"/>
      <c r="M204" s="217"/>
      <c r="N204" s="55"/>
      <c r="O204" s="218"/>
      <c r="P204" s="218"/>
      <c r="Q204" s="11"/>
      <c r="R204" s="218"/>
      <c r="S204" s="218"/>
      <c r="T204" s="56"/>
      <c r="U204" s="218"/>
      <c r="V204" s="218"/>
      <c r="W204" s="11"/>
      <c r="X204" s="218"/>
      <c r="Y204" s="218"/>
      <c r="Z204" s="56"/>
      <c r="AA204" s="218"/>
      <c r="AB204" s="218"/>
      <c r="AC204" s="218"/>
      <c r="AD204" s="218"/>
      <c r="AE204" s="218"/>
      <c r="AF204" s="9"/>
      <c r="AG204" s="9"/>
      <c r="AH204" s="9"/>
      <c r="AI204" s="9"/>
      <c r="AJ204" s="9"/>
      <c r="AK204" s="9"/>
      <c r="AL204" s="9"/>
      <c r="AM204" s="9"/>
      <c r="AN204" s="9"/>
      <c r="AO204" s="76"/>
      <c r="AP204" s="83"/>
      <c r="AQ204" s="83"/>
      <c r="AR204" s="238"/>
      <c r="AS204" s="238"/>
      <c r="AT204" s="11"/>
      <c r="AU204" s="11"/>
      <c r="AV204" s="215"/>
      <c r="AW204" s="137"/>
      <c r="AX204" s="215"/>
      <c r="AY204" s="253"/>
      <c r="BA204" s="201"/>
      <c r="BB204" s="201"/>
      <c r="BC204" s="217"/>
      <c r="BD204" s="231"/>
      <c r="BE204" s="215"/>
      <c r="BF204" s="215"/>
      <c r="BG204" s="215"/>
      <c r="BH204" s="232"/>
      <c r="BI204" s="232"/>
      <c r="BJ204" s="214"/>
      <c r="BK204" s="214"/>
      <c r="BL204" s="233"/>
      <c r="BM204" s="67"/>
      <c r="BN204" s="139"/>
      <c r="BO204" s="139"/>
      <c r="BP204" s="139"/>
    </row>
    <row r="205" spans="1:68" ht="15.75">
      <c r="A205" s="221"/>
      <c r="B205" s="222"/>
      <c r="C205" s="216"/>
      <c r="D205" s="224"/>
      <c r="E205" s="25"/>
      <c r="F205" s="89"/>
      <c r="G205" s="83"/>
      <c r="H205" s="218"/>
      <c r="I205" s="218"/>
      <c r="J205" s="218"/>
      <c r="K205" s="218"/>
      <c r="L205" s="83"/>
      <c r="M205" s="217"/>
      <c r="N205" s="55"/>
      <c r="O205" s="218"/>
      <c r="P205" s="218"/>
      <c r="Q205" s="11"/>
      <c r="R205" s="218"/>
      <c r="S205" s="218"/>
      <c r="T205" s="56"/>
      <c r="U205" s="218"/>
      <c r="V205" s="218"/>
      <c r="W205" s="11"/>
      <c r="X205" s="218"/>
      <c r="Y205" s="218"/>
      <c r="Z205" s="56"/>
      <c r="AA205" s="218"/>
      <c r="AB205" s="218"/>
      <c r="AC205" s="218"/>
      <c r="AD205" s="218"/>
      <c r="AE205" s="218"/>
      <c r="AF205" s="9"/>
      <c r="AG205" s="9"/>
      <c r="AH205" s="9"/>
      <c r="AI205" s="9"/>
      <c r="AJ205" s="9"/>
      <c r="AK205" s="9"/>
      <c r="AL205" s="9"/>
      <c r="AM205" s="9"/>
      <c r="AN205" s="9"/>
      <c r="AO205" s="76"/>
      <c r="AP205" s="83"/>
      <c r="AQ205" s="83"/>
      <c r="AR205" s="238"/>
      <c r="AS205" s="238"/>
      <c r="AT205" s="11"/>
      <c r="AU205" s="11"/>
      <c r="AV205" s="215"/>
      <c r="AW205" s="137"/>
      <c r="AX205" s="215"/>
      <c r="AY205" s="253"/>
      <c r="BA205" s="201"/>
      <c r="BB205" s="201"/>
      <c r="BC205" s="217"/>
      <c r="BD205" s="231"/>
      <c r="BE205" s="215"/>
      <c r="BF205" s="215"/>
      <c r="BG205" s="215"/>
      <c r="BH205" s="232"/>
      <c r="BI205" s="232"/>
      <c r="BJ205" s="214"/>
      <c r="BK205" s="214"/>
      <c r="BL205" s="233"/>
      <c r="BM205" s="67"/>
      <c r="BN205" s="139"/>
      <c r="BO205" s="139"/>
      <c r="BP205" s="139"/>
    </row>
    <row r="206" spans="1:68" ht="15.75">
      <c r="A206" s="221"/>
      <c r="B206" s="222"/>
      <c r="C206" s="216"/>
      <c r="D206" s="224"/>
      <c r="E206" s="25"/>
      <c r="F206" s="89"/>
      <c r="G206" s="83"/>
      <c r="H206" s="218"/>
      <c r="I206" s="218"/>
      <c r="J206" s="218"/>
      <c r="K206" s="218"/>
      <c r="L206" s="83"/>
      <c r="M206" s="217"/>
      <c r="N206" s="55"/>
      <c r="O206" s="218"/>
      <c r="P206" s="218"/>
      <c r="Q206" s="11"/>
      <c r="R206" s="218"/>
      <c r="S206" s="218"/>
      <c r="T206" s="56"/>
      <c r="U206" s="218"/>
      <c r="V206" s="218"/>
      <c r="W206" s="11"/>
      <c r="X206" s="218"/>
      <c r="Y206" s="218"/>
      <c r="Z206" s="56"/>
      <c r="AA206" s="218"/>
      <c r="AB206" s="218"/>
      <c r="AC206" s="218"/>
      <c r="AD206" s="218"/>
      <c r="AE206" s="218"/>
      <c r="AF206" s="9"/>
      <c r="AG206" s="9"/>
      <c r="AH206" s="9"/>
      <c r="AI206" s="9"/>
      <c r="AJ206" s="9"/>
      <c r="AK206" s="9"/>
      <c r="AL206" s="9"/>
      <c r="AM206" s="9"/>
      <c r="AN206" s="9"/>
      <c r="AO206" s="76"/>
      <c r="AP206" s="83"/>
      <c r="AQ206" s="83"/>
      <c r="AR206" s="238"/>
      <c r="AS206" s="238"/>
      <c r="AT206" s="11"/>
      <c r="AU206" s="11"/>
      <c r="AV206" s="215"/>
      <c r="AW206" s="137"/>
      <c r="AX206" s="215"/>
      <c r="AY206" s="253"/>
      <c r="BA206" s="201"/>
      <c r="BB206" s="201"/>
      <c r="BC206" s="217"/>
      <c r="BD206" s="231"/>
      <c r="BE206" s="215"/>
      <c r="BF206" s="215"/>
      <c r="BG206" s="215"/>
      <c r="BH206" s="232"/>
      <c r="BI206" s="232"/>
      <c r="BJ206" s="214"/>
      <c r="BK206" s="214"/>
      <c r="BL206" s="233"/>
      <c r="BM206" s="67"/>
      <c r="BN206" s="139"/>
      <c r="BO206" s="139"/>
      <c r="BP206" s="139"/>
    </row>
    <row r="207" spans="1:68" ht="15.75">
      <c r="A207" s="221"/>
      <c r="B207" s="222"/>
      <c r="C207" s="216"/>
      <c r="D207" s="224"/>
      <c r="E207" s="25"/>
      <c r="F207" s="89"/>
      <c r="G207" s="83"/>
      <c r="H207" s="218"/>
      <c r="I207" s="218"/>
      <c r="J207" s="218"/>
      <c r="K207" s="218"/>
      <c r="L207" s="83"/>
      <c r="M207" s="217"/>
      <c r="N207" s="55"/>
      <c r="O207" s="218"/>
      <c r="P207" s="218"/>
      <c r="Q207" s="11"/>
      <c r="R207" s="218"/>
      <c r="S207" s="218"/>
      <c r="T207" s="56"/>
      <c r="U207" s="218"/>
      <c r="V207" s="218"/>
      <c r="W207" s="11"/>
      <c r="X207" s="218"/>
      <c r="Y207" s="218"/>
      <c r="Z207" s="56"/>
      <c r="AA207" s="218"/>
      <c r="AB207" s="218"/>
      <c r="AC207" s="218"/>
      <c r="AD207" s="218"/>
      <c r="AE207" s="218"/>
      <c r="AF207" s="9"/>
      <c r="AG207" s="9"/>
      <c r="AH207" s="9"/>
      <c r="AI207" s="9"/>
      <c r="AJ207" s="9"/>
      <c r="AK207" s="9"/>
      <c r="AL207" s="9"/>
      <c r="AM207" s="9"/>
      <c r="AN207" s="9"/>
      <c r="AO207" s="76"/>
      <c r="AP207" s="83"/>
      <c r="AQ207" s="83"/>
      <c r="AR207" s="238"/>
      <c r="AS207" s="238"/>
      <c r="AT207" s="11"/>
      <c r="AU207" s="11"/>
      <c r="AV207" s="215"/>
      <c r="AW207" s="137"/>
      <c r="AX207" s="215"/>
      <c r="AY207" s="253"/>
      <c r="BA207" s="201"/>
      <c r="BB207" s="201"/>
      <c r="BC207" s="217"/>
      <c r="BD207" s="231"/>
      <c r="BE207" s="215"/>
      <c r="BF207" s="215"/>
      <c r="BG207" s="215"/>
      <c r="BH207" s="232"/>
      <c r="BI207" s="232"/>
      <c r="BJ207" s="214"/>
      <c r="BK207" s="214"/>
      <c r="BL207" s="233"/>
      <c r="BM207" s="67"/>
      <c r="BN207" s="139"/>
      <c r="BO207" s="139"/>
      <c r="BP207" s="139"/>
    </row>
    <row r="208" spans="1:68" ht="15.75">
      <c r="A208" s="221"/>
      <c r="B208" s="222"/>
      <c r="C208" s="216"/>
      <c r="D208" s="224"/>
      <c r="E208" s="25"/>
      <c r="F208" s="89"/>
      <c r="G208" s="83"/>
      <c r="H208" s="218"/>
      <c r="I208" s="218"/>
      <c r="J208" s="218"/>
      <c r="K208" s="218"/>
      <c r="L208" s="83"/>
      <c r="M208" s="217"/>
      <c r="N208" s="55"/>
      <c r="O208" s="218"/>
      <c r="P208" s="218"/>
      <c r="Q208" s="11"/>
      <c r="R208" s="218"/>
      <c r="S208" s="218"/>
      <c r="T208" s="56"/>
      <c r="U208" s="218"/>
      <c r="V208" s="218"/>
      <c r="W208" s="11"/>
      <c r="X208" s="218"/>
      <c r="Y208" s="218"/>
      <c r="Z208" s="56"/>
      <c r="AA208" s="218"/>
      <c r="AB208" s="218"/>
      <c r="AC208" s="218"/>
      <c r="AD208" s="218"/>
      <c r="AE208" s="218"/>
      <c r="AF208" s="9"/>
      <c r="AG208" s="9"/>
      <c r="AH208" s="9"/>
      <c r="AI208" s="9"/>
      <c r="AJ208" s="9"/>
      <c r="AK208" s="9"/>
      <c r="AL208" s="9"/>
      <c r="AM208" s="9"/>
      <c r="AN208" s="9"/>
      <c r="AO208" s="76"/>
      <c r="AP208" s="83"/>
      <c r="AQ208" s="83"/>
      <c r="AR208" s="238"/>
      <c r="AS208" s="238"/>
      <c r="AT208" s="11"/>
      <c r="AU208" s="11"/>
      <c r="AV208" s="215"/>
      <c r="AW208" s="137"/>
      <c r="AX208" s="215"/>
      <c r="AY208" s="253"/>
      <c r="BA208" s="201"/>
      <c r="BB208" s="201"/>
      <c r="BC208" s="217"/>
      <c r="BD208" s="231"/>
      <c r="BE208" s="215"/>
      <c r="BF208" s="215"/>
      <c r="BG208" s="215"/>
      <c r="BH208" s="232"/>
      <c r="BI208" s="232"/>
      <c r="BJ208" s="214"/>
      <c r="BK208" s="214"/>
      <c r="BL208" s="233"/>
      <c r="BM208" s="67"/>
      <c r="BN208" s="139"/>
      <c r="BO208" s="139"/>
      <c r="BP208" s="139"/>
    </row>
    <row r="209" spans="1:68" ht="15.75">
      <c r="A209" s="221"/>
      <c r="B209" s="222"/>
      <c r="C209" s="216"/>
      <c r="D209" s="224"/>
      <c r="E209" s="25"/>
      <c r="F209" s="89"/>
      <c r="G209" s="83"/>
      <c r="H209" s="218"/>
      <c r="I209" s="218"/>
      <c r="J209" s="218"/>
      <c r="K209" s="218"/>
      <c r="L209" s="83"/>
      <c r="M209" s="217"/>
      <c r="N209" s="55"/>
      <c r="O209" s="218"/>
      <c r="P209" s="218"/>
      <c r="Q209" s="11"/>
      <c r="R209" s="218"/>
      <c r="S209" s="218"/>
      <c r="T209" s="56"/>
      <c r="U209" s="218"/>
      <c r="V209" s="218"/>
      <c r="W209" s="11"/>
      <c r="X209" s="218"/>
      <c r="Y209" s="218"/>
      <c r="Z209" s="56"/>
      <c r="AA209" s="218"/>
      <c r="AB209" s="218"/>
      <c r="AC209" s="218"/>
      <c r="AD209" s="218"/>
      <c r="AE209" s="218"/>
      <c r="AF209" s="9"/>
      <c r="AG209" s="9"/>
      <c r="AH209" s="9"/>
      <c r="AI209" s="9"/>
      <c r="AJ209" s="9"/>
      <c r="AK209" s="9"/>
      <c r="AL209" s="9"/>
      <c r="AM209" s="9"/>
      <c r="AN209" s="9"/>
      <c r="AO209" s="76"/>
      <c r="AP209" s="83"/>
      <c r="AQ209" s="83"/>
      <c r="AR209" s="238"/>
      <c r="AS209" s="238"/>
      <c r="AT209" s="11"/>
      <c r="AU209" s="11"/>
      <c r="AV209" s="215"/>
      <c r="AW209" s="137"/>
      <c r="AX209" s="215"/>
      <c r="AY209" s="253"/>
      <c r="BA209" s="201"/>
      <c r="BB209" s="201"/>
      <c r="BC209" s="217"/>
      <c r="BD209" s="231"/>
      <c r="BE209" s="215"/>
      <c r="BF209" s="215"/>
      <c r="BG209" s="215"/>
      <c r="BH209" s="232"/>
      <c r="BI209" s="232"/>
      <c r="BJ209" s="214"/>
      <c r="BK209" s="214"/>
      <c r="BL209" s="233"/>
      <c r="BM209" s="67"/>
      <c r="BN209" s="139"/>
      <c r="BO209" s="139"/>
      <c r="BP209" s="139"/>
    </row>
    <row r="210" spans="1:68" ht="15.75">
      <c r="A210" s="221"/>
      <c r="B210" s="222"/>
      <c r="C210" s="216"/>
      <c r="D210" s="224"/>
      <c r="E210" s="25"/>
      <c r="F210" s="89"/>
      <c r="G210" s="83"/>
      <c r="H210" s="218"/>
      <c r="I210" s="218"/>
      <c r="J210" s="218"/>
      <c r="K210" s="218"/>
      <c r="L210" s="83"/>
      <c r="M210" s="217"/>
      <c r="N210" s="55"/>
      <c r="O210" s="218"/>
      <c r="P210" s="218"/>
      <c r="Q210" s="11"/>
      <c r="R210" s="218"/>
      <c r="S210" s="218"/>
      <c r="T210" s="56"/>
      <c r="U210" s="218"/>
      <c r="V210" s="218"/>
      <c r="W210" s="11"/>
      <c r="X210" s="218"/>
      <c r="Y210" s="218"/>
      <c r="Z210" s="56"/>
      <c r="AA210" s="218"/>
      <c r="AB210" s="218"/>
      <c r="AC210" s="218"/>
      <c r="AD210" s="218"/>
      <c r="AE210" s="218"/>
      <c r="AF210" s="9"/>
      <c r="AG210" s="9"/>
      <c r="AH210" s="9"/>
      <c r="AI210" s="9"/>
      <c r="AJ210" s="9"/>
      <c r="AK210" s="9"/>
      <c r="AL210" s="9"/>
      <c r="AM210" s="9"/>
      <c r="AN210" s="9"/>
      <c r="AO210" s="76"/>
      <c r="AP210" s="83"/>
      <c r="AQ210" s="83"/>
      <c r="AR210" s="238"/>
      <c r="AS210" s="238"/>
      <c r="AT210" s="11"/>
      <c r="AU210" s="11"/>
      <c r="AV210" s="215"/>
      <c r="AW210" s="137"/>
      <c r="AX210" s="215"/>
      <c r="AY210" s="253"/>
      <c r="BA210" s="201"/>
      <c r="BB210" s="201"/>
      <c r="BC210" s="217"/>
      <c r="BD210" s="231"/>
      <c r="BE210" s="215"/>
      <c r="BF210" s="215"/>
      <c r="BG210" s="215"/>
      <c r="BH210" s="232"/>
      <c r="BI210" s="232"/>
      <c r="BJ210" s="214"/>
      <c r="BK210" s="214"/>
      <c r="BL210" s="233"/>
      <c r="BM210" s="67"/>
      <c r="BN210" s="139"/>
      <c r="BO210" s="139"/>
      <c r="BP210" s="139"/>
    </row>
    <row r="211" spans="1:68" ht="15.75">
      <c r="A211" s="221"/>
      <c r="B211" s="222"/>
      <c r="C211" s="216"/>
      <c r="D211" s="224"/>
      <c r="E211" s="25"/>
      <c r="F211" s="89"/>
      <c r="G211" s="83"/>
      <c r="H211" s="218"/>
      <c r="I211" s="218"/>
      <c r="J211" s="218"/>
      <c r="K211" s="218"/>
      <c r="L211" s="83"/>
      <c r="M211" s="217"/>
      <c r="N211" s="55"/>
      <c r="O211" s="218"/>
      <c r="P211" s="218"/>
      <c r="Q211" s="11"/>
      <c r="R211" s="218"/>
      <c r="S211" s="218"/>
      <c r="T211" s="56"/>
      <c r="U211" s="218"/>
      <c r="V211" s="218"/>
      <c r="W211" s="11"/>
      <c r="X211" s="218"/>
      <c r="Y211" s="218"/>
      <c r="Z211" s="56"/>
      <c r="AA211" s="218"/>
      <c r="AB211" s="218"/>
      <c r="AC211" s="218"/>
      <c r="AD211" s="218"/>
      <c r="AE211" s="218"/>
      <c r="AF211" s="9"/>
      <c r="AG211" s="9"/>
      <c r="AH211" s="9"/>
      <c r="AI211" s="9"/>
      <c r="AJ211" s="9"/>
      <c r="AK211" s="9"/>
      <c r="AL211" s="9"/>
      <c r="AM211" s="9"/>
      <c r="AN211" s="9"/>
      <c r="AO211" s="76"/>
      <c r="AP211" s="83"/>
      <c r="AQ211" s="83"/>
      <c r="AR211" s="238"/>
      <c r="AS211" s="238"/>
      <c r="AT211" s="11"/>
      <c r="AU211" s="11"/>
      <c r="AV211" s="215"/>
      <c r="AW211" s="137"/>
      <c r="AX211" s="215"/>
      <c r="AY211" s="253"/>
      <c r="BA211" s="201"/>
      <c r="BB211" s="201"/>
      <c r="BC211" s="217"/>
      <c r="BD211" s="231"/>
      <c r="BE211" s="215"/>
      <c r="BF211" s="215"/>
      <c r="BG211" s="215"/>
      <c r="BH211" s="232"/>
      <c r="BI211" s="232"/>
      <c r="BJ211" s="214"/>
      <c r="BK211" s="214"/>
      <c r="BL211" s="233"/>
      <c r="BM211" s="67"/>
      <c r="BN211" s="139"/>
      <c r="BO211" s="139"/>
      <c r="BP211" s="139"/>
    </row>
    <row r="212" spans="1:68" ht="15.75">
      <c r="A212" s="221"/>
      <c r="B212" s="222"/>
      <c r="C212" s="216"/>
      <c r="D212" s="224"/>
      <c r="E212" s="268"/>
      <c r="F212" s="89"/>
      <c r="G212" s="83"/>
      <c r="H212" s="218"/>
      <c r="I212" s="218"/>
      <c r="J212" s="218"/>
      <c r="K212" s="218"/>
      <c r="L212" s="83"/>
      <c r="M212" s="217"/>
      <c r="N212" s="55"/>
      <c r="O212" s="218"/>
      <c r="P212" s="218"/>
      <c r="Q212" s="11"/>
      <c r="R212" s="218"/>
      <c r="S212" s="218"/>
      <c r="T212" s="56"/>
      <c r="U212" s="218"/>
      <c r="V212" s="218"/>
      <c r="W212" s="11"/>
      <c r="X212" s="218"/>
      <c r="Y212" s="218"/>
      <c r="Z212" s="56"/>
      <c r="AA212" s="218"/>
      <c r="AB212" s="218"/>
      <c r="AC212" s="218"/>
      <c r="AD212" s="218"/>
      <c r="AE212" s="218"/>
      <c r="AF212" s="9"/>
      <c r="AG212" s="9"/>
      <c r="AH212" s="9"/>
      <c r="AI212" s="9"/>
      <c r="AJ212" s="9"/>
      <c r="AK212" s="9"/>
      <c r="AL212" s="9"/>
      <c r="AM212" s="9"/>
      <c r="AN212" s="9"/>
      <c r="AO212" s="76"/>
      <c r="AP212" s="83"/>
      <c r="AQ212" s="83"/>
      <c r="AR212" s="238"/>
      <c r="AS212" s="238"/>
      <c r="AT212" s="11"/>
      <c r="AU212" s="11"/>
      <c r="AV212" s="215"/>
      <c r="AW212" s="137"/>
      <c r="AX212" s="215"/>
      <c r="AY212" s="265"/>
      <c r="AZ212" s="267"/>
      <c r="BA212" s="201"/>
      <c r="BB212" s="266"/>
      <c r="BC212" s="217"/>
      <c r="BD212" s="231"/>
      <c r="BE212" s="215"/>
      <c r="BF212" s="215"/>
      <c r="BG212" s="215"/>
      <c r="BH212" s="232"/>
      <c r="BI212" s="232"/>
      <c r="BJ212" s="214"/>
      <c r="BK212" s="214"/>
      <c r="BL212" s="233"/>
      <c r="BM212" s="67"/>
      <c r="BN212" s="139"/>
      <c r="BO212" s="139"/>
      <c r="BP212" s="139"/>
    </row>
    <row r="213" spans="1:68" ht="15.75">
      <c r="A213" s="221"/>
      <c r="B213" s="222"/>
      <c r="C213" s="216"/>
      <c r="D213" s="224"/>
      <c r="E213" s="268"/>
      <c r="F213" s="89"/>
      <c r="G213" s="83"/>
      <c r="H213" s="218"/>
      <c r="I213" s="218"/>
      <c r="J213" s="218"/>
      <c r="K213" s="218"/>
      <c r="L213" s="83"/>
      <c r="M213" s="217"/>
      <c r="N213" s="55"/>
      <c r="O213" s="218"/>
      <c r="P213" s="218"/>
      <c r="Q213" s="11"/>
      <c r="R213" s="218"/>
      <c r="S213" s="218"/>
      <c r="T213" s="56"/>
      <c r="U213" s="218"/>
      <c r="V213" s="218"/>
      <c r="W213" s="11"/>
      <c r="X213" s="218"/>
      <c r="Y213" s="218"/>
      <c r="Z213" s="56"/>
      <c r="AA213" s="218"/>
      <c r="AB213" s="218"/>
      <c r="AC213" s="218"/>
      <c r="AD213" s="218"/>
      <c r="AE213" s="218"/>
      <c r="AF213" s="9"/>
      <c r="AG213" s="9"/>
      <c r="AH213" s="9"/>
      <c r="AI213" s="9"/>
      <c r="AJ213" s="9"/>
      <c r="AK213" s="9"/>
      <c r="AL213" s="9"/>
      <c r="AM213" s="9"/>
      <c r="AN213" s="9"/>
      <c r="AO213" s="76"/>
      <c r="AP213" s="83"/>
      <c r="AQ213" s="83"/>
      <c r="AR213" s="238"/>
      <c r="AS213" s="238"/>
      <c r="AT213" s="11"/>
      <c r="AU213" s="11"/>
      <c r="AV213" s="215"/>
      <c r="AW213" s="137"/>
      <c r="AX213" s="215"/>
      <c r="AY213" s="265"/>
      <c r="AZ213" s="267"/>
      <c r="BA213" s="201"/>
      <c r="BB213" s="266"/>
      <c r="BC213" s="217"/>
      <c r="BD213" s="231"/>
      <c r="BE213" s="215"/>
      <c r="BF213" s="215"/>
      <c r="BG213" s="215"/>
      <c r="BH213" s="232"/>
      <c r="BI213" s="232"/>
      <c r="BJ213" s="214"/>
      <c r="BK213" s="214"/>
      <c r="BL213" s="233"/>
      <c r="BM213" s="67"/>
      <c r="BN213" s="139"/>
      <c r="BO213" s="139"/>
      <c r="BP213" s="139"/>
    </row>
    <row r="214" spans="1:68" ht="15.75">
      <c r="A214" s="221"/>
      <c r="B214" s="222"/>
      <c r="C214" s="216"/>
      <c r="D214" s="224"/>
      <c r="E214" s="25"/>
      <c r="F214" s="89"/>
      <c r="G214" s="83"/>
      <c r="H214" s="218"/>
      <c r="I214" s="218"/>
      <c r="J214" s="218"/>
      <c r="K214" s="218"/>
      <c r="L214" s="83"/>
      <c r="M214" s="217"/>
      <c r="N214" s="55"/>
      <c r="O214" s="218"/>
      <c r="P214" s="218"/>
      <c r="Q214" s="11"/>
      <c r="R214" s="218"/>
      <c r="S214" s="218"/>
      <c r="T214" s="56"/>
      <c r="U214" s="218"/>
      <c r="V214" s="218"/>
      <c r="W214" s="11"/>
      <c r="X214" s="218"/>
      <c r="Y214" s="218"/>
      <c r="Z214" s="56"/>
      <c r="AA214" s="218"/>
      <c r="AB214" s="218"/>
      <c r="AC214" s="218"/>
      <c r="AD214" s="218"/>
      <c r="AE214" s="218"/>
      <c r="AF214" s="9"/>
      <c r="AG214" s="9"/>
      <c r="AH214" s="9"/>
      <c r="AI214" s="9"/>
      <c r="AJ214" s="9"/>
      <c r="AK214" s="9"/>
      <c r="AL214" s="9"/>
      <c r="AM214" s="9"/>
      <c r="AN214" s="9"/>
      <c r="AO214" s="76"/>
      <c r="AP214" s="83"/>
      <c r="AQ214" s="83"/>
      <c r="AR214" s="238"/>
      <c r="AS214" s="238"/>
      <c r="AT214" s="11"/>
      <c r="AU214" s="11"/>
      <c r="AV214" s="215"/>
      <c r="AW214" s="137"/>
      <c r="AX214" s="215"/>
      <c r="AY214" s="253"/>
      <c r="BA214" s="201"/>
      <c r="BB214" s="201"/>
      <c r="BC214" s="217"/>
      <c r="BD214" s="231"/>
      <c r="BE214" s="215"/>
      <c r="BF214" s="215"/>
      <c r="BG214" s="215"/>
      <c r="BH214" s="232"/>
      <c r="BI214" s="232"/>
      <c r="BJ214" s="214"/>
      <c r="BK214" s="214"/>
      <c r="BL214" s="233"/>
      <c r="BM214" s="67"/>
      <c r="BN214" s="139"/>
      <c r="BO214" s="139"/>
      <c r="BP214" s="139"/>
    </row>
    <row r="215" spans="1:68" ht="15.75">
      <c r="A215" s="221"/>
      <c r="B215" s="222"/>
      <c r="C215" s="216"/>
      <c r="D215" s="224"/>
      <c r="E215" s="25"/>
      <c r="F215" s="89"/>
      <c r="G215" s="83"/>
      <c r="H215" s="218"/>
      <c r="I215" s="218"/>
      <c r="J215" s="218"/>
      <c r="K215" s="218"/>
      <c r="L215" s="83"/>
      <c r="M215" s="217"/>
      <c r="N215" s="55"/>
      <c r="O215" s="218"/>
      <c r="P215" s="218"/>
      <c r="Q215" s="11"/>
      <c r="R215" s="218"/>
      <c r="S215" s="218"/>
      <c r="T215" s="56"/>
      <c r="U215" s="218"/>
      <c r="V215" s="218"/>
      <c r="W215" s="11"/>
      <c r="X215" s="218"/>
      <c r="Y215" s="218"/>
      <c r="Z215" s="56"/>
      <c r="AA215" s="218"/>
      <c r="AB215" s="218"/>
      <c r="AC215" s="218"/>
      <c r="AD215" s="218"/>
      <c r="AE215" s="218"/>
      <c r="AF215" s="9"/>
      <c r="AG215" s="9"/>
      <c r="AH215" s="9"/>
      <c r="AI215" s="9"/>
      <c r="AJ215" s="9"/>
      <c r="AK215" s="9"/>
      <c r="AL215" s="9"/>
      <c r="AM215" s="9"/>
      <c r="AN215" s="9"/>
      <c r="AO215" s="76"/>
      <c r="AP215" s="83"/>
      <c r="AQ215" s="83"/>
      <c r="AR215" s="238"/>
      <c r="AS215" s="238"/>
      <c r="AT215" s="11"/>
      <c r="AU215" s="11"/>
      <c r="AV215" s="215"/>
      <c r="AW215" s="137"/>
      <c r="AX215" s="215"/>
      <c r="AY215" s="253"/>
      <c r="BA215" s="201"/>
      <c r="BB215" s="201"/>
      <c r="BC215" s="217"/>
      <c r="BD215" s="231"/>
      <c r="BE215" s="215"/>
      <c r="BF215" s="215"/>
      <c r="BG215" s="215"/>
      <c r="BH215" s="232"/>
      <c r="BI215" s="232"/>
      <c r="BJ215" s="214"/>
      <c r="BK215" s="214"/>
      <c r="BL215" s="233"/>
      <c r="BM215" s="67"/>
      <c r="BN215" s="139"/>
      <c r="BO215" s="139"/>
      <c r="BP215" s="139"/>
    </row>
    <row r="216" spans="1:68" ht="15.75">
      <c r="A216" s="221"/>
      <c r="B216" s="222"/>
      <c r="C216" s="216"/>
      <c r="D216" s="224"/>
      <c r="E216" s="25"/>
      <c r="F216" s="89"/>
      <c r="G216" s="83"/>
      <c r="H216" s="218"/>
      <c r="I216" s="218"/>
      <c r="J216" s="218"/>
      <c r="K216" s="218"/>
      <c r="L216" s="83"/>
      <c r="M216" s="217"/>
      <c r="N216" s="55"/>
      <c r="O216" s="218"/>
      <c r="P216" s="218"/>
      <c r="Q216" s="11"/>
      <c r="R216" s="218"/>
      <c r="S216" s="218"/>
      <c r="T216" s="56"/>
      <c r="U216" s="218"/>
      <c r="V216" s="218"/>
      <c r="W216" s="11"/>
      <c r="X216" s="218"/>
      <c r="Y216" s="218"/>
      <c r="Z216" s="56"/>
      <c r="AA216" s="218"/>
      <c r="AB216" s="218"/>
      <c r="AC216" s="218"/>
      <c r="AD216" s="218"/>
      <c r="AE216" s="218"/>
      <c r="AF216" s="9"/>
      <c r="AG216" s="9"/>
      <c r="AH216" s="9"/>
      <c r="AI216" s="9"/>
      <c r="AJ216" s="9"/>
      <c r="AK216" s="9"/>
      <c r="AL216" s="9"/>
      <c r="AM216" s="9"/>
      <c r="AN216" s="9"/>
      <c r="AO216" s="76"/>
      <c r="AP216" s="83"/>
      <c r="AQ216" s="83"/>
      <c r="AR216" s="238"/>
      <c r="AS216" s="238"/>
      <c r="AT216" s="11"/>
      <c r="AU216" s="11"/>
      <c r="AV216" s="215"/>
      <c r="AW216" s="137"/>
      <c r="AX216" s="215"/>
      <c r="AY216" s="253"/>
      <c r="AZ216" s="267"/>
      <c r="BA216" s="201"/>
      <c r="BB216" s="201"/>
      <c r="BC216" s="217"/>
      <c r="BD216" s="231"/>
      <c r="BE216" s="215"/>
      <c r="BF216" s="215"/>
      <c r="BG216" s="215"/>
      <c r="BH216" s="232"/>
      <c r="BI216" s="232"/>
      <c r="BJ216" s="214"/>
      <c r="BK216" s="214"/>
      <c r="BL216" s="233"/>
      <c r="BM216" s="67"/>
      <c r="BN216" s="139"/>
      <c r="BO216" s="139"/>
      <c r="BP216" s="139"/>
    </row>
    <row r="217" spans="1:68" ht="15.75">
      <c r="A217" s="221"/>
      <c r="B217" s="222"/>
      <c r="C217" s="216"/>
      <c r="D217" s="224"/>
      <c r="E217" s="25"/>
      <c r="F217" s="89"/>
      <c r="G217" s="83"/>
      <c r="H217" s="218"/>
      <c r="I217" s="218"/>
      <c r="J217" s="218"/>
      <c r="K217" s="218"/>
      <c r="L217" s="83"/>
      <c r="M217" s="217"/>
      <c r="N217" s="55"/>
      <c r="O217" s="218"/>
      <c r="P217" s="218"/>
      <c r="Q217" s="11"/>
      <c r="R217" s="218"/>
      <c r="S217" s="218"/>
      <c r="T217" s="56"/>
      <c r="U217" s="218"/>
      <c r="V217" s="218"/>
      <c r="W217" s="11"/>
      <c r="X217" s="218"/>
      <c r="Y217" s="218"/>
      <c r="Z217" s="56"/>
      <c r="AA217" s="218"/>
      <c r="AB217" s="218"/>
      <c r="AC217" s="218"/>
      <c r="AD217" s="218"/>
      <c r="AE217" s="218"/>
      <c r="AF217" s="9"/>
      <c r="AG217" s="9"/>
      <c r="AH217" s="9"/>
      <c r="AI217" s="9"/>
      <c r="AJ217" s="9"/>
      <c r="AK217" s="9"/>
      <c r="AL217" s="9"/>
      <c r="AM217" s="9"/>
      <c r="AN217" s="9"/>
      <c r="AO217" s="76"/>
      <c r="AP217" s="83"/>
      <c r="AQ217" s="83"/>
      <c r="AR217" s="238"/>
      <c r="AS217" s="238"/>
      <c r="AT217" s="11"/>
      <c r="AU217" s="11"/>
      <c r="AV217" s="215"/>
      <c r="AW217" s="137"/>
      <c r="AX217" s="215"/>
      <c r="AY217" s="253"/>
      <c r="BA217" s="201"/>
      <c r="BB217" s="201"/>
      <c r="BC217" s="217"/>
      <c r="BD217" s="231"/>
      <c r="BE217" s="215"/>
      <c r="BF217" s="215"/>
      <c r="BG217" s="215"/>
      <c r="BH217" s="232"/>
      <c r="BI217" s="232"/>
      <c r="BJ217" s="214"/>
      <c r="BK217" s="214"/>
      <c r="BL217" s="233"/>
      <c r="BM217" s="67"/>
      <c r="BN217" s="139"/>
      <c r="BO217" s="139"/>
      <c r="BP217" s="139"/>
    </row>
    <row r="218" spans="1:68" ht="15.75">
      <c r="A218" s="221"/>
      <c r="B218" s="222"/>
      <c r="C218" s="216"/>
      <c r="D218" s="224"/>
      <c r="E218" s="25"/>
      <c r="F218" s="89"/>
      <c r="G218" s="83"/>
      <c r="H218" s="218"/>
      <c r="I218" s="218"/>
      <c r="J218" s="218"/>
      <c r="K218" s="218"/>
      <c r="L218" s="83"/>
      <c r="M218" s="217"/>
      <c r="N218" s="55"/>
      <c r="O218" s="218"/>
      <c r="P218" s="218"/>
      <c r="Q218" s="11"/>
      <c r="R218" s="218"/>
      <c r="S218" s="218"/>
      <c r="T218" s="56"/>
      <c r="U218" s="218"/>
      <c r="V218" s="218"/>
      <c r="W218" s="11"/>
      <c r="X218" s="218"/>
      <c r="Y218" s="218"/>
      <c r="Z218" s="56"/>
      <c r="AA218" s="218"/>
      <c r="AB218" s="218"/>
      <c r="AC218" s="218"/>
      <c r="AD218" s="218"/>
      <c r="AE218" s="218"/>
      <c r="AF218" s="9"/>
      <c r="AG218" s="9"/>
      <c r="AH218" s="9"/>
      <c r="AI218" s="9"/>
      <c r="AJ218" s="9"/>
      <c r="AK218" s="9"/>
      <c r="AL218" s="9"/>
      <c r="AM218" s="9"/>
      <c r="AN218" s="9"/>
      <c r="AO218" s="76"/>
      <c r="AP218" s="83"/>
      <c r="AQ218" s="83"/>
      <c r="AR218" s="238"/>
      <c r="AS218" s="238"/>
      <c r="AT218" s="11"/>
      <c r="AU218" s="11"/>
      <c r="AV218" s="215"/>
      <c r="AW218" s="137"/>
      <c r="AX218" s="215"/>
      <c r="AY218" s="253"/>
      <c r="BA218" s="201"/>
      <c r="BB218" s="201"/>
      <c r="BC218" s="217"/>
      <c r="BD218" s="231"/>
      <c r="BE218" s="215"/>
      <c r="BF218" s="215"/>
      <c r="BG218" s="215"/>
      <c r="BH218" s="232"/>
      <c r="BI218" s="232"/>
      <c r="BJ218" s="214"/>
      <c r="BK218" s="214"/>
      <c r="BL218" s="233"/>
      <c r="BM218" s="67"/>
      <c r="BN218" s="139"/>
      <c r="BO218" s="139"/>
      <c r="BP218" s="139"/>
    </row>
    <row r="219" spans="1:68" ht="15.75">
      <c r="A219" s="221"/>
      <c r="B219" s="222"/>
      <c r="C219" s="216"/>
      <c r="D219" s="224"/>
      <c r="E219" s="268"/>
      <c r="F219" s="89"/>
      <c r="G219" s="83"/>
      <c r="H219" s="218"/>
      <c r="I219" s="218"/>
      <c r="J219" s="218"/>
      <c r="K219" s="218"/>
      <c r="L219" s="83"/>
      <c r="M219" s="217"/>
      <c r="N219" s="55"/>
      <c r="O219" s="218"/>
      <c r="P219" s="218"/>
      <c r="Q219" s="11"/>
      <c r="R219" s="218"/>
      <c r="S219" s="218"/>
      <c r="T219" s="56"/>
      <c r="U219" s="218"/>
      <c r="V219" s="218"/>
      <c r="W219" s="11"/>
      <c r="X219" s="218"/>
      <c r="Y219" s="218"/>
      <c r="Z219" s="56"/>
      <c r="AA219" s="218"/>
      <c r="AB219" s="218"/>
      <c r="AC219" s="218"/>
      <c r="AD219" s="218"/>
      <c r="AE219" s="218"/>
      <c r="AF219" s="9"/>
      <c r="AG219" s="9"/>
      <c r="AH219" s="9"/>
      <c r="AI219" s="9"/>
      <c r="AJ219" s="9"/>
      <c r="AK219" s="9"/>
      <c r="AL219" s="9"/>
      <c r="AM219" s="9"/>
      <c r="AN219" s="9"/>
      <c r="AO219" s="76"/>
      <c r="AP219" s="83"/>
      <c r="AQ219" s="83"/>
      <c r="AR219" s="238"/>
      <c r="AS219" s="238"/>
      <c r="AT219" s="11"/>
      <c r="AU219" s="11"/>
      <c r="AV219" s="215"/>
      <c r="AW219" s="137"/>
      <c r="AX219" s="215"/>
      <c r="AY219" s="265"/>
      <c r="AZ219" s="267"/>
      <c r="BA219" s="201"/>
      <c r="BB219" s="266"/>
      <c r="BC219" s="217"/>
      <c r="BD219" s="231"/>
      <c r="BE219" s="215"/>
      <c r="BF219" s="215"/>
      <c r="BG219" s="215"/>
      <c r="BH219" s="232"/>
      <c r="BI219" s="232"/>
      <c r="BJ219" s="214"/>
      <c r="BK219" s="214"/>
      <c r="BL219" s="233"/>
      <c r="BM219" s="67"/>
      <c r="BN219" s="139"/>
      <c r="BO219" s="139"/>
      <c r="BP219" s="139"/>
    </row>
    <row r="220" spans="1:68" ht="15.75">
      <c r="A220" s="221"/>
      <c r="B220" s="222"/>
      <c r="C220" s="216"/>
      <c r="D220" s="224"/>
      <c r="E220" s="25"/>
      <c r="F220" s="89"/>
      <c r="G220" s="83"/>
      <c r="H220" s="218"/>
      <c r="I220" s="218"/>
      <c r="J220" s="218"/>
      <c r="K220" s="218"/>
      <c r="L220" s="83"/>
      <c r="M220" s="217"/>
      <c r="N220" s="55"/>
      <c r="O220" s="218"/>
      <c r="P220" s="218"/>
      <c r="Q220" s="11"/>
      <c r="R220" s="218"/>
      <c r="S220" s="218"/>
      <c r="T220" s="56"/>
      <c r="U220" s="218"/>
      <c r="V220" s="218"/>
      <c r="W220" s="11"/>
      <c r="X220" s="218"/>
      <c r="Y220" s="218"/>
      <c r="Z220" s="56"/>
      <c r="AA220" s="218"/>
      <c r="AB220" s="218"/>
      <c r="AC220" s="218"/>
      <c r="AD220" s="218"/>
      <c r="AE220" s="218"/>
      <c r="AF220" s="9"/>
      <c r="AG220" s="9"/>
      <c r="AH220" s="9"/>
      <c r="AI220" s="9"/>
      <c r="AJ220" s="9"/>
      <c r="AK220" s="9"/>
      <c r="AL220" s="9"/>
      <c r="AM220" s="9"/>
      <c r="AN220" s="9"/>
      <c r="AO220" s="76"/>
      <c r="AP220" s="83"/>
      <c r="AQ220" s="83"/>
      <c r="AR220" s="238"/>
      <c r="AS220" s="238"/>
      <c r="AT220" s="11"/>
      <c r="AU220" s="11"/>
      <c r="AV220" s="215"/>
      <c r="AW220" s="137"/>
      <c r="AX220" s="215"/>
      <c r="AY220" s="253"/>
      <c r="BA220" s="201"/>
      <c r="BB220" s="201"/>
      <c r="BC220" s="217"/>
      <c r="BD220" s="231"/>
      <c r="BE220" s="215"/>
      <c r="BF220" s="215"/>
      <c r="BG220" s="215"/>
      <c r="BH220" s="232"/>
      <c r="BI220" s="232"/>
      <c r="BJ220" s="214"/>
      <c r="BK220" s="214"/>
      <c r="BL220" s="233"/>
      <c r="BM220" s="67"/>
      <c r="BN220" s="139"/>
      <c r="BO220" s="139"/>
      <c r="BP220" s="139"/>
    </row>
    <row r="221" spans="1:68" ht="15.75">
      <c r="A221" s="221"/>
      <c r="B221" s="222"/>
      <c r="C221" s="216"/>
      <c r="D221" s="224"/>
      <c r="E221" s="25"/>
      <c r="F221" s="89"/>
      <c r="G221" s="83"/>
      <c r="H221" s="218"/>
      <c r="I221" s="218"/>
      <c r="J221" s="218"/>
      <c r="K221" s="218"/>
      <c r="L221" s="83"/>
      <c r="M221" s="217"/>
      <c r="N221" s="55"/>
      <c r="O221" s="218"/>
      <c r="P221" s="218"/>
      <c r="Q221" s="11"/>
      <c r="R221" s="218"/>
      <c r="S221" s="218"/>
      <c r="T221" s="56"/>
      <c r="U221" s="218"/>
      <c r="V221" s="218"/>
      <c r="W221" s="11"/>
      <c r="X221" s="218"/>
      <c r="Y221" s="218"/>
      <c r="Z221" s="56"/>
      <c r="AA221" s="218"/>
      <c r="AB221" s="218"/>
      <c r="AC221" s="218"/>
      <c r="AD221" s="218"/>
      <c r="AE221" s="218"/>
      <c r="AF221" s="9"/>
      <c r="AG221" s="9"/>
      <c r="AH221" s="9"/>
      <c r="AI221" s="9"/>
      <c r="AJ221" s="9"/>
      <c r="AK221" s="9"/>
      <c r="AL221" s="9"/>
      <c r="AM221" s="9"/>
      <c r="AN221" s="9"/>
      <c r="AO221" s="76"/>
      <c r="AP221" s="83"/>
      <c r="AQ221" s="83"/>
      <c r="AR221" s="238"/>
      <c r="AS221" s="238"/>
      <c r="AT221" s="11"/>
      <c r="AU221" s="11"/>
      <c r="AV221" s="215"/>
      <c r="AW221" s="137"/>
      <c r="AX221" s="215"/>
      <c r="AY221" s="253"/>
      <c r="BA221" s="201"/>
      <c r="BB221" s="201"/>
      <c r="BC221" s="217"/>
      <c r="BD221" s="231"/>
      <c r="BE221" s="215"/>
      <c r="BF221" s="215"/>
      <c r="BG221" s="215"/>
      <c r="BH221" s="232"/>
      <c r="BI221" s="232"/>
      <c r="BJ221" s="214"/>
      <c r="BK221" s="214"/>
      <c r="BL221" s="233"/>
      <c r="BM221" s="67"/>
      <c r="BN221" s="139"/>
      <c r="BO221" s="139"/>
      <c r="BP221" s="139"/>
    </row>
    <row r="222" spans="1:68" ht="15.75">
      <c r="A222" s="221"/>
      <c r="B222" s="222"/>
      <c r="C222" s="216"/>
      <c r="D222" s="224"/>
      <c r="E222" s="25"/>
      <c r="F222" s="89"/>
      <c r="G222" s="83"/>
      <c r="H222" s="218"/>
      <c r="I222" s="218"/>
      <c r="J222" s="218"/>
      <c r="K222" s="218"/>
      <c r="L222" s="83"/>
      <c r="M222" s="217"/>
      <c r="N222" s="55"/>
      <c r="O222" s="218"/>
      <c r="P222" s="218"/>
      <c r="Q222" s="11"/>
      <c r="R222" s="218"/>
      <c r="S222" s="218"/>
      <c r="T222" s="56"/>
      <c r="U222" s="218"/>
      <c r="V222" s="218"/>
      <c r="W222" s="11"/>
      <c r="X222" s="218"/>
      <c r="Y222" s="218"/>
      <c r="Z222" s="56"/>
      <c r="AA222" s="218"/>
      <c r="AB222" s="218"/>
      <c r="AC222" s="218"/>
      <c r="AD222" s="218"/>
      <c r="AE222" s="218"/>
      <c r="AF222" s="9"/>
      <c r="AG222" s="9"/>
      <c r="AH222" s="9"/>
      <c r="AI222" s="9"/>
      <c r="AJ222" s="9"/>
      <c r="AK222" s="9"/>
      <c r="AL222" s="9"/>
      <c r="AM222" s="9"/>
      <c r="AN222" s="9"/>
      <c r="AO222" s="76"/>
      <c r="AP222" s="83"/>
      <c r="AQ222" s="83"/>
      <c r="AR222" s="238"/>
      <c r="AS222" s="238"/>
      <c r="AT222" s="11"/>
      <c r="AU222" s="11"/>
      <c r="AV222" s="215"/>
      <c r="AW222" s="137"/>
      <c r="AX222" s="215"/>
      <c r="AY222" s="253"/>
      <c r="BA222" s="201"/>
      <c r="BB222" s="201"/>
      <c r="BC222" s="217"/>
      <c r="BD222" s="231"/>
      <c r="BE222" s="215"/>
      <c r="BF222" s="215"/>
      <c r="BG222" s="215"/>
      <c r="BH222" s="232"/>
      <c r="BI222" s="232"/>
      <c r="BJ222" s="214"/>
      <c r="BK222" s="214"/>
      <c r="BL222" s="233"/>
      <c r="BM222" s="67"/>
      <c r="BN222" s="139"/>
      <c r="BO222" s="139"/>
      <c r="BP222" s="139"/>
    </row>
    <row r="223" spans="1:68" ht="15.75">
      <c r="A223" s="221"/>
      <c r="B223" s="222"/>
      <c r="C223" s="216"/>
      <c r="D223" s="224"/>
      <c r="E223" s="25"/>
      <c r="F223" s="89"/>
      <c r="G223" s="83"/>
      <c r="H223" s="218"/>
      <c r="I223" s="218"/>
      <c r="J223" s="218"/>
      <c r="K223" s="218"/>
      <c r="L223" s="83"/>
      <c r="M223" s="217"/>
      <c r="N223" s="55"/>
      <c r="O223" s="218"/>
      <c r="P223" s="218"/>
      <c r="Q223" s="11"/>
      <c r="R223" s="218"/>
      <c r="S223" s="218"/>
      <c r="T223" s="56"/>
      <c r="U223" s="218"/>
      <c r="V223" s="218"/>
      <c r="W223" s="11"/>
      <c r="X223" s="218"/>
      <c r="Y223" s="218"/>
      <c r="Z223" s="56"/>
      <c r="AA223" s="218"/>
      <c r="AB223" s="218"/>
      <c r="AC223" s="218"/>
      <c r="AD223" s="218"/>
      <c r="AE223" s="218"/>
      <c r="AF223" s="9"/>
      <c r="AG223" s="9"/>
      <c r="AH223" s="9"/>
      <c r="AI223" s="9"/>
      <c r="AJ223" s="9"/>
      <c r="AK223" s="9"/>
      <c r="AL223" s="9"/>
      <c r="AM223" s="9"/>
      <c r="AN223" s="9"/>
      <c r="AO223" s="76"/>
      <c r="AP223" s="83"/>
      <c r="AQ223" s="83"/>
      <c r="AR223" s="238"/>
      <c r="AS223" s="238"/>
      <c r="AT223" s="11"/>
      <c r="AU223" s="11"/>
      <c r="AV223" s="215"/>
      <c r="AW223" s="137"/>
      <c r="AX223" s="215"/>
      <c r="AY223" s="253"/>
      <c r="BA223" s="201"/>
      <c r="BB223" s="201"/>
      <c r="BC223" s="217"/>
      <c r="BD223" s="231"/>
      <c r="BE223" s="215"/>
      <c r="BF223" s="215"/>
      <c r="BG223" s="215"/>
      <c r="BH223" s="232"/>
      <c r="BI223" s="232"/>
      <c r="BJ223" s="214"/>
      <c r="BK223" s="214"/>
      <c r="BL223" s="233"/>
      <c r="BM223" s="67"/>
      <c r="BN223" s="139"/>
      <c r="BO223" s="139"/>
      <c r="BP223" s="139"/>
    </row>
    <row r="224" spans="1:68" ht="15.75">
      <c r="A224" s="221"/>
      <c r="B224" s="222"/>
      <c r="C224" s="216"/>
      <c r="D224" s="224"/>
      <c r="E224" s="25"/>
      <c r="F224" s="89"/>
      <c r="G224" s="83"/>
      <c r="H224" s="218"/>
      <c r="I224" s="218"/>
      <c r="J224" s="218"/>
      <c r="K224" s="218"/>
      <c r="L224" s="83"/>
      <c r="M224" s="217"/>
      <c r="N224" s="55"/>
      <c r="O224" s="218"/>
      <c r="P224" s="218"/>
      <c r="Q224" s="11"/>
      <c r="R224" s="218"/>
      <c r="S224" s="218"/>
      <c r="T224" s="56"/>
      <c r="U224" s="218"/>
      <c r="V224" s="218"/>
      <c r="W224" s="11"/>
      <c r="X224" s="218"/>
      <c r="Y224" s="218"/>
      <c r="Z224" s="56"/>
      <c r="AA224" s="218"/>
      <c r="AB224" s="218"/>
      <c r="AC224" s="218"/>
      <c r="AD224" s="218"/>
      <c r="AE224" s="218"/>
      <c r="AF224" s="9"/>
      <c r="AG224" s="9"/>
      <c r="AH224" s="9"/>
      <c r="AI224" s="9"/>
      <c r="AJ224" s="9"/>
      <c r="AK224" s="9"/>
      <c r="AL224" s="9"/>
      <c r="AM224" s="9"/>
      <c r="AN224" s="9"/>
      <c r="AO224" s="76"/>
      <c r="AP224" s="83"/>
      <c r="AQ224" s="83"/>
      <c r="AR224" s="238"/>
      <c r="AS224" s="238"/>
      <c r="AT224" s="11"/>
      <c r="AU224" s="11"/>
      <c r="AV224" s="215"/>
      <c r="AW224" s="137"/>
      <c r="AX224" s="215"/>
      <c r="AY224" s="253"/>
      <c r="BA224" s="201"/>
      <c r="BB224" s="201"/>
      <c r="BC224" s="217"/>
      <c r="BD224" s="231"/>
      <c r="BE224" s="215"/>
      <c r="BF224" s="215"/>
      <c r="BG224" s="215"/>
      <c r="BH224" s="232"/>
      <c r="BI224" s="232"/>
      <c r="BJ224" s="214"/>
      <c r="BK224" s="214"/>
      <c r="BL224" s="233"/>
      <c r="BM224" s="67"/>
      <c r="BN224" s="139"/>
      <c r="BO224" s="139"/>
      <c r="BP224" s="139"/>
    </row>
    <row r="225" spans="1:68" ht="15.75">
      <c r="A225" s="221"/>
      <c r="B225" s="222"/>
      <c r="C225" s="216"/>
      <c r="D225" s="224"/>
      <c r="E225" s="25"/>
      <c r="F225" s="89"/>
      <c r="G225" s="83"/>
      <c r="H225" s="218"/>
      <c r="I225" s="218"/>
      <c r="J225" s="218"/>
      <c r="K225" s="218"/>
      <c r="L225" s="83"/>
      <c r="M225" s="217"/>
      <c r="N225" s="55"/>
      <c r="O225" s="218"/>
      <c r="P225" s="218"/>
      <c r="Q225" s="11"/>
      <c r="R225" s="218"/>
      <c r="S225" s="218"/>
      <c r="T225" s="56"/>
      <c r="U225" s="218"/>
      <c r="V225" s="218"/>
      <c r="W225" s="11"/>
      <c r="X225" s="218"/>
      <c r="Y225" s="218"/>
      <c r="Z225" s="56"/>
      <c r="AA225" s="218"/>
      <c r="AB225" s="218"/>
      <c r="AC225" s="218"/>
      <c r="AD225" s="218"/>
      <c r="AE225" s="218"/>
      <c r="AF225" s="9"/>
      <c r="AG225" s="9"/>
      <c r="AH225" s="9"/>
      <c r="AI225" s="9"/>
      <c r="AJ225" s="9"/>
      <c r="AK225" s="9"/>
      <c r="AL225" s="9"/>
      <c r="AM225" s="9"/>
      <c r="AN225" s="9"/>
      <c r="AO225" s="76"/>
      <c r="AP225" s="83"/>
      <c r="AQ225" s="83"/>
      <c r="AR225" s="238"/>
      <c r="AS225" s="238"/>
      <c r="AT225" s="11"/>
      <c r="AU225" s="11"/>
      <c r="AV225" s="215"/>
      <c r="AW225" s="137"/>
      <c r="AX225" s="215"/>
      <c r="AY225" s="253"/>
      <c r="BA225" s="201"/>
      <c r="BB225" s="201"/>
      <c r="BC225" s="217"/>
      <c r="BD225" s="231"/>
      <c r="BE225" s="215"/>
      <c r="BF225" s="215"/>
      <c r="BG225" s="215"/>
      <c r="BH225" s="232"/>
      <c r="BI225" s="232"/>
      <c r="BJ225" s="214"/>
      <c r="BK225" s="214"/>
      <c r="BL225" s="233"/>
      <c r="BM225" s="67"/>
      <c r="BN225" s="139"/>
      <c r="BO225" s="139"/>
      <c r="BP225" s="139"/>
    </row>
    <row r="226" spans="1:68" ht="15.75">
      <c r="A226" s="221"/>
      <c r="B226" s="222"/>
      <c r="C226" s="216"/>
      <c r="D226" s="224"/>
      <c r="E226" s="25"/>
      <c r="F226" s="89"/>
      <c r="G226" s="83"/>
      <c r="H226" s="218"/>
      <c r="I226" s="218"/>
      <c r="J226" s="218"/>
      <c r="K226" s="218"/>
      <c r="L226" s="83"/>
      <c r="M226" s="217"/>
      <c r="N226" s="55"/>
      <c r="O226" s="218"/>
      <c r="P226" s="218"/>
      <c r="Q226" s="11"/>
      <c r="R226" s="218"/>
      <c r="S226" s="218"/>
      <c r="T226" s="56"/>
      <c r="U226" s="218"/>
      <c r="V226" s="218"/>
      <c r="W226" s="11"/>
      <c r="X226" s="218"/>
      <c r="Y226" s="218"/>
      <c r="Z226" s="56"/>
      <c r="AA226" s="218"/>
      <c r="AB226" s="218"/>
      <c r="AC226" s="218"/>
      <c r="AD226" s="218"/>
      <c r="AE226" s="218"/>
      <c r="AF226" s="9"/>
      <c r="AG226" s="9"/>
      <c r="AH226" s="9"/>
      <c r="AI226" s="9"/>
      <c r="AJ226" s="9"/>
      <c r="AK226" s="9"/>
      <c r="AL226" s="9"/>
      <c r="AM226" s="9"/>
      <c r="AN226" s="9"/>
      <c r="AO226" s="76"/>
      <c r="AP226" s="83"/>
      <c r="AQ226" s="83"/>
      <c r="AR226" s="238"/>
      <c r="AS226" s="238"/>
      <c r="AT226" s="11"/>
      <c r="AU226" s="11"/>
      <c r="AV226" s="215"/>
      <c r="AW226" s="137"/>
      <c r="AX226" s="215"/>
      <c r="AY226" s="253"/>
      <c r="BA226" s="201"/>
      <c r="BB226" s="201"/>
      <c r="BC226" s="217"/>
      <c r="BD226" s="231"/>
      <c r="BE226" s="215"/>
      <c r="BF226" s="215"/>
      <c r="BG226" s="215"/>
      <c r="BH226" s="232"/>
      <c r="BI226" s="232"/>
      <c r="BJ226" s="214"/>
      <c r="BK226" s="214"/>
      <c r="BL226" s="233"/>
      <c r="BM226" s="67"/>
      <c r="BN226" s="139"/>
      <c r="BO226" s="139"/>
      <c r="BP226" s="139"/>
    </row>
    <row r="227" spans="1:68" ht="15.75">
      <c r="A227" s="221"/>
      <c r="B227" s="222"/>
      <c r="C227" s="216"/>
      <c r="D227" s="224"/>
      <c r="E227" s="25"/>
      <c r="F227" s="89"/>
      <c r="G227" s="83"/>
      <c r="H227" s="218"/>
      <c r="I227" s="218"/>
      <c r="J227" s="218"/>
      <c r="K227" s="218"/>
      <c r="L227" s="83"/>
      <c r="M227" s="217"/>
      <c r="N227" s="55"/>
      <c r="O227" s="218"/>
      <c r="P227" s="218"/>
      <c r="Q227" s="11"/>
      <c r="R227" s="218"/>
      <c r="S227" s="218"/>
      <c r="T227" s="56"/>
      <c r="U227" s="218"/>
      <c r="V227" s="218"/>
      <c r="W227" s="11"/>
      <c r="X227" s="218"/>
      <c r="Y227" s="218"/>
      <c r="Z227" s="56"/>
      <c r="AA227" s="218"/>
      <c r="AB227" s="218"/>
      <c r="AC227" s="218"/>
      <c r="AD227" s="218"/>
      <c r="AE227" s="218"/>
      <c r="AF227" s="9"/>
      <c r="AG227" s="9"/>
      <c r="AH227" s="9"/>
      <c r="AI227" s="9"/>
      <c r="AJ227" s="9"/>
      <c r="AK227" s="9"/>
      <c r="AL227" s="9"/>
      <c r="AM227" s="9"/>
      <c r="AN227" s="9"/>
      <c r="AO227" s="76"/>
      <c r="AP227" s="83"/>
      <c r="AQ227" s="83"/>
      <c r="AR227" s="238"/>
      <c r="AS227" s="238"/>
      <c r="AT227" s="11"/>
      <c r="AU227" s="11"/>
      <c r="AV227" s="215"/>
      <c r="AW227" s="137"/>
      <c r="AX227" s="215"/>
      <c r="AY227" s="253"/>
      <c r="BA227" s="201"/>
      <c r="BB227" s="201"/>
      <c r="BC227" s="217"/>
      <c r="BD227" s="231"/>
      <c r="BE227" s="215"/>
      <c r="BF227" s="215"/>
      <c r="BG227" s="215"/>
      <c r="BH227" s="232"/>
      <c r="BI227" s="232"/>
      <c r="BJ227" s="214"/>
      <c r="BK227" s="214"/>
      <c r="BL227" s="233"/>
      <c r="BM227" s="67"/>
      <c r="BN227" s="139"/>
      <c r="BO227" s="139"/>
      <c r="BP227" s="139"/>
    </row>
    <row r="228" spans="1:68" ht="15.75">
      <c r="A228" s="221"/>
      <c r="B228" s="222"/>
      <c r="C228" s="216"/>
      <c r="D228" s="224"/>
      <c r="E228" s="25"/>
      <c r="F228" s="89"/>
      <c r="G228" s="83"/>
      <c r="H228" s="218"/>
      <c r="I228" s="218"/>
      <c r="J228" s="218"/>
      <c r="K228" s="218"/>
      <c r="L228" s="83"/>
      <c r="M228" s="217"/>
      <c r="N228" s="55"/>
      <c r="O228" s="218"/>
      <c r="P228" s="218"/>
      <c r="Q228" s="11"/>
      <c r="R228" s="218"/>
      <c r="S228" s="218"/>
      <c r="T228" s="56"/>
      <c r="U228" s="218"/>
      <c r="V228" s="218"/>
      <c r="W228" s="11"/>
      <c r="X228" s="218"/>
      <c r="Y228" s="218"/>
      <c r="Z228" s="56"/>
      <c r="AA228" s="218"/>
      <c r="AB228" s="218"/>
      <c r="AC228" s="218"/>
      <c r="AD228" s="218"/>
      <c r="AE228" s="218"/>
      <c r="AF228" s="9"/>
      <c r="AG228" s="9"/>
      <c r="AH228" s="9"/>
      <c r="AI228" s="9"/>
      <c r="AJ228" s="9"/>
      <c r="AK228" s="9"/>
      <c r="AL228" s="9"/>
      <c r="AM228" s="9"/>
      <c r="AN228" s="9"/>
      <c r="AO228" s="76"/>
      <c r="AP228" s="83"/>
      <c r="AQ228" s="83"/>
      <c r="AR228" s="238"/>
      <c r="AS228" s="238"/>
      <c r="AT228" s="11"/>
      <c r="AU228" s="11"/>
      <c r="AV228" s="215"/>
      <c r="AW228" s="137"/>
      <c r="AX228" s="215"/>
      <c r="AY228" s="253"/>
      <c r="BA228" s="201"/>
      <c r="BB228" s="201"/>
      <c r="BC228" s="217"/>
      <c r="BD228" s="231"/>
      <c r="BE228" s="215"/>
      <c r="BF228" s="215"/>
      <c r="BG228" s="215"/>
      <c r="BH228" s="232"/>
      <c r="BI228" s="232"/>
      <c r="BJ228" s="214"/>
      <c r="BK228" s="214"/>
      <c r="BL228" s="233"/>
      <c r="BM228" s="67"/>
      <c r="BN228" s="139"/>
      <c r="BO228" s="139"/>
      <c r="BP228" s="139"/>
    </row>
    <row r="229" spans="1:68" ht="15.75">
      <c r="A229" s="221"/>
      <c r="B229" s="222"/>
      <c r="C229" s="216"/>
      <c r="D229" s="224"/>
      <c r="E229" s="25"/>
      <c r="F229" s="89"/>
      <c r="G229" s="83"/>
      <c r="H229" s="218"/>
      <c r="I229" s="218"/>
      <c r="J229" s="218"/>
      <c r="K229" s="218"/>
      <c r="L229" s="83"/>
      <c r="M229" s="217"/>
      <c r="N229" s="55"/>
      <c r="O229" s="218"/>
      <c r="P229" s="218"/>
      <c r="Q229" s="11"/>
      <c r="R229" s="218"/>
      <c r="S229" s="218"/>
      <c r="T229" s="56"/>
      <c r="U229" s="218"/>
      <c r="V229" s="218"/>
      <c r="W229" s="11"/>
      <c r="X229" s="218"/>
      <c r="Y229" s="218"/>
      <c r="Z229" s="56"/>
      <c r="AA229" s="218"/>
      <c r="AB229" s="218"/>
      <c r="AC229" s="218"/>
      <c r="AD229" s="218"/>
      <c r="AE229" s="218"/>
      <c r="AF229" s="9"/>
      <c r="AG229" s="9"/>
      <c r="AH229" s="9"/>
      <c r="AI229" s="9"/>
      <c r="AJ229" s="9"/>
      <c r="AK229" s="9"/>
      <c r="AL229" s="9"/>
      <c r="AM229" s="9"/>
      <c r="AN229" s="9"/>
      <c r="AO229" s="76"/>
      <c r="AP229" s="83"/>
      <c r="AQ229" s="83"/>
      <c r="AR229" s="238"/>
      <c r="AS229" s="238"/>
      <c r="AT229" s="11"/>
      <c r="AU229" s="11"/>
      <c r="AV229" s="215"/>
      <c r="AW229" s="137"/>
      <c r="AX229" s="215"/>
      <c r="AY229" s="253"/>
      <c r="BA229" s="201"/>
      <c r="BB229" s="201"/>
      <c r="BC229" s="217"/>
      <c r="BD229" s="231"/>
      <c r="BE229" s="215"/>
      <c r="BF229" s="215"/>
      <c r="BG229" s="215"/>
      <c r="BH229" s="232"/>
      <c r="BI229" s="232"/>
      <c r="BJ229" s="214"/>
      <c r="BK229" s="214"/>
      <c r="BL229" s="233"/>
      <c r="BM229" s="67"/>
      <c r="BN229" s="139"/>
      <c r="BO229" s="139"/>
      <c r="BP229" s="139"/>
    </row>
    <row r="230" spans="1:68" ht="15.75">
      <c r="A230" s="221"/>
      <c r="B230" s="222"/>
      <c r="C230" s="216"/>
      <c r="D230" s="224"/>
      <c r="E230" s="25"/>
      <c r="F230" s="89"/>
      <c r="G230" s="83"/>
      <c r="H230" s="218"/>
      <c r="I230" s="218"/>
      <c r="J230" s="218"/>
      <c r="K230" s="218"/>
      <c r="L230" s="83"/>
      <c r="M230" s="217"/>
      <c r="N230" s="55"/>
      <c r="O230" s="218"/>
      <c r="P230" s="218"/>
      <c r="Q230" s="11"/>
      <c r="R230" s="218"/>
      <c r="S230" s="218"/>
      <c r="T230" s="56"/>
      <c r="U230" s="218"/>
      <c r="V230" s="218"/>
      <c r="W230" s="11"/>
      <c r="X230" s="218"/>
      <c r="Y230" s="218"/>
      <c r="Z230" s="56"/>
      <c r="AA230" s="218"/>
      <c r="AB230" s="218"/>
      <c r="AC230" s="218"/>
      <c r="AD230" s="218"/>
      <c r="AE230" s="218"/>
      <c r="AF230" s="9"/>
      <c r="AG230" s="9"/>
      <c r="AH230" s="9"/>
      <c r="AI230" s="9"/>
      <c r="AJ230" s="9"/>
      <c r="AK230" s="9"/>
      <c r="AL230" s="9"/>
      <c r="AM230" s="9"/>
      <c r="AN230" s="9"/>
      <c r="AO230" s="76"/>
      <c r="AP230" s="83"/>
      <c r="AQ230" s="83"/>
      <c r="AR230" s="238"/>
      <c r="AS230" s="238"/>
      <c r="AT230" s="11"/>
      <c r="AU230" s="11"/>
      <c r="AV230" s="215"/>
      <c r="AW230" s="137"/>
      <c r="AX230" s="215"/>
      <c r="AY230" s="253"/>
      <c r="BA230" s="201"/>
      <c r="BB230" s="201"/>
      <c r="BC230" s="217"/>
      <c r="BD230" s="231"/>
      <c r="BE230" s="215"/>
      <c r="BF230" s="215"/>
      <c r="BG230" s="215"/>
      <c r="BH230" s="232"/>
      <c r="BI230" s="232"/>
      <c r="BJ230" s="214"/>
      <c r="BK230" s="214"/>
      <c r="BL230" s="233"/>
      <c r="BM230" s="67"/>
      <c r="BN230" s="139"/>
      <c r="BO230" s="139"/>
      <c r="BP230" s="139"/>
    </row>
    <row r="231" spans="1:68" ht="15.75">
      <c r="A231" s="221"/>
      <c r="B231" s="222"/>
      <c r="C231" s="216"/>
      <c r="D231" s="224"/>
      <c r="E231" s="25"/>
      <c r="F231" s="89"/>
      <c r="G231" s="83"/>
      <c r="H231" s="218"/>
      <c r="I231" s="218"/>
      <c r="J231" s="218"/>
      <c r="K231" s="218"/>
      <c r="L231" s="83"/>
      <c r="M231" s="217"/>
      <c r="N231" s="55"/>
      <c r="O231" s="218"/>
      <c r="P231" s="218"/>
      <c r="Q231" s="11"/>
      <c r="R231" s="218"/>
      <c r="S231" s="218"/>
      <c r="T231" s="56"/>
      <c r="U231" s="218"/>
      <c r="V231" s="218"/>
      <c r="W231" s="11"/>
      <c r="X231" s="218"/>
      <c r="Y231" s="218"/>
      <c r="Z231" s="56"/>
      <c r="AA231" s="218"/>
      <c r="AB231" s="218"/>
      <c r="AC231" s="218"/>
      <c r="AD231" s="218"/>
      <c r="AE231" s="218"/>
      <c r="AF231" s="9"/>
      <c r="AG231" s="9"/>
      <c r="AH231" s="9"/>
      <c r="AI231" s="9"/>
      <c r="AJ231" s="9"/>
      <c r="AK231" s="9"/>
      <c r="AL231" s="9"/>
      <c r="AM231" s="9"/>
      <c r="AN231" s="9"/>
      <c r="AO231" s="76"/>
      <c r="AP231" s="83"/>
      <c r="AQ231" s="83"/>
      <c r="AR231" s="238"/>
      <c r="AS231" s="238"/>
      <c r="AT231" s="11"/>
      <c r="AU231" s="11"/>
      <c r="AV231" s="215"/>
      <c r="AW231" s="137"/>
      <c r="AX231" s="215"/>
      <c r="AY231" s="253"/>
      <c r="BA231" s="201"/>
      <c r="BB231" s="201"/>
      <c r="BC231" s="217"/>
      <c r="BD231" s="231"/>
      <c r="BE231" s="215"/>
      <c r="BF231" s="215"/>
      <c r="BG231" s="215"/>
      <c r="BH231" s="232"/>
      <c r="BI231" s="232"/>
      <c r="BJ231" s="214"/>
      <c r="BK231" s="214"/>
      <c r="BL231" s="233"/>
      <c r="BM231" s="67"/>
      <c r="BN231" s="139"/>
      <c r="BO231" s="139"/>
      <c r="BP231" s="139"/>
    </row>
    <row r="232" spans="1:68" ht="15.75">
      <c r="A232" s="221"/>
      <c r="B232" s="222"/>
      <c r="C232" s="216"/>
      <c r="D232" s="224"/>
      <c r="E232" s="25"/>
      <c r="F232" s="89"/>
      <c r="G232" s="83"/>
      <c r="H232" s="218"/>
      <c r="I232" s="218"/>
      <c r="J232" s="218"/>
      <c r="K232" s="218"/>
      <c r="L232" s="83"/>
      <c r="M232" s="217"/>
      <c r="N232" s="55"/>
      <c r="O232" s="218"/>
      <c r="P232" s="218"/>
      <c r="Q232" s="11"/>
      <c r="R232" s="218"/>
      <c r="S232" s="218"/>
      <c r="T232" s="56"/>
      <c r="U232" s="218"/>
      <c r="V232" s="218"/>
      <c r="W232" s="11"/>
      <c r="X232" s="218"/>
      <c r="Y232" s="218"/>
      <c r="Z232" s="56"/>
      <c r="AA232" s="218"/>
      <c r="AB232" s="218"/>
      <c r="AC232" s="218"/>
      <c r="AD232" s="218"/>
      <c r="AE232" s="218"/>
      <c r="AF232" s="9"/>
      <c r="AG232" s="9"/>
      <c r="AH232" s="9"/>
      <c r="AI232" s="9"/>
      <c r="AJ232" s="9"/>
      <c r="AK232" s="9"/>
      <c r="AL232" s="9"/>
      <c r="AM232" s="9"/>
      <c r="AN232" s="9"/>
      <c r="AO232" s="76"/>
      <c r="AP232" s="83"/>
      <c r="AQ232" s="83"/>
      <c r="AR232" s="238"/>
      <c r="AS232" s="238"/>
      <c r="AT232" s="11"/>
      <c r="AU232" s="11"/>
      <c r="AV232" s="215"/>
      <c r="AW232" s="137"/>
      <c r="AX232" s="215"/>
      <c r="AY232" s="253"/>
      <c r="BA232" s="201"/>
      <c r="BB232" s="201"/>
      <c r="BC232" s="217"/>
      <c r="BD232" s="231"/>
      <c r="BE232" s="215"/>
      <c r="BF232" s="215"/>
      <c r="BG232" s="215"/>
      <c r="BH232" s="232"/>
      <c r="BI232" s="232"/>
      <c r="BJ232" s="214"/>
      <c r="BK232" s="214"/>
      <c r="BL232" s="233"/>
      <c r="BM232" s="67"/>
      <c r="BN232" s="139"/>
      <c r="BO232" s="139"/>
      <c r="BP232" s="139"/>
    </row>
    <row r="233" spans="1:68" ht="15.75">
      <c r="A233" s="221"/>
      <c r="B233" s="222"/>
      <c r="C233" s="216"/>
      <c r="D233" s="224"/>
      <c r="E233" s="25"/>
      <c r="F233" s="89"/>
      <c r="G233" s="83"/>
      <c r="H233" s="218"/>
      <c r="I233" s="218"/>
      <c r="J233" s="218"/>
      <c r="K233" s="218"/>
      <c r="L233" s="83"/>
      <c r="M233" s="217"/>
      <c r="N233" s="55"/>
      <c r="O233" s="218"/>
      <c r="P233" s="218"/>
      <c r="Q233" s="11"/>
      <c r="R233" s="218"/>
      <c r="S233" s="218"/>
      <c r="T233" s="56"/>
      <c r="U233" s="218"/>
      <c r="V233" s="218"/>
      <c r="W233" s="11"/>
      <c r="X233" s="218"/>
      <c r="Y233" s="218"/>
      <c r="Z233" s="56"/>
      <c r="AA233" s="218"/>
      <c r="AB233" s="218"/>
      <c r="AC233" s="218"/>
      <c r="AD233" s="218"/>
      <c r="AE233" s="218"/>
      <c r="AF233" s="9"/>
      <c r="AG233" s="9"/>
      <c r="AH233" s="9"/>
      <c r="AI233" s="9"/>
      <c r="AJ233" s="9"/>
      <c r="AK233" s="9"/>
      <c r="AL233" s="9"/>
      <c r="AM233" s="9"/>
      <c r="AN233" s="9"/>
      <c r="AO233" s="76"/>
      <c r="AP233" s="83"/>
      <c r="AQ233" s="83"/>
      <c r="AR233" s="238"/>
      <c r="AS233" s="238"/>
      <c r="AT233" s="11"/>
      <c r="AU233" s="11"/>
      <c r="AV233" s="215"/>
      <c r="AW233" s="137"/>
      <c r="AX233" s="215"/>
      <c r="AY233" s="253"/>
      <c r="BA233" s="201"/>
      <c r="BB233" s="201"/>
      <c r="BC233" s="217"/>
      <c r="BD233" s="231"/>
      <c r="BE233" s="215"/>
      <c r="BF233" s="215"/>
      <c r="BG233" s="215"/>
      <c r="BH233" s="232"/>
      <c r="BI233" s="232"/>
      <c r="BJ233" s="214"/>
      <c r="BK233" s="214"/>
      <c r="BL233" s="233"/>
      <c r="BM233" s="67"/>
      <c r="BN233" s="139"/>
      <c r="BO233" s="139"/>
      <c r="BP233" s="139"/>
    </row>
    <row r="234" spans="1:68" ht="15.75">
      <c r="A234" s="221"/>
      <c r="B234" s="222"/>
      <c r="C234" s="216"/>
      <c r="D234" s="224"/>
      <c r="E234" s="25"/>
      <c r="F234" s="89"/>
      <c r="G234" s="83"/>
      <c r="H234" s="218"/>
      <c r="I234" s="218"/>
      <c r="J234" s="218"/>
      <c r="K234" s="218"/>
      <c r="L234" s="83"/>
      <c r="M234" s="217"/>
      <c r="N234" s="55"/>
      <c r="O234" s="218"/>
      <c r="P234" s="218"/>
      <c r="Q234" s="11"/>
      <c r="R234" s="218"/>
      <c r="S234" s="218"/>
      <c r="T234" s="56"/>
      <c r="U234" s="218"/>
      <c r="V234" s="218"/>
      <c r="W234" s="11"/>
      <c r="X234" s="218"/>
      <c r="Y234" s="218"/>
      <c r="Z234" s="56"/>
      <c r="AA234" s="218"/>
      <c r="AB234" s="218"/>
      <c r="AC234" s="218"/>
      <c r="AD234" s="218"/>
      <c r="AE234" s="218"/>
      <c r="AF234" s="9"/>
      <c r="AG234" s="9"/>
      <c r="AH234" s="9"/>
      <c r="AI234" s="9"/>
      <c r="AJ234" s="9"/>
      <c r="AK234" s="9"/>
      <c r="AL234" s="9"/>
      <c r="AM234" s="9"/>
      <c r="AN234" s="9"/>
      <c r="AO234" s="76"/>
      <c r="AP234" s="83"/>
      <c r="AQ234" s="83"/>
      <c r="AR234" s="238"/>
      <c r="AS234" s="238"/>
      <c r="AT234" s="11"/>
      <c r="AU234" s="11"/>
      <c r="AV234" s="215"/>
      <c r="AW234" s="137"/>
      <c r="AX234" s="215"/>
      <c r="AY234" s="253"/>
      <c r="BA234" s="201"/>
      <c r="BB234" s="201"/>
      <c r="BC234" s="217"/>
      <c r="BD234" s="231"/>
      <c r="BE234" s="215"/>
      <c r="BF234" s="215"/>
      <c r="BG234" s="215"/>
      <c r="BH234" s="232"/>
      <c r="BI234" s="232"/>
      <c r="BJ234" s="214"/>
      <c r="BK234" s="214"/>
      <c r="BL234" s="233"/>
      <c r="BM234" s="67"/>
      <c r="BN234" s="139"/>
      <c r="BO234" s="139"/>
      <c r="BP234" s="139"/>
    </row>
    <row r="235" spans="1:68" ht="15.75">
      <c r="A235" s="221"/>
      <c r="B235" s="222"/>
      <c r="C235" s="216"/>
      <c r="D235" s="224"/>
      <c r="E235" s="25"/>
      <c r="F235" s="89"/>
      <c r="G235" s="83"/>
      <c r="H235" s="218"/>
      <c r="I235" s="218"/>
      <c r="J235" s="218"/>
      <c r="K235" s="218"/>
      <c r="L235" s="83"/>
      <c r="M235" s="217"/>
      <c r="N235" s="55"/>
      <c r="O235" s="218"/>
      <c r="P235" s="218"/>
      <c r="Q235" s="11"/>
      <c r="R235" s="218"/>
      <c r="S235" s="218"/>
      <c r="T235" s="56"/>
      <c r="U235" s="218"/>
      <c r="V235" s="218"/>
      <c r="W235" s="11"/>
      <c r="X235" s="218"/>
      <c r="Y235" s="218"/>
      <c r="Z235" s="56"/>
      <c r="AA235" s="218"/>
      <c r="AB235" s="218"/>
      <c r="AC235" s="218"/>
      <c r="AD235" s="218"/>
      <c r="AE235" s="218"/>
      <c r="AF235" s="9"/>
      <c r="AG235" s="9"/>
      <c r="AH235" s="9"/>
      <c r="AI235" s="9"/>
      <c r="AJ235" s="9"/>
      <c r="AK235" s="9"/>
      <c r="AL235" s="9"/>
      <c r="AM235" s="9"/>
      <c r="AN235" s="9"/>
      <c r="AO235" s="76"/>
      <c r="AP235" s="83"/>
      <c r="AQ235" s="83"/>
      <c r="AR235" s="238"/>
      <c r="AS235" s="238"/>
      <c r="AT235" s="11"/>
      <c r="AU235" s="11"/>
      <c r="AV235" s="215"/>
      <c r="AW235" s="137"/>
      <c r="AX235" s="215"/>
      <c r="AY235" s="253"/>
      <c r="BA235" s="201"/>
      <c r="BB235" s="201"/>
      <c r="BC235" s="217"/>
      <c r="BD235" s="231"/>
      <c r="BE235" s="215"/>
      <c r="BF235" s="215"/>
      <c r="BG235" s="215"/>
      <c r="BH235" s="232"/>
      <c r="BI235" s="232"/>
      <c r="BJ235" s="214"/>
      <c r="BK235" s="214"/>
      <c r="BL235" s="233"/>
      <c r="BM235" s="67"/>
      <c r="BN235" s="139"/>
      <c r="BO235" s="139"/>
      <c r="BP235" s="139"/>
    </row>
    <row r="236" spans="1:68" ht="15.75">
      <c r="A236" s="221"/>
      <c r="B236" s="222"/>
      <c r="C236" s="216"/>
      <c r="D236" s="224"/>
      <c r="E236" s="25"/>
      <c r="F236" s="89"/>
      <c r="G236" s="83"/>
      <c r="H236" s="218"/>
      <c r="I236" s="218"/>
      <c r="J236" s="218"/>
      <c r="K236" s="218"/>
      <c r="L236" s="83"/>
      <c r="M236" s="217"/>
      <c r="N236" s="55"/>
      <c r="O236" s="218"/>
      <c r="P236" s="218"/>
      <c r="Q236" s="11"/>
      <c r="R236" s="218"/>
      <c r="S236" s="218"/>
      <c r="T236" s="56"/>
      <c r="U236" s="218"/>
      <c r="V236" s="218"/>
      <c r="W236" s="11"/>
      <c r="X236" s="218"/>
      <c r="Y236" s="218"/>
      <c r="Z236" s="56"/>
      <c r="AA236" s="218"/>
      <c r="AB236" s="218"/>
      <c r="AC236" s="218"/>
      <c r="AD236" s="218"/>
      <c r="AE236" s="218"/>
      <c r="AF236" s="9"/>
      <c r="AG236" s="9"/>
      <c r="AH236" s="9"/>
      <c r="AI236" s="9"/>
      <c r="AJ236" s="9"/>
      <c r="AK236" s="9"/>
      <c r="AL236" s="9"/>
      <c r="AM236" s="9"/>
      <c r="AN236" s="9"/>
      <c r="AO236" s="76"/>
      <c r="AP236" s="83"/>
      <c r="AQ236" s="83"/>
      <c r="AR236" s="238"/>
      <c r="AS236" s="238"/>
      <c r="AT236" s="11"/>
      <c r="AU236" s="11"/>
      <c r="AV236" s="215"/>
      <c r="AW236" s="137"/>
      <c r="AX236" s="215"/>
      <c r="AY236" s="253"/>
      <c r="BA236" s="201"/>
      <c r="BB236" s="201"/>
      <c r="BC236" s="217"/>
      <c r="BD236" s="231"/>
      <c r="BE236" s="215"/>
      <c r="BF236" s="215"/>
      <c r="BG236" s="215"/>
      <c r="BH236" s="232"/>
      <c r="BI236" s="232"/>
      <c r="BJ236" s="214"/>
      <c r="BK236" s="214"/>
      <c r="BL236" s="233"/>
      <c r="BM236" s="67"/>
      <c r="BN236" s="139"/>
      <c r="BO236" s="139"/>
      <c r="BP236" s="139"/>
    </row>
    <row r="237" spans="1:68" ht="15.75">
      <c r="A237" s="221"/>
      <c r="B237" s="222"/>
      <c r="C237" s="216"/>
      <c r="D237" s="224"/>
      <c r="E237" s="25"/>
      <c r="F237" s="89"/>
      <c r="G237" s="83"/>
      <c r="H237" s="218"/>
      <c r="I237" s="218"/>
      <c r="J237" s="218"/>
      <c r="K237" s="218"/>
      <c r="L237" s="83"/>
      <c r="M237" s="217"/>
      <c r="N237" s="55"/>
      <c r="O237" s="218"/>
      <c r="P237" s="218"/>
      <c r="Q237" s="11"/>
      <c r="R237" s="218"/>
      <c r="S237" s="218"/>
      <c r="T237" s="56"/>
      <c r="U237" s="218"/>
      <c r="V237" s="218"/>
      <c r="W237" s="11"/>
      <c r="X237" s="218"/>
      <c r="Y237" s="218"/>
      <c r="Z237" s="56"/>
      <c r="AA237" s="218"/>
      <c r="AB237" s="218"/>
      <c r="AC237" s="218"/>
      <c r="AD237" s="218"/>
      <c r="AE237" s="218"/>
      <c r="AF237" s="9"/>
      <c r="AG237" s="9"/>
      <c r="AH237" s="9"/>
      <c r="AI237" s="9"/>
      <c r="AJ237" s="9"/>
      <c r="AK237" s="9"/>
      <c r="AL237" s="9"/>
      <c r="AM237" s="9"/>
      <c r="AN237" s="9"/>
      <c r="AO237" s="76"/>
      <c r="AP237" s="83"/>
      <c r="AQ237" s="83"/>
      <c r="AR237" s="238"/>
      <c r="AS237" s="238"/>
      <c r="AT237" s="11"/>
      <c r="AU237" s="11"/>
      <c r="AV237" s="215"/>
      <c r="AW237" s="137"/>
      <c r="AX237" s="215"/>
      <c r="AY237" s="253"/>
      <c r="BA237" s="201"/>
      <c r="BB237" s="201"/>
      <c r="BC237" s="217"/>
      <c r="BD237" s="231"/>
      <c r="BE237" s="215"/>
      <c r="BF237" s="215"/>
      <c r="BG237" s="215"/>
      <c r="BH237" s="232"/>
      <c r="BI237" s="232"/>
      <c r="BJ237" s="214"/>
      <c r="BK237" s="214"/>
      <c r="BL237" s="233"/>
      <c r="BM237" s="67"/>
      <c r="BN237" s="139"/>
      <c r="BO237" s="139"/>
      <c r="BP237" s="139"/>
    </row>
    <row r="238" spans="1:68" ht="15.75">
      <c r="A238" s="221"/>
      <c r="B238" s="222"/>
      <c r="C238" s="216"/>
      <c r="D238" s="224"/>
      <c r="E238" s="25"/>
      <c r="F238" s="89"/>
      <c r="G238" s="83"/>
      <c r="H238" s="218"/>
      <c r="I238" s="218"/>
      <c r="J238" s="218"/>
      <c r="K238" s="218"/>
      <c r="L238" s="83"/>
      <c r="M238" s="217"/>
      <c r="N238" s="55"/>
      <c r="O238" s="218"/>
      <c r="P238" s="218"/>
      <c r="Q238" s="11"/>
      <c r="R238" s="218"/>
      <c r="S238" s="218"/>
      <c r="T238" s="56"/>
      <c r="U238" s="218"/>
      <c r="V238" s="218"/>
      <c r="W238" s="11"/>
      <c r="X238" s="218"/>
      <c r="Y238" s="218"/>
      <c r="Z238" s="56"/>
      <c r="AA238" s="218"/>
      <c r="AB238" s="218"/>
      <c r="AC238" s="218"/>
      <c r="AD238" s="218"/>
      <c r="AE238" s="218"/>
      <c r="AF238" s="9"/>
      <c r="AG238" s="9"/>
      <c r="AH238" s="9"/>
      <c r="AI238" s="9"/>
      <c r="AJ238" s="9"/>
      <c r="AK238" s="9"/>
      <c r="AL238" s="9"/>
      <c r="AM238" s="9"/>
      <c r="AN238" s="9"/>
      <c r="AO238" s="76"/>
      <c r="AP238" s="83"/>
      <c r="AQ238" s="83"/>
      <c r="AR238" s="238"/>
      <c r="AS238" s="238"/>
      <c r="AT238" s="11"/>
      <c r="AU238" s="11"/>
      <c r="AV238" s="215"/>
      <c r="AW238" s="137"/>
      <c r="AX238" s="215"/>
      <c r="AY238" s="253"/>
      <c r="BA238" s="201"/>
      <c r="BB238" s="201"/>
      <c r="BC238" s="217"/>
      <c r="BD238" s="231"/>
      <c r="BE238" s="215"/>
      <c r="BF238" s="215"/>
      <c r="BG238" s="215"/>
      <c r="BH238" s="232"/>
      <c r="BI238" s="232"/>
      <c r="BJ238" s="214"/>
      <c r="BK238" s="214"/>
      <c r="BL238" s="233"/>
      <c r="BM238" s="67"/>
      <c r="BN238" s="139"/>
      <c r="BO238" s="139"/>
      <c r="BP238" s="139"/>
    </row>
    <row r="239" spans="1:68" ht="15.75">
      <c r="A239" s="221"/>
      <c r="B239" s="222"/>
      <c r="C239" s="216"/>
      <c r="D239" s="224"/>
      <c r="E239" s="25"/>
      <c r="F239" s="89"/>
      <c r="G239" s="83"/>
      <c r="H239" s="218"/>
      <c r="I239" s="218"/>
      <c r="J239" s="218"/>
      <c r="K239" s="218"/>
      <c r="L239" s="83"/>
      <c r="M239" s="217"/>
      <c r="N239" s="55"/>
      <c r="O239" s="218"/>
      <c r="P239" s="218"/>
      <c r="Q239" s="11"/>
      <c r="R239" s="218"/>
      <c r="S239" s="218"/>
      <c r="T239" s="56"/>
      <c r="U239" s="218"/>
      <c r="V239" s="218"/>
      <c r="W239" s="11"/>
      <c r="X239" s="218"/>
      <c r="Y239" s="218"/>
      <c r="Z239" s="56"/>
      <c r="AA239" s="218"/>
      <c r="AB239" s="218"/>
      <c r="AC239" s="218"/>
      <c r="AD239" s="218"/>
      <c r="AE239" s="218"/>
      <c r="AF239" s="9"/>
      <c r="AG239" s="9"/>
      <c r="AH239" s="9"/>
      <c r="AI239" s="9"/>
      <c r="AJ239" s="9"/>
      <c r="AK239" s="9"/>
      <c r="AL239" s="9"/>
      <c r="AM239" s="9"/>
      <c r="AN239" s="9"/>
      <c r="AO239" s="76"/>
      <c r="AP239" s="83"/>
      <c r="AQ239" s="83"/>
      <c r="AR239" s="238"/>
      <c r="AS239" s="238"/>
      <c r="AT239" s="11"/>
      <c r="AU239" s="11"/>
      <c r="AV239" s="215"/>
      <c r="AW239" s="137"/>
      <c r="AX239" s="215"/>
      <c r="AY239" s="253"/>
      <c r="BA239" s="201"/>
      <c r="BB239" s="201"/>
      <c r="BC239" s="217"/>
      <c r="BD239" s="231"/>
      <c r="BE239" s="215"/>
      <c r="BF239" s="215"/>
      <c r="BG239" s="215"/>
      <c r="BH239" s="232"/>
      <c r="BI239" s="232"/>
      <c r="BJ239" s="214"/>
      <c r="BK239" s="214"/>
      <c r="BL239" s="233"/>
      <c r="BM239" s="67"/>
      <c r="BN239" s="139"/>
      <c r="BO239" s="139"/>
      <c r="BP239" s="139"/>
    </row>
    <row r="240" spans="1:68" ht="15.75">
      <c r="A240" s="221"/>
      <c r="B240" s="222"/>
      <c r="C240" s="216"/>
      <c r="D240" s="224"/>
      <c r="E240" s="268"/>
      <c r="F240" s="89"/>
      <c r="G240" s="83"/>
      <c r="H240" s="218"/>
      <c r="I240" s="218"/>
      <c r="J240" s="218"/>
      <c r="K240" s="218"/>
      <c r="L240" s="83"/>
      <c r="M240" s="217"/>
      <c r="N240" s="55"/>
      <c r="O240" s="218"/>
      <c r="P240" s="218"/>
      <c r="Q240" s="11"/>
      <c r="R240" s="218"/>
      <c r="S240" s="218"/>
      <c r="T240" s="56"/>
      <c r="U240" s="218"/>
      <c r="V240" s="218"/>
      <c r="W240" s="11"/>
      <c r="X240" s="218"/>
      <c r="Y240" s="218"/>
      <c r="Z240" s="56"/>
      <c r="AA240" s="218"/>
      <c r="AB240" s="218"/>
      <c r="AC240" s="218"/>
      <c r="AD240" s="218"/>
      <c r="AE240" s="218"/>
      <c r="AF240" s="9"/>
      <c r="AG240" s="9"/>
      <c r="AH240" s="9"/>
      <c r="AI240" s="9"/>
      <c r="AJ240" s="9"/>
      <c r="AK240" s="9"/>
      <c r="AL240" s="9"/>
      <c r="AM240" s="9"/>
      <c r="AN240" s="9"/>
      <c r="AO240" s="76"/>
      <c r="AP240" s="83"/>
      <c r="AQ240" s="83"/>
      <c r="AR240" s="238"/>
      <c r="AS240" s="238"/>
      <c r="AT240" s="11"/>
      <c r="AU240" s="11"/>
      <c r="AV240" s="215"/>
      <c r="AW240" s="137"/>
      <c r="AX240" s="215"/>
      <c r="AY240" s="265"/>
      <c r="AZ240" s="267"/>
      <c r="BA240" s="201"/>
      <c r="BB240" s="266"/>
      <c r="BC240" s="217"/>
      <c r="BD240" s="231"/>
      <c r="BE240" s="215"/>
      <c r="BF240" s="215"/>
      <c r="BG240" s="215"/>
      <c r="BH240" s="232"/>
      <c r="BI240" s="232"/>
      <c r="BJ240" s="214"/>
      <c r="BK240" s="214"/>
      <c r="BL240" s="233"/>
      <c r="BM240" s="67"/>
      <c r="BN240" s="139"/>
      <c r="BO240" s="139"/>
      <c r="BP240" s="139"/>
    </row>
    <row r="241" spans="1:68" ht="15.75">
      <c r="A241" s="221"/>
      <c r="B241" s="222"/>
      <c r="C241" s="216"/>
      <c r="D241" s="224"/>
      <c r="E241" s="25"/>
      <c r="F241" s="89"/>
      <c r="G241" s="83"/>
      <c r="H241" s="218"/>
      <c r="I241" s="218"/>
      <c r="J241" s="218"/>
      <c r="K241" s="218"/>
      <c r="L241" s="83"/>
      <c r="M241" s="217"/>
      <c r="N241" s="55"/>
      <c r="O241" s="218"/>
      <c r="P241" s="218"/>
      <c r="Q241" s="11"/>
      <c r="R241" s="218"/>
      <c r="S241" s="218"/>
      <c r="T241" s="56"/>
      <c r="U241" s="218"/>
      <c r="V241" s="218"/>
      <c r="W241" s="11"/>
      <c r="X241" s="218"/>
      <c r="Y241" s="218"/>
      <c r="Z241" s="56"/>
      <c r="AA241" s="218"/>
      <c r="AB241" s="218"/>
      <c r="AC241" s="218"/>
      <c r="AD241" s="218"/>
      <c r="AE241" s="218"/>
      <c r="AF241" s="9"/>
      <c r="AG241" s="9"/>
      <c r="AH241" s="9"/>
      <c r="AI241" s="9"/>
      <c r="AJ241" s="9"/>
      <c r="AK241" s="9"/>
      <c r="AL241" s="9"/>
      <c r="AM241" s="9"/>
      <c r="AN241" s="9"/>
      <c r="AO241" s="76"/>
      <c r="AP241" s="83"/>
      <c r="AQ241" s="83"/>
      <c r="AR241" s="238"/>
      <c r="AS241" s="238"/>
      <c r="AT241" s="11"/>
      <c r="AU241" s="11"/>
      <c r="AV241" s="215"/>
      <c r="AW241" s="137"/>
      <c r="AX241" s="215"/>
      <c r="AY241" s="253"/>
      <c r="BA241" s="201"/>
      <c r="BB241" s="201"/>
      <c r="BC241" s="217"/>
      <c r="BD241" s="231"/>
      <c r="BE241" s="215"/>
      <c r="BF241" s="215"/>
      <c r="BG241" s="215"/>
      <c r="BH241" s="232"/>
      <c r="BI241" s="232"/>
      <c r="BJ241" s="214"/>
      <c r="BK241" s="214"/>
      <c r="BL241" s="233"/>
      <c r="BM241" s="67"/>
      <c r="BN241" s="139"/>
      <c r="BO241" s="139"/>
      <c r="BP241" s="139"/>
    </row>
    <row r="242" spans="1:68" ht="15.75">
      <c r="A242" s="221"/>
      <c r="B242" s="222"/>
      <c r="C242" s="216"/>
      <c r="D242" s="224"/>
      <c r="E242" s="25"/>
      <c r="F242" s="89"/>
      <c r="G242" s="83"/>
      <c r="H242" s="218"/>
      <c r="I242" s="218"/>
      <c r="J242" s="218"/>
      <c r="K242" s="218"/>
      <c r="L242" s="83"/>
      <c r="M242" s="217"/>
      <c r="N242" s="55"/>
      <c r="O242" s="218"/>
      <c r="P242" s="218"/>
      <c r="Q242" s="11"/>
      <c r="R242" s="218"/>
      <c r="S242" s="218"/>
      <c r="T242" s="56"/>
      <c r="U242" s="218"/>
      <c r="V242" s="218"/>
      <c r="W242" s="11"/>
      <c r="X242" s="218"/>
      <c r="Y242" s="218"/>
      <c r="Z242" s="56"/>
      <c r="AA242" s="218"/>
      <c r="AB242" s="218"/>
      <c r="AC242" s="218"/>
      <c r="AD242" s="218"/>
      <c r="AE242" s="218"/>
      <c r="AF242" s="9"/>
      <c r="AG242" s="9"/>
      <c r="AH242" s="9"/>
      <c r="AI242" s="9"/>
      <c r="AJ242" s="9"/>
      <c r="AK242" s="9"/>
      <c r="AL242" s="9"/>
      <c r="AM242" s="9"/>
      <c r="AN242" s="9"/>
      <c r="AO242" s="76"/>
      <c r="AP242" s="83"/>
      <c r="AQ242" s="83"/>
      <c r="AR242" s="238"/>
      <c r="AS242" s="238"/>
      <c r="AT242" s="11"/>
      <c r="AU242" s="11"/>
      <c r="AV242" s="215"/>
      <c r="AW242" s="137"/>
      <c r="AX242" s="215"/>
      <c r="AY242" s="253"/>
      <c r="BA242" s="201"/>
      <c r="BB242" s="201"/>
      <c r="BC242" s="217"/>
      <c r="BD242" s="231"/>
      <c r="BE242" s="215"/>
      <c r="BF242" s="215"/>
      <c r="BG242" s="215"/>
      <c r="BH242" s="232"/>
      <c r="BI242" s="232"/>
      <c r="BJ242" s="214"/>
      <c r="BK242" s="214"/>
      <c r="BL242" s="233"/>
      <c r="BM242" s="67"/>
      <c r="BN242" s="139"/>
      <c r="BO242" s="139"/>
      <c r="BP242" s="139"/>
    </row>
    <row r="243" spans="1:68" ht="15.75">
      <c r="A243" s="221"/>
      <c r="B243" s="222"/>
      <c r="C243" s="216"/>
      <c r="D243" s="224"/>
      <c r="E243" s="25"/>
      <c r="F243" s="89"/>
      <c r="G243" s="83"/>
      <c r="H243" s="218"/>
      <c r="I243" s="218"/>
      <c r="J243" s="218"/>
      <c r="K243" s="218"/>
      <c r="L243" s="83"/>
      <c r="M243" s="217"/>
      <c r="N243" s="55"/>
      <c r="O243" s="218"/>
      <c r="P243" s="218"/>
      <c r="Q243" s="11"/>
      <c r="R243" s="218"/>
      <c r="S243" s="218"/>
      <c r="T243" s="56"/>
      <c r="U243" s="218"/>
      <c r="V243" s="218"/>
      <c r="W243" s="11"/>
      <c r="X243" s="218"/>
      <c r="Y243" s="218"/>
      <c r="Z243" s="56"/>
      <c r="AA243" s="218"/>
      <c r="AB243" s="218"/>
      <c r="AC243" s="218"/>
      <c r="AD243" s="218"/>
      <c r="AE243" s="218"/>
      <c r="AF243" s="9"/>
      <c r="AG243" s="9"/>
      <c r="AH243" s="9"/>
      <c r="AI243" s="9"/>
      <c r="AJ243" s="9"/>
      <c r="AK243" s="9"/>
      <c r="AL243" s="9"/>
      <c r="AM243" s="9"/>
      <c r="AN243" s="9"/>
      <c r="AO243" s="76"/>
      <c r="AP243" s="83"/>
      <c r="AQ243" s="83"/>
      <c r="AR243" s="238"/>
      <c r="AS243" s="238"/>
      <c r="AT243" s="11"/>
      <c r="AU243" s="11"/>
      <c r="AV243" s="215"/>
      <c r="AW243" s="137"/>
      <c r="AX243" s="215"/>
      <c r="AY243" s="253"/>
      <c r="BA243" s="201"/>
      <c r="BB243" s="201"/>
      <c r="BC243" s="217"/>
      <c r="BD243" s="231"/>
      <c r="BE243" s="215"/>
      <c r="BF243" s="215"/>
      <c r="BG243" s="215"/>
      <c r="BH243" s="232"/>
      <c r="BI243" s="232"/>
      <c r="BJ243" s="214"/>
      <c r="BK243" s="214"/>
      <c r="BL243" s="233"/>
      <c r="BM243" s="67"/>
      <c r="BN243" s="139"/>
      <c r="BO243" s="139"/>
      <c r="BP243" s="139"/>
    </row>
    <row r="244" spans="1:68" ht="15.75">
      <c r="A244" s="221"/>
      <c r="B244" s="222"/>
      <c r="C244" s="216"/>
      <c r="D244" s="224"/>
      <c r="E244" s="25"/>
      <c r="F244" s="89"/>
      <c r="G244" s="83"/>
      <c r="H244" s="218"/>
      <c r="I244" s="218"/>
      <c r="J244" s="218"/>
      <c r="K244" s="218"/>
      <c r="L244" s="83"/>
      <c r="M244" s="217"/>
      <c r="N244" s="55"/>
      <c r="O244" s="218"/>
      <c r="P244" s="218"/>
      <c r="Q244" s="11"/>
      <c r="R244" s="218"/>
      <c r="S244" s="218"/>
      <c r="T244" s="56"/>
      <c r="U244" s="218"/>
      <c r="V244" s="218"/>
      <c r="W244" s="11"/>
      <c r="X244" s="218"/>
      <c r="Y244" s="218"/>
      <c r="Z244" s="56"/>
      <c r="AA244" s="218"/>
      <c r="AB244" s="218"/>
      <c r="AC244" s="218"/>
      <c r="AD244" s="218"/>
      <c r="AE244" s="218"/>
      <c r="AF244" s="9"/>
      <c r="AG244" s="9"/>
      <c r="AH244" s="9"/>
      <c r="AI244" s="9"/>
      <c r="AJ244" s="9"/>
      <c r="AK244" s="9"/>
      <c r="AL244" s="9"/>
      <c r="AM244" s="9"/>
      <c r="AN244" s="9"/>
      <c r="AO244" s="76"/>
      <c r="AP244" s="83"/>
      <c r="AQ244" s="83"/>
      <c r="AR244" s="238"/>
      <c r="AS244" s="238"/>
      <c r="AT244" s="11"/>
      <c r="AU244" s="11"/>
      <c r="AV244" s="215"/>
      <c r="AW244" s="137"/>
      <c r="AX244" s="215"/>
      <c r="AY244" s="253"/>
      <c r="BA244" s="201"/>
      <c r="BB244" s="201"/>
      <c r="BC244" s="217"/>
      <c r="BD244" s="231"/>
      <c r="BE244" s="215"/>
      <c r="BF244" s="215"/>
      <c r="BG244" s="215"/>
      <c r="BH244" s="232"/>
      <c r="BI244" s="232"/>
      <c r="BJ244" s="214"/>
      <c r="BK244" s="214"/>
      <c r="BL244" s="233"/>
      <c r="BM244" s="67"/>
      <c r="BN244" s="139"/>
      <c r="BO244" s="139"/>
      <c r="BP244" s="139"/>
    </row>
    <row r="245" spans="1:68" ht="15.75">
      <c r="A245" s="221"/>
      <c r="B245" s="222"/>
      <c r="C245" s="216"/>
      <c r="D245" s="224"/>
      <c r="E245" s="25"/>
      <c r="F245" s="89"/>
      <c r="G245" s="83"/>
      <c r="H245" s="218"/>
      <c r="I245" s="218"/>
      <c r="J245" s="218"/>
      <c r="K245" s="218"/>
      <c r="L245" s="83"/>
      <c r="M245" s="217"/>
      <c r="N245" s="55"/>
      <c r="O245" s="218"/>
      <c r="P245" s="218"/>
      <c r="Q245" s="11"/>
      <c r="R245" s="218"/>
      <c r="S245" s="218"/>
      <c r="T245" s="56"/>
      <c r="U245" s="218"/>
      <c r="V245" s="218"/>
      <c r="W245" s="11"/>
      <c r="X245" s="218"/>
      <c r="Y245" s="218"/>
      <c r="Z245" s="56"/>
      <c r="AA245" s="218"/>
      <c r="AB245" s="218"/>
      <c r="AC245" s="218"/>
      <c r="AD245" s="218"/>
      <c r="AE245" s="218"/>
      <c r="AF245" s="9"/>
      <c r="AG245" s="9"/>
      <c r="AH245" s="9"/>
      <c r="AI245" s="9"/>
      <c r="AJ245" s="9"/>
      <c r="AK245" s="9"/>
      <c r="AL245" s="9"/>
      <c r="AM245" s="9"/>
      <c r="AN245" s="9"/>
      <c r="AO245" s="76"/>
      <c r="AP245" s="83"/>
      <c r="AQ245" s="83"/>
      <c r="AR245" s="238"/>
      <c r="AS245" s="238"/>
      <c r="AT245" s="11"/>
      <c r="AU245" s="11"/>
      <c r="AV245" s="215"/>
      <c r="AW245" s="137"/>
      <c r="AX245" s="215"/>
      <c r="AY245" s="253"/>
      <c r="BA245" s="201"/>
      <c r="BB245" s="201"/>
      <c r="BC245" s="217"/>
      <c r="BD245" s="231"/>
      <c r="BE245" s="215"/>
      <c r="BF245" s="215"/>
      <c r="BG245" s="215"/>
      <c r="BH245" s="232"/>
      <c r="BI245" s="232"/>
      <c r="BJ245" s="214"/>
      <c r="BK245" s="214"/>
      <c r="BL245" s="233"/>
      <c r="BM245" s="67"/>
      <c r="BN245" s="139"/>
      <c r="BO245" s="139"/>
      <c r="BP245" s="139"/>
    </row>
    <row r="246" spans="1:68" ht="15.75">
      <c r="A246" s="221"/>
      <c r="B246" s="222"/>
      <c r="C246" s="216"/>
      <c r="D246" s="224"/>
      <c r="E246" s="268"/>
      <c r="F246" s="89"/>
      <c r="G246" s="83"/>
      <c r="H246" s="218"/>
      <c r="I246" s="218"/>
      <c r="J246" s="218"/>
      <c r="K246" s="218"/>
      <c r="L246" s="83"/>
      <c r="M246" s="217"/>
      <c r="N246" s="55"/>
      <c r="O246" s="218"/>
      <c r="P246" s="218"/>
      <c r="Q246" s="11"/>
      <c r="R246" s="218"/>
      <c r="S246" s="218"/>
      <c r="T246" s="56"/>
      <c r="U246" s="218"/>
      <c r="V246" s="218"/>
      <c r="W246" s="11"/>
      <c r="X246" s="218"/>
      <c r="Y246" s="218"/>
      <c r="Z246" s="56"/>
      <c r="AA246" s="218"/>
      <c r="AB246" s="218"/>
      <c r="AC246" s="218"/>
      <c r="AD246" s="218"/>
      <c r="AE246" s="218"/>
      <c r="AF246" s="9"/>
      <c r="AG246" s="9"/>
      <c r="AH246" s="9"/>
      <c r="AI246" s="9"/>
      <c r="AJ246" s="9"/>
      <c r="AK246" s="9"/>
      <c r="AL246" s="9"/>
      <c r="AM246" s="9"/>
      <c r="AN246" s="9"/>
      <c r="AO246" s="76"/>
      <c r="AP246" s="83"/>
      <c r="AQ246" s="83"/>
      <c r="AR246" s="238"/>
      <c r="AS246" s="238"/>
      <c r="AT246" s="11"/>
      <c r="AU246" s="11"/>
      <c r="AV246" s="215"/>
      <c r="AW246" s="137"/>
      <c r="AX246" s="215"/>
      <c r="AY246" s="265"/>
      <c r="AZ246" s="267"/>
      <c r="BA246" s="201"/>
      <c r="BB246" s="266"/>
      <c r="BC246" s="217"/>
      <c r="BD246" s="231"/>
      <c r="BE246" s="215"/>
      <c r="BF246" s="215"/>
      <c r="BG246" s="215"/>
      <c r="BH246" s="232"/>
      <c r="BI246" s="232"/>
      <c r="BJ246" s="214"/>
      <c r="BK246" s="214"/>
      <c r="BL246" s="233"/>
      <c r="BM246" s="67"/>
      <c r="BN246" s="139"/>
      <c r="BO246" s="139"/>
      <c r="BP246" s="139"/>
    </row>
    <row r="247" spans="1:68" ht="15.75">
      <c r="A247" s="221"/>
      <c r="B247" s="222"/>
      <c r="C247" s="216"/>
      <c r="D247" s="224"/>
      <c r="E247" s="25"/>
      <c r="F247" s="89"/>
      <c r="G247" s="83"/>
      <c r="H247" s="218"/>
      <c r="I247" s="218"/>
      <c r="J247" s="218"/>
      <c r="K247" s="218"/>
      <c r="L247" s="83"/>
      <c r="M247" s="217"/>
      <c r="N247" s="55"/>
      <c r="O247" s="218"/>
      <c r="P247" s="218"/>
      <c r="Q247" s="11"/>
      <c r="R247" s="218"/>
      <c r="S247" s="218"/>
      <c r="T247" s="56"/>
      <c r="U247" s="218"/>
      <c r="V247" s="218"/>
      <c r="W247" s="11"/>
      <c r="X247" s="218"/>
      <c r="Y247" s="218"/>
      <c r="Z247" s="56"/>
      <c r="AA247" s="218"/>
      <c r="AB247" s="218"/>
      <c r="AC247" s="218"/>
      <c r="AD247" s="218"/>
      <c r="AE247" s="218"/>
      <c r="AF247" s="9"/>
      <c r="AG247" s="9"/>
      <c r="AH247" s="9"/>
      <c r="AI247" s="9"/>
      <c r="AJ247" s="9"/>
      <c r="AK247" s="9"/>
      <c r="AL247" s="9"/>
      <c r="AM247" s="9"/>
      <c r="AN247" s="9"/>
      <c r="AO247" s="76"/>
      <c r="AP247" s="83"/>
      <c r="AQ247" s="83"/>
      <c r="AR247" s="238"/>
      <c r="AS247" s="238"/>
      <c r="AT247" s="11"/>
      <c r="AU247" s="11"/>
      <c r="AV247" s="215"/>
      <c r="AW247" s="137"/>
      <c r="AX247" s="215"/>
      <c r="AY247" s="253"/>
      <c r="BA247" s="201"/>
      <c r="BB247" s="201"/>
      <c r="BC247" s="217"/>
      <c r="BD247" s="231"/>
      <c r="BE247" s="215"/>
      <c r="BF247" s="215"/>
      <c r="BG247" s="215"/>
      <c r="BH247" s="232"/>
      <c r="BI247" s="232"/>
      <c r="BJ247" s="214"/>
      <c r="BK247" s="214"/>
      <c r="BL247" s="233"/>
      <c r="BM247" s="67"/>
      <c r="BN247" s="139"/>
      <c r="BO247" s="139"/>
      <c r="BP247" s="139"/>
    </row>
    <row r="248" spans="1:68" ht="15.75">
      <c r="A248" s="221"/>
      <c r="B248" s="222"/>
      <c r="C248" s="216"/>
      <c r="D248" s="224"/>
      <c r="E248" s="25"/>
      <c r="F248" s="89"/>
      <c r="G248" s="83"/>
      <c r="H248" s="218"/>
      <c r="I248" s="218"/>
      <c r="J248" s="218"/>
      <c r="K248" s="218"/>
      <c r="L248" s="83"/>
      <c r="M248" s="217"/>
      <c r="N248" s="55"/>
      <c r="O248" s="218"/>
      <c r="P248" s="218"/>
      <c r="Q248" s="11"/>
      <c r="R248" s="218"/>
      <c r="S248" s="218"/>
      <c r="T248" s="56"/>
      <c r="U248" s="218"/>
      <c r="V248" s="218"/>
      <c r="W248" s="11"/>
      <c r="X248" s="218"/>
      <c r="Y248" s="218"/>
      <c r="Z248" s="56"/>
      <c r="AA248" s="218"/>
      <c r="AB248" s="218"/>
      <c r="AC248" s="218"/>
      <c r="AD248" s="218"/>
      <c r="AE248" s="218"/>
      <c r="AF248" s="9"/>
      <c r="AG248" s="9"/>
      <c r="AH248" s="9"/>
      <c r="AI248" s="9"/>
      <c r="AJ248" s="9"/>
      <c r="AK248" s="9"/>
      <c r="AL248" s="9"/>
      <c r="AM248" s="9"/>
      <c r="AN248" s="9"/>
      <c r="AO248" s="76"/>
      <c r="AP248" s="83"/>
      <c r="AQ248" s="83"/>
      <c r="AR248" s="238"/>
      <c r="AS248" s="238"/>
      <c r="AT248" s="11"/>
      <c r="AU248" s="11"/>
      <c r="AV248" s="215"/>
      <c r="AW248" s="137"/>
      <c r="AX248" s="215"/>
      <c r="AY248" s="253"/>
      <c r="BA248" s="201"/>
      <c r="BB248" s="201"/>
      <c r="BC248" s="217"/>
      <c r="BD248" s="231"/>
      <c r="BE248" s="215"/>
      <c r="BF248" s="215"/>
      <c r="BG248" s="215"/>
      <c r="BH248" s="232"/>
      <c r="BI248" s="232"/>
      <c r="BJ248" s="214"/>
      <c r="BK248" s="214"/>
      <c r="BL248" s="233"/>
      <c r="BM248" s="67"/>
      <c r="BN248" s="139"/>
      <c r="BO248" s="139"/>
      <c r="BP248" s="139"/>
    </row>
    <row r="249" spans="1:68" ht="15.75">
      <c r="A249" s="221"/>
      <c r="B249" s="222"/>
      <c r="C249" s="216"/>
      <c r="D249" s="224"/>
      <c r="E249" s="25"/>
      <c r="F249" s="89"/>
      <c r="G249" s="83"/>
      <c r="H249" s="218"/>
      <c r="I249" s="218"/>
      <c r="J249" s="218"/>
      <c r="K249" s="218"/>
      <c r="L249" s="83"/>
      <c r="M249" s="217"/>
      <c r="N249" s="55"/>
      <c r="O249" s="218"/>
      <c r="P249" s="218"/>
      <c r="Q249" s="11"/>
      <c r="R249" s="218"/>
      <c r="S249" s="218"/>
      <c r="T249" s="56"/>
      <c r="U249" s="218"/>
      <c r="V249" s="218"/>
      <c r="W249" s="11"/>
      <c r="X249" s="218"/>
      <c r="Y249" s="218"/>
      <c r="Z249" s="56"/>
      <c r="AA249" s="218"/>
      <c r="AB249" s="218"/>
      <c r="AC249" s="218"/>
      <c r="AD249" s="218"/>
      <c r="AE249" s="218"/>
      <c r="AF249" s="9"/>
      <c r="AG249" s="9"/>
      <c r="AH249" s="9"/>
      <c r="AI249" s="9"/>
      <c r="AJ249" s="9"/>
      <c r="AK249" s="9"/>
      <c r="AL249" s="9"/>
      <c r="AM249" s="9"/>
      <c r="AN249" s="9"/>
      <c r="AO249" s="76"/>
      <c r="AP249" s="83"/>
      <c r="AQ249" s="83"/>
      <c r="AR249" s="238"/>
      <c r="AS249" s="238"/>
      <c r="AT249" s="11"/>
      <c r="AU249" s="11"/>
      <c r="AV249" s="215"/>
      <c r="AW249" s="137"/>
      <c r="AX249" s="215"/>
      <c r="AY249" s="253"/>
      <c r="BA249" s="201"/>
      <c r="BB249" s="201"/>
      <c r="BC249" s="217"/>
      <c r="BD249" s="231"/>
      <c r="BE249" s="215"/>
      <c r="BF249" s="215"/>
      <c r="BG249" s="215"/>
      <c r="BH249" s="232"/>
      <c r="BI249" s="232"/>
      <c r="BJ249" s="214"/>
      <c r="BK249" s="214"/>
      <c r="BL249" s="233"/>
      <c r="BM249" s="67"/>
      <c r="BN249" s="139"/>
      <c r="BO249" s="139"/>
      <c r="BP249" s="139"/>
    </row>
    <row r="250" spans="1:68" ht="15.75">
      <c r="A250" s="221"/>
      <c r="B250" s="222"/>
      <c r="C250" s="216"/>
      <c r="D250" s="224"/>
      <c r="E250" s="268"/>
      <c r="F250" s="89"/>
      <c r="G250" s="83"/>
      <c r="H250" s="218"/>
      <c r="I250" s="218"/>
      <c r="J250" s="218"/>
      <c r="K250" s="218"/>
      <c r="L250" s="83"/>
      <c r="M250" s="217"/>
      <c r="N250" s="55"/>
      <c r="O250" s="218"/>
      <c r="P250" s="218"/>
      <c r="Q250" s="11"/>
      <c r="R250" s="218"/>
      <c r="S250" s="218"/>
      <c r="T250" s="56"/>
      <c r="U250" s="218"/>
      <c r="V250" s="218"/>
      <c r="W250" s="11"/>
      <c r="X250" s="218"/>
      <c r="Y250" s="218"/>
      <c r="Z250" s="56"/>
      <c r="AA250" s="218"/>
      <c r="AB250" s="218"/>
      <c r="AC250" s="218"/>
      <c r="AD250" s="218"/>
      <c r="AE250" s="218"/>
      <c r="AF250" s="9"/>
      <c r="AG250" s="9"/>
      <c r="AH250" s="9"/>
      <c r="AI250" s="9"/>
      <c r="AJ250" s="9"/>
      <c r="AK250" s="9"/>
      <c r="AL250" s="9"/>
      <c r="AM250" s="9"/>
      <c r="AN250" s="9"/>
      <c r="AO250" s="76"/>
      <c r="AP250" s="83"/>
      <c r="AQ250" s="83"/>
      <c r="AR250" s="238"/>
      <c r="AS250" s="238"/>
      <c r="AT250" s="11"/>
      <c r="AU250" s="11"/>
      <c r="AV250" s="215"/>
      <c r="AW250" s="137"/>
      <c r="AX250" s="215"/>
      <c r="AY250" s="265"/>
      <c r="AZ250" s="267"/>
      <c r="BA250" s="201"/>
      <c r="BB250" s="266"/>
      <c r="BC250" s="217"/>
      <c r="BD250" s="231"/>
      <c r="BE250" s="215"/>
      <c r="BF250" s="215"/>
      <c r="BG250" s="215"/>
      <c r="BH250" s="232"/>
      <c r="BI250" s="232"/>
      <c r="BJ250" s="214"/>
      <c r="BK250" s="214"/>
      <c r="BL250" s="233"/>
      <c r="BM250" s="67"/>
      <c r="BN250" s="139"/>
      <c r="BO250" s="139"/>
      <c r="BP250" s="139"/>
    </row>
    <row r="251" spans="1:68" ht="15.75">
      <c r="A251" s="221"/>
      <c r="B251" s="222"/>
      <c r="C251" s="216"/>
      <c r="D251" s="224"/>
      <c r="E251" s="25"/>
      <c r="F251" s="89"/>
      <c r="G251" s="83"/>
      <c r="H251" s="218"/>
      <c r="I251" s="218"/>
      <c r="J251" s="218"/>
      <c r="K251" s="218"/>
      <c r="L251" s="83"/>
      <c r="M251" s="217"/>
      <c r="N251" s="55"/>
      <c r="O251" s="218"/>
      <c r="P251" s="218"/>
      <c r="Q251" s="11"/>
      <c r="R251" s="218"/>
      <c r="S251" s="218"/>
      <c r="T251" s="56"/>
      <c r="U251" s="218"/>
      <c r="V251" s="218"/>
      <c r="W251" s="11"/>
      <c r="X251" s="218"/>
      <c r="Y251" s="218"/>
      <c r="Z251" s="56"/>
      <c r="AA251" s="218"/>
      <c r="AB251" s="218"/>
      <c r="AC251" s="218"/>
      <c r="AD251" s="218"/>
      <c r="AE251" s="218"/>
      <c r="AF251" s="9"/>
      <c r="AG251" s="9"/>
      <c r="AH251" s="9"/>
      <c r="AI251" s="9"/>
      <c r="AJ251" s="9"/>
      <c r="AK251" s="9"/>
      <c r="AL251" s="9"/>
      <c r="AM251" s="9"/>
      <c r="AN251" s="9"/>
      <c r="AO251" s="76"/>
      <c r="AP251" s="83"/>
      <c r="AQ251" s="83"/>
      <c r="AR251" s="238"/>
      <c r="AS251" s="238"/>
      <c r="AT251" s="11"/>
      <c r="AU251" s="11"/>
      <c r="AV251" s="215"/>
      <c r="AW251" s="137"/>
      <c r="AX251" s="215"/>
      <c r="AY251" s="253"/>
      <c r="BA251" s="201"/>
      <c r="BB251" s="201"/>
      <c r="BC251" s="217"/>
      <c r="BD251" s="231"/>
      <c r="BE251" s="215"/>
      <c r="BF251" s="215"/>
      <c r="BG251" s="215"/>
      <c r="BH251" s="232"/>
      <c r="BI251" s="232"/>
      <c r="BJ251" s="214"/>
      <c r="BK251" s="214"/>
      <c r="BL251" s="233"/>
      <c r="BM251" s="67"/>
      <c r="BN251" s="139"/>
      <c r="BO251" s="139"/>
      <c r="BP251" s="139"/>
    </row>
    <row r="252" spans="1:68" ht="15.75">
      <c r="A252" s="221"/>
      <c r="B252" s="222"/>
      <c r="C252" s="216"/>
      <c r="D252" s="224"/>
      <c r="E252" s="25"/>
      <c r="F252" s="89"/>
      <c r="G252" s="83"/>
      <c r="H252" s="218"/>
      <c r="I252" s="218"/>
      <c r="J252" s="218"/>
      <c r="K252" s="218"/>
      <c r="L252" s="83"/>
      <c r="M252" s="217"/>
      <c r="N252" s="55"/>
      <c r="O252" s="218"/>
      <c r="P252" s="218"/>
      <c r="Q252" s="11"/>
      <c r="R252" s="218"/>
      <c r="S252" s="218"/>
      <c r="T252" s="56"/>
      <c r="U252" s="218"/>
      <c r="V252" s="218"/>
      <c r="W252" s="11"/>
      <c r="X252" s="218"/>
      <c r="Y252" s="218"/>
      <c r="Z252" s="56"/>
      <c r="AA252" s="218"/>
      <c r="AB252" s="218"/>
      <c r="AC252" s="218"/>
      <c r="AD252" s="218"/>
      <c r="AE252" s="218"/>
      <c r="AF252" s="9"/>
      <c r="AG252" s="9"/>
      <c r="AH252" s="9"/>
      <c r="AI252" s="9"/>
      <c r="AJ252" s="9"/>
      <c r="AK252" s="9"/>
      <c r="AL252" s="9"/>
      <c r="AM252" s="9"/>
      <c r="AN252" s="9"/>
      <c r="AO252" s="76"/>
      <c r="AP252" s="83"/>
      <c r="AQ252" s="83"/>
      <c r="AR252" s="238"/>
      <c r="AS252" s="238"/>
      <c r="AT252" s="11"/>
      <c r="AU252" s="11"/>
      <c r="AV252" s="215"/>
      <c r="AW252" s="137"/>
      <c r="AX252" s="215"/>
      <c r="AY252" s="253"/>
      <c r="BA252" s="201"/>
      <c r="BB252" s="201"/>
      <c r="BC252" s="217"/>
      <c r="BD252" s="231"/>
      <c r="BE252" s="215"/>
      <c r="BF252" s="215"/>
      <c r="BG252" s="215"/>
      <c r="BH252" s="232"/>
      <c r="BI252" s="232"/>
      <c r="BJ252" s="214"/>
      <c r="BK252" s="214"/>
      <c r="BL252" s="233"/>
      <c r="BM252" s="67"/>
      <c r="BN252" s="139"/>
      <c r="BO252" s="139"/>
      <c r="BP252" s="139"/>
    </row>
    <row r="253" spans="1:68" ht="15.75">
      <c r="A253" s="221"/>
      <c r="B253" s="222"/>
      <c r="C253" s="216"/>
      <c r="D253" s="224"/>
      <c r="E253" s="268"/>
      <c r="F253" s="89"/>
      <c r="G253" s="83"/>
      <c r="H253" s="218"/>
      <c r="I253" s="218"/>
      <c r="J253" s="218"/>
      <c r="K253" s="218"/>
      <c r="L253" s="83"/>
      <c r="M253" s="217"/>
      <c r="N253" s="55"/>
      <c r="O253" s="218"/>
      <c r="P253" s="218"/>
      <c r="Q253" s="11"/>
      <c r="R253" s="218"/>
      <c r="S253" s="218"/>
      <c r="T253" s="56"/>
      <c r="U253" s="218"/>
      <c r="V253" s="218"/>
      <c r="W253" s="11"/>
      <c r="X253" s="218"/>
      <c r="Y253" s="218"/>
      <c r="Z253" s="56"/>
      <c r="AA253" s="218"/>
      <c r="AB253" s="218"/>
      <c r="AC253" s="218"/>
      <c r="AD253" s="218"/>
      <c r="AE253" s="218"/>
      <c r="AF253" s="9"/>
      <c r="AG253" s="9"/>
      <c r="AH253" s="9"/>
      <c r="AI253" s="9"/>
      <c r="AJ253" s="9"/>
      <c r="AK253" s="9"/>
      <c r="AL253" s="9"/>
      <c r="AM253" s="9"/>
      <c r="AN253" s="9"/>
      <c r="AO253" s="76"/>
      <c r="AP253" s="83"/>
      <c r="AQ253" s="83"/>
      <c r="AR253" s="238"/>
      <c r="AS253" s="238"/>
      <c r="AT253" s="11"/>
      <c r="AU253" s="11"/>
      <c r="AV253" s="215"/>
      <c r="AW253" s="137"/>
      <c r="AX253" s="215"/>
      <c r="AY253" s="265"/>
      <c r="AZ253" s="267"/>
      <c r="BA253" s="201"/>
      <c r="BB253" s="266"/>
      <c r="BC253" s="217"/>
      <c r="BD253" s="231"/>
      <c r="BE253" s="215"/>
      <c r="BF253" s="215"/>
      <c r="BG253" s="215"/>
      <c r="BH253" s="232"/>
      <c r="BI253" s="232"/>
      <c r="BJ253" s="214"/>
      <c r="BK253" s="214"/>
      <c r="BL253" s="233"/>
      <c r="BM253" s="67"/>
      <c r="BN253" s="139"/>
      <c r="BO253" s="139"/>
      <c r="BP253" s="139"/>
    </row>
    <row r="254" spans="1:68" ht="15.75">
      <c r="A254" s="221"/>
      <c r="B254" s="222"/>
      <c r="C254" s="216"/>
      <c r="D254" s="224"/>
      <c r="E254" s="25"/>
      <c r="F254" s="89"/>
      <c r="G254" s="83"/>
      <c r="H254" s="218"/>
      <c r="I254" s="218"/>
      <c r="J254" s="218"/>
      <c r="K254" s="218"/>
      <c r="L254" s="83"/>
      <c r="M254" s="217"/>
      <c r="N254" s="55"/>
      <c r="O254" s="218"/>
      <c r="P254" s="218"/>
      <c r="Q254" s="11"/>
      <c r="R254" s="218"/>
      <c r="S254" s="218"/>
      <c r="T254" s="56"/>
      <c r="U254" s="218"/>
      <c r="V254" s="218"/>
      <c r="W254" s="11"/>
      <c r="X254" s="218"/>
      <c r="Y254" s="218"/>
      <c r="Z254" s="56"/>
      <c r="AA254" s="218"/>
      <c r="AB254" s="218"/>
      <c r="AC254" s="218"/>
      <c r="AD254" s="218"/>
      <c r="AE254" s="218"/>
      <c r="AF254" s="9"/>
      <c r="AG254" s="9"/>
      <c r="AH254" s="9"/>
      <c r="AI254" s="9"/>
      <c r="AJ254" s="9"/>
      <c r="AK254" s="9"/>
      <c r="AL254" s="9"/>
      <c r="AM254" s="9"/>
      <c r="AN254" s="9"/>
      <c r="AO254" s="76"/>
      <c r="AP254" s="83"/>
      <c r="AQ254" s="83"/>
      <c r="AR254" s="238"/>
      <c r="AS254" s="238"/>
      <c r="AT254" s="11"/>
      <c r="AU254" s="11"/>
      <c r="AV254" s="215"/>
      <c r="AW254" s="137"/>
      <c r="AX254" s="215"/>
      <c r="AY254" s="253"/>
      <c r="BA254" s="201"/>
      <c r="BB254" s="201"/>
      <c r="BC254" s="217"/>
      <c r="BD254" s="231"/>
      <c r="BE254" s="215"/>
      <c r="BF254" s="215"/>
      <c r="BG254" s="215"/>
      <c r="BH254" s="232"/>
      <c r="BI254" s="232"/>
      <c r="BJ254" s="214"/>
      <c r="BK254" s="214"/>
      <c r="BL254" s="233"/>
      <c r="BM254" s="67"/>
      <c r="BN254" s="139"/>
      <c r="BO254" s="139"/>
      <c r="BP254" s="139"/>
    </row>
    <row r="255" spans="1:68" ht="15.75">
      <c r="A255" s="221"/>
      <c r="B255" s="222"/>
      <c r="C255" s="216"/>
      <c r="D255" s="224"/>
      <c r="E255" s="25"/>
      <c r="F255" s="89"/>
      <c r="G255" s="83"/>
      <c r="H255" s="218"/>
      <c r="I255" s="218"/>
      <c r="J255" s="218"/>
      <c r="K255" s="218"/>
      <c r="L255" s="83"/>
      <c r="M255" s="217"/>
      <c r="N255" s="55"/>
      <c r="O255" s="218"/>
      <c r="P255" s="218"/>
      <c r="Q255" s="11"/>
      <c r="R255" s="218"/>
      <c r="S255" s="218"/>
      <c r="T255" s="56"/>
      <c r="U255" s="218"/>
      <c r="V255" s="218"/>
      <c r="W255" s="11"/>
      <c r="X255" s="218"/>
      <c r="Y255" s="218"/>
      <c r="Z255" s="56"/>
      <c r="AA255" s="218"/>
      <c r="AB255" s="218"/>
      <c r="AC255" s="218"/>
      <c r="AD255" s="218"/>
      <c r="AE255" s="218"/>
      <c r="AF255" s="9"/>
      <c r="AG255" s="9"/>
      <c r="AH255" s="9"/>
      <c r="AI255" s="9"/>
      <c r="AJ255" s="9"/>
      <c r="AK255" s="9"/>
      <c r="AL255" s="9"/>
      <c r="AM255" s="9"/>
      <c r="AN255" s="9"/>
      <c r="AO255" s="76"/>
      <c r="AP255" s="83"/>
      <c r="AQ255" s="83"/>
      <c r="AR255" s="238"/>
      <c r="AS255" s="238"/>
      <c r="AT255" s="11"/>
      <c r="AU255" s="11"/>
      <c r="AV255" s="215"/>
      <c r="AW255" s="137"/>
      <c r="AX255" s="215"/>
      <c r="AY255" s="253"/>
      <c r="BA255" s="201"/>
      <c r="BB255" s="201"/>
      <c r="BC255" s="217"/>
      <c r="BD255" s="231"/>
      <c r="BE255" s="215"/>
      <c r="BF255" s="215"/>
      <c r="BG255" s="215"/>
      <c r="BH255" s="232"/>
      <c r="BI255" s="232"/>
      <c r="BJ255" s="214"/>
      <c r="BK255" s="214"/>
      <c r="BL255" s="233"/>
      <c r="BM255" s="67"/>
      <c r="BN255" s="139"/>
      <c r="BO255" s="139"/>
      <c r="BP255" s="139"/>
    </row>
    <row r="256" spans="1:68" ht="15.75">
      <c r="A256" s="221"/>
      <c r="B256" s="222"/>
      <c r="C256" s="216"/>
      <c r="D256" s="224"/>
      <c r="E256" s="25"/>
      <c r="F256" s="89"/>
      <c r="G256" s="83"/>
      <c r="H256" s="218"/>
      <c r="I256" s="218"/>
      <c r="J256" s="218"/>
      <c r="K256" s="218"/>
      <c r="L256" s="83"/>
      <c r="M256" s="217"/>
      <c r="N256" s="55"/>
      <c r="O256" s="218"/>
      <c r="P256" s="218"/>
      <c r="Q256" s="11"/>
      <c r="R256" s="218"/>
      <c r="S256" s="218"/>
      <c r="T256" s="56"/>
      <c r="U256" s="218"/>
      <c r="V256" s="218"/>
      <c r="W256" s="11"/>
      <c r="X256" s="218"/>
      <c r="Y256" s="218"/>
      <c r="Z256" s="56"/>
      <c r="AA256" s="218"/>
      <c r="AB256" s="218"/>
      <c r="AC256" s="218"/>
      <c r="AD256" s="218"/>
      <c r="AE256" s="218"/>
      <c r="AF256" s="9"/>
      <c r="AG256" s="9"/>
      <c r="AH256" s="9"/>
      <c r="AI256" s="9"/>
      <c r="AJ256" s="9"/>
      <c r="AK256" s="9"/>
      <c r="AL256" s="9"/>
      <c r="AM256" s="9"/>
      <c r="AN256" s="9"/>
      <c r="AO256" s="76"/>
      <c r="AP256" s="83"/>
      <c r="AQ256" s="83"/>
      <c r="AR256" s="238"/>
      <c r="AS256" s="238"/>
      <c r="AT256" s="11"/>
      <c r="AU256" s="11"/>
      <c r="AV256" s="215"/>
      <c r="AW256" s="137"/>
      <c r="AX256" s="215"/>
      <c r="AY256" s="253"/>
      <c r="BA256" s="201"/>
      <c r="BB256" s="201"/>
      <c r="BC256" s="217"/>
      <c r="BD256" s="231"/>
      <c r="BE256" s="215"/>
      <c r="BF256" s="215"/>
      <c r="BG256" s="215"/>
      <c r="BH256" s="232"/>
      <c r="BI256" s="232"/>
      <c r="BJ256" s="214"/>
      <c r="BK256" s="214"/>
      <c r="BL256" s="233"/>
      <c r="BM256" s="67"/>
      <c r="BN256" s="139"/>
      <c r="BO256" s="139"/>
      <c r="BP256" s="139"/>
    </row>
    <row r="257" spans="1:68" ht="15.75">
      <c r="A257" s="221"/>
      <c r="B257" s="222"/>
      <c r="C257" s="216"/>
      <c r="D257" s="224"/>
      <c r="E257" s="25"/>
      <c r="F257" s="89"/>
      <c r="G257" s="83"/>
      <c r="H257" s="218"/>
      <c r="I257" s="218"/>
      <c r="J257" s="218"/>
      <c r="K257" s="218"/>
      <c r="L257" s="83"/>
      <c r="M257" s="217"/>
      <c r="N257" s="55"/>
      <c r="O257" s="218"/>
      <c r="P257" s="218"/>
      <c r="Q257" s="11"/>
      <c r="R257" s="218"/>
      <c r="S257" s="218"/>
      <c r="T257" s="56"/>
      <c r="U257" s="218"/>
      <c r="V257" s="218"/>
      <c r="W257" s="11"/>
      <c r="X257" s="218"/>
      <c r="Y257" s="218"/>
      <c r="Z257" s="56"/>
      <c r="AA257" s="218"/>
      <c r="AB257" s="218"/>
      <c r="AC257" s="218"/>
      <c r="AD257" s="218"/>
      <c r="AE257" s="218"/>
      <c r="AF257" s="9"/>
      <c r="AG257" s="9"/>
      <c r="AH257" s="9"/>
      <c r="AI257" s="9"/>
      <c r="AJ257" s="9"/>
      <c r="AK257" s="9"/>
      <c r="AL257" s="9"/>
      <c r="AM257" s="9"/>
      <c r="AN257" s="9"/>
      <c r="AO257" s="76"/>
      <c r="AP257" s="83"/>
      <c r="AQ257" s="83"/>
      <c r="AR257" s="238"/>
      <c r="AS257" s="238"/>
      <c r="AT257" s="11"/>
      <c r="AU257" s="11"/>
      <c r="AV257" s="215"/>
      <c r="AW257" s="137"/>
      <c r="AX257" s="215"/>
      <c r="AY257" s="253"/>
      <c r="BA257" s="201"/>
      <c r="BB257" s="201"/>
      <c r="BC257" s="217"/>
      <c r="BD257" s="231"/>
      <c r="BE257" s="215"/>
      <c r="BF257" s="215"/>
      <c r="BG257" s="215"/>
      <c r="BH257" s="232"/>
      <c r="BI257" s="232"/>
      <c r="BJ257" s="214"/>
      <c r="BK257" s="214"/>
      <c r="BL257" s="233"/>
      <c r="BM257" s="67"/>
      <c r="BN257" s="139"/>
      <c r="BO257" s="139"/>
      <c r="BP257" s="139"/>
    </row>
    <row r="258" spans="1:68" ht="15.75">
      <c r="A258" s="221"/>
      <c r="B258" s="222"/>
      <c r="C258" s="216"/>
      <c r="D258" s="224"/>
      <c r="E258" s="25"/>
      <c r="F258" s="89"/>
      <c r="G258" s="83"/>
      <c r="H258" s="218"/>
      <c r="I258" s="218"/>
      <c r="J258" s="218"/>
      <c r="K258" s="218"/>
      <c r="L258" s="83"/>
      <c r="M258" s="217"/>
      <c r="N258" s="55"/>
      <c r="O258" s="218"/>
      <c r="P258" s="218"/>
      <c r="Q258" s="11"/>
      <c r="R258" s="218"/>
      <c r="S258" s="218"/>
      <c r="T258" s="56"/>
      <c r="U258" s="218"/>
      <c r="V258" s="218"/>
      <c r="W258" s="11"/>
      <c r="X258" s="218"/>
      <c r="Y258" s="218"/>
      <c r="Z258" s="56"/>
      <c r="AA258" s="218"/>
      <c r="AB258" s="218"/>
      <c r="AC258" s="218"/>
      <c r="AD258" s="218"/>
      <c r="AE258" s="218"/>
      <c r="AF258" s="9"/>
      <c r="AG258" s="9"/>
      <c r="AH258" s="9"/>
      <c r="AI258" s="9"/>
      <c r="AJ258" s="9"/>
      <c r="AK258" s="9"/>
      <c r="AL258" s="9"/>
      <c r="AM258" s="9"/>
      <c r="AN258" s="9"/>
      <c r="AO258" s="76"/>
      <c r="AP258" s="83"/>
      <c r="AQ258" s="83"/>
      <c r="AR258" s="238"/>
      <c r="AS258" s="238"/>
      <c r="AT258" s="11"/>
      <c r="AU258" s="11"/>
      <c r="AV258" s="215"/>
      <c r="AW258" s="137"/>
      <c r="AX258" s="215"/>
      <c r="AY258" s="253"/>
      <c r="BA258" s="201"/>
      <c r="BB258" s="201"/>
      <c r="BC258" s="217"/>
      <c r="BD258" s="231"/>
      <c r="BE258" s="215"/>
      <c r="BF258" s="215"/>
      <c r="BG258" s="215"/>
      <c r="BH258" s="232"/>
      <c r="BI258" s="232"/>
      <c r="BJ258" s="214"/>
      <c r="BK258" s="214"/>
      <c r="BL258" s="233"/>
      <c r="BM258" s="67"/>
      <c r="BN258" s="139"/>
      <c r="BO258" s="139"/>
      <c r="BP258" s="139"/>
    </row>
    <row r="259" spans="1:68" ht="15.75">
      <c r="A259" s="221"/>
      <c r="B259" s="222"/>
      <c r="C259" s="216"/>
      <c r="D259" s="224"/>
      <c r="E259" s="268"/>
      <c r="F259" s="89"/>
      <c r="G259" s="83"/>
      <c r="H259" s="218"/>
      <c r="I259" s="218"/>
      <c r="J259" s="218"/>
      <c r="K259" s="218"/>
      <c r="L259" s="83"/>
      <c r="M259" s="217"/>
      <c r="N259" s="55"/>
      <c r="O259" s="218"/>
      <c r="P259" s="218"/>
      <c r="Q259" s="11"/>
      <c r="R259" s="218"/>
      <c r="S259" s="218"/>
      <c r="T259" s="56"/>
      <c r="U259" s="218"/>
      <c r="V259" s="218"/>
      <c r="W259" s="11"/>
      <c r="X259" s="218"/>
      <c r="Y259" s="218"/>
      <c r="Z259" s="56"/>
      <c r="AA259" s="218"/>
      <c r="AB259" s="218"/>
      <c r="AC259" s="218"/>
      <c r="AD259" s="218"/>
      <c r="AE259" s="218"/>
      <c r="AF259" s="9"/>
      <c r="AG259" s="9"/>
      <c r="AH259" s="9"/>
      <c r="AI259" s="9"/>
      <c r="AJ259" s="9"/>
      <c r="AK259" s="9"/>
      <c r="AL259" s="9"/>
      <c r="AM259" s="9"/>
      <c r="AN259" s="9"/>
      <c r="AO259" s="76"/>
      <c r="AP259" s="83"/>
      <c r="AQ259" s="83"/>
      <c r="AR259" s="238"/>
      <c r="AS259" s="238"/>
      <c r="AT259" s="11"/>
      <c r="AU259" s="11"/>
      <c r="AV259" s="215"/>
      <c r="AW259" s="137"/>
      <c r="AX259" s="215"/>
      <c r="AY259" s="265"/>
      <c r="AZ259" s="267"/>
      <c r="BA259" s="201"/>
      <c r="BB259" s="266"/>
      <c r="BC259" s="217"/>
      <c r="BD259" s="231"/>
      <c r="BE259" s="215"/>
      <c r="BF259" s="215"/>
      <c r="BG259" s="215"/>
      <c r="BH259" s="232"/>
      <c r="BI259" s="232"/>
      <c r="BJ259" s="214"/>
      <c r="BK259" s="214"/>
      <c r="BL259" s="233"/>
      <c r="BM259" s="67"/>
      <c r="BN259" s="139"/>
      <c r="BO259" s="139"/>
      <c r="BP259" s="139"/>
    </row>
    <row r="260" spans="1:68" ht="15.75">
      <c r="A260" s="221"/>
      <c r="B260" s="222"/>
      <c r="C260" s="216"/>
      <c r="D260" s="224"/>
      <c r="E260" s="25"/>
      <c r="F260" s="89"/>
      <c r="G260" s="83"/>
      <c r="H260" s="218"/>
      <c r="I260" s="218"/>
      <c r="J260" s="218"/>
      <c r="K260" s="218"/>
      <c r="L260" s="83"/>
      <c r="M260" s="217"/>
      <c r="N260" s="55"/>
      <c r="O260" s="218"/>
      <c r="P260" s="218"/>
      <c r="Q260" s="11"/>
      <c r="R260" s="218"/>
      <c r="S260" s="218"/>
      <c r="T260" s="56"/>
      <c r="U260" s="218"/>
      <c r="V260" s="218"/>
      <c r="W260" s="11"/>
      <c r="X260" s="218"/>
      <c r="Y260" s="218"/>
      <c r="Z260" s="56"/>
      <c r="AA260" s="218"/>
      <c r="AB260" s="218"/>
      <c r="AC260" s="218"/>
      <c r="AD260" s="218"/>
      <c r="AE260" s="218"/>
      <c r="AF260" s="9"/>
      <c r="AG260" s="9"/>
      <c r="AH260" s="9"/>
      <c r="AI260" s="9"/>
      <c r="AJ260" s="9"/>
      <c r="AK260" s="9"/>
      <c r="AL260" s="9"/>
      <c r="AM260" s="9"/>
      <c r="AN260" s="9"/>
      <c r="AO260" s="76"/>
      <c r="AP260" s="83"/>
      <c r="AQ260" s="83"/>
      <c r="AR260" s="238"/>
      <c r="AS260" s="238"/>
      <c r="AT260" s="11"/>
      <c r="AU260" s="11"/>
      <c r="AV260" s="215"/>
      <c r="AW260" s="137"/>
      <c r="AX260" s="215"/>
      <c r="AY260" s="253"/>
      <c r="BA260" s="201"/>
      <c r="BB260" s="201"/>
      <c r="BC260" s="217"/>
      <c r="BD260" s="231"/>
      <c r="BE260" s="215"/>
      <c r="BF260" s="215"/>
      <c r="BG260" s="215"/>
      <c r="BH260" s="232"/>
      <c r="BI260" s="232"/>
      <c r="BJ260" s="214"/>
      <c r="BK260" s="214"/>
      <c r="BL260" s="233"/>
      <c r="BM260" s="67"/>
      <c r="BN260" s="139"/>
      <c r="BO260" s="139"/>
      <c r="BP260" s="139"/>
    </row>
    <row r="261" spans="1:68" ht="15.75">
      <c r="A261" s="221"/>
      <c r="B261" s="222"/>
      <c r="C261" s="216"/>
      <c r="D261" s="224"/>
      <c r="E261" s="25"/>
      <c r="F261" s="89"/>
      <c r="G261" s="83"/>
      <c r="H261" s="218"/>
      <c r="I261" s="218"/>
      <c r="J261" s="218"/>
      <c r="K261" s="218"/>
      <c r="L261" s="83"/>
      <c r="M261" s="217"/>
      <c r="N261" s="55"/>
      <c r="O261" s="218"/>
      <c r="P261" s="218"/>
      <c r="Q261" s="11"/>
      <c r="R261" s="218"/>
      <c r="S261" s="218"/>
      <c r="T261" s="56"/>
      <c r="U261" s="218"/>
      <c r="V261" s="218"/>
      <c r="W261" s="11"/>
      <c r="X261" s="218"/>
      <c r="Y261" s="218"/>
      <c r="Z261" s="56"/>
      <c r="AA261" s="218"/>
      <c r="AB261" s="218"/>
      <c r="AC261" s="218"/>
      <c r="AD261" s="218"/>
      <c r="AE261" s="218"/>
      <c r="AF261" s="9"/>
      <c r="AG261" s="9"/>
      <c r="AH261" s="9"/>
      <c r="AI261" s="9"/>
      <c r="AJ261" s="9"/>
      <c r="AK261" s="9"/>
      <c r="AL261" s="9"/>
      <c r="AM261" s="9"/>
      <c r="AN261" s="9"/>
      <c r="AO261" s="76"/>
      <c r="AP261" s="83"/>
      <c r="AQ261" s="83"/>
      <c r="AR261" s="238"/>
      <c r="AS261" s="238"/>
      <c r="AT261" s="11"/>
      <c r="AU261" s="11"/>
      <c r="AV261" s="215"/>
      <c r="AW261" s="137"/>
      <c r="AX261" s="215"/>
      <c r="AY261" s="253"/>
      <c r="BA261" s="201"/>
      <c r="BB261" s="201"/>
      <c r="BC261" s="217"/>
      <c r="BD261" s="231"/>
      <c r="BE261" s="215"/>
      <c r="BF261" s="215"/>
      <c r="BG261" s="215"/>
      <c r="BH261" s="232"/>
      <c r="BI261" s="232"/>
      <c r="BJ261" s="214"/>
      <c r="BK261" s="214"/>
      <c r="BL261" s="233"/>
      <c r="BM261" s="67"/>
      <c r="BN261" s="139"/>
      <c r="BO261" s="139"/>
      <c r="BP261" s="139"/>
    </row>
    <row r="262" spans="1:68" ht="15.75">
      <c r="A262" s="221"/>
      <c r="B262" s="222"/>
      <c r="C262" s="216"/>
      <c r="D262" s="224"/>
      <c r="E262" s="25"/>
      <c r="F262" s="89"/>
      <c r="G262" s="83"/>
      <c r="H262" s="218"/>
      <c r="I262" s="218"/>
      <c r="J262" s="218"/>
      <c r="K262" s="218"/>
      <c r="L262" s="83"/>
      <c r="M262" s="217"/>
      <c r="N262" s="55"/>
      <c r="O262" s="218"/>
      <c r="P262" s="218"/>
      <c r="Q262" s="11"/>
      <c r="R262" s="218"/>
      <c r="S262" s="218"/>
      <c r="T262" s="56"/>
      <c r="U262" s="218"/>
      <c r="V262" s="218"/>
      <c r="W262" s="11"/>
      <c r="X262" s="218"/>
      <c r="Y262" s="218"/>
      <c r="Z262" s="56"/>
      <c r="AA262" s="218"/>
      <c r="AB262" s="218"/>
      <c r="AC262" s="218"/>
      <c r="AD262" s="218"/>
      <c r="AE262" s="218"/>
      <c r="AF262" s="9"/>
      <c r="AG262" s="9"/>
      <c r="AH262" s="9"/>
      <c r="AI262" s="9"/>
      <c r="AJ262" s="9"/>
      <c r="AK262" s="9"/>
      <c r="AL262" s="9"/>
      <c r="AM262" s="9"/>
      <c r="AN262" s="9"/>
      <c r="AO262" s="76"/>
      <c r="AP262" s="83"/>
      <c r="AQ262" s="83"/>
      <c r="AR262" s="238"/>
      <c r="AS262" s="238"/>
      <c r="AT262" s="11"/>
      <c r="AU262" s="11"/>
      <c r="AV262" s="215"/>
      <c r="AW262" s="137"/>
      <c r="AX262" s="215"/>
      <c r="AY262" s="253"/>
      <c r="BA262" s="201"/>
      <c r="BB262" s="201"/>
      <c r="BC262" s="217"/>
      <c r="BD262" s="231"/>
      <c r="BE262" s="215"/>
      <c r="BF262" s="215"/>
      <c r="BG262" s="215"/>
      <c r="BH262" s="232"/>
      <c r="BI262" s="232"/>
      <c r="BJ262" s="214"/>
      <c r="BK262" s="214"/>
      <c r="BL262" s="233"/>
      <c r="BM262" s="67"/>
      <c r="BN262" s="139"/>
      <c r="BO262" s="139"/>
      <c r="BP262" s="139"/>
    </row>
    <row r="263" spans="1:68" ht="15.75">
      <c r="A263" s="221"/>
      <c r="B263" s="222"/>
      <c r="C263" s="216"/>
      <c r="D263" s="224"/>
      <c r="E263" s="25"/>
      <c r="F263" s="89"/>
      <c r="G263" s="83"/>
      <c r="H263" s="218"/>
      <c r="I263" s="218"/>
      <c r="J263" s="218"/>
      <c r="K263" s="218"/>
      <c r="L263" s="83"/>
      <c r="M263" s="217"/>
      <c r="N263" s="55"/>
      <c r="O263" s="218"/>
      <c r="P263" s="218"/>
      <c r="Q263" s="11"/>
      <c r="R263" s="218"/>
      <c r="S263" s="218"/>
      <c r="T263" s="56"/>
      <c r="U263" s="218"/>
      <c r="V263" s="218"/>
      <c r="W263" s="11"/>
      <c r="X263" s="218"/>
      <c r="Y263" s="218"/>
      <c r="Z263" s="56"/>
      <c r="AA263" s="218"/>
      <c r="AB263" s="218"/>
      <c r="AC263" s="218"/>
      <c r="AD263" s="218"/>
      <c r="AE263" s="218"/>
      <c r="AF263" s="9"/>
      <c r="AG263" s="9"/>
      <c r="AH263" s="9"/>
      <c r="AI263" s="9"/>
      <c r="AJ263" s="9"/>
      <c r="AK263" s="9"/>
      <c r="AL263" s="9"/>
      <c r="AM263" s="9"/>
      <c r="AN263" s="9"/>
      <c r="AO263" s="76"/>
      <c r="AP263" s="83"/>
      <c r="AQ263" s="83"/>
      <c r="AR263" s="238"/>
      <c r="AS263" s="238"/>
      <c r="AT263" s="11"/>
      <c r="AU263" s="11"/>
      <c r="AV263" s="215"/>
      <c r="AW263" s="137"/>
      <c r="AX263" s="215"/>
      <c r="AY263" s="253"/>
      <c r="BA263" s="201"/>
      <c r="BB263" s="201"/>
      <c r="BC263" s="217"/>
      <c r="BD263" s="231"/>
      <c r="BE263" s="215"/>
      <c r="BF263" s="215"/>
      <c r="BG263" s="215"/>
      <c r="BH263" s="232"/>
      <c r="BI263" s="232"/>
      <c r="BJ263" s="214"/>
      <c r="BK263" s="214"/>
      <c r="BL263" s="233"/>
      <c r="BM263" s="67"/>
      <c r="BN263" s="139"/>
      <c r="BO263" s="139"/>
      <c r="BP263" s="139"/>
    </row>
    <row r="264" spans="1:68" ht="15.75">
      <c r="A264" s="221"/>
      <c r="B264" s="222"/>
      <c r="C264" s="216"/>
      <c r="D264" s="224"/>
      <c r="E264" s="25"/>
      <c r="F264" s="89"/>
      <c r="G264" s="83"/>
      <c r="H264" s="218"/>
      <c r="I264" s="218"/>
      <c r="J264" s="218"/>
      <c r="K264" s="218"/>
      <c r="L264" s="83"/>
      <c r="M264" s="217"/>
      <c r="N264" s="55"/>
      <c r="O264" s="218"/>
      <c r="P264" s="218"/>
      <c r="Q264" s="11"/>
      <c r="R264" s="218"/>
      <c r="S264" s="218"/>
      <c r="T264" s="56"/>
      <c r="U264" s="218"/>
      <c r="V264" s="218"/>
      <c r="W264" s="11"/>
      <c r="X264" s="218"/>
      <c r="Y264" s="218"/>
      <c r="Z264" s="56"/>
      <c r="AA264" s="218"/>
      <c r="AB264" s="218"/>
      <c r="AC264" s="218"/>
      <c r="AD264" s="218"/>
      <c r="AE264" s="218"/>
      <c r="AF264" s="9"/>
      <c r="AG264" s="9"/>
      <c r="AH264" s="9"/>
      <c r="AI264" s="9"/>
      <c r="AJ264" s="9"/>
      <c r="AK264" s="9"/>
      <c r="AL264" s="9"/>
      <c r="AM264" s="9"/>
      <c r="AN264" s="9"/>
      <c r="AO264" s="76"/>
      <c r="AP264" s="83"/>
      <c r="AQ264" s="83"/>
      <c r="AR264" s="238"/>
      <c r="AS264" s="238"/>
      <c r="AT264" s="11"/>
      <c r="AU264" s="11"/>
      <c r="AV264" s="215"/>
      <c r="AW264" s="137"/>
      <c r="AX264" s="215"/>
      <c r="AY264" s="253"/>
      <c r="BA264" s="201"/>
      <c r="BB264" s="201"/>
      <c r="BC264" s="217"/>
      <c r="BD264" s="231"/>
      <c r="BE264" s="215"/>
      <c r="BF264" s="215"/>
      <c r="BG264" s="215"/>
      <c r="BH264" s="232"/>
      <c r="BI264" s="232"/>
      <c r="BJ264" s="214"/>
      <c r="BK264" s="214"/>
      <c r="BL264" s="233"/>
      <c r="BM264" s="67"/>
      <c r="BN264" s="139"/>
      <c r="BO264" s="139"/>
      <c r="BP264" s="139"/>
    </row>
    <row r="265" spans="1:68" ht="15.75">
      <c r="A265" s="221"/>
      <c r="B265" s="222"/>
      <c r="C265" s="216"/>
      <c r="D265" s="224"/>
      <c r="E265" s="25"/>
      <c r="F265" s="89"/>
      <c r="G265" s="83"/>
      <c r="H265" s="218"/>
      <c r="I265" s="218"/>
      <c r="J265" s="218"/>
      <c r="K265" s="218"/>
      <c r="L265" s="83"/>
      <c r="M265" s="217"/>
      <c r="N265" s="55"/>
      <c r="O265" s="218"/>
      <c r="P265" s="218"/>
      <c r="Q265" s="11"/>
      <c r="R265" s="218"/>
      <c r="S265" s="218"/>
      <c r="T265" s="56"/>
      <c r="U265" s="218"/>
      <c r="V265" s="218"/>
      <c r="W265" s="11"/>
      <c r="X265" s="218"/>
      <c r="Y265" s="218"/>
      <c r="Z265" s="56"/>
      <c r="AA265" s="218"/>
      <c r="AB265" s="218"/>
      <c r="AC265" s="218"/>
      <c r="AD265" s="218"/>
      <c r="AE265" s="218"/>
      <c r="AF265" s="9"/>
      <c r="AG265" s="9"/>
      <c r="AH265" s="9"/>
      <c r="AI265" s="9"/>
      <c r="AJ265" s="9"/>
      <c r="AK265" s="9"/>
      <c r="AL265" s="9"/>
      <c r="AM265" s="9"/>
      <c r="AN265" s="9"/>
      <c r="AO265" s="76"/>
      <c r="AP265" s="83"/>
      <c r="AQ265" s="83"/>
      <c r="AR265" s="238"/>
      <c r="AS265" s="238"/>
      <c r="AT265" s="11"/>
      <c r="AU265" s="11"/>
      <c r="AV265" s="215"/>
      <c r="AW265" s="137"/>
      <c r="AX265" s="215"/>
      <c r="AY265" s="253"/>
      <c r="BA265" s="201"/>
      <c r="BB265" s="201"/>
      <c r="BC265" s="217"/>
      <c r="BD265" s="231"/>
      <c r="BE265" s="215"/>
      <c r="BF265" s="215"/>
      <c r="BG265" s="215"/>
      <c r="BH265" s="232"/>
      <c r="BI265" s="232"/>
      <c r="BJ265" s="214"/>
      <c r="BK265" s="214"/>
      <c r="BL265" s="233"/>
      <c r="BM265" s="67"/>
      <c r="BN265" s="139"/>
      <c r="BO265" s="139"/>
      <c r="BP265" s="139"/>
    </row>
    <row r="266" spans="1:68" ht="15.75">
      <c r="A266" s="221"/>
      <c r="B266" s="222"/>
      <c r="C266" s="216"/>
      <c r="D266" s="224"/>
      <c r="E266" s="25"/>
      <c r="F266" s="89"/>
      <c r="G266" s="83"/>
      <c r="H266" s="218"/>
      <c r="I266" s="218"/>
      <c r="J266" s="218"/>
      <c r="K266" s="218"/>
      <c r="L266" s="83"/>
      <c r="M266" s="217"/>
      <c r="N266" s="55"/>
      <c r="O266" s="218"/>
      <c r="P266" s="218"/>
      <c r="Q266" s="11"/>
      <c r="R266" s="218"/>
      <c r="S266" s="218"/>
      <c r="T266" s="56"/>
      <c r="U266" s="218"/>
      <c r="V266" s="218"/>
      <c r="W266" s="11"/>
      <c r="X266" s="218"/>
      <c r="Y266" s="218"/>
      <c r="Z266" s="56"/>
      <c r="AA266" s="218"/>
      <c r="AB266" s="218"/>
      <c r="AC266" s="218"/>
      <c r="AD266" s="218"/>
      <c r="AE266" s="218"/>
      <c r="AF266" s="9"/>
      <c r="AG266" s="9"/>
      <c r="AH266" s="9"/>
      <c r="AI266" s="9"/>
      <c r="AJ266" s="9"/>
      <c r="AK266" s="9"/>
      <c r="AL266" s="9"/>
      <c r="AM266" s="9"/>
      <c r="AN266" s="9"/>
      <c r="AO266" s="76"/>
      <c r="AP266" s="83"/>
      <c r="AQ266" s="83"/>
      <c r="AR266" s="238"/>
      <c r="AS266" s="238"/>
      <c r="AT266" s="11"/>
      <c r="AU266" s="11"/>
      <c r="AV266" s="215"/>
      <c r="AW266" s="137"/>
      <c r="AX266" s="215"/>
      <c r="AY266" s="253"/>
      <c r="BA266" s="201"/>
      <c r="BB266" s="201"/>
      <c r="BC266" s="217"/>
      <c r="BD266" s="231"/>
      <c r="BE266" s="215"/>
      <c r="BF266" s="215"/>
      <c r="BG266" s="215"/>
      <c r="BH266" s="232"/>
      <c r="BI266" s="232"/>
      <c r="BJ266" s="214"/>
      <c r="BK266" s="214"/>
      <c r="BL266" s="233"/>
      <c r="BM266" s="67"/>
      <c r="BN266" s="139"/>
      <c r="BO266" s="139"/>
      <c r="BP266" s="139"/>
    </row>
    <row r="267" spans="1:68" ht="15.75">
      <c r="A267" s="221"/>
      <c r="B267" s="222"/>
      <c r="C267" s="216"/>
      <c r="D267" s="224"/>
      <c r="E267" s="268"/>
      <c r="F267" s="89"/>
      <c r="G267" s="83"/>
      <c r="H267" s="218"/>
      <c r="I267" s="218"/>
      <c r="J267" s="218"/>
      <c r="K267" s="218"/>
      <c r="L267" s="83"/>
      <c r="M267" s="217"/>
      <c r="N267" s="55"/>
      <c r="O267" s="218"/>
      <c r="P267" s="218"/>
      <c r="Q267" s="11"/>
      <c r="R267" s="218"/>
      <c r="S267" s="218"/>
      <c r="T267" s="56"/>
      <c r="U267" s="218"/>
      <c r="V267" s="218"/>
      <c r="W267" s="11"/>
      <c r="X267" s="218"/>
      <c r="Y267" s="218"/>
      <c r="Z267" s="56"/>
      <c r="AA267" s="218"/>
      <c r="AB267" s="218"/>
      <c r="AC267" s="218"/>
      <c r="AD267" s="218"/>
      <c r="AE267" s="218"/>
      <c r="AF267" s="9"/>
      <c r="AG267" s="9"/>
      <c r="AH267" s="9"/>
      <c r="AI267" s="9"/>
      <c r="AJ267" s="9"/>
      <c r="AK267" s="9"/>
      <c r="AL267" s="9"/>
      <c r="AM267" s="9"/>
      <c r="AN267" s="9"/>
      <c r="AO267" s="76"/>
      <c r="AP267" s="83"/>
      <c r="AQ267" s="83"/>
      <c r="AR267" s="238"/>
      <c r="AS267" s="238"/>
      <c r="AT267" s="11"/>
      <c r="AU267" s="11"/>
      <c r="AV267" s="215"/>
      <c r="AW267" s="137"/>
      <c r="AX267" s="215"/>
      <c r="AY267" s="265"/>
      <c r="AZ267" s="267"/>
      <c r="BA267" s="201"/>
      <c r="BB267" s="266"/>
      <c r="BC267" s="217"/>
      <c r="BD267" s="231"/>
      <c r="BE267" s="215"/>
      <c r="BF267" s="215"/>
      <c r="BG267" s="215"/>
      <c r="BH267" s="232"/>
      <c r="BI267" s="232"/>
      <c r="BJ267" s="214"/>
      <c r="BK267" s="214"/>
      <c r="BL267" s="233"/>
      <c r="BM267" s="67"/>
      <c r="BN267" s="139"/>
      <c r="BO267" s="139"/>
      <c r="BP267" s="139"/>
    </row>
    <row r="268" spans="1:68" ht="15.75">
      <c r="A268" s="221"/>
      <c r="B268" s="222"/>
      <c r="C268" s="216"/>
      <c r="D268" s="224"/>
      <c r="E268" s="25"/>
      <c r="F268" s="89"/>
      <c r="G268" s="83"/>
      <c r="H268" s="218"/>
      <c r="I268" s="218"/>
      <c r="J268" s="218"/>
      <c r="K268" s="218"/>
      <c r="L268" s="83"/>
      <c r="M268" s="217"/>
      <c r="N268" s="55"/>
      <c r="O268" s="218"/>
      <c r="P268" s="218"/>
      <c r="Q268" s="11"/>
      <c r="R268" s="218"/>
      <c r="S268" s="218"/>
      <c r="T268" s="56"/>
      <c r="U268" s="218"/>
      <c r="V268" s="218"/>
      <c r="W268" s="11"/>
      <c r="X268" s="218"/>
      <c r="Y268" s="218"/>
      <c r="Z268" s="56"/>
      <c r="AA268" s="218"/>
      <c r="AB268" s="218"/>
      <c r="AC268" s="218"/>
      <c r="AD268" s="218"/>
      <c r="AE268" s="218"/>
      <c r="AF268" s="9"/>
      <c r="AG268" s="9"/>
      <c r="AH268" s="9"/>
      <c r="AI268" s="9"/>
      <c r="AJ268" s="9"/>
      <c r="AK268" s="9"/>
      <c r="AL268" s="9"/>
      <c r="AM268" s="9"/>
      <c r="AN268" s="9"/>
      <c r="AO268" s="76"/>
      <c r="AP268" s="83"/>
      <c r="AQ268" s="83"/>
      <c r="AR268" s="238"/>
      <c r="AS268" s="238"/>
      <c r="AT268" s="11"/>
      <c r="AU268" s="11"/>
      <c r="AV268" s="215"/>
      <c r="AW268" s="137"/>
      <c r="AX268" s="215"/>
      <c r="AY268" s="253"/>
      <c r="BA268" s="201"/>
      <c r="BB268" s="201"/>
      <c r="BC268" s="217"/>
      <c r="BD268" s="231"/>
      <c r="BE268" s="215"/>
      <c r="BF268" s="215"/>
      <c r="BG268" s="215"/>
      <c r="BH268" s="232"/>
      <c r="BI268" s="232"/>
      <c r="BJ268" s="214"/>
      <c r="BK268" s="214"/>
      <c r="BL268" s="233"/>
      <c r="BM268" s="67"/>
      <c r="BN268" s="139"/>
      <c r="BO268" s="139"/>
      <c r="BP268" s="139"/>
    </row>
    <row r="269" spans="1:68" ht="15.75">
      <c r="A269" s="221"/>
      <c r="B269" s="222"/>
      <c r="C269" s="216"/>
      <c r="D269" s="224"/>
      <c r="E269" s="25"/>
      <c r="F269" s="89"/>
      <c r="G269" s="83"/>
      <c r="H269" s="218"/>
      <c r="I269" s="218"/>
      <c r="J269" s="218"/>
      <c r="K269" s="218"/>
      <c r="L269" s="83"/>
      <c r="M269" s="217"/>
      <c r="N269" s="55"/>
      <c r="O269" s="218"/>
      <c r="P269" s="218"/>
      <c r="Q269" s="11"/>
      <c r="R269" s="218"/>
      <c r="S269" s="218"/>
      <c r="T269" s="56"/>
      <c r="U269" s="218"/>
      <c r="V269" s="218"/>
      <c r="W269" s="11"/>
      <c r="X269" s="218"/>
      <c r="Y269" s="218"/>
      <c r="Z269" s="56"/>
      <c r="AA269" s="218"/>
      <c r="AB269" s="218"/>
      <c r="AC269" s="218"/>
      <c r="AD269" s="218"/>
      <c r="AE269" s="218"/>
      <c r="AF269" s="9"/>
      <c r="AG269" s="9"/>
      <c r="AH269" s="9"/>
      <c r="AI269" s="9"/>
      <c r="AJ269" s="9"/>
      <c r="AK269" s="9"/>
      <c r="AL269" s="9"/>
      <c r="AM269" s="9"/>
      <c r="AN269" s="9"/>
      <c r="AO269" s="76"/>
      <c r="AP269" s="83"/>
      <c r="AQ269" s="83"/>
      <c r="AR269" s="238"/>
      <c r="AS269" s="238"/>
      <c r="AT269" s="11"/>
      <c r="AU269" s="11"/>
      <c r="AV269" s="215"/>
      <c r="AW269" s="137"/>
      <c r="AX269" s="215"/>
      <c r="AY269" s="253"/>
      <c r="BA269" s="201"/>
      <c r="BB269" s="201"/>
      <c r="BC269" s="217"/>
      <c r="BD269" s="231"/>
      <c r="BE269" s="215"/>
      <c r="BF269" s="215"/>
      <c r="BG269" s="215"/>
      <c r="BH269" s="232"/>
      <c r="BI269" s="232"/>
      <c r="BJ269" s="214"/>
      <c r="BK269" s="214"/>
      <c r="BL269" s="233"/>
      <c r="BM269" s="67"/>
      <c r="BN269" s="139"/>
      <c r="BO269" s="139"/>
      <c r="BP269" s="139"/>
    </row>
    <row r="270" spans="1:68" ht="15.75">
      <c r="A270" s="221"/>
      <c r="B270" s="222"/>
      <c r="C270" s="216"/>
      <c r="D270" s="224"/>
      <c r="E270" s="25"/>
      <c r="F270" s="89"/>
      <c r="G270" s="83"/>
      <c r="H270" s="218"/>
      <c r="I270" s="218"/>
      <c r="J270" s="218"/>
      <c r="K270" s="218"/>
      <c r="L270" s="83"/>
      <c r="M270" s="217"/>
      <c r="N270" s="55"/>
      <c r="O270" s="218"/>
      <c r="P270" s="218"/>
      <c r="Q270" s="11"/>
      <c r="R270" s="218"/>
      <c r="S270" s="218"/>
      <c r="T270" s="56"/>
      <c r="U270" s="218"/>
      <c r="V270" s="218"/>
      <c r="W270" s="11"/>
      <c r="X270" s="218"/>
      <c r="Y270" s="218"/>
      <c r="Z270" s="56"/>
      <c r="AA270" s="218"/>
      <c r="AB270" s="218"/>
      <c r="AC270" s="218"/>
      <c r="AD270" s="218"/>
      <c r="AE270" s="218"/>
      <c r="AF270" s="9"/>
      <c r="AG270" s="9"/>
      <c r="AH270" s="9"/>
      <c r="AI270" s="9"/>
      <c r="AJ270" s="9"/>
      <c r="AK270" s="9"/>
      <c r="AL270" s="9"/>
      <c r="AM270" s="9"/>
      <c r="AN270" s="9"/>
      <c r="AO270" s="76"/>
      <c r="AP270" s="83"/>
      <c r="AQ270" s="83"/>
      <c r="AR270" s="238"/>
      <c r="AS270" s="238"/>
      <c r="AT270" s="11"/>
      <c r="AU270" s="11"/>
      <c r="AV270" s="215"/>
      <c r="AW270" s="137"/>
      <c r="AX270" s="215"/>
      <c r="AY270" s="253"/>
      <c r="BA270" s="201"/>
      <c r="BB270" s="201"/>
      <c r="BC270" s="217"/>
      <c r="BD270" s="231"/>
      <c r="BE270" s="215"/>
      <c r="BF270" s="215"/>
      <c r="BG270" s="215"/>
      <c r="BH270" s="232"/>
      <c r="BI270" s="232"/>
      <c r="BJ270" s="214"/>
      <c r="BK270" s="214"/>
      <c r="BL270" s="233"/>
      <c r="BM270" s="67"/>
      <c r="BN270" s="139"/>
      <c r="BO270" s="139"/>
      <c r="BP270" s="139"/>
    </row>
    <row r="271" spans="1:68" ht="15.75">
      <c r="A271" s="221"/>
      <c r="B271" s="222"/>
      <c r="C271" s="216"/>
      <c r="D271" s="224"/>
      <c r="E271" s="25"/>
      <c r="F271" s="89"/>
      <c r="G271" s="83"/>
      <c r="H271" s="218"/>
      <c r="I271" s="218"/>
      <c r="J271" s="218"/>
      <c r="K271" s="218"/>
      <c r="L271" s="83"/>
      <c r="M271" s="217"/>
      <c r="N271" s="55"/>
      <c r="O271" s="218"/>
      <c r="P271" s="218"/>
      <c r="Q271" s="11"/>
      <c r="R271" s="218"/>
      <c r="S271" s="218"/>
      <c r="T271" s="56"/>
      <c r="U271" s="218"/>
      <c r="V271" s="218"/>
      <c r="W271" s="11"/>
      <c r="X271" s="218"/>
      <c r="Y271" s="218"/>
      <c r="Z271" s="56"/>
      <c r="AA271" s="218"/>
      <c r="AB271" s="218"/>
      <c r="AC271" s="218"/>
      <c r="AD271" s="218"/>
      <c r="AE271" s="218"/>
      <c r="AF271" s="9"/>
      <c r="AG271" s="9"/>
      <c r="AH271" s="9"/>
      <c r="AI271" s="9"/>
      <c r="AJ271" s="9"/>
      <c r="AK271" s="9"/>
      <c r="AL271" s="9"/>
      <c r="AM271" s="9"/>
      <c r="AN271" s="9"/>
      <c r="AO271" s="76"/>
      <c r="AP271" s="83"/>
      <c r="AQ271" s="83"/>
      <c r="AR271" s="238"/>
      <c r="AS271" s="238"/>
      <c r="AT271" s="11"/>
      <c r="AU271" s="11"/>
      <c r="AV271" s="215"/>
      <c r="AW271" s="137"/>
      <c r="AX271" s="215"/>
      <c r="AY271" s="253"/>
      <c r="BA271" s="201"/>
      <c r="BB271" s="201"/>
      <c r="BC271" s="217"/>
      <c r="BD271" s="231"/>
      <c r="BE271" s="215"/>
      <c r="BF271" s="215"/>
      <c r="BG271" s="215"/>
      <c r="BH271" s="232"/>
      <c r="BI271" s="232"/>
      <c r="BJ271" s="214"/>
      <c r="BK271" s="214"/>
      <c r="BL271" s="233"/>
      <c r="BM271" s="67"/>
      <c r="BN271" s="139"/>
      <c r="BO271" s="139"/>
      <c r="BP271" s="139"/>
    </row>
    <row r="272" spans="1:68" ht="15.75">
      <c r="A272" s="221"/>
      <c r="B272" s="222"/>
      <c r="C272" s="216"/>
      <c r="D272" s="224"/>
      <c r="E272" s="25"/>
      <c r="F272" s="89"/>
      <c r="G272" s="83"/>
      <c r="H272" s="218"/>
      <c r="I272" s="218"/>
      <c r="J272" s="218"/>
      <c r="K272" s="218"/>
      <c r="L272" s="83"/>
      <c r="M272" s="217"/>
      <c r="N272" s="55"/>
      <c r="O272" s="218"/>
      <c r="P272" s="218"/>
      <c r="Q272" s="11"/>
      <c r="R272" s="218"/>
      <c r="S272" s="218"/>
      <c r="T272" s="56"/>
      <c r="U272" s="218"/>
      <c r="V272" s="218"/>
      <c r="W272" s="11"/>
      <c r="X272" s="218"/>
      <c r="Y272" s="218"/>
      <c r="Z272" s="56"/>
      <c r="AA272" s="218"/>
      <c r="AB272" s="218"/>
      <c r="AC272" s="218"/>
      <c r="AD272" s="218"/>
      <c r="AE272" s="218"/>
      <c r="AF272" s="9"/>
      <c r="AG272" s="9"/>
      <c r="AH272" s="9"/>
      <c r="AI272" s="9"/>
      <c r="AJ272" s="9"/>
      <c r="AK272" s="9"/>
      <c r="AL272" s="9"/>
      <c r="AM272" s="9"/>
      <c r="AN272" s="9"/>
      <c r="AO272" s="76"/>
      <c r="AP272" s="83"/>
      <c r="AQ272" s="83"/>
      <c r="AR272" s="238"/>
      <c r="AS272" s="238"/>
      <c r="AT272" s="11"/>
      <c r="AU272" s="11"/>
      <c r="AV272" s="215"/>
      <c r="AW272" s="137"/>
      <c r="AX272" s="215"/>
      <c r="AY272" s="253"/>
      <c r="BA272" s="201"/>
      <c r="BB272" s="201"/>
      <c r="BC272" s="217"/>
      <c r="BD272" s="231"/>
      <c r="BE272" s="215"/>
      <c r="BF272" s="215"/>
      <c r="BG272" s="215"/>
      <c r="BH272" s="232"/>
      <c r="BI272" s="232"/>
      <c r="BJ272" s="214"/>
      <c r="BK272" s="214"/>
      <c r="BL272" s="233"/>
      <c r="BM272" s="67"/>
      <c r="BN272" s="139"/>
      <c r="BO272" s="139"/>
      <c r="BP272" s="139"/>
    </row>
    <row r="273" spans="1:68" ht="15.75">
      <c r="A273" s="221"/>
      <c r="B273" s="222"/>
      <c r="C273" s="216"/>
      <c r="D273" s="224"/>
      <c r="E273" s="25"/>
      <c r="F273" s="89"/>
      <c r="G273" s="83"/>
      <c r="H273" s="218"/>
      <c r="I273" s="218"/>
      <c r="J273" s="218"/>
      <c r="K273" s="218"/>
      <c r="L273" s="83"/>
      <c r="M273" s="217"/>
      <c r="N273" s="55"/>
      <c r="O273" s="218"/>
      <c r="P273" s="218"/>
      <c r="Q273" s="11"/>
      <c r="R273" s="218"/>
      <c r="S273" s="218"/>
      <c r="T273" s="56"/>
      <c r="U273" s="218"/>
      <c r="V273" s="218"/>
      <c r="W273" s="11"/>
      <c r="X273" s="218"/>
      <c r="Y273" s="218"/>
      <c r="Z273" s="56"/>
      <c r="AA273" s="218"/>
      <c r="AB273" s="218"/>
      <c r="AC273" s="218"/>
      <c r="AD273" s="218"/>
      <c r="AE273" s="218"/>
      <c r="AF273" s="9"/>
      <c r="AG273" s="9"/>
      <c r="AH273" s="9"/>
      <c r="AI273" s="9"/>
      <c r="AJ273" s="9"/>
      <c r="AK273" s="9"/>
      <c r="AL273" s="9"/>
      <c r="AM273" s="9"/>
      <c r="AN273" s="9"/>
      <c r="AO273" s="76"/>
      <c r="AP273" s="83"/>
      <c r="AQ273" s="83"/>
      <c r="AR273" s="238"/>
      <c r="AS273" s="238"/>
      <c r="AT273" s="11"/>
      <c r="AU273" s="11"/>
      <c r="AV273" s="215"/>
      <c r="AW273" s="137"/>
      <c r="AX273" s="215"/>
      <c r="AY273" s="253"/>
      <c r="BA273" s="201"/>
      <c r="BB273" s="201"/>
      <c r="BC273" s="217"/>
      <c r="BD273" s="231"/>
      <c r="BE273" s="215"/>
      <c r="BF273" s="215"/>
      <c r="BG273" s="215"/>
      <c r="BH273" s="232"/>
      <c r="BI273" s="232"/>
      <c r="BJ273" s="214"/>
      <c r="BK273" s="214"/>
      <c r="BL273" s="233"/>
      <c r="BM273" s="67"/>
      <c r="BN273" s="139"/>
      <c r="BO273" s="139"/>
      <c r="BP273" s="139"/>
    </row>
    <row r="274" spans="1:68" ht="15.75">
      <c r="A274" s="221"/>
      <c r="B274" s="222"/>
      <c r="C274" s="216"/>
      <c r="D274" s="224"/>
      <c r="E274" s="25"/>
      <c r="F274" s="89"/>
      <c r="G274" s="83"/>
      <c r="H274" s="218"/>
      <c r="I274" s="218"/>
      <c r="J274" s="218"/>
      <c r="K274" s="218"/>
      <c r="L274" s="83"/>
      <c r="M274" s="217"/>
      <c r="N274" s="55"/>
      <c r="O274" s="218"/>
      <c r="P274" s="218"/>
      <c r="Q274" s="11"/>
      <c r="R274" s="218"/>
      <c r="S274" s="218"/>
      <c r="T274" s="56"/>
      <c r="U274" s="218"/>
      <c r="V274" s="218"/>
      <c r="W274" s="11"/>
      <c r="X274" s="218"/>
      <c r="Y274" s="218"/>
      <c r="Z274" s="56"/>
      <c r="AA274" s="218"/>
      <c r="AB274" s="218"/>
      <c r="AC274" s="218"/>
      <c r="AD274" s="218"/>
      <c r="AE274" s="218"/>
      <c r="AF274" s="9"/>
      <c r="AG274" s="9"/>
      <c r="AH274" s="9"/>
      <c r="AI274" s="9"/>
      <c r="AJ274" s="9"/>
      <c r="AK274" s="9"/>
      <c r="AL274" s="9"/>
      <c r="AM274" s="9"/>
      <c r="AN274" s="9"/>
      <c r="AO274" s="76"/>
      <c r="AP274" s="83"/>
      <c r="AQ274" s="83"/>
      <c r="AR274" s="238"/>
      <c r="AS274" s="238"/>
      <c r="AT274" s="11"/>
      <c r="AU274" s="11"/>
      <c r="AV274" s="215"/>
      <c r="AW274" s="137"/>
      <c r="AX274" s="215"/>
      <c r="AY274" s="253"/>
      <c r="BA274" s="201"/>
      <c r="BB274" s="201"/>
      <c r="BC274" s="217"/>
      <c r="BD274" s="231"/>
      <c r="BE274" s="215"/>
      <c r="BF274" s="215"/>
      <c r="BG274" s="215"/>
      <c r="BH274" s="232"/>
      <c r="BI274" s="232"/>
      <c r="BJ274" s="214"/>
      <c r="BK274" s="214"/>
      <c r="BL274" s="233"/>
      <c r="BM274" s="67"/>
      <c r="BN274" s="139"/>
      <c r="BO274" s="139"/>
      <c r="BP274" s="139"/>
    </row>
    <row r="275" spans="1:68" ht="15.75">
      <c r="A275" s="221"/>
      <c r="B275" s="222"/>
      <c r="C275" s="216"/>
      <c r="D275" s="224"/>
      <c r="E275" s="25"/>
      <c r="F275" s="89"/>
      <c r="G275" s="83"/>
      <c r="H275" s="218"/>
      <c r="I275" s="218"/>
      <c r="J275" s="218"/>
      <c r="K275" s="218"/>
      <c r="L275" s="83"/>
      <c r="M275" s="217"/>
      <c r="N275" s="55"/>
      <c r="O275" s="218"/>
      <c r="P275" s="218"/>
      <c r="Q275" s="11"/>
      <c r="R275" s="218"/>
      <c r="S275" s="218"/>
      <c r="T275" s="56"/>
      <c r="U275" s="218"/>
      <c r="V275" s="218"/>
      <c r="W275" s="11"/>
      <c r="X275" s="218"/>
      <c r="Y275" s="218"/>
      <c r="Z275" s="56"/>
      <c r="AA275" s="218"/>
      <c r="AB275" s="218"/>
      <c r="AC275" s="218"/>
      <c r="AD275" s="218"/>
      <c r="AE275" s="218"/>
      <c r="AF275" s="9"/>
      <c r="AG275" s="9"/>
      <c r="AH275" s="9"/>
      <c r="AI275" s="9"/>
      <c r="AJ275" s="9"/>
      <c r="AK275" s="9"/>
      <c r="AL275" s="9"/>
      <c r="AM275" s="9"/>
      <c r="AN275" s="9"/>
      <c r="AO275" s="76"/>
      <c r="AP275" s="83"/>
      <c r="AQ275" s="83"/>
      <c r="AR275" s="238"/>
      <c r="AS275" s="238"/>
      <c r="AT275" s="11"/>
      <c r="AU275" s="11"/>
      <c r="AV275" s="215"/>
      <c r="AW275" s="137"/>
      <c r="AX275" s="215"/>
      <c r="AY275" s="253"/>
      <c r="BA275" s="201"/>
      <c r="BB275" s="201"/>
      <c r="BC275" s="217"/>
      <c r="BD275" s="231"/>
      <c r="BE275" s="215"/>
      <c r="BF275" s="215"/>
      <c r="BG275" s="215"/>
      <c r="BH275" s="232"/>
      <c r="BI275" s="232"/>
      <c r="BJ275" s="214"/>
      <c r="BK275" s="214"/>
      <c r="BL275" s="233"/>
      <c r="BM275" s="67"/>
      <c r="BN275" s="139"/>
      <c r="BO275" s="139"/>
      <c r="BP275" s="139"/>
    </row>
    <row r="276" spans="1:68" ht="15.75">
      <c r="A276" s="221"/>
      <c r="B276" s="222"/>
      <c r="C276" s="216"/>
      <c r="D276" s="224"/>
      <c r="E276" s="25"/>
      <c r="F276" s="89"/>
      <c r="G276" s="83"/>
      <c r="H276" s="218"/>
      <c r="I276" s="218"/>
      <c r="J276" s="218"/>
      <c r="K276" s="218"/>
      <c r="L276" s="83"/>
      <c r="M276" s="217"/>
      <c r="N276" s="55"/>
      <c r="O276" s="218"/>
      <c r="P276" s="218"/>
      <c r="Q276" s="11"/>
      <c r="R276" s="218"/>
      <c r="S276" s="218"/>
      <c r="T276" s="56"/>
      <c r="U276" s="218"/>
      <c r="V276" s="218"/>
      <c r="W276" s="11"/>
      <c r="X276" s="218"/>
      <c r="Y276" s="218"/>
      <c r="Z276" s="56"/>
      <c r="AA276" s="218"/>
      <c r="AB276" s="218"/>
      <c r="AC276" s="218"/>
      <c r="AD276" s="218"/>
      <c r="AE276" s="218"/>
      <c r="AF276" s="9"/>
      <c r="AG276" s="9"/>
      <c r="AH276" s="9"/>
      <c r="AI276" s="9"/>
      <c r="AJ276" s="9"/>
      <c r="AK276" s="9"/>
      <c r="AL276" s="9"/>
      <c r="AM276" s="9"/>
      <c r="AN276" s="9"/>
      <c r="AO276" s="76"/>
      <c r="AP276" s="83"/>
      <c r="AQ276" s="83"/>
      <c r="AR276" s="238"/>
      <c r="AS276" s="238"/>
      <c r="AT276" s="11"/>
      <c r="AU276" s="11"/>
      <c r="AV276" s="215"/>
      <c r="AW276" s="137"/>
      <c r="AX276" s="215"/>
      <c r="AY276" s="253"/>
      <c r="BA276" s="201"/>
      <c r="BB276" s="201"/>
      <c r="BC276" s="217"/>
      <c r="BD276" s="231"/>
      <c r="BE276" s="215"/>
      <c r="BF276" s="215"/>
      <c r="BG276" s="215"/>
      <c r="BH276" s="232"/>
      <c r="BI276" s="232"/>
      <c r="BJ276" s="214"/>
      <c r="BK276" s="214"/>
      <c r="BL276" s="233"/>
      <c r="BM276" s="67"/>
      <c r="BN276" s="139"/>
      <c r="BO276" s="139"/>
      <c r="BP276" s="139"/>
    </row>
    <row r="277" spans="1:68" ht="15.75">
      <c r="A277" s="221"/>
      <c r="B277" s="222"/>
      <c r="C277" s="216"/>
      <c r="D277" s="224"/>
      <c r="E277" s="25"/>
      <c r="F277" s="89"/>
      <c r="G277" s="83"/>
      <c r="H277" s="218"/>
      <c r="I277" s="218"/>
      <c r="J277" s="218"/>
      <c r="K277" s="218"/>
      <c r="L277" s="83"/>
      <c r="M277" s="217"/>
      <c r="N277" s="55"/>
      <c r="O277" s="218"/>
      <c r="P277" s="218"/>
      <c r="Q277" s="11"/>
      <c r="R277" s="218"/>
      <c r="S277" s="218"/>
      <c r="T277" s="56"/>
      <c r="U277" s="218"/>
      <c r="V277" s="218"/>
      <c r="W277" s="11"/>
      <c r="X277" s="218"/>
      <c r="Y277" s="218"/>
      <c r="Z277" s="56"/>
      <c r="AA277" s="218"/>
      <c r="AB277" s="218"/>
      <c r="AC277" s="218"/>
      <c r="AD277" s="218"/>
      <c r="AE277" s="218"/>
      <c r="AF277" s="9"/>
      <c r="AG277" s="9"/>
      <c r="AH277" s="9"/>
      <c r="AI277" s="9"/>
      <c r="AJ277" s="9"/>
      <c r="AK277" s="9"/>
      <c r="AL277" s="9"/>
      <c r="AM277" s="9"/>
      <c r="AN277" s="9"/>
      <c r="AO277" s="76"/>
      <c r="AP277" s="83"/>
      <c r="AQ277" s="83"/>
      <c r="AR277" s="238"/>
      <c r="AS277" s="238"/>
      <c r="AT277" s="11"/>
      <c r="AU277" s="11"/>
      <c r="AV277" s="215"/>
      <c r="AW277" s="137"/>
      <c r="AX277" s="215"/>
      <c r="AY277" s="253"/>
      <c r="BA277" s="201"/>
      <c r="BB277" s="201"/>
      <c r="BC277" s="217"/>
      <c r="BD277" s="231"/>
      <c r="BE277" s="215"/>
      <c r="BF277" s="215"/>
      <c r="BG277" s="215"/>
      <c r="BH277" s="232"/>
      <c r="BI277" s="232"/>
      <c r="BJ277" s="214"/>
      <c r="BK277" s="214"/>
      <c r="BL277" s="233"/>
      <c r="BM277" s="67"/>
      <c r="BN277" s="139"/>
      <c r="BO277" s="139"/>
      <c r="BP277" s="139"/>
    </row>
    <row r="278" spans="1:68" ht="15.75">
      <c r="A278" s="221"/>
      <c r="B278" s="222"/>
      <c r="C278" s="216"/>
      <c r="D278" s="224"/>
      <c r="E278" s="25"/>
      <c r="F278" s="89"/>
      <c r="G278" s="83"/>
      <c r="H278" s="218"/>
      <c r="I278" s="218"/>
      <c r="J278" s="218"/>
      <c r="K278" s="218"/>
      <c r="L278" s="83"/>
      <c r="M278" s="217"/>
      <c r="N278" s="55"/>
      <c r="O278" s="218"/>
      <c r="P278" s="218"/>
      <c r="Q278" s="11"/>
      <c r="R278" s="218"/>
      <c r="S278" s="218"/>
      <c r="T278" s="56"/>
      <c r="U278" s="218"/>
      <c r="V278" s="218"/>
      <c r="W278" s="11"/>
      <c r="X278" s="218"/>
      <c r="Y278" s="218"/>
      <c r="Z278" s="56"/>
      <c r="AA278" s="218"/>
      <c r="AB278" s="218"/>
      <c r="AC278" s="218"/>
      <c r="AD278" s="218"/>
      <c r="AE278" s="218"/>
      <c r="AF278" s="9"/>
      <c r="AG278" s="9"/>
      <c r="AH278" s="9"/>
      <c r="AI278" s="9"/>
      <c r="AJ278" s="9"/>
      <c r="AK278" s="9"/>
      <c r="AL278" s="9"/>
      <c r="AM278" s="9"/>
      <c r="AN278" s="9"/>
      <c r="AO278" s="76"/>
      <c r="AP278" s="83"/>
      <c r="AQ278" s="83"/>
      <c r="AR278" s="238"/>
      <c r="AS278" s="238"/>
      <c r="AT278" s="11"/>
      <c r="AU278" s="11"/>
      <c r="AV278" s="215"/>
      <c r="AW278" s="137"/>
      <c r="AX278" s="215"/>
      <c r="AY278" s="253"/>
      <c r="BA278" s="201"/>
      <c r="BB278" s="201"/>
      <c r="BC278" s="217"/>
      <c r="BD278" s="231"/>
      <c r="BE278" s="215"/>
      <c r="BF278" s="215"/>
      <c r="BG278" s="215"/>
      <c r="BH278" s="232"/>
      <c r="BI278" s="232"/>
      <c r="BJ278" s="214"/>
      <c r="BK278" s="214"/>
      <c r="BL278" s="233"/>
      <c r="BM278" s="67"/>
      <c r="BN278" s="139"/>
      <c r="BO278" s="139"/>
      <c r="BP278" s="139"/>
    </row>
    <row r="279" spans="1:68" ht="15.75">
      <c r="A279" s="221"/>
      <c r="B279" s="222"/>
      <c r="C279" s="216"/>
      <c r="D279" s="224"/>
      <c r="E279" s="25"/>
      <c r="F279" s="89"/>
      <c r="G279" s="83"/>
      <c r="H279" s="218"/>
      <c r="I279" s="218"/>
      <c r="J279" s="218"/>
      <c r="K279" s="218"/>
      <c r="L279" s="83"/>
      <c r="M279" s="217"/>
      <c r="N279" s="55"/>
      <c r="O279" s="218"/>
      <c r="P279" s="218"/>
      <c r="Q279" s="11"/>
      <c r="R279" s="218"/>
      <c r="S279" s="218"/>
      <c r="T279" s="56"/>
      <c r="U279" s="218"/>
      <c r="V279" s="218"/>
      <c r="W279" s="11"/>
      <c r="X279" s="218"/>
      <c r="Y279" s="218"/>
      <c r="Z279" s="56"/>
      <c r="AA279" s="218"/>
      <c r="AB279" s="218"/>
      <c r="AC279" s="218"/>
      <c r="AD279" s="218"/>
      <c r="AE279" s="218"/>
      <c r="AF279" s="9"/>
      <c r="AG279" s="9"/>
      <c r="AH279" s="9"/>
      <c r="AI279" s="9"/>
      <c r="AJ279" s="9"/>
      <c r="AK279" s="9"/>
      <c r="AL279" s="9"/>
      <c r="AM279" s="9"/>
      <c r="AN279" s="9"/>
      <c r="AO279" s="76"/>
      <c r="AP279" s="83"/>
      <c r="AQ279" s="83"/>
      <c r="AR279" s="238"/>
      <c r="AS279" s="238"/>
      <c r="AT279" s="11"/>
      <c r="AU279" s="11"/>
      <c r="AV279" s="215"/>
      <c r="AW279" s="137"/>
      <c r="AX279" s="215"/>
      <c r="AY279" s="253"/>
      <c r="BA279" s="201"/>
      <c r="BB279" s="201"/>
      <c r="BC279" s="217"/>
      <c r="BD279" s="231"/>
      <c r="BE279" s="215"/>
      <c r="BF279" s="215"/>
      <c r="BG279" s="215"/>
      <c r="BH279" s="232"/>
      <c r="BI279" s="232"/>
      <c r="BJ279" s="214"/>
      <c r="BK279" s="214"/>
      <c r="BL279" s="233"/>
      <c r="BM279" s="67"/>
      <c r="BN279" s="139"/>
      <c r="BO279" s="139"/>
      <c r="BP279" s="139"/>
    </row>
    <row r="280" spans="1:68" ht="15.75">
      <c r="A280" s="221"/>
      <c r="B280" s="222"/>
      <c r="C280" s="216"/>
      <c r="D280" s="224"/>
      <c r="E280" s="25"/>
      <c r="F280" s="89"/>
      <c r="G280" s="83"/>
      <c r="H280" s="218"/>
      <c r="I280" s="218"/>
      <c r="J280" s="218"/>
      <c r="K280" s="218"/>
      <c r="L280" s="83"/>
      <c r="M280" s="217"/>
      <c r="N280" s="55"/>
      <c r="O280" s="218"/>
      <c r="P280" s="218"/>
      <c r="Q280" s="11"/>
      <c r="R280" s="218"/>
      <c r="S280" s="218"/>
      <c r="T280" s="56"/>
      <c r="U280" s="218"/>
      <c r="V280" s="218"/>
      <c r="W280" s="11"/>
      <c r="X280" s="218"/>
      <c r="Y280" s="218"/>
      <c r="Z280" s="56"/>
      <c r="AA280" s="218"/>
      <c r="AB280" s="218"/>
      <c r="AC280" s="218"/>
      <c r="AD280" s="218"/>
      <c r="AE280" s="218"/>
      <c r="AF280" s="9"/>
      <c r="AG280" s="9"/>
      <c r="AH280" s="9"/>
      <c r="AI280" s="9"/>
      <c r="AJ280" s="9"/>
      <c r="AK280" s="9"/>
      <c r="AL280" s="9"/>
      <c r="AM280" s="9"/>
      <c r="AN280" s="9"/>
      <c r="AO280" s="76"/>
      <c r="AP280" s="83"/>
      <c r="AQ280" s="83"/>
      <c r="AR280" s="238"/>
      <c r="AS280" s="238"/>
      <c r="AT280" s="11"/>
      <c r="AU280" s="11"/>
      <c r="AV280" s="215"/>
      <c r="AW280" s="137"/>
      <c r="AX280" s="215"/>
      <c r="AY280" s="253"/>
      <c r="BA280" s="201"/>
      <c r="BB280" s="201"/>
      <c r="BC280" s="217"/>
      <c r="BD280" s="231"/>
      <c r="BE280" s="215"/>
      <c r="BF280" s="215"/>
      <c r="BG280" s="215"/>
      <c r="BH280" s="232"/>
      <c r="BI280" s="232"/>
      <c r="BJ280" s="214"/>
      <c r="BK280" s="214"/>
      <c r="BL280" s="233"/>
      <c r="BM280" s="67"/>
      <c r="BN280" s="139"/>
      <c r="BO280" s="139"/>
      <c r="BP280" s="139"/>
    </row>
    <row r="281" spans="1:68" ht="15.75">
      <c r="A281" s="221"/>
      <c r="B281" s="222"/>
      <c r="C281" s="216"/>
      <c r="D281" s="224"/>
      <c r="E281" s="25"/>
      <c r="F281" s="89"/>
      <c r="G281" s="83"/>
      <c r="H281" s="218"/>
      <c r="I281" s="218"/>
      <c r="J281" s="218"/>
      <c r="K281" s="218"/>
      <c r="L281" s="83"/>
      <c r="M281" s="217"/>
      <c r="N281" s="55"/>
      <c r="O281" s="218"/>
      <c r="P281" s="218"/>
      <c r="Q281" s="11"/>
      <c r="R281" s="218"/>
      <c r="S281" s="218"/>
      <c r="T281" s="56"/>
      <c r="U281" s="218"/>
      <c r="V281" s="218"/>
      <c r="W281" s="11"/>
      <c r="X281" s="218"/>
      <c r="Y281" s="218"/>
      <c r="Z281" s="56"/>
      <c r="AA281" s="218"/>
      <c r="AB281" s="218"/>
      <c r="AC281" s="218"/>
      <c r="AD281" s="218"/>
      <c r="AE281" s="218"/>
      <c r="AF281" s="9"/>
      <c r="AG281" s="9"/>
      <c r="AH281" s="9"/>
      <c r="AI281" s="9"/>
      <c r="AJ281" s="9"/>
      <c r="AK281" s="9"/>
      <c r="AL281" s="9"/>
      <c r="AM281" s="9"/>
      <c r="AN281" s="9"/>
      <c r="AO281" s="76"/>
      <c r="AP281" s="83"/>
      <c r="AQ281" s="83"/>
      <c r="AR281" s="238"/>
      <c r="AS281" s="238"/>
      <c r="AT281" s="11"/>
      <c r="AU281" s="11"/>
      <c r="AV281" s="215"/>
      <c r="AW281" s="137"/>
      <c r="AX281" s="215"/>
      <c r="AY281" s="253"/>
      <c r="BA281" s="201"/>
      <c r="BB281" s="201"/>
      <c r="BC281" s="217"/>
      <c r="BD281" s="231"/>
      <c r="BE281" s="215"/>
      <c r="BF281" s="215"/>
      <c r="BG281" s="215"/>
      <c r="BH281" s="232"/>
      <c r="BI281" s="232"/>
      <c r="BJ281" s="214"/>
      <c r="BK281" s="214"/>
      <c r="BL281" s="233"/>
      <c r="BM281" s="67"/>
      <c r="BN281" s="139"/>
      <c r="BO281" s="139"/>
      <c r="BP281" s="139"/>
    </row>
    <row r="282" spans="1:68" ht="15.75">
      <c r="A282" s="221"/>
      <c r="B282" s="222"/>
      <c r="C282" s="216"/>
      <c r="D282" s="224"/>
      <c r="E282" s="25"/>
      <c r="F282" s="89"/>
      <c r="G282" s="83"/>
      <c r="H282" s="218"/>
      <c r="I282" s="218"/>
      <c r="J282" s="218"/>
      <c r="K282" s="218"/>
      <c r="L282" s="83"/>
      <c r="M282" s="217"/>
      <c r="N282" s="55"/>
      <c r="O282" s="218"/>
      <c r="P282" s="218"/>
      <c r="Q282" s="11"/>
      <c r="R282" s="218"/>
      <c r="S282" s="218"/>
      <c r="T282" s="56"/>
      <c r="U282" s="218"/>
      <c r="V282" s="218"/>
      <c r="W282" s="11"/>
      <c r="X282" s="218"/>
      <c r="Y282" s="218"/>
      <c r="Z282" s="56"/>
      <c r="AA282" s="218"/>
      <c r="AB282" s="218"/>
      <c r="AC282" s="218"/>
      <c r="AD282" s="218"/>
      <c r="AE282" s="218"/>
      <c r="AF282" s="9"/>
      <c r="AG282" s="9"/>
      <c r="AH282" s="9"/>
      <c r="AI282" s="9"/>
      <c r="AJ282" s="9"/>
      <c r="AK282" s="9"/>
      <c r="AL282" s="9"/>
      <c r="AM282" s="9"/>
      <c r="AN282" s="9"/>
      <c r="AO282" s="76"/>
      <c r="AP282" s="83"/>
      <c r="AQ282" s="83"/>
      <c r="AR282" s="238"/>
      <c r="AS282" s="238"/>
      <c r="AT282" s="11"/>
      <c r="AU282" s="11"/>
      <c r="AV282" s="215"/>
      <c r="AW282" s="137"/>
      <c r="AX282" s="215"/>
      <c r="AY282" s="253"/>
      <c r="BA282" s="201"/>
      <c r="BB282" s="201"/>
      <c r="BC282" s="217"/>
      <c r="BD282" s="231"/>
      <c r="BE282" s="215"/>
      <c r="BF282" s="215"/>
      <c r="BG282" s="215"/>
      <c r="BH282" s="232"/>
      <c r="BI282" s="232"/>
      <c r="BJ282" s="214"/>
      <c r="BK282" s="214"/>
      <c r="BL282" s="233"/>
      <c r="BM282" s="67"/>
      <c r="BN282" s="139"/>
      <c r="BO282" s="139"/>
      <c r="BP282" s="139"/>
    </row>
    <row r="283" spans="1:68" ht="15.75">
      <c r="A283" s="221"/>
      <c r="B283" s="222"/>
      <c r="C283" s="216"/>
      <c r="D283" s="224"/>
      <c r="E283" s="25"/>
      <c r="F283" s="89"/>
      <c r="G283" s="83"/>
      <c r="H283" s="218"/>
      <c r="I283" s="218"/>
      <c r="J283" s="218"/>
      <c r="K283" s="218"/>
      <c r="L283" s="83"/>
      <c r="M283" s="217"/>
      <c r="N283" s="55"/>
      <c r="O283" s="218"/>
      <c r="P283" s="218"/>
      <c r="Q283" s="11"/>
      <c r="R283" s="218"/>
      <c r="S283" s="218"/>
      <c r="T283" s="56"/>
      <c r="U283" s="218"/>
      <c r="V283" s="218"/>
      <c r="W283" s="11"/>
      <c r="X283" s="218"/>
      <c r="Y283" s="218"/>
      <c r="Z283" s="56"/>
      <c r="AA283" s="218"/>
      <c r="AB283" s="218"/>
      <c r="AC283" s="218"/>
      <c r="AD283" s="218"/>
      <c r="AE283" s="218"/>
      <c r="AF283" s="9"/>
      <c r="AG283" s="9"/>
      <c r="AH283" s="9"/>
      <c r="AI283" s="9"/>
      <c r="AJ283" s="9"/>
      <c r="AK283" s="9"/>
      <c r="AL283" s="9"/>
      <c r="AM283" s="9"/>
      <c r="AN283" s="9"/>
      <c r="AO283" s="76"/>
      <c r="AP283" s="83"/>
      <c r="AQ283" s="83"/>
      <c r="AR283" s="238"/>
      <c r="AS283" s="238"/>
      <c r="AT283" s="11"/>
      <c r="AU283" s="11"/>
      <c r="AV283" s="215"/>
      <c r="AW283" s="137"/>
      <c r="AX283" s="215"/>
      <c r="AY283" s="253"/>
      <c r="BA283" s="201"/>
      <c r="BB283" s="201"/>
      <c r="BC283" s="217"/>
      <c r="BD283" s="231"/>
      <c r="BE283" s="215"/>
      <c r="BF283" s="215"/>
      <c r="BG283" s="215"/>
      <c r="BH283" s="232"/>
      <c r="BI283" s="232"/>
      <c r="BJ283" s="214"/>
      <c r="BK283" s="214"/>
      <c r="BL283" s="233"/>
      <c r="BM283" s="67"/>
      <c r="BN283" s="139"/>
      <c r="BO283" s="139"/>
      <c r="BP283" s="139"/>
    </row>
    <row r="284" spans="1:68" ht="15.75">
      <c r="A284" s="221"/>
      <c r="B284" s="222"/>
      <c r="C284" s="216"/>
      <c r="D284" s="224"/>
      <c r="E284" s="25"/>
      <c r="F284" s="89"/>
      <c r="G284" s="83"/>
      <c r="H284" s="218"/>
      <c r="I284" s="218"/>
      <c r="J284" s="218"/>
      <c r="K284" s="218"/>
      <c r="L284" s="83"/>
      <c r="M284" s="217"/>
      <c r="N284" s="55"/>
      <c r="O284" s="218"/>
      <c r="P284" s="218"/>
      <c r="Q284" s="11"/>
      <c r="R284" s="218"/>
      <c r="S284" s="218"/>
      <c r="T284" s="56"/>
      <c r="U284" s="218"/>
      <c r="V284" s="218"/>
      <c r="W284" s="11"/>
      <c r="X284" s="218"/>
      <c r="Y284" s="218"/>
      <c r="Z284" s="56"/>
      <c r="AA284" s="218"/>
      <c r="AB284" s="218"/>
      <c r="AC284" s="218"/>
      <c r="AD284" s="218"/>
      <c r="AE284" s="218"/>
      <c r="AF284" s="9"/>
      <c r="AG284" s="9"/>
      <c r="AH284" s="9"/>
      <c r="AI284" s="9"/>
      <c r="AJ284" s="9"/>
      <c r="AK284" s="9"/>
      <c r="AL284" s="9"/>
      <c r="AM284" s="9"/>
      <c r="AN284" s="9"/>
      <c r="AO284" s="76"/>
      <c r="AP284" s="83"/>
      <c r="AQ284" s="83"/>
      <c r="AR284" s="238"/>
      <c r="AS284" s="238"/>
      <c r="AT284" s="11"/>
      <c r="AU284" s="11"/>
      <c r="AV284" s="215"/>
      <c r="AW284" s="137"/>
      <c r="AX284" s="215"/>
      <c r="AY284" s="253"/>
      <c r="BA284" s="201"/>
      <c r="BB284" s="201"/>
      <c r="BC284" s="217"/>
      <c r="BD284" s="231"/>
      <c r="BE284" s="215"/>
      <c r="BF284" s="215"/>
      <c r="BG284" s="215"/>
      <c r="BH284" s="232"/>
      <c r="BI284" s="232"/>
      <c r="BJ284" s="214"/>
      <c r="BK284" s="214"/>
      <c r="BL284" s="233"/>
      <c r="BM284" s="67"/>
      <c r="BN284" s="139"/>
      <c r="BO284" s="139"/>
      <c r="BP284" s="139"/>
    </row>
    <row r="285" spans="1:68" ht="15.75">
      <c r="A285" s="221"/>
      <c r="B285" s="222"/>
      <c r="C285" s="216"/>
      <c r="D285" s="224"/>
      <c r="E285" s="25"/>
      <c r="F285" s="89"/>
      <c r="G285" s="83"/>
      <c r="H285" s="218"/>
      <c r="I285" s="218"/>
      <c r="J285" s="218"/>
      <c r="K285" s="218"/>
      <c r="L285" s="83"/>
      <c r="M285" s="217"/>
      <c r="N285" s="55"/>
      <c r="O285" s="218"/>
      <c r="P285" s="218"/>
      <c r="Q285" s="11"/>
      <c r="R285" s="218"/>
      <c r="S285" s="218"/>
      <c r="T285" s="56"/>
      <c r="U285" s="218"/>
      <c r="V285" s="218"/>
      <c r="W285" s="11"/>
      <c r="X285" s="218"/>
      <c r="Y285" s="218"/>
      <c r="Z285" s="56"/>
      <c r="AA285" s="218"/>
      <c r="AB285" s="218"/>
      <c r="AC285" s="218"/>
      <c r="AD285" s="218"/>
      <c r="AE285" s="218"/>
      <c r="AF285" s="9"/>
      <c r="AG285" s="9"/>
      <c r="AH285" s="9"/>
      <c r="AI285" s="9"/>
      <c r="AJ285" s="9"/>
      <c r="AK285" s="9"/>
      <c r="AL285" s="9"/>
      <c r="AM285" s="9"/>
      <c r="AN285" s="9"/>
      <c r="AO285" s="76"/>
      <c r="AP285" s="83"/>
      <c r="AQ285" s="83"/>
      <c r="AR285" s="238"/>
      <c r="AS285" s="238"/>
      <c r="AT285" s="11"/>
      <c r="AU285" s="11"/>
      <c r="AV285" s="215"/>
      <c r="AW285" s="137"/>
      <c r="AX285" s="215"/>
      <c r="AY285" s="253"/>
      <c r="BA285" s="201"/>
      <c r="BB285" s="201"/>
      <c r="BC285" s="217"/>
      <c r="BD285" s="231"/>
      <c r="BE285" s="215"/>
      <c r="BF285" s="215"/>
      <c r="BG285" s="215"/>
      <c r="BH285" s="232"/>
      <c r="BI285" s="232"/>
      <c r="BJ285" s="214"/>
      <c r="BK285" s="214"/>
      <c r="BL285" s="233"/>
      <c r="BM285" s="67"/>
      <c r="BN285" s="139"/>
      <c r="BO285" s="139"/>
      <c r="BP285" s="139"/>
    </row>
    <row r="286" spans="1:68" ht="15.75">
      <c r="A286" s="221"/>
      <c r="B286" s="222"/>
      <c r="C286" s="216"/>
      <c r="D286" s="224"/>
      <c r="E286" s="268"/>
      <c r="F286" s="89"/>
      <c r="G286" s="83"/>
      <c r="H286" s="218"/>
      <c r="I286" s="218"/>
      <c r="J286" s="218"/>
      <c r="K286" s="218"/>
      <c r="L286" s="83"/>
      <c r="M286" s="217"/>
      <c r="N286" s="55"/>
      <c r="O286" s="218"/>
      <c r="P286" s="218"/>
      <c r="Q286" s="11"/>
      <c r="R286" s="218"/>
      <c r="S286" s="218"/>
      <c r="T286" s="56"/>
      <c r="U286" s="218"/>
      <c r="V286" s="218"/>
      <c r="W286" s="11"/>
      <c r="X286" s="218"/>
      <c r="Y286" s="218"/>
      <c r="Z286" s="56"/>
      <c r="AA286" s="218"/>
      <c r="AB286" s="218"/>
      <c r="AC286" s="218"/>
      <c r="AD286" s="218"/>
      <c r="AE286" s="218"/>
      <c r="AF286" s="9"/>
      <c r="AG286" s="9"/>
      <c r="AH286" s="9"/>
      <c r="AI286" s="9"/>
      <c r="AJ286" s="9"/>
      <c r="AK286" s="9"/>
      <c r="AL286" s="9"/>
      <c r="AM286" s="9"/>
      <c r="AN286" s="9"/>
      <c r="AO286" s="76"/>
      <c r="AP286" s="83"/>
      <c r="AQ286" s="83"/>
      <c r="AR286" s="238"/>
      <c r="AS286" s="238"/>
      <c r="AT286" s="11"/>
      <c r="AU286" s="11"/>
      <c r="AV286" s="215"/>
      <c r="AW286" s="137"/>
      <c r="AX286" s="215"/>
      <c r="AY286" s="265"/>
      <c r="AZ286" s="267"/>
      <c r="BA286" s="201"/>
      <c r="BB286" s="266"/>
      <c r="BC286" s="217"/>
      <c r="BD286" s="231"/>
      <c r="BE286" s="215"/>
      <c r="BF286" s="215"/>
      <c r="BG286" s="215"/>
      <c r="BH286" s="232"/>
      <c r="BI286" s="232"/>
      <c r="BJ286" s="214"/>
      <c r="BK286" s="214"/>
      <c r="BL286" s="233"/>
      <c r="BM286" s="67"/>
      <c r="BN286" s="139"/>
      <c r="BO286" s="139"/>
      <c r="BP286" s="139"/>
    </row>
    <row r="287" spans="1:68" ht="15.75">
      <c r="A287" s="221"/>
      <c r="B287" s="222"/>
      <c r="C287" s="216"/>
      <c r="D287" s="224"/>
      <c r="E287" s="25"/>
      <c r="F287" s="89"/>
      <c r="G287" s="83"/>
      <c r="H287" s="218"/>
      <c r="I287" s="218"/>
      <c r="J287" s="218"/>
      <c r="K287" s="218"/>
      <c r="L287" s="83"/>
      <c r="M287" s="217"/>
      <c r="N287" s="55"/>
      <c r="O287" s="218"/>
      <c r="P287" s="218"/>
      <c r="Q287" s="11"/>
      <c r="R287" s="218"/>
      <c r="S287" s="218"/>
      <c r="T287" s="56"/>
      <c r="U287" s="218"/>
      <c r="V287" s="218"/>
      <c r="W287" s="11"/>
      <c r="X287" s="218"/>
      <c r="Y287" s="218"/>
      <c r="Z287" s="56"/>
      <c r="AA287" s="218"/>
      <c r="AB287" s="218"/>
      <c r="AC287" s="218"/>
      <c r="AD287" s="218"/>
      <c r="AE287" s="218"/>
      <c r="AF287" s="9"/>
      <c r="AG287" s="9"/>
      <c r="AH287" s="9"/>
      <c r="AI287" s="9"/>
      <c r="AJ287" s="9"/>
      <c r="AK287" s="9"/>
      <c r="AL287" s="9"/>
      <c r="AM287" s="9"/>
      <c r="AN287" s="9"/>
      <c r="AO287" s="76"/>
      <c r="AP287" s="83"/>
      <c r="AQ287" s="83"/>
      <c r="AR287" s="238"/>
      <c r="AS287" s="238"/>
      <c r="AT287" s="11"/>
      <c r="AU287" s="11"/>
      <c r="AV287" s="215"/>
      <c r="AW287" s="137"/>
      <c r="AX287" s="215"/>
      <c r="AY287" s="253"/>
      <c r="BA287" s="201"/>
      <c r="BB287" s="201"/>
      <c r="BC287" s="217"/>
      <c r="BD287" s="231"/>
      <c r="BE287" s="215"/>
      <c r="BF287" s="215"/>
      <c r="BG287" s="215"/>
      <c r="BH287" s="232"/>
      <c r="BI287" s="232"/>
      <c r="BJ287" s="214"/>
      <c r="BK287" s="214"/>
      <c r="BL287" s="233"/>
      <c r="BM287" s="67"/>
      <c r="BN287" s="139"/>
      <c r="BO287" s="139"/>
      <c r="BP287" s="139"/>
    </row>
    <row r="288" spans="1:68" ht="15.75">
      <c r="A288" s="221"/>
      <c r="B288" s="222"/>
      <c r="C288" s="216"/>
      <c r="D288" s="224"/>
      <c r="E288" s="25"/>
      <c r="F288" s="89"/>
      <c r="G288" s="83"/>
      <c r="H288" s="218"/>
      <c r="I288" s="218"/>
      <c r="J288" s="218"/>
      <c r="K288" s="218"/>
      <c r="L288" s="83"/>
      <c r="M288" s="217"/>
      <c r="N288" s="55"/>
      <c r="O288" s="218"/>
      <c r="P288" s="218"/>
      <c r="Q288" s="11"/>
      <c r="R288" s="218"/>
      <c r="S288" s="218"/>
      <c r="T288" s="56"/>
      <c r="U288" s="218"/>
      <c r="V288" s="218"/>
      <c r="W288" s="11"/>
      <c r="X288" s="218"/>
      <c r="Y288" s="218"/>
      <c r="Z288" s="56"/>
      <c r="AA288" s="218"/>
      <c r="AB288" s="218"/>
      <c r="AC288" s="218"/>
      <c r="AD288" s="218"/>
      <c r="AE288" s="218"/>
      <c r="AF288" s="9"/>
      <c r="AG288" s="9"/>
      <c r="AH288" s="9"/>
      <c r="AI288" s="9"/>
      <c r="AJ288" s="9"/>
      <c r="AK288" s="9"/>
      <c r="AL288" s="9"/>
      <c r="AM288" s="9"/>
      <c r="AN288" s="9"/>
      <c r="AO288" s="76"/>
      <c r="AP288" s="83"/>
      <c r="AQ288" s="83"/>
      <c r="AR288" s="238"/>
      <c r="AS288" s="238"/>
      <c r="AT288" s="11"/>
      <c r="AU288" s="11"/>
      <c r="AV288" s="215"/>
      <c r="AW288" s="137"/>
      <c r="AX288" s="215"/>
      <c r="AY288" s="253"/>
      <c r="BA288" s="201"/>
      <c r="BB288" s="201"/>
      <c r="BC288" s="217"/>
      <c r="BD288" s="231"/>
      <c r="BE288" s="215"/>
      <c r="BF288" s="215"/>
      <c r="BG288" s="215"/>
      <c r="BH288" s="232"/>
      <c r="BI288" s="232"/>
      <c r="BJ288" s="214"/>
      <c r="BK288" s="214"/>
      <c r="BL288" s="233"/>
      <c r="BM288" s="67"/>
      <c r="BN288" s="139"/>
      <c r="BO288" s="139"/>
      <c r="BP288" s="139"/>
    </row>
    <row r="289" spans="1:68" ht="15.75">
      <c r="A289" s="221"/>
      <c r="B289" s="222"/>
      <c r="C289" s="216"/>
      <c r="D289" s="224"/>
      <c r="E289" s="25"/>
      <c r="F289" s="89"/>
      <c r="G289" s="83"/>
      <c r="H289" s="218"/>
      <c r="I289" s="218"/>
      <c r="J289" s="218"/>
      <c r="K289" s="218"/>
      <c r="L289" s="83"/>
      <c r="M289" s="217"/>
      <c r="N289" s="55"/>
      <c r="O289" s="218"/>
      <c r="P289" s="218"/>
      <c r="Q289" s="11"/>
      <c r="R289" s="218"/>
      <c r="S289" s="218"/>
      <c r="T289" s="56"/>
      <c r="U289" s="218"/>
      <c r="V289" s="218"/>
      <c r="W289" s="11"/>
      <c r="X289" s="218"/>
      <c r="Y289" s="218"/>
      <c r="Z289" s="56"/>
      <c r="AA289" s="218"/>
      <c r="AB289" s="218"/>
      <c r="AC289" s="218"/>
      <c r="AD289" s="218"/>
      <c r="AE289" s="218"/>
      <c r="AF289" s="9"/>
      <c r="AG289" s="9"/>
      <c r="AH289" s="9"/>
      <c r="AI289" s="9"/>
      <c r="AJ289" s="9"/>
      <c r="AK289" s="9"/>
      <c r="AL289" s="9"/>
      <c r="AM289" s="9"/>
      <c r="AN289" s="9"/>
      <c r="AO289" s="76"/>
      <c r="AP289" s="83"/>
      <c r="AQ289" s="83"/>
      <c r="AR289" s="238"/>
      <c r="AS289" s="238"/>
      <c r="AT289" s="11"/>
      <c r="AU289" s="11"/>
      <c r="AV289" s="215"/>
      <c r="AW289" s="137"/>
      <c r="AX289" s="215"/>
      <c r="AY289" s="253"/>
      <c r="BA289" s="201"/>
      <c r="BB289" s="201"/>
      <c r="BC289" s="217"/>
      <c r="BD289" s="231"/>
      <c r="BE289" s="215"/>
      <c r="BF289" s="215"/>
      <c r="BG289" s="215"/>
      <c r="BH289" s="232"/>
      <c r="BI289" s="232"/>
      <c r="BJ289" s="214"/>
      <c r="BK289" s="214"/>
      <c r="BL289" s="233"/>
      <c r="BM289" s="67"/>
      <c r="BN289" s="139"/>
      <c r="BO289" s="139"/>
      <c r="BP289" s="139"/>
    </row>
    <row r="290" spans="1:68" ht="15.75">
      <c r="A290" s="221"/>
      <c r="B290" s="222"/>
      <c r="C290" s="216"/>
      <c r="D290" s="224"/>
      <c r="E290" s="25"/>
      <c r="F290" s="89"/>
      <c r="G290" s="83"/>
      <c r="H290" s="218"/>
      <c r="I290" s="218"/>
      <c r="J290" s="218"/>
      <c r="K290" s="218"/>
      <c r="L290" s="83"/>
      <c r="M290" s="217"/>
      <c r="N290" s="55"/>
      <c r="O290" s="218"/>
      <c r="P290" s="218"/>
      <c r="Q290" s="11"/>
      <c r="R290" s="218"/>
      <c r="S290" s="218"/>
      <c r="T290" s="56"/>
      <c r="U290" s="218"/>
      <c r="V290" s="218"/>
      <c r="W290" s="11"/>
      <c r="X290" s="218"/>
      <c r="Y290" s="218"/>
      <c r="Z290" s="56"/>
      <c r="AA290" s="218"/>
      <c r="AB290" s="218"/>
      <c r="AC290" s="218"/>
      <c r="AD290" s="218"/>
      <c r="AE290" s="218"/>
      <c r="AF290" s="9"/>
      <c r="AG290" s="9"/>
      <c r="AH290" s="9"/>
      <c r="AI290" s="9"/>
      <c r="AJ290" s="9"/>
      <c r="AK290" s="9"/>
      <c r="AL290" s="9"/>
      <c r="AM290" s="9"/>
      <c r="AN290" s="9"/>
      <c r="AO290" s="76"/>
      <c r="AP290" s="83"/>
      <c r="AQ290" s="83"/>
      <c r="AR290" s="238"/>
      <c r="AS290" s="238"/>
      <c r="AT290" s="11"/>
      <c r="AU290" s="11"/>
      <c r="AV290" s="215"/>
      <c r="AW290" s="137"/>
      <c r="AX290" s="215"/>
      <c r="AY290" s="253"/>
      <c r="BA290" s="201"/>
      <c r="BB290" s="201"/>
      <c r="BC290" s="217"/>
      <c r="BD290" s="231"/>
      <c r="BE290" s="215"/>
      <c r="BF290" s="215"/>
      <c r="BG290" s="215"/>
      <c r="BH290" s="232"/>
      <c r="BI290" s="232"/>
      <c r="BJ290" s="214"/>
      <c r="BK290" s="214"/>
      <c r="BL290" s="233"/>
      <c r="BM290" s="67"/>
      <c r="BN290" s="139"/>
      <c r="BO290" s="139"/>
      <c r="BP290" s="139"/>
    </row>
    <row r="291" spans="1:68" ht="15.75">
      <c r="A291" s="221"/>
      <c r="B291" s="222"/>
      <c r="C291" s="216"/>
      <c r="D291" s="224"/>
      <c r="E291" s="25"/>
      <c r="F291" s="89"/>
      <c r="G291" s="83"/>
      <c r="H291" s="218"/>
      <c r="I291" s="218"/>
      <c r="J291" s="218"/>
      <c r="K291" s="218"/>
      <c r="L291" s="83"/>
      <c r="M291" s="217"/>
      <c r="N291" s="55"/>
      <c r="O291" s="218"/>
      <c r="P291" s="218"/>
      <c r="Q291" s="11"/>
      <c r="R291" s="218"/>
      <c r="S291" s="218"/>
      <c r="T291" s="56"/>
      <c r="U291" s="218"/>
      <c r="V291" s="218"/>
      <c r="W291" s="11"/>
      <c r="X291" s="218"/>
      <c r="Y291" s="218"/>
      <c r="Z291" s="56"/>
      <c r="AA291" s="218"/>
      <c r="AB291" s="218"/>
      <c r="AC291" s="218"/>
      <c r="AD291" s="218"/>
      <c r="AE291" s="218"/>
      <c r="AF291" s="9"/>
      <c r="AG291" s="9"/>
      <c r="AH291" s="9"/>
      <c r="AI291" s="9"/>
      <c r="AJ291" s="9"/>
      <c r="AK291" s="9"/>
      <c r="AL291" s="9"/>
      <c r="AM291" s="9"/>
      <c r="AN291" s="9"/>
      <c r="AO291" s="76"/>
      <c r="AP291" s="83"/>
      <c r="AQ291" s="83"/>
      <c r="AR291" s="238"/>
      <c r="AS291" s="238"/>
      <c r="AT291" s="11"/>
      <c r="AU291" s="11"/>
      <c r="AV291" s="215"/>
      <c r="AW291" s="137"/>
      <c r="AX291" s="215"/>
      <c r="AY291" s="253"/>
      <c r="BA291" s="201"/>
      <c r="BB291" s="201"/>
      <c r="BC291" s="217"/>
      <c r="BD291" s="231"/>
      <c r="BE291" s="215"/>
      <c r="BF291" s="215"/>
      <c r="BG291" s="215"/>
      <c r="BH291" s="232"/>
      <c r="BI291" s="232"/>
      <c r="BJ291" s="214"/>
      <c r="BK291" s="214"/>
      <c r="BL291" s="233"/>
      <c r="BM291" s="67"/>
      <c r="BN291" s="139"/>
      <c r="BO291" s="139"/>
      <c r="BP291" s="139"/>
    </row>
    <row r="292" spans="1:68" ht="15.75">
      <c r="A292" s="221"/>
      <c r="B292" s="222"/>
      <c r="C292" s="216"/>
      <c r="D292" s="224"/>
      <c r="E292" s="25"/>
      <c r="F292" s="89"/>
      <c r="G292" s="83"/>
      <c r="H292" s="218"/>
      <c r="I292" s="218"/>
      <c r="J292" s="218"/>
      <c r="K292" s="218"/>
      <c r="L292" s="83"/>
      <c r="M292" s="217"/>
      <c r="N292" s="55"/>
      <c r="O292" s="218"/>
      <c r="P292" s="218"/>
      <c r="Q292" s="11"/>
      <c r="R292" s="218"/>
      <c r="S292" s="218"/>
      <c r="T292" s="56"/>
      <c r="U292" s="218"/>
      <c r="V292" s="218"/>
      <c r="W292" s="11"/>
      <c r="X292" s="218"/>
      <c r="Y292" s="218"/>
      <c r="Z292" s="56"/>
      <c r="AA292" s="218"/>
      <c r="AB292" s="218"/>
      <c r="AC292" s="218"/>
      <c r="AD292" s="218"/>
      <c r="AE292" s="218"/>
      <c r="AF292" s="9"/>
      <c r="AG292" s="9"/>
      <c r="AH292" s="9"/>
      <c r="AI292" s="9"/>
      <c r="AJ292" s="9"/>
      <c r="AK292" s="9"/>
      <c r="AL292" s="9"/>
      <c r="AM292" s="9"/>
      <c r="AN292" s="9"/>
      <c r="AO292" s="76"/>
      <c r="AP292" s="83"/>
      <c r="AQ292" s="83"/>
      <c r="AR292" s="238"/>
      <c r="AS292" s="238"/>
      <c r="AT292" s="11"/>
      <c r="AU292" s="11"/>
      <c r="AV292" s="215"/>
      <c r="AW292" s="137"/>
      <c r="AX292" s="215"/>
      <c r="AY292" s="253"/>
      <c r="BA292" s="201"/>
      <c r="BB292" s="201"/>
      <c r="BC292" s="217"/>
      <c r="BD292" s="231"/>
      <c r="BE292" s="215"/>
      <c r="BF292" s="215"/>
      <c r="BG292" s="215"/>
      <c r="BH292" s="232"/>
      <c r="BI292" s="232"/>
      <c r="BJ292" s="214"/>
      <c r="BK292" s="214"/>
      <c r="BL292" s="233"/>
      <c r="BM292" s="67"/>
      <c r="BN292" s="139"/>
      <c r="BO292" s="139"/>
      <c r="BP292" s="139"/>
    </row>
    <row r="293" spans="1:68" ht="15.75">
      <c r="A293" s="221"/>
      <c r="B293" s="222"/>
      <c r="C293" s="216"/>
      <c r="D293" s="224"/>
      <c r="E293" s="25"/>
      <c r="F293" s="89"/>
      <c r="G293" s="83"/>
      <c r="H293" s="218"/>
      <c r="I293" s="218"/>
      <c r="J293" s="218"/>
      <c r="K293" s="218"/>
      <c r="L293" s="83"/>
      <c r="M293" s="217"/>
      <c r="N293" s="55"/>
      <c r="O293" s="218"/>
      <c r="P293" s="218"/>
      <c r="Q293" s="11"/>
      <c r="R293" s="218"/>
      <c r="S293" s="218"/>
      <c r="T293" s="56"/>
      <c r="U293" s="218"/>
      <c r="V293" s="218"/>
      <c r="W293" s="11"/>
      <c r="X293" s="218"/>
      <c r="Y293" s="218"/>
      <c r="Z293" s="56"/>
      <c r="AA293" s="218"/>
      <c r="AB293" s="218"/>
      <c r="AC293" s="218"/>
      <c r="AD293" s="218"/>
      <c r="AE293" s="218"/>
      <c r="AF293" s="9"/>
      <c r="AG293" s="9"/>
      <c r="AH293" s="9"/>
      <c r="AI293" s="9"/>
      <c r="AJ293" s="9"/>
      <c r="AK293" s="9"/>
      <c r="AL293" s="9"/>
      <c r="AM293" s="9"/>
      <c r="AN293" s="9"/>
      <c r="AO293" s="76"/>
      <c r="AP293" s="83"/>
      <c r="AQ293" s="83"/>
      <c r="AR293" s="238"/>
      <c r="AS293" s="238"/>
      <c r="AT293" s="11"/>
      <c r="AU293" s="11"/>
      <c r="AV293" s="215"/>
      <c r="AW293" s="137"/>
      <c r="AX293" s="215"/>
      <c r="AY293" s="253"/>
      <c r="BA293" s="201"/>
      <c r="BB293" s="201"/>
      <c r="BC293" s="217"/>
      <c r="BD293" s="231"/>
      <c r="BE293" s="215"/>
      <c r="BF293" s="215"/>
      <c r="BG293" s="215"/>
      <c r="BH293" s="232"/>
      <c r="BI293" s="232"/>
      <c r="BJ293" s="214"/>
      <c r="BK293" s="214"/>
      <c r="BL293" s="233"/>
      <c r="BM293" s="67"/>
      <c r="BN293" s="139"/>
      <c r="BO293" s="139"/>
      <c r="BP293" s="139"/>
    </row>
    <row r="294" spans="1:68" ht="15.75">
      <c r="A294" s="221"/>
      <c r="B294" s="222"/>
      <c r="C294" s="216"/>
      <c r="D294" s="224"/>
      <c r="E294" s="25"/>
      <c r="F294" s="89"/>
      <c r="G294" s="83"/>
      <c r="H294" s="218"/>
      <c r="I294" s="218"/>
      <c r="J294" s="218"/>
      <c r="K294" s="218"/>
      <c r="L294" s="83"/>
      <c r="M294" s="217"/>
      <c r="N294" s="55"/>
      <c r="O294" s="218"/>
      <c r="P294" s="218"/>
      <c r="Q294" s="11"/>
      <c r="R294" s="218"/>
      <c r="S294" s="218"/>
      <c r="T294" s="56"/>
      <c r="U294" s="218"/>
      <c r="V294" s="218"/>
      <c r="W294" s="11"/>
      <c r="X294" s="218"/>
      <c r="Y294" s="218"/>
      <c r="Z294" s="56"/>
      <c r="AA294" s="218"/>
      <c r="AB294" s="218"/>
      <c r="AC294" s="218"/>
      <c r="AD294" s="218"/>
      <c r="AE294" s="218"/>
      <c r="AF294" s="9"/>
      <c r="AG294" s="9"/>
      <c r="AH294" s="9"/>
      <c r="AI294" s="9"/>
      <c r="AJ294" s="9"/>
      <c r="AK294" s="9"/>
      <c r="AL294" s="9"/>
      <c r="AM294" s="9"/>
      <c r="AN294" s="9"/>
      <c r="AO294" s="76"/>
      <c r="AP294" s="83"/>
      <c r="AQ294" s="83"/>
      <c r="AR294" s="238"/>
      <c r="AS294" s="238"/>
      <c r="AT294" s="11"/>
      <c r="AU294" s="11"/>
      <c r="AV294" s="215"/>
      <c r="AW294" s="137"/>
      <c r="AX294" s="215"/>
      <c r="AY294" s="253"/>
      <c r="BA294" s="201"/>
      <c r="BB294" s="201"/>
      <c r="BC294" s="217"/>
      <c r="BD294" s="231"/>
      <c r="BE294" s="215"/>
      <c r="BF294" s="215"/>
      <c r="BG294" s="215"/>
      <c r="BH294" s="232"/>
      <c r="BI294" s="232"/>
      <c r="BJ294" s="214"/>
      <c r="BK294" s="214"/>
      <c r="BL294" s="233"/>
      <c r="BM294" s="67"/>
      <c r="BN294" s="139"/>
      <c r="BO294" s="139"/>
      <c r="BP294" s="139"/>
    </row>
    <row r="295" spans="1:68" ht="16.5" thickBot="1">
      <c r="A295" s="162"/>
      <c r="B295" s="163"/>
      <c r="C295" s="164"/>
      <c r="D295" s="165"/>
      <c r="E295" s="203"/>
      <c r="F295" s="204"/>
      <c r="G295" s="205"/>
      <c r="H295" s="172"/>
      <c r="I295" s="172"/>
      <c r="J295" s="172"/>
      <c r="K295" s="172"/>
      <c r="L295" s="205"/>
      <c r="M295" s="169"/>
      <c r="N295" s="171"/>
      <c r="O295" s="172"/>
      <c r="P295" s="172"/>
      <c r="Q295" s="207"/>
      <c r="R295" s="172"/>
      <c r="S295" s="172"/>
      <c r="T295" s="206"/>
      <c r="U295" s="172"/>
      <c r="V295" s="172"/>
      <c r="W295" s="207"/>
      <c r="X295" s="172"/>
      <c r="Y295" s="172"/>
      <c r="Z295" s="206"/>
      <c r="AA295" s="172"/>
      <c r="AB295" s="172"/>
      <c r="AC295" s="172"/>
      <c r="AD295" s="172"/>
      <c r="AE295" s="172"/>
      <c r="AF295" s="189"/>
      <c r="AG295" s="189"/>
      <c r="AH295" s="189"/>
      <c r="AI295" s="189"/>
      <c r="AJ295" s="189"/>
      <c r="AK295" s="189"/>
      <c r="AL295" s="189"/>
      <c r="AM295" s="189"/>
      <c r="AN295" s="189"/>
      <c r="AO295" s="208"/>
      <c r="AP295" s="205"/>
      <c r="AQ295" s="205"/>
      <c r="AR295" s="240"/>
      <c r="AS295" s="240"/>
      <c r="AT295" s="207"/>
      <c r="AU295" s="207"/>
      <c r="AV295" s="174"/>
      <c r="AW295" s="242"/>
      <c r="AX295" s="174"/>
      <c r="AY295" s="254"/>
      <c r="AZ295" s="167"/>
      <c r="BA295" s="248"/>
      <c r="BB295" s="248"/>
      <c r="BC295" s="169"/>
      <c r="BD295" s="173"/>
      <c r="BE295" s="174"/>
      <c r="BF295" s="174"/>
      <c r="BG295" s="174"/>
      <c r="BH295" s="232"/>
      <c r="BI295" s="232"/>
      <c r="BJ295" s="214"/>
      <c r="BK295" s="214"/>
      <c r="BL295" s="233"/>
      <c r="BM295" s="67"/>
      <c r="BN295" s="139"/>
      <c r="BO295" s="139"/>
      <c r="BP295" s="139"/>
    </row>
    <row r="296" spans="1:68" ht="15.75">
      <c r="A296" s="219"/>
      <c r="B296" s="220"/>
      <c r="C296" s="234"/>
      <c r="D296" s="223"/>
      <c r="E296" s="27"/>
      <c r="F296" s="99"/>
      <c r="G296" s="82"/>
      <c r="H296" s="236"/>
      <c r="I296" s="236"/>
      <c r="J296" s="236"/>
      <c r="K296" s="236"/>
      <c r="L296" s="82"/>
      <c r="M296" s="235"/>
      <c r="N296" s="65"/>
      <c r="O296" s="236"/>
      <c r="P296" s="236"/>
      <c r="Q296" s="71"/>
      <c r="R296" s="236"/>
      <c r="S296" s="236"/>
      <c r="T296" s="74"/>
      <c r="U296" s="236"/>
      <c r="V296" s="236"/>
      <c r="W296" s="71"/>
      <c r="X296" s="236"/>
      <c r="Y296" s="236"/>
      <c r="Z296" s="74"/>
      <c r="AA296" s="236"/>
      <c r="AB296" s="236"/>
      <c r="AC296" s="236"/>
      <c r="AD296" s="236"/>
      <c r="AE296" s="236"/>
      <c r="AF296" s="63"/>
      <c r="AG296" s="63"/>
      <c r="AH296" s="63"/>
      <c r="AI296" s="63"/>
      <c r="AJ296" s="63"/>
      <c r="AK296" s="63"/>
      <c r="AL296" s="63"/>
      <c r="AM296" s="63"/>
      <c r="AN296" s="63"/>
      <c r="AO296" s="75"/>
      <c r="AP296" s="82"/>
      <c r="AQ296" s="82"/>
      <c r="AR296" s="239"/>
      <c r="AS296" s="239"/>
      <c r="AT296" s="71"/>
      <c r="AU296" s="71"/>
      <c r="AV296" s="226"/>
      <c r="AW296" s="227"/>
      <c r="AX296" s="226"/>
      <c r="AY296" s="255"/>
      <c r="AZ296" s="148"/>
      <c r="BA296" s="73"/>
      <c r="BB296" s="73"/>
      <c r="BC296" s="235"/>
      <c r="BD296" s="225"/>
      <c r="BE296" s="226"/>
      <c r="BF296" s="226"/>
      <c r="BG296" s="226"/>
      <c r="BH296" s="228"/>
      <c r="BI296" s="228"/>
      <c r="BJ296" s="229"/>
      <c r="BK296" s="229"/>
      <c r="BL296" s="230"/>
      <c r="BM296" s="66"/>
      <c r="BN296" s="139"/>
      <c r="BO296" s="139"/>
      <c r="BP296" s="139"/>
    </row>
    <row r="297" spans="1:68" ht="15.75">
      <c r="A297" s="221"/>
      <c r="B297" s="222"/>
      <c r="C297" s="216"/>
      <c r="D297" s="224"/>
      <c r="E297" s="25"/>
      <c r="F297" s="89"/>
      <c r="G297" s="83"/>
      <c r="H297" s="218"/>
      <c r="I297" s="218"/>
      <c r="J297" s="218"/>
      <c r="K297" s="218"/>
      <c r="L297" s="83"/>
      <c r="M297" s="217"/>
      <c r="N297" s="55"/>
      <c r="O297" s="218"/>
      <c r="P297" s="218"/>
      <c r="Q297" s="11"/>
      <c r="R297" s="218"/>
      <c r="S297" s="218"/>
      <c r="T297" s="56"/>
      <c r="U297" s="218"/>
      <c r="V297" s="218"/>
      <c r="W297" s="11"/>
      <c r="X297" s="218"/>
      <c r="Y297" s="218"/>
      <c r="Z297" s="56"/>
      <c r="AA297" s="218"/>
      <c r="AB297" s="218"/>
      <c r="AC297" s="218"/>
      <c r="AD297" s="218"/>
      <c r="AE297" s="218"/>
      <c r="AF297" s="9"/>
      <c r="AG297" s="9"/>
      <c r="AH297" s="9"/>
      <c r="AI297" s="9"/>
      <c r="AJ297" s="9"/>
      <c r="AK297" s="9"/>
      <c r="AL297" s="9"/>
      <c r="AM297" s="9"/>
      <c r="AN297" s="9"/>
      <c r="AO297" s="76"/>
      <c r="AP297" s="83"/>
      <c r="AQ297" s="83"/>
      <c r="AR297" s="238"/>
      <c r="AS297" s="238"/>
      <c r="AT297" s="11"/>
      <c r="AU297" s="11"/>
      <c r="AV297" s="215"/>
      <c r="AW297" s="137"/>
      <c r="AX297" s="215"/>
      <c r="AY297" s="253"/>
      <c r="BA297" s="201"/>
      <c r="BB297" s="201"/>
      <c r="BC297" s="217"/>
      <c r="BD297" s="231"/>
      <c r="BE297" s="215"/>
      <c r="BF297" s="215"/>
      <c r="BG297" s="215"/>
      <c r="BH297" s="232"/>
      <c r="BI297" s="232"/>
      <c r="BJ297" s="214"/>
      <c r="BK297" s="214"/>
      <c r="BL297" s="233"/>
      <c r="BM297" s="67"/>
      <c r="BN297" s="139"/>
      <c r="BO297" s="139"/>
      <c r="BP297" s="139"/>
    </row>
    <row r="298" spans="1:68" ht="15.75">
      <c r="A298" s="221"/>
      <c r="B298" s="222"/>
      <c r="C298" s="216"/>
      <c r="D298" s="224"/>
      <c r="E298" s="25"/>
      <c r="F298" s="89"/>
      <c r="G298" s="83"/>
      <c r="H298" s="218"/>
      <c r="I298" s="218"/>
      <c r="J298" s="218"/>
      <c r="K298" s="218"/>
      <c r="L298" s="83"/>
      <c r="M298" s="217"/>
      <c r="N298" s="55"/>
      <c r="O298" s="218"/>
      <c r="P298" s="218"/>
      <c r="Q298" s="11"/>
      <c r="R298" s="218"/>
      <c r="S298" s="218"/>
      <c r="T298" s="56"/>
      <c r="U298" s="218"/>
      <c r="V298" s="218"/>
      <c r="W298" s="11"/>
      <c r="X298" s="218"/>
      <c r="Y298" s="218"/>
      <c r="Z298" s="56"/>
      <c r="AA298" s="218"/>
      <c r="AB298" s="218"/>
      <c r="AC298" s="218"/>
      <c r="AD298" s="218"/>
      <c r="AE298" s="218"/>
      <c r="AF298" s="9"/>
      <c r="AG298" s="9"/>
      <c r="AH298" s="9"/>
      <c r="AI298" s="9"/>
      <c r="AJ298" s="9"/>
      <c r="AK298" s="9"/>
      <c r="AL298" s="9"/>
      <c r="AM298" s="9"/>
      <c r="AN298" s="9"/>
      <c r="AO298" s="76"/>
      <c r="AP298" s="83"/>
      <c r="AQ298" s="83"/>
      <c r="AR298" s="238"/>
      <c r="AS298" s="238"/>
      <c r="AT298" s="11"/>
      <c r="AU298" s="11"/>
      <c r="AV298" s="215"/>
      <c r="AW298" s="137"/>
      <c r="AX298" s="215"/>
      <c r="AY298" s="253"/>
      <c r="BA298" s="201"/>
      <c r="BB298" s="201"/>
      <c r="BC298" s="217"/>
      <c r="BD298" s="231"/>
      <c r="BE298" s="215"/>
      <c r="BF298" s="215"/>
      <c r="BG298" s="215"/>
      <c r="BH298" s="232"/>
      <c r="BI298" s="232"/>
      <c r="BJ298" s="214"/>
      <c r="BK298" s="214"/>
      <c r="BL298" s="233"/>
      <c r="BM298" s="67"/>
      <c r="BN298" s="139"/>
      <c r="BO298" s="139"/>
      <c r="BP298" s="139"/>
    </row>
    <row r="299" spans="1:68" ht="15.75">
      <c r="A299" s="221"/>
      <c r="B299" s="222"/>
      <c r="C299" s="216"/>
      <c r="D299" s="224"/>
      <c r="E299" s="25"/>
      <c r="F299" s="89"/>
      <c r="G299" s="83"/>
      <c r="H299" s="218"/>
      <c r="I299" s="218"/>
      <c r="J299" s="218"/>
      <c r="K299" s="218"/>
      <c r="L299" s="83"/>
      <c r="M299" s="217"/>
      <c r="N299" s="55"/>
      <c r="O299" s="218"/>
      <c r="P299" s="218"/>
      <c r="Q299" s="11"/>
      <c r="R299" s="218"/>
      <c r="S299" s="218"/>
      <c r="T299" s="56"/>
      <c r="U299" s="218"/>
      <c r="V299" s="218"/>
      <c r="W299" s="11"/>
      <c r="X299" s="218"/>
      <c r="Y299" s="218"/>
      <c r="Z299" s="56"/>
      <c r="AA299" s="218"/>
      <c r="AB299" s="218"/>
      <c r="AC299" s="218"/>
      <c r="AD299" s="218"/>
      <c r="AE299" s="218"/>
      <c r="AF299" s="9"/>
      <c r="AG299" s="9"/>
      <c r="AH299" s="9"/>
      <c r="AI299" s="9"/>
      <c r="AJ299" s="9"/>
      <c r="AK299" s="9"/>
      <c r="AL299" s="9"/>
      <c r="AM299" s="9"/>
      <c r="AN299" s="9"/>
      <c r="AO299" s="76"/>
      <c r="AP299" s="83"/>
      <c r="AQ299" s="83"/>
      <c r="AR299" s="238"/>
      <c r="AS299" s="238"/>
      <c r="AT299" s="11"/>
      <c r="AU299" s="11"/>
      <c r="AV299" s="215"/>
      <c r="AW299" s="137"/>
      <c r="AX299" s="215"/>
      <c r="AY299" s="253"/>
      <c r="BA299" s="201"/>
      <c r="BB299" s="201"/>
      <c r="BC299" s="217"/>
      <c r="BD299" s="231"/>
      <c r="BE299" s="215"/>
      <c r="BF299" s="215"/>
      <c r="BG299" s="215"/>
      <c r="BH299" s="232"/>
      <c r="BI299" s="232"/>
      <c r="BJ299" s="214"/>
      <c r="BK299" s="214"/>
      <c r="BL299" s="233"/>
      <c r="BM299" s="67"/>
      <c r="BN299" s="139"/>
      <c r="BO299" s="139"/>
      <c r="BP299" s="139"/>
    </row>
    <row r="300" spans="1:68" ht="15.75">
      <c r="A300" s="221"/>
      <c r="B300" s="222"/>
      <c r="C300" s="216"/>
      <c r="D300" s="224"/>
      <c r="E300" s="25"/>
      <c r="F300" s="89"/>
      <c r="G300" s="83"/>
      <c r="H300" s="218"/>
      <c r="I300" s="218"/>
      <c r="J300" s="218"/>
      <c r="K300" s="218"/>
      <c r="L300" s="83"/>
      <c r="M300" s="217"/>
      <c r="N300" s="55"/>
      <c r="O300" s="218"/>
      <c r="P300" s="218"/>
      <c r="Q300" s="11"/>
      <c r="R300" s="218"/>
      <c r="S300" s="218"/>
      <c r="T300" s="56"/>
      <c r="U300" s="218"/>
      <c r="V300" s="218"/>
      <c r="W300" s="11"/>
      <c r="X300" s="218"/>
      <c r="Y300" s="218"/>
      <c r="Z300" s="56"/>
      <c r="AA300" s="218"/>
      <c r="AB300" s="218"/>
      <c r="AC300" s="218"/>
      <c r="AD300" s="218"/>
      <c r="AE300" s="218"/>
      <c r="AF300" s="9"/>
      <c r="AG300" s="9"/>
      <c r="AH300" s="9"/>
      <c r="AI300" s="9"/>
      <c r="AJ300" s="9"/>
      <c r="AK300" s="9"/>
      <c r="AL300" s="9"/>
      <c r="AM300" s="9"/>
      <c r="AN300" s="9"/>
      <c r="AO300" s="76"/>
      <c r="AP300" s="83"/>
      <c r="AQ300" s="83"/>
      <c r="AR300" s="238"/>
      <c r="AS300" s="238"/>
      <c r="AT300" s="11"/>
      <c r="AU300" s="11"/>
      <c r="AV300" s="215"/>
      <c r="AW300" s="137"/>
      <c r="AX300" s="215"/>
      <c r="AY300" s="253"/>
      <c r="BA300" s="201"/>
      <c r="BB300" s="201"/>
      <c r="BC300" s="217"/>
      <c r="BD300" s="231"/>
      <c r="BE300" s="215"/>
      <c r="BF300" s="215"/>
      <c r="BG300" s="215"/>
      <c r="BH300" s="232"/>
      <c r="BI300" s="232"/>
      <c r="BJ300" s="214"/>
      <c r="BK300" s="214"/>
      <c r="BL300" s="233"/>
      <c r="BM300" s="67"/>
      <c r="BN300" s="139"/>
      <c r="BO300" s="139"/>
      <c r="BP300" s="139"/>
    </row>
    <row r="301" spans="1:68" ht="15.75">
      <c r="A301" s="221"/>
      <c r="B301" s="222"/>
      <c r="C301" s="216"/>
      <c r="D301" s="224"/>
      <c r="E301" s="268"/>
      <c r="F301" s="89"/>
      <c r="G301" s="83"/>
      <c r="H301" s="218"/>
      <c r="I301" s="218"/>
      <c r="J301" s="218"/>
      <c r="K301" s="218"/>
      <c r="L301" s="83"/>
      <c r="M301" s="217"/>
      <c r="N301" s="55"/>
      <c r="O301" s="218"/>
      <c r="P301" s="218"/>
      <c r="Q301" s="11"/>
      <c r="R301" s="218"/>
      <c r="S301" s="218"/>
      <c r="T301" s="56"/>
      <c r="U301" s="218"/>
      <c r="V301" s="218"/>
      <c r="W301" s="11"/>
      <c r="X301" s="218"/>
      <c r="Y301" s="218"/>
      <c r="Z301" s="56"/>
      <c r="AA301" s="218"/>
      <c r="AB301" s="218"/>
      <c r="AC301" s="218"/>
      <c r="AD301" s="218"/>
      <c r="AE301" s="218"/>
      <c r="AF301" s="9"/>
      <c r="AG301" s="9"/>
      <c r="AH301" s="9"/>
      <c r="AI301" s="9"/>
      <c r="AJ301" s="9"/>
      <c r="AK301" s="9"/>
      <c r="AL301" s="9"/>
      <c r="AM301" s="9"/>
      <c r="AN301" s="9"/>
      <c r="AO301" s="76"/>
      <c r="AP301" s="83"/>
      <c r="AQ301" s="83"/>
      <c r="AR301" s="238"/>
      <c r="AS301" s="238"/>
      <c r="AT301" s="11"/>
      <c r="AU301" s="11"/>
      <c r="AV301" s="215"/>
      <c r="AW301" s="137"/>
      <c r="AX301" s="215"/>
      <c r="AY301" s="265"/>
      <c r="AZ301" s="267"/>
      <c r="BA301" s="201"/>
      <c r="BB301" s="266"/>
      <c r="BC301" s="217"/>
      <c r="BD301" s="231"/>
      <c r="BE301" s="215"/>
      <c r="BF301" s="215"/>
      <c r="BG301" s="215"/>
      <c r="BH301" s="232"/>
      <c r="BI301" s="232"/>
      <c r="BJ301" s="214"/>
      <c r="BK301" s="214"/>
      <c r="BL301" s="233"/>
      <c r="BM301" s="67"/>
      <c r="BN301" s="139"/>
      <c r="BO301" s="139"/>
      <c r="BP301" s="139"/>
    </row>
    <row r="302" spans="1:68" ht="15.75">
      <c r="A302" s="221"/>
      <c r="B302" s="222"/>
      <c r="C302" s="216"/>
      <c r="D302" s="224"/>
      <c r="E302" s="25"/>
      <c r="F302" s="89"/>
      <c r="G302" s="83"/>
      <c r="H302" s="218"/>
      <c r="I302" s="218"/>
      <c r="J302" s="218"/>
      <c r="K302" s="218"/>
      <c r="L302" s="83"/>
      <c r="M302" s="217"/>
      <c r="N302" s="55"/>
      <c r="O302" s="218"/>
      <c r="P302" s="218"/>
      <c r="Q302" s="11"/>
      <c r="R302" s="218"/>
      <c r="S302" s="218"/>
      <c r="T302" s="56"/>
      <c r="U302" s="218"/>
      <c r="V302" s="218"/>
      <c r="W302" s="11"/>
      <c r="X302" s="218"/>
      <c r="Y302" s="218"/>
      <c r="Z302" s="56"/>
      <c r="AA302" s="218"/>
      <c r="AB302" s="218"/>
      <c r="AC302" s="218"/>
      <c r="AD302" s="218"/>
      <c r="AE302" s="218"/>
      <c r="AF302" s="9"/>
      <c r="AG302" s="9"/>
      <c r="AH302" s="9"/>
      <c r="AI302" s="9"/>
      <c r="AJ302" s="9"/>
      <c r="AK302" s="9"/>
      <c r="AL302" s="9"/>
      <c r="AM302" s="9"/>
      <c r="AN302" s="9"/>
      <c r="AO302" s="76"/>
      <c r="AP302" s="83"/>
      <c r="AQ302" s="83"/>
      <c r="AR302" s="238"/>
      <c r="AS302" s="238"/>
      <c r="AT302" s="11"/>
      <c r="AU302" s="11"/>
      <c r="AV302" s="215"/>
      <c r="AW302" s="137"/>
      <c r="AX302" s="215"/>
      <c r="AY302" s="253"/>
      <c r="BA302" s="201"/>
      <c r="BB302" s="201"/>
      <c r="BC302" s="217"/>
      <c r="BD302" s="231"/>
      <c r="BE302" s="215"/>
      <c r="BF302" s="215"/>
      <c r="BG302" s="215"/>
      <c r="BH302" s="232"/>
      <c r="BI302" s="232"/>
      <c r="BJ302" s="214"/>
      <c r="BK302" s="214"/>
      <c r="BL302" s="233"/>
      <c r="BM302" s="67"/>
      <c r="BN302" s="139"/>
      <c r="BO302" s="139"/>
      <c r="BP302" s="139"/>
    </row>
    <row r="303" spans="1:68" ht="15.75">
      <c r="A303" s="221"/>
      <c r="B303" s="222"/>
      <c r="C303" s="216"/>
      <c r="D303" s="224"/>
      <c r="E303" s="25"/>
      <c r="F303" s="89"/>
      <c r="G303" s="83"/>
      <c r="H303" s="218"/>
      <c r="I303" s="218"/>
      <c r="J303" s="218"/>
      <c r="K303" s="218"/>
      <c r="L303" s="83"/>
      <c r="M303" s="217"/>
      <c r="N303" s="55"/>
      <c r="O303" s="218"/>
      <c r="P303" s="218"/>
      <c r="Q303" s="11"/>
      <c r="R303" s="218"/>
      <c r="S303" s="218"/>
      <c r="T303" s="56"/>
      <c r="U303" s="218"/>
      <c r="V303" s="218"/>
      <c r="W303" s="11"/>
      <c r="X303" s="218"/>
      <c r="Y303" s="218"/>
      <c r="Z303" s="56"/>
      <c r="AA303" s="218"/>
      <c r="AB303" s="218"/>
      <c r="AC303" s="218"/>
      <c r="AD303" s="218"/>
      <c r="AE303" s="218"/>
      <c r="AF303" s="9"/>
      <c r="AG303" s="9"/>
      <c r="AH303" s="9"/>
      <c r="AI303" s="9"/>
      <c r="AJ303" s="9"/>
      <c r="AK303" s="9"/>
      <c r="AL303" s="9"/>
      <c r="AM303" s="9"/>
      <c r="AN303" s="9"/>
      <c r="AO303" s="76"/>
      <c r="AP303" s="83"/>
      <c r="AQ303" s="83"/>
      <c r="AR303" s="238"/>
      <c r="AS303" s="238"/>
      <c r="AT303" s="11"/>
      <c r="AU303" s="11"/>
      <c r="AV303" s="215"/>
      <c r="AW303" s="137"/>
      <c r="AX303" s="215"/>
      <c r="AY303" s="253"/>
      <c r="BA303" s="201"/>
      <c r="BB303" s="201"/>
      <c r="BC303" s="217"/>
      <c r="BD303" s="231"/>
      <c r="BE303" s="215"/>
      <c r="BF303" s="215"/>
      <c r="BG303" s="215"/>
      <c r="BH303" s="232"/>
      <c r="BI303" s="232"/>
      <c r="BJ303" s="214"/>
      <c r="BK303" s="214"/>
      <c r="BL303" s="233"/>
      <c r="BM303" s="67"/>
      <c r="BN303" s="139"/>
      <c r="BO303" s="139"/>
      <c r="BP303" s="139"/>
    </row>
    <row r="304" spans="1:68" ht="15.75">
      <c r="A304" s="221"/>
      <c r="B304" s="222"/>
      <c r="C304" s="216"/>
      <c r="D304" s="224"/>
      <c r="E304" s="25"/>
      <c r="F304" s="89"/>
      <c r="G304" s="83"/>
      <c r="H304" s="218"/>
      <c r="I304" s="218"/>
      <c r="J304" s="218"/>
      <c r="K304" s="218"/>
      <c r="L304" s="83"/>
      <c r="M304" s="217"/>
      <c r="N304" s="55"/>
      <c r="O304" s="218"/>
      <c r="P304" s="218"/>
      <c r="Q304" s="11"/>
      <c r="R304" s="218"/>
      <c r="S304" s="218"/>
      <c r="T304" s="56"/>
      <c r="U304" s="218"/>
      <c r="V304" s="218"/>
      <c r="W304" s="11"/>
      <c r="X304" s="218"/>
      <c r="Y304" s="218"/>
      <c r="Z304" s="56"/>
      <c r="AA304" s="218"/>
      <c r="AB304" s="218"/>
      <c r="AC304" s="218"/>
      <c r="AD304" s="218"/>
      <c r="AE304" s="218"/>
      <c r="AF304" s="9"/>
      <c r="AG304" s="9"/>
      <c r="AH304" s="9"/>
      <c r="AI304" s="9"/>
      <c r="AJ304" s="9"/>
      <c r="AK304" s="9"/>
      <c r="AL304" s="9"/>
      <c r="AM304" s="9"/>
      <c r="AN304" s="9"/>
      <c r="AO304" s="76"/>
      <c r="AP304" s="83"/>
      <c r="AQ304" s="83"/>
      <c r="AR304" s="238"/>
      <c r="AS304" s="238"/>
      <c r="AT304" s="11"/>
      <c r="AU304" s="11"/>
      <c r="AV304" s="215"/>
      <c r="AW304" s="137"/>
      <c r="AX304" s="215"/>
      <c r="AY304" s="253"/>
      <c r="BA304" s="201"/>
      <c r="BB304" s="201"/>
      <c r="BC304" s="217"/>
      <c r="BD304" s="231"/>
      <c r="BE304" s="215"/>
      <c r="BF304" s="215"/>
      <c r="BG304" s="215"/>
      <c r="BH304" s="232"/>
      <c r="BI304" s="232"/>
      <c r="BJ304" s="214"/>
      <c r="BK304" s="214"/>
      <c r="BL304" s="233"/>
      <c r="BM304" s="67"/>
      <c r="BN304" s="139"/>
      <c r="BO304" s="139"/>
      <c r="BP304" s="139"/>
    </row>
    <row r="305" spans="1:68" ht="15.75">
      <c r="A305" s="221"/>
      <c r="B305" s="222"/>
      <c r="C305" s="216"/>
      <c r="D305" s="224"/>
      <c r="E305" s="25"/>
      <c r="F305" s="89"/>
      <c r="G305" s="83"/>
      <c r="H305" s="218"/>
      <c r="I305" s="218"/>
      <c r="J305" s="218"/>
      <c r="K305" s="218"/>
      <c r="L305" s="83"/>
      <c r="M305" s="217"/>
      <c r="N305" s="55"/>
      <c r="O305" s="218"/>
      <c r="P305" s="218"/>
      <c r="Q305" s="11"/>
      <c r="R305" s="218"/>
      <c r="S305" s="218"/>
      <c r="T305" s="56"/>
      <c r="U305" s="218"/>
      <c r="V305" s="218"/>
      <c r="W305" s="11"/>
      <c r="X305" s="218"/>
      <c r="Y305" s="218"/>
      <c r="Z305" s="56"/>
      <c r="AA305" s="218"/>
      <c r="AB305" s="218"/>
      <c r="AC305" s="218"/>
      <c r="AD305" s="218"/>
      <c r="AE305" s="218"/>
      <c r="AF305" s="9"/>
      <c r="AG305" s="9"/>
      <c r="AH305" s="9"/>
      <c r="AI305" s="9"/>
      <c r="AJ305" s="9"/>
      <c r="AK305" s="9"/>
      <c r="AL305" s="9"/>
      <c r="AM305" s="9"/>
      <c r="AN305" s="9"/>
      <c r="AO305" s="76"/>
      <c r="AP305" s="83"/>
      <c r="AQ305" s="83"/>
      <c r="AR305" s="238"/>
      <c r="AS305" s="238"/>
      <c r="AT305" s="11"/>
      <c r="AU305" s="11"/>
      <c r="AV305" s="215"/>
      <c r="AW305" s="137"/>
      <c r="AX305" s="215"/>
      <c r="AY305" s="253"/>
      <c r="BA305" s="201"/>
      <c r="BB305" s="201"/>
      <c r="BC305" s="217"/>
      <c r="BD305" s="231"/>
      <c r="BE305" s="215"/>
      <c r="BF305" s="215"/>
      <c r="BG305" s="215"/>
      <c r="BH305" s="232"/>
      <c r="BI305" s="232"/>
      <c r="BJ305" s="214"/>
      <c r="BK305" s="214"/>
      <c r="BL305" s="233"/>
      <c r="BM305" s="67"/>
      <c r="BN305" s="139"/>
      <c r="BO305" s="139"/>
      <c r="BP305" s="139"/>
    </row>
    <row r="306" spans="1:68" ht="15.75">
      <c r="A306" s="221"/>
      <c r="B306" s="222"/>
      <c r="C306" s="216"/>
      <c r="D306" s="224"/>
      <c r="E306" s="25"/>
      <c r="F306" s="89"/>
      <c r="G306" s="83"/>
      <c r="H306" s="218"/>
      <c r="I306" s="218"/>
      <c r="J306" s="218"/>
      <c r="K306" s="218"/>
      <c r="L306" s="83"/>
      <c r="M306" s="217"/>
      <c r="N306" s="55"/>
      <c r="O306" s="218"/>
      <c r="P306" s="218"/>
      <c r="Q306" s="11"/>
      <c r="R306" s="218"/>
      <c r="S306" s="218"/>
      <c r="T306" s="56"/>
      <c r="U306" s="218"/>
      <c r="V306" s="218"/>
      <c r="W306" s="11"/>
      <c r="X306" s="218"/>
      <c r="Y306" s="218"/>
      <c r="Z306" s="56"/>
      <c r="AA306" s="218"/>
      <c r="AB306" s="218"/>
      <c r="AC306" s="218"/>
      <c r="AD306" s="218"/>
      <c r="AE306" s="218"/>
      <c r="AF306" s="9"/>
      <c r="AG306" s="9"/>
      <c r="AH306" s="9"/>
      <c r="AI306" s="9"/>
      <c r="AJ306" s="9"/>
      <c r="AK306" s="9"/>
      <c r="AL306" s="9"/>
      <c r="AM306" s="9"/>
      <c r="AN306" s="9"/>
      <c r="AO306" s="76"/>
      <c r="AP306" s="83"/>
      <c r="AQ306" s="83"/>
      <c r="AR306" s="238"/>
      <c r="AS306" s="238"/>
      <c r="AT306" s="11"/>
      <c r="AU306" s="11"/>
      <c r="AV306" s="215"/>
      <c r="AW306" s="137"/>
      <c r="AX306" s="215"/>
      <c r="AY306" s="253"/>
      <c r="BA306" s="201"/>
      <c r="BB306" s="201"/>
      <c r="BC306" s="217"/>
      <c r="BD306" s="231"/>
      <c r="BE306" s="215"/>
      <c r="BF306" s="215"/>
      <c r="BG306" s="215"/>
      <c r="BH306" s="232"/>
      <c r="BI306" s="232"/>
      <c r="BJ306" s="214"/>
      <c r="BK306" s="214"/>
      <c r="BL306" s="233"/>
      <c r="BM306" s="67"/>
      <c r="BN306" s="139"/>
      <c r="BO306" s="139"/>
      <c r="BP306" s="139"/>
    </row>
    <row r="307" spans="1:68" ht="15.75">
      <c r="A307" s="221"/>
      <c r="B307" s="222"/>
      <c r="C307" s="216"/>
      <c r="D307" s="224"/>
      <c r="E307" s="25"/>
      <c r="F307" s="89"/>
      <c r="G307" s="83"/>
      <c r="H307" s="218"/>
      <c r="I307" s="218"/>
      <c r="J307" s="218"/>
      <c r="K307" s="218"/>
      <c r="L307" s="83"/>
      <c r="M307" s="217"/>
      <c r="N307" s="55"/>
      <c r="O307" s="218"/>
      <c r="P307" s="218"/>
      <c r="Q307" s="11"/>
      <c r="R307" s="218"/>
      <c r="S307" s="218"/>
      <c r="T307" s="56"/>
      <c r="U307" s="218"/>
      <c r="V307" s="218"/>
      <c r="W307" s="11"/>
      <c r="X307" s="218"/>
      <c r="Y307" s="218"/>
      <c r="Z307" s="56"/>
      <c r="AA307" s="218"/>
      <c r="AB307" s="218"/>
      <c r="AC307" s="218"/>
      <c r="AD307" s="218"/>
      <c r="AE307" s="218"/>
      <c r="AF307" s="9"/>
      <c r="AG307" s="9"/>
      <c r="AH307" s="9"/>
      <c r="AI307" s="9"/>
      <c r="AJ307" s="9"/>
      <c r="AK307" s="9"/>
      <c r="AL307" s="9"/>
      <c r="AM307" s="9"/>
      <c r="AN307" s="9"/>
      <c r="AO307" s="76"/>
      <c r="AP307" s="83"/>
      <c r="AQ307" s="83"/>
      <c r="AR307" s="238"/>
      <c r="AS307" s="238"/>
      <c r="AT307" s="11"/>
      <c r="AU307" s="11"/>
      <c r="AV307" s="215"/>
      <c r="AW307" s="137"/>
      <c r="AX307" s="215"/>
      <c r="AY307" s="253"/>
      <c r="BA307" s="201"/>
      <c r="BB307" s="201"/>
      <c r="BC307" s="217"/>
      <c r="BD307" s="231"/>
      <c r="BE307" s="215"/>
      <c r="BF307" s="215"/>
      <c r="BG307" s="215"/>
      <c r="BH307" s="232"/>
      <c r="BI307" s="232"/>
      <c r="BJ307" s="214"/>
      <c r="BK307" s="214"/>
      <c r="BL307" s="233"/>
      <c r="BM307" s="67"/>
      <c r="BN307" s="139"/>
      <c r="BO307" s="139"/>
      <c r="BP307" s="139"/>
    </row>
    <row r="308" spans="1:68" ht="15.75">
      <c r="A308" s="221"/>
      <c r="B308" s="222"/>
      <c r="C308" s="216"/>
      <c r="D308" s="224"/>
      <c r="E308" s="25"/>
      <c r="F308" s="89"/>
      <c r="G308" s="83"/>
      <c r="H308" s="218"/>
      <c r="I308" s="218"/>
      <c r="J308" s="218"/>
      <c r="K308" s="218"/>
      <c r="L308" s="83"/>
      <c r="M308" s="217"/>
      <c r="N308" s="55"/>
      <c r="O308" s="218"/>
      <c r="P308" s="218"/>
      <c r="Q308" s="11"/>
      <c r="R308" s="218"/>
      <c r="S308" s="218"/>
      <c r="T308" s="56"/>
      <c r="U308" s="218"/>
      <c r="V308" s="218"/>
      <c r="W308" s="11"/>
      <c r="X308" s="218"/>
      <c r="Y308" s="218"/>
      <c r="Z308" s="56"/>
      <c r="AA308" s="218"/>
      <c r="AB308" s="218"/>
      <c r="AC308" s="218"/>
      <c r="AD308" s="218"/>
      <c r="AE308" s="218"/>
      <c r="AF308" s="9"/>
      <c r="AG308" s="9"/>
      <c r="AH308" s="9"/>
      <c r="AI308" s="9"/>
      <c r="AJ308" s="9"/>
      <c r="AK308" s="9"/>
      <c r="AL308" s="9"/>
      <c r="AM308" s="9"/>
      <c r="AN308" s="9"/>
      <c r="AO308" s="76"/>
      <c r="AP308" s="83"/>
      <c r="AQ308" s="83"/>
      <c r="AR308" s="238"/>
      <c r="AS308" s="238"/>
      <c r="AT308" s="11"/>
      <c r="AU308" s="11"/>
      <c r="AV308" s="215"/>
      <c r="AW308" s="137"/>
      <c r="AX308" s="215"/>
      <c r="AY308" s="253"/>
      <c r="BA308" s="201"/>
      <c r="BB308" s="201"/>
      <c r="BC308" s="217"/>
      <c r="BD308" s="231"/>
      <c r="BE308" s="215"/>
      <c r="BF308" s="215"/>
      <c r="BG308" s="215"/>
      <c r="BH308" s="232"/>
      <c r="BI308" s="232"/>
      <c r="BJ308" s="214"/>
      <c r="BK308" s="214"/>
      <c r="BL308" s="233"/>
      <c r="BM308" s="67"/>
      <c r="BN308" s="139"/>
      <c r="BO308" s="139"/>
      <c r="BP308" s="139"/>
    </row>
    <row r="309" spans="1:68" ht="15.75">
      <c r="A309" s="221"/>
      <c r="B309" s="222"/>
      <c r="C309" s="216"/>
      <c r="D309" s="224"/>
      <c r="E309" s="25"/>
      <c r="F309" s="89"/>
      <c r="G309" s="83"/>
      <c r="H309" s="218"/>
      <c r="I309" s="218"/>
      <c r="J309" s="218"/>
      <c r="K309" s="218"/>
      <c r="L309" s="83"/>
      <c r="M309" s="217"/>
      <c r="N309" s="55"/>
      <c r="O309" s="218"/>
      <c r="P309" s="218"/>
      <c r="Q309" s="11"/>
      <c r="R309" s="218"/>
      <c r="S309" s="218"/>
      <c r="T309" s="56"/>
      <c r="U309" s="218"/>
      <c r="V309" s="218"/>
      <c r="W309" s="11"/>
      <c r="X309" s="218"/>
      <c r="Y309" s="218"/>
      <c r="Z309" s="56"/>
      <c r="AA309" s="218"/>
      <c r="AB309" s="218"/>
      <c r="AC309" s="218"/>
      <c r="AD309" s="218"/>
      <c r="AE309" s="218"/>
      <c r="AF309" s="9"/>
      <c r="AG309" s="9"/>
      <c r="AH309" s="9"/>
      <c r="AI309" s="9"/>
      <c r="AJ309" s="9"/>
      <c r="AK309" s="9"/>
      <c r="AL309" s="9"/>
      <c r="AM309" s="9"/>
      <c r="AN309" s="9"/>
      <c r="AO309" s="76"/>
      <c r="AP309" s="83"/>
      <c r="AQ309" s="83"/>
      <c r="AR309" s="238"/>
      <c r="AS309" s="238"/>
      <c r="AT309" s="11"/>
      <c r="AU309" s="11"/>
      <c r="AV309" s="215"/>
      <c r="AW309" s="137"/>
      <c r="AX309" s="215"/>
      <c r="AY309" s="253"/>
      <c r="BA309" s="201"/>
      <c r="BB309" s="201"/>
      <c r="BC309" s="217"/>
      <c r="BD309" s="231"/>
      <c r="BE309" s="215"/>
      <c r="BF309" s="215"/>
      <c r="BG309" s="215"/>
      <c r="BH309" s="232"/>
      <c r="BI309" s="232"/>
      <c r="BJ309" s="214"/>
      <c r="BK309" s="214"/>
      <c r="BL309" s="233"/>
      <c r="BM309" s="67"/>
      <c r="BN309" s="139"/>
      <c r="BO309" s="139"/>
      <c r="BP309" s="139"/>
    </row>
    <row r="310" spans="1:68" ht="15.75">
      <c r="A310" s="221"/>
      <c r="B310" s="222"/>
      <c r="C310" s="216"/>
      <c r="D310" s="224"/>
      <c r="E310" s="268"/>
      <c r="F310" s="89"/>
      <c r="G310" s="83"/>
      <c r="H310" s="218"/>
      <c r="I310" s="218"/>
      <c r="J310" s="218"/>
      <c r="K310" s="218"/>
      <c r="L310" s="83"/>
      <c r="M310" s="217"/>
      <c r="N310" s="55"/>
      <c r="O310" s="218"/>
      <c r="P310" s="218"/>
      <c r="Q310" s="11"/>
      <c r="R310" s="218"/>
      <c r="S310" s="218"/>
      <c r="T310" s="56"/>
      <c r="U310" s="218"/>
      <c r="V310" s="218"/>
      <c r="W310" s="11"/>
      <c r="X310" s="218"/>
      <c r="Y310" s="218"/>
      <c r="Z310" s="56"/>
      <c r="AA310" s="218"/>
      <c r="AB310" s="218"/>
      <c r="AC310" s="218"/>
      <c r="AD310" s="218"/>
      <c r="AE310" s="218"/>
      <c r="AF310" s="9"/>
      <c r="AG310" s="9"/>
      <c r="AH310" s="9"/>
      <c r="AI310" s="9"/>
      <c r="AJ310" s="9"/>
      <c r="AK310" s="9"/>
      <c r="AL310" s="9"/>
      <c r="AM310" s="9"/>
      <c r="AN310" s="9"/>
      <c r="AO310" s="76"/>
      <c r="AP310" s="83"/>
      <c r="AQ310" s="83"/>
      <c r="AR310" s="238"/>
      <c r="AS310" s="238"/>
      <c r="AT310" s="11"/>
      <c r="AU310" s="11"/>
      <c r="AV310" s="215"/>
      <c r="AW310" s="137"/>
      <c r="AX310" s="215"/>
      <c r="AY310" s="265"/>
      <c r="AZ310" s="267"/>
      <c r="BA310" s="201"/>
      <c r="BB310" s="266"/>
      <c r="BC310" s="217"/>
      <c r="BD310" s="231"/>
      <c r="BE310" s="215"/>
      <c r="BF310" s="215"/>
      <c r="BG310" s="215"/>
      <c r="BH310" s="232"/>
      <c r="BI310" s="232"/>
      <c r="BJ310" s="214"/>
      <c r="BK310" s="214"/>
      <c r="BL310" s="233"/>
      <c r="BM310" s="67"/>
      <c r="BN310" s="139"/>
      <c r="BO310" s="139"/>
      <c r="BP310" s="139"/>
    </row>
    <row r="311" spans="1:68" ht="15.75">
      <c r="A311" s="221"/>
      <c r="B311" s="222"/>
      <c r="C311" s="216"/>
      <c r="D311" s="224"/>
      <c r="E311" s="268"/>
      <c r="F311" s="89"/>
      <c r="G311" s="83"/>
      <c r="H311" s="218"/>
      <c r="I311" s="218"/>
      <c r="J311" s="218"/>
      <c r="K311" s="218"/>
      <c r="L311" s="83"/>
      <c r="M311" s="217"/>
      <c r="N311" s="55"/>
      <c r="O311" s="218"/>
      <c r="P311" s="218"/>
      <c r="Q311" s="11"/>
      <c r="R311" s="218"/>
      <c r="S311" s="218"/>
      <c r="T311" s="56"/>
      <c r="U311" s="218"/>
      <c r="V311" s="218"/>
      <c r="W311" s="11"/>
      <c r="X311" s="218"/>
      <c r="Y311" s="218"/>
      <c r="Z311" s="56"/>
      <c r="AA311" s="218"/>
      <c r="AB311" s="218"/>
      <c r="AC311" s="218"/>
      <c r="AD311" s="218"/>
      <c r="AE311" s="218"/>
      <c r="AF311" s="9"/>
      <c r="AG311" s="9"/>
      <c r="AH311" s="9"/>
      <c r="AI311" s="9"/>
      <c r="AJ311" s="9"/>
      <c r="AK311" s="9"/>
      <c r="AL311" s="9"/>
      <c r="AM311" s="9"/>
      <c r="AN311" s="9"/>
      <c r="AO311" s="76"/>
      <c r="AP311" s="83"/>
      <c r="AQ311" s="83"/>
      <c r="AR311" s="238"/>
      <c r="AS311" s="238"/>
      <c r="AT311" s="11"/>
      <c r="AU311" s="11"/>
      <c r="AV311" s="215"/>
      <c r="AW311" s="137"/>
      <c r="AX311" s="215"/>
      <c r="AY311" s="265"/>
      <c r="AZ311" s="267"/>
      <c r="BA311" s="201"/>
      <c r="BB311" s="266"/>
      <c r="BC311" s="217"/>
      <c r="BD311" s="231"/>
      <c r="BE311" s="215"/>
      <c r="BF311" s="215"/>
      <c r="BG311" s="215"/>
      <c r="BH311" s="232"/>
      <c r="BI311" s="232"/>
      <c r="BJ311" s="214"/>
      <c r="BK311" s="214"/>
      <c r="BL311" s="233"/>
      <c r="BM311" s="67"/>
      <c r="BN311" s="139"/>
      <c r="BO311" s="139"/>
      <c r="BP311" s="139"/>
    </row>
    <row r="312" spans="1:68" ht="15.75">
      <c r="A312" s="221"/>
      <c r="B312" s="222"/>
      <c r="C312" s="216"/>
      <c r="D312" s="224"/>
      <c r="E312" s="25"/>
      <c r="F312" s="89"/>
      <c r="G312" s="83"/>
      <c r="H312" s="218"/>
      <c r="I312" s="218"/>
      <c r="J312" s="218"/>
      <c r="K312" s="218"/>
      <c r="L312" s="83"/>
      <c r="M312" s="217"/>
      <c r="N312" s="55"/>
      <c r="O312" s="218"/>
      <c r="P312" s="218"/>
      <c r="Q312" s="11"/>
      <c r="R312" s="218"/>
      <c r="S312" s="218"/>
      <c r="T312" s="56"/>
      <c r="U312" s="218"/>
      <c r="V312" s="218"/>
      <c r="W312" s="11"/>
      <c r="X312" s="218"/>
      <c r="Y312" s="218"/>
      <c r="Z312" s="56"/>
      <c r="AA312" s="218"/>
      <c r="AB312" s="218"/>
      <c r="AC312" s="218"/>
      <c r="AD312" s="218"/>
      <c r="AE312" s="218"/>
      <c r="AF312" s="9"/>
      <c r="AG312" s="9"/>
      <c r="AH312" s="9"/>
      <c r="AI312" s="9"/>
      <c r="AJ312" s="9"/>
      <c r="AK312" s="9"/>
      <c r="AL312" s="9"/>
      <c r="AM312" s="9"/>
      <c r="AN312" s="9"/>
      <c r="AO312" s="76"/>
      <c r="AP312" s="83"/>
      <c r="AQ312" s="83"/>
      <c r="AR312" s="238"/>
      <c r="AS312" s="238"/>
      <c r="AT312" s="11"/>
      <c r="AU312" s="11"/>
      <c r="AV312" s="215"/>
      <c r="AW312" s="137"/>
      <c r="AX312" s="215"/>
      <c r="AY312" s="253"/>
      <c r="BA312" s="201"/>
      <c r="BB312" s="201"/>
      <c r="BC312" s="217"/>
      <c r="BD312" s="231"/>
      <c r="BE312" s="215"/>
      <c r="BF312" s="215"/>
      <c r="BG312" s="215"/>
      <c r="BH312" s="232"/>
      <c r="BI312" s="232"/>
      <c r="BJ312" s="214"/>
      <c r="BK312" s="214"/>
      <c r="BL312" s="233"/>
      <c r="BM312" s="67"/>
      <c r="BN312" s="139"/>
      <c r="BO312" s="139"/>
      <c r="BP312" s="139"/>
    </row>
    <row r="313" spans="1:68" ht="15.75">
      <c r="A313" s="221"/>
      <c r="B313" s="222"/>
      <c r="C313" s="216"/>
      <c r="D313" s="224"/>
      <c r="E313" s="25"/>
      <c r="F313" s="89"/>
      <c r="G313" s="83"/>
      <c r="H313" s="218"/>
      <c r="I313" s="218"/>
      <c r="J313" s="218"/>
      <c r="K313" s="218"/>
      <c r="L313" s="83"/>
      <c r="M313" s="217"/>
      <c r="N313" s="55"/>
      <c r="O313" s="218"/>
      <c r="P313" s="218"/>
      <c r="Q313" s="11"/>
      <c r="R313" s="218"/>
      <c r="S313" s="218"/>
      <c r="T313" s="56"/>
      <c r="U313" s="218"/>
      <c r="V313" s="218"/>
      <c r="W313" s="11"/>
      <c r="X313" s="218"/>
      <c r="Y313" s="218"/>
      <c r="Z313" s="56"/>
      <c r="AA313" s="218"/>
      <c r="AB313" s="218"/>
      <c r="AC313" s="218"/>
      <c r="AD313" s="218"/>
      <c r="AE313" s="218"/>
      <c r="AF313" s="9"/>
      <c r="AG313" s="9"/>
      <c r="AH313" s="9"/>
      <c r="AI313" s="9"/>
      <c r="AJ313" s="9"/>
      <c r="AK313" s="9"/>
      <c r="AL313" s="9"/>
      <c r="AM313" s="9"/>
      <c r="AN313" s="9"/>
      <c r="AO313" s="76"/>
      <c r="AP313" s="83"/>
      <c r="AQ313" s="83"/>
      <c r="AR313" s="238"/>
      <c r="AS313" s="238"/>
      <c r="AT313" s="11"/>
      <c r="AU313" s="11"/>
      <c r="AV313" s="215"/>
      <c r="AW313" s="137"/>
      <c r="AX313" s="215"/>
      <c r="AY313" s="253"/>
      <c r="BA313" s="201"/>
      <c r="BB313" s="201"/>
      <c r="BC313" s="217"/>
      <c r="BD313" s="231"/>
      <c r="BE313" s="215"/>
      <c r="BF313" s="215"/>
      <c r="BG313" s="215"/>
      <c r="BH313" s="232"/>
      <c r="BI313" s="232"/>
      <c r="BJ313" s="214"/>
      <c r="BK313" s="214"/>
      <c r="BL313" s="233"/>
      <c r="BM313" s="67"/>
      <c r="BN313" s="139"/>
      <c r="BO313" s="139"/>
      <c r="BP313" s="139"/>
    </row>
    <row r="314" spans="1:68" ht="15.75">
      <c r="A314" s="221"/>
      <c r="B314" s="222"/>
      <c r="C314" s="216"/>
      <c r="D314" s="224"/>
      <c r="E314" s="25"/>
      <c r="F314" s="89"/>
      <c r="G314" s="83"/>
      <c r="H314" s="218"/>
      <c r="I314" s="218"/>
      <c r="J314" s="218"/>
      <c r="K314" s="218"/>
      <c r="L314" s="83"/>
      <c r="M314" s="217"/>
      <c r="N314" s="55"/>
      <c r="O314" s="218"/>
      <c r="P314" s="218"/>
      <c r="Q314" s="11"/>
      <c r="R314" s="218"/>
      <c r="S314" s="218"/>
      <c r="T314" s="56"/>
      <c r="U314" s="218"/>
      <c r="V314" s="218"/>
      <c r="W314" s="11"/>
      <c r="X314" s="218"/>
      <c r="Y314" s="218"/>
      <c r="Z314" s="56"/>
      <c r="AA314" s="218"/>
      <c r="AB314" s="218"/>
      <c r="AC314" s="218"/>
      <c r="AD314" s="218"/>
      <c r="AE314" s="218"/>
      <c r="AF314" s="9"/>
      <c r="AG314" s="9"/>
      <c r="AH314" s="9"/>
      <c r="AI314" s="9"/>
      <c r="AJ314" s="9"/>
      <c r="AK314" s="9"/>
      <c r="AL314" s="9"/>
      <c r="AM314" s="9"/>
      <c r="AN314" s="9"/>
      <c r="AO314" s="76"/>
      <c r="AP314" s="83"/>
      <c r="AQ314" s="83"/>
      <c r="AR314" s="238"/>
      <c r="AS314" s="238"/>
      <c r="AT314" s="11"/>
      <c r="AU314" s="11"/>
      <c r="AV314" s="215"/>
      <c r="AW314" s="137"/>
      <c r="AX314" s="215"/>
      <c r="AY314" s="253"/>
      <c r="AZ314" s="267"/>
      <c r="BA314" s="201"/>
      <c r="BB314" s="201"/>
      <c r="BC314" s="217"/>
      <c r="BD314" s="231"/>
      <c r="BE314" s="215"/>
      <c r="BF314" s="215"/>
      <c r="BG314" s="215"/>
      <c r="BH314" s="232"/>
      <c r="BI314" s="232"/>
      <c r="BJ314" s="214"/>
      <c r="BK314" s="214"/>
      <c r="BL314" s="233"/>
      <c r="BM314" s="67"/>
      <c r="BN314" s="139"/>
      <c r="BO314" s="139"/>
      <c r="BP314" s="139"/>
    </row>
    <row r="315" spans="1:68" ht="15.75">
      <c r="A315" s="221"/>
      <c r="B315" s="222"/>
      <c r="C315" s="216"/>
      <c r="D315" s="224"/>
      <c r="E315" s="25"/>
      <c r="F315" s="89"/>
      <c r="G315" s="83"/>
      <c r="H315" s="218"/>
      <c r="I315" s="218"/>
      <c r="J315" s="218"/>
      <c r="K315" s="218"/>
      <c r="L315" s="83"/>
      <c r="M315" s="217"/>
      <c r="N315" s="55"/>
      <c r="O315" s="218"/>
      <c r="P315" s="218"/>
      <c r="Q315" s="11"/>
      <c r="R315" s="218"/>
      <c r="S315" s="218"/>
      <c r="T315" s="56"/>
      <c r="U315" s="218"/>
      <c r="V315" s="218"/>
      <c r="W315" s="11"/>
      <c r="X315" s="218"/>
      <c r="Y315" s="218"/>
      <c r="Z315" s="56"/>
      <c r="AA315" s="218"/>
      <c r="AB315" s="218"/>
      <c r="AC315" s="218"/>
      <c r="AD315" s="218"/>
      <c r="AE315" s="218"/>
      <c r="AF315" s="9"/>
      <c r="AG315" s="9"/>
      <c r="AH315" s="9"/>
      <c r="AI315" s="9"/>
      <c r="AJ315" s="9"/>
      <c r="AK315" s="9"/>
      <c r="AL315" s="9"/>
      <c r="AM315" s="9"/>
      <c r="AN315" s="9"/>
      <c r="AO315" s="76"/>
      <c r="AP315" s="83"/>
      <c r="AQ315" s="83"/>
      <c r="AR315" s="238"/>
      <c r="AS315" s="238"/>
      <c r="AT315" s="11"/>
      <c r="AU315" s="11"/>
      <c r="AV315" s="215"/>
      <c r="AW315" s="137"/>
      <c r="AX315" s="215"/>
      <c r="AY315" s="253"/>
      <c r="BA315" s="201"/>
      <c r="BB315" s="201"/>
      <c r="BC315" s="217"/>
      <c r="BD315" s="231"/>
      <c r="BE315" s="215"/>
      <c r="BF315" s="215"/>
      <c r="BG315" s="215"/>
      <c r="BH315" s="232"/>
      <c r="BI315" s="232"/>
      <c r="BJ315" s="214"/>
      <c r="BK315" s="214"/>
      <c r="BL315" s="233"/>
      <c r="BM315" s="67"/>
      <c r="BN315" s="139"/>
      <c r="BO315" s="139"/>
      <c r="BP315" s="139"/>
    </row>
    <row r="316" spans="1:68" ht="15.75">
      <c r="A316" s="221"/>
      <c r="B316" s="222"/>
      <c r="C316" s="216"/>
      <c r="D316" s="224"/>
      <c r="E316" s="25"/>
      <c r="F316" s="89"/>
      <c r="G316" s="83"/>
      <c r="H316" s="218"/>
      <c r="I316" s="218"/>
      <c r="J316" s="218"/>
      <c r="K316" s="218"/>
      <c r="L316" s="83"/>
      <c r="M316" s="217"/>
      <c r="N316" s="55"/>
      <c r="O316" s="218"/>
      <c r="P316" s="218"/>
      <c r="Q316" s="11"/>
      <c r="R316" s="218"/>
      <c r="S316" s="218"/>
      <c r="T316" s="56"/>
      <c r="U316" s="218"/>
      <c r="V316" s="218"/>
      <c r="W316" s="11"/>
      <c r="X316" s="218"/>
      <c r="Y316" s="218"/>
      <c r="Z316" s="56"/>
      <c r="AA316" s="218"/>
      <c r="AB316" s="218"/>
      <c r="AC316" s="218"/>
      <c r="AD316" s="218"/>
      <c r="AE316" s="218"/>
      <c r="AF316" s="9"/>
      <c r="AG316" s="9"/>
      <c r="AH316" s="9"/>
      <c r="AI316" s="9"/>
      <c r="AJ316" s="9"/>
      <c r="AK316" s="9"/>
      <c r="AL316" s="9"/>
      <c r="AM316" s="9"/>
      <c r="AN316" s="9"/>
      <c r="AO316" s="76"/>
      <c r="AP316" s="83"/>
      <c r="AQ316" s="83"/>
      <c r="AR316" s="238"/>
      <c r="AS316" s="238"/>
      <c r="AT316" s="11"/>
      <c r="AU316" s="11"/>
      <c r="AV316" s="215"/>
      <c r="AW316" s="137"/>
      <c r="AX316" s="215"/>
      <c r="AY316" s="253"/>
      <c r="BA316" s="201"/>
      <c r="BB316" s="201"/>
      <c r="BC316" s="217"/>
      <c r="BD316" s="231"/>
      <c r="BE316" s="215"/>
      <c r="BF316" s="215"/>
      <c r="BG316" s="215"/>
      <c r="BH316" s="232"/>
      <c r="BI316" s="232"/>
      <c r="BJ316" s="214"/>
      <c r="BK316" s="214"/>
      <c r="BL316" s="233"/>
      <c r="BM316" s="67"/>
      <c r="BN316" s="139"/>
      <c r="BO316" s="139"/>
      <c r="BP316" s="139"/>
    </row>
    <row r="317" spans="1:68" ht="15.75">
      <c r="A317" s="221"/>
      <c r="B317" s="222"/>
      <c r="C317" s="216"/>
      <c r="D317" s="224"/>
      <c r="E317" s="268"/>
      <c r="F317" s="89"/>
      <c r="G317" s="83"/>
      <c r="H317" s="218"/>
      <c r="I317" s="218"/>
      <c r="J317" s="218"/>
      <c r="K317" s="218"/>
      <c r="L317" s="83"/>
      <c r="M317" s="217"/>
      <c r="N317" s="55"/>
      <c r="O317" s="218"/>
      <c r="P317" s="218"/>
      <c r="Q317" s="11"/>
      <c r="R317" s="218"/>
      <c r="S317" s="218"/>
      <c r="T317" s="56"/>
      <c r="U317" s="218"/>
      <c r="V317" s="218"/>
      <c r="W317" s="11"/>
      <c r="X317" s="218"/>
      <c r="Y317" s="218"/>
      <c r="Z317" s="56"/>
      <c r="AA317" s="218"/>
      <c r="AB317" s="218"/>
      <c r="AC317" s="218"/>
      <c r="AD317" s="218"/>
      <c r="AE317" s="218"/>
      <c r="AF317" s="9"/>
      <c r="AG317" s="9"/>
      <c r="AH317" s="9"/>
      <c r="AI317" s="9"/>
      <c r="AJ317" s="9"/>
      <c r="AK317" s="9"/>
      <c r="AL317" s="9"/>
      <c r="AM317" s="9"/>
      <c r="AN317" s="9"/>
      <c r="AO317" s="76"/>
      <c r="AP317" s="83"/>
      <c r="AQ317" s="83"/>
      <c r="AR317" s="238"/>
      <c r="AS317" s="238"/>
      <c r="AT317" s="11"/>
      <c r="AU317" s="11"/>
      <c r="AV317" s="215"/>
      <c r="AW317" s="137"/>
      <c r="AX317" s="215"/>
      <c r="AY317" s="265"/>
      <c r="AZ317" s="267"/>
      <c r="BA317" s="201"/>
      <c r="BB317" s="266"/>
      <c r="BC317" s="217"/>
      <c r="BD317" s="231"/>
      <c r="BE317" s="215"/>
      <c r="BF317" s="215"/>
      <c r="BG317" s="215"/>
      <c r="BH317" s="232"/>
      <c r="BI317" s="232"/>
      <c r="BJ317" s="214"/>
      <c r="BK317" s="214"/>
      <c r="BL317" s="233"/>
      <c r="BM317" s="67"/>
      <c r="BN317" s="139"/>
      <c r="BO317" s="139"/>
      <c r="BP317" s="139"/>
    </row>
    <row r="318" spans="1:68" ht="15.75">
      <c r="A318" s="221"/>
      <c r="B318" s="222"/>
      <c r="C318" s="216"/>
      <c r="D318" s="224"/>
      <c r="E318" s="25"/>
      <c r="F318" s="89"/>
      <c r="G318" s="83"/>
      <c r="H318" s="218"/>
      <c r="I318" s="218"/>
      <c r="J318" s="218"/>
      <c r="K318" s="218"/>
      <c r="L318" s="83"/>
      <c r="M318" s="217"/>
      <c r="N318" s="55"/>
      <c r="O318" s="218"/>
      <c r="P318" s="218"/>
      <c r="Q318" s="11"/>
      <c r="R318" s="218"/>
      <c r="S318" s="218"/>
      <c r="T318" s="56"/>
      <c r="U318" s="218"/>
      <c r="V318" s="218"/>
      <c r="W318" s="11"/>
      <c r="X318" s="218"/>
      <c r="Y318" s="218"/>
      <c r="Z318" s="56"/>
      <c r="AA318" s="218"/>
      <c r="AB318" s="218"/>
      <c r="AC318" s="218"/>
      <c r="AD318" s="218"/>
      <c r="AE318" s="218"/>
      <c r="AF318" s="9"/>
      <c r="AG318" s="9"/>
      <c r="AH318" s="9"/>
      <c r="AI318" s="9"/>
      <c r="AJ318" s="9"/>
      <c r="AK318" s="9"/>
      <c r="AL318" s="9"/>
      <c r="AM318" s="9"/>
      <c r="AN318" s="9"/>
      <c r="AO318" s="76"/>
      <c r="AP318" s="83"/>
      <c r="AQ318" s="83"/>
      <c r="AR318" s="238"/>
      <c r="AS318" s="238"/>
      <c r="AT318" s="11"/>
      <c r="AU318" s="11"/>
      <c r="AV318" s="215"/>
      <c r="AW318" s="137"/>
      <c r="AX318" s="215"/>
      <c r="AY318" s="253"/>
      <c r="BA318" s="201"/>
      <c r="BB318" s="201"/>
      <c r="BC318" s="217"/>
      <c r="BD318" s="231"/>
      <c r="BE318" s="215"/>
      <c r="BF318" s="215"/>
      <c r="BG318" s="215"/>
      <c r="BH318" s="232"/>
      <c r="BI318" s="232"/>
      <c r="BJ318" s="214"/>
      <c r="BK318" s="214"/>
      <c r="BL318" s="233"/>
      <c r="BM318" s="67"/>
      <c r="BN318" s="139"/>
      <c r="BO318" s="139"/>
      <c r="BP318" s="139"/>
    </row>
    <row r="319" spans="1:68" ht="15.75">
      <c r="A319" s="221"/>
      <c r="B319" s="222"/>
      <c r="C319" s="216"/>
      <c r="D319" s="224"/>
      <c r="E319" s="25"/>
      <c r="F319" s="89"/>
      <c r="G319" s="83"/>
      <c r="H319" s="218"/>
      <c r="I319" s="218"/>
      <c r="J319" s="218"/>
      <c r="K319" s="218"/>
      <c r="L319" s="83"/>
      <c r="M319" s="217"/>
      <c r="N319" s="55"/>
      <c r="O319" s="218"/>
      <c r="P319" s="218"/>
      <c r="Q319" s="11"/>
      <c r="R319" s="218"/>
      <c r="S319" s="218"/>
      <c r="T319" s="56"/>
      <c r="U319" s="218"/>
      <c r="V319" s="218"/>
      <c r="W319" s="11"/>
      <c r="X319" s="218"/>
      <c r="Y319" s="218"/>
      <c r="Z319" s="56"/>
      <c r="AA319" s="218"/>
      <c r="AB319" s="218"/>
      <c r="AC319" s="218"/>
      <c r="AD319" s="218"/>
      <c r="AE319" s="218"/>
      <c r="AF319" s="9"/>
      <c r="AG319" s="9"/>
      <c r="AH319" s="9"/>
      <c r="AI319" s="9"/>
      <c r="AJ319" s="9"/>
      <c r="AK319" s="9"/>
      <c r="AL319" s="9"/>
      <c r="AM319" s="9"/>
      <c r="AN319" s="9"/>
      <c r="AO319" s="76"/>
      <c r="AP319" s="83"/>
      <c r="AQ319" s="83"/>
      <c r="AR319" s="238"/>
      <c r="AS319" s="238"/>
      <c r="AT319" s="11"/>
      <c r="AU319" s="11"/>
      <c r="AV319" s="215"/>
      <c r="AW319" s="137"/>
      <c r="AX319" s="215"/>
      <c r="AY319" s="253"/>
      <c r="BA319" s="201"/>
      <c r="BB319" s="201"/>
      <c r="BC319" s="217"/>
      <c r="BD319" s="231"/>
      <c r="BE319" s="215"/>
      <c r="BF319" s="215"/>
      <c r="BG319" s="215"/>
      <c r="BH319" s="232"/>
      <c r="BI319" s="232"/>
      <c r="BJ319" s="214"/>
      <c r="BK319" s="214"/>
      <c r="BL319" s="233"/>
      <c r="BM319" s="67"/>
      <c r="BN319" s="139"/>
      <c r="BO319" s="139"/>
      <c r="BP319" s="139"/>
    </row>
    <row r="320" spans="1:68" ht="15.75">
      <c r="A320" s="221"/>
      <c r="B320" s="222"/>
      <c r="C320" s="216"/>
      <c r="D320" s="224"/>
      <c r="E320" s="25"/>
      <c r="F320" s="89"/>
      <c r="G320" s="83"/>
      <c r="H320" s="218"/>
      <c r="I320" s="218"/>
      <c r="J320" s="218"/>
      <c r="K320" s="218"/>
      <c r="L320" s="83"/>
      <c r="M320" s="217"/>
      <c r="N320" s="55"/>
      <c r="O320" s="218"/>
      <c r="P320" s="218"/>
      <c r="Q320" s="11"/>
      <c r="R320" s="218"/>
      <c r="S320" s="218"/>
      <c r="T320" s="56"/>
      <c r="U320" s="218"/>
      <c r="V320" s="218"/>
      <c r="W320" s="11"/>
      <c r="X320" s="218"/>
      <c r="Y320" s="218"/>
      <c r="Z320" s="56"/>
      <c r="AA320" s="218"/>
      <c r="AB320" s="218"/>
      <c r="AC320" s="218"/>
      <c r="AD320" s="218"/>
      <c r="AE320" s="218"/>
      <c r="AF320" s="9"/>
      <c r="AG320" s="9"/>
      <c r="AH320" s="9"/>
      <c r="AI320" s="9"/>
      <c r="AJ320" s="9"/>
      <c r="AK320" s="9"/>
      <c r="AL320" s="9"/>
      <c r="AM320" s="9"/>
      <c r="AN320" s="9"/>
      <c r="AO320" s="76"/>
      <c r="AP320" s="83"/>
      <c r="AQ320" s="83"/>
      <c r="AR320" s="238"/>
      <c r="AS320" s="238"/>
      <c r="AT320" s="11"/>
      <c r="AU320" s="11"/>
      <c r="AV320" s="215"/>
      <c r="AW320" s="137"/>
      <c r="AX320" s="215"/>
      <c r="AY320" s="253"/>
      <c r="BA320" s="201"/>
      <c r="BB320" s="201"/>
      <c r="BC320" s="217"/>
      <c r="BD320" s="231"/>
      <c r="BE320" s="215"/>
      <c r="BF320" s="215"/>
      <c r="BG320" s="215"/>
      <c r="BH320" s="232"/>
      <c r="BI320" s="232"/>
      <c r="BJ320" s="214"/>
      <c r="BK320" s="214"/>
      <c r="BL320" s="233"/>
      <c r="BM320" s="67"/>
      <c r="BN320" s="139"/>
      <c r="BO320" s="139"/>
      <c r="BP320" s="139"/>
    </row>
    <row r="321" spans="1:68" ht="15.75">
      <c r="A321" s="221"/>
      <c r="B321" s="222"/>
      <c r="C321" s="216"/>
      <c r="D321" s="224"/>
      <c r="E321" s="25"/>
      <c r="F321" s="89"/>
      <c r="G321" s="83"/>
      <c r="H321" s="218"/>
      <c r="I321" s="218"/>
      <c r="J321" s="218"/>
      <c r="K321" s="218"/>
      <c r="L321" s="83"/>
      <c r="M321" s="217"/>
      <c r="N321" s="55"/>
      <c r="O321" s="218"/>
      <c r="P321" s="218"/>
      <c r="Q321" s="11"/>
      <c r="R321" s="218"/>
      <c r="S321" s="218"/>
      <c r="T321" s="56"/>
      <c r="U321" s="218"/>
      <c r="V321" s="218"/>
      <c r="W321" s="11"/>
      <c r="X321" s="218"/>
      <c r="Y321" s="218"/>
      <c r="Z321" s="56"/>
      <c r="AA321" s="218"/>
      <c r="AB321" s="218"/>
      <c r="AC321" s="218"/>
      <c r="AD321" s="218"/>
      <c r="AE321" s="218"/>
      <c r="AF321" s="9"/>
      <c r="AG321" s="9"/>
      <c r="AH321" s="9"/>
      <c r="AI321" s="9"/>
      <c r="AJ321" s="9"/>
      <c r="AK321" s="9"/>
      <c r="AL321" s="9"/>
      <c r="AM321" s="9"/>
      <c r="AN321" s="9"/>
      <c r="AO321" s="76"/>
      <c r="AP321" s="83"/>
      <c r="AQ321" s="83"/>
      <c r="AR321" s="238"/>
      <c r="AS321" s="238"/>
      <c r="AT321" s="11"/>
      <c r="AU321" s="11"/>
      <c r="AV321" s="215"/>
      <c r="AW321" s="137"/>
      <c r="AX321" s="215"/>
      <c r="AY321" s="253"/>
      <c r="BA321" s="201"/>
      <c r="BB321" s="201"/>
      <c r="BC321" s="217"/>
      <c r="BD321" s="231"/>
      <c r="BE321" s="215"/>
      <c r="BF321" s="215"/>
      <c r="BG321" s="215"/>
      <c r="BH321" s="232"/>
      <c r="BI321" s="232"/>
      <c r="BJ321" s="214"/>
      <c r="BK321" s="214"/>
      <c r="BL321" s="233"/>
      <c r="BM321" s="67"/>
      <c r="BN321" s="139"/>
      <c r="BO321" s="139"/>
      <c r="BP321" s="139"/>
    </row>
    <row r="322" spans="1:68" ht="15.75">
      <c r="A322" s="221"/>
      <c r="B322" s="222"/>
      <c r="C322" s="216"/>
      <c r="D322" s="224"/>
      <c r="E322" s="25"/>
      <c r="F322" s="89"/>
      <c r="G322" s="83"/>
      <c r="H322" s="218"/>
      <c r="I322" s="218"/>
      <c r="J322" s="218"/>
      <c r="K322" s="218"/>
      <c r="L322" s="83"/>
      <c r="M322" s="217"/>
      <c r="N322" s="55"/>
      <c r="O322" s="218"/>
      <c r="P322" s="218"/>
      <c r="Q322" s="11"/>
      <c r="R322" s="218"/>
      <c r="S322" s="218"/>
      <c r="T322" s="56"/>
      <c r="U322" s="218"/>
      <c r="V322" s="218"/>
      <c r="W322" s="11"/>
      <c r="X322" s="218"/>
      <c r="Y322" s="218"/>
      <c r="Z322" s="56"/>
      <c r="AA322" s="218"/>
      <c r="AB322" s="218"/>
      <c r="AC322" s="218"/>
      <c r="AD322" s="218"/>
      <c r="AE322" s="218"/>
      <c r="AF322" s="9"/>
      <c r="AG322" s="9"/>
      <c r="AH322" s="9"/>
      <c r="AI322" s="9"/>
      <c r="AJ322" s="9"/>
      <c r="AK322" s="9"/>
      <c r="AL322" s="9"/>
      <c r="AM322" s="9"/>
      <c r="AN322" s="9"/>
      <c r="AO322" s="76"/>
      <c r="AP322" s="83"/>
      <c r="AQ322" s="83"/>
      <c r="AR322" s="238"/>
      <c r="AS322" s="238"/>
      <c r="AT322" s="11"/>
      <c r="AU322" s="11"/>
      <c r="AV322" s="215"/>
      <c r="AW322" s="137"/>
      <c r="AX322" s="215"/>
      <c r="AY322" s="253"/>
      <c r="BA322" s="201"/>
      <c r="BB322" s="201"/>
      <c r="BC322" s="217"/>
      <c r="BD322" s="231"/>
      <c r="BE322" s="215"/>
      <c r="BF322" s="215"/>
      <c r="BG322" s="215"/>
      <c r="BH322" s="232"/>
      <c r="BI322" s="232"/>
      <c r="BJ322" s="214"/>
      <c r="BK322" s="214"/>
      <c r="BL322" s="233"/>
      <c r="BM322" s="67"/>
      <c r="BN322" s="139"/>
      <c r="BO322" s="139"/>
      <c r="BP322" s="139"/>
    </row>
    <row r="323" spans="1:68" ht="15.75">
      <c r="A323" s="221"/>
      <c r="B323" s="222"/>
      <c r="C323" s="216"/>
      <c r="D323" s="224"/>
      <c r="E323" s="25"/>
      <c r="F323" s="89"/>
      <c r="G323" s="83"/>
      <c r="H323" s="218"/>
      <c r="I323" s="218"/>
      <c r="J323" s="218"/>
      <c r="K323" s="218"/>
      <c r="L323" s="83"/>
      <c r="M323" s="217"/>
      <c r="N323" s="55"/>
      <c r="O323" s="218"/>
      <c r="P323" s="218"/>
      <c r="Q323" s="11"/>
      <c r="R323" s="218"/>
      <c r="S323" s="218"/>
      <c r="T323" s="56"/>
      <c r="U323" s="218"/>
      <c r="V323" s="218"/>
      <c r="W323" s="11"/>
      <c r="X323" s="218"/>
      <c r="Y323" s="218"/>
      <c r="Z323" s="56"/>
      <c r="AA323" s="218"/>
      <c r="AB323" s="218"/>
      <c r="AC323" s="218"/>
      <c r="AD323" s="218"/>
      <c r="AE323" s="218"/>
      <c r="AF323" s="9"/>
      <c r="AG323" s="9"/>
      <c r="AH323" s="9"/>
      <c r="AI323" s="9"/>
      <c r="AJ323" s="9"/>
      <c r="AK323" s="9"/>
      <c r="AL323" s="9"/>
      <c r="AM323" s="9"/>
      <c r="AN323" s="9"/>
      <c r="AO323" s="76"/>
      <c r="AP323" s="83"/>
      <c r="AQ323" s="83"/>
      <c r="AR323" s="238"/>
      <c r="AS323" s="238"/>
      <c r="AT323" s="11"/>
      <c r="AU323" s="11"/>
      <c r="AV323" s="215"/>
      <c r="AW323" s="137"/>
      <c r="AX323" s="215"/>
      <c r="AY323" s="253"/>
      <c r="BA323" s="201"/>
      <c r="BB323" s="201"/>
      <c r="BC323" s="217"/>
      <c r="BD323" s="231"/>
      <c r="BE323" s="215"/>
      <c r="BF323" s="215"/>
      <c r="BG323" s="215"/>
      <c r="BH323" s="232"/>
      <c r="BI323" s="232"/>
      <c r="BJ323" s="214"/>
      <c r="BK323" s="214"/>
      <c r="BL323" s="233"/>
      <c r="BM323" s="67"/>
      <c r="BN323" s="139"/>
      <c r="BO323" s="139"/>
      <c r="BP323" s="139"/>
    </row>
    <row r="324" spans="1:68" ht="15.75">
      <c r="A324" s="221"/>
      <c r="B324" s="222"/>
      <c r="C324" s="216"/>
      <c r="D324" s="224"/>
      <c r="E324" s="25"/>
      <c r="F324" s="89"/>
      <c r="G324" s="83"/>
      <c r="H324" s="218"/>
      <c r="I324" s="218"/>
      <c r="J324" s="218"/>
      <c r="K324" s="218"/>
      <c r="L324" s="83"/>
      <c r="M324" s="217"/>
      <c r="N324" s="55"/>
      <c r="O324" s="218"/>
      <c r="P324" s="218"/>
      <c r="Q324" s="11"/>
      <c r="R324" s="218"/>
      <c r="S324" s="218"/>
      <c r="T324" s="56"/>
      <c r="U324" s="218"/>
      <c r="V324" s="218"/>
      <c r="W324" s="11"/>
      <c r="X324" s="218"/>
      <c r="Y324" s="218"/>
      <c r="Z324" s="56"/>
      <c r="AA324" s="218"/>
      <c r="AB324" s="218"/>
      <c r="AC324" s="218"/>
      <c r="AD324" s="218"/>
      <c r="AE324" s="218"/>
      <c r="AF324" s="9"/>
      <c r="AG324" s="9"/>
      <c r="AH324" s="9"/>
      <c r="AI324" s="9"/>
      <c r="AJ324" s="9"/>
      <c r="AK324" s="9"/>
      <c r="AL324" s="9"/>
      <c r="AM324" s="9"/>
      <c r="AN324" s="9"/>
      <c r="AO324" s="76"/>
      <c r="AP324" s="83"/>
      <c r="AQ324" s="83"/>
      <c r="AR324" s="238"/>
      <c r="AS324" s="238"/>
      <c r="AT324" s="11"/>
      <c r="AU324" s="11"/>
      <c r="AV324" s="215"/>
      <c r="AW324" s="137"/>
      <c r="AX324" s="215"/>
      <c r="AY324" s="253"/>
      <c r="BA324" s="201"/>
      <c r="BB324" s="201"/>
      <c r="BC324" s="217"/>
      <c r="BD324" s="231"/>
      <c r="BE324" s="215"/>
      <c r="BF324" s="215"/>
      <c r="BG324" s="215"/>
      <c r="BH324" s="232"/>
      <c r="BI324" s="232"/>
      <c r="BJ324" s="214"/>
      <c r="BK324" s="214"/>
      <c r="BL324" s="233"/>
      <c r="BM324" s="67"/>
      <c r="BN324" s="139"/>
      <c r="BO324" s="139"/>
      <c r="BP324" s="139"/>
    </row>
    <row r="325" spans="1:68" ht="15.75">
      <c r="A325" s="221"/>
      <c r="B325" s="222"/>
      <c r="C325" s="216"/>
      <c r="D325" s="224"/>
      <c r="E325" s="25"/>
      <c r="F325" s="89"/>
      <c r="G325" s="83"/>
      <c r="H325" s="218"/>
      <c r="I325" s="218"/>
      <c r="J325" s="218"/>
      <c r="K325" s="218"/>
      <c r="L325" s="83"/>
      <c r="M325" s="217"/>
      <c r="N325" s="55"/>
      <c r="O325" s="218"/>
      <c r="P325" s="218"/>
      <c r="Q325" s="11"/>
      <c r="R325" s="218"/>
      <c r="S325" s="218"/>
      <c r="T325" s="56"/>
      <c r="U325" s="218"/>
      <c r="V325" s="218"/>
      <c r="W325" s="11"/>
      <c r="X325" s="218"/>
      <c r="Y325" s="218"/>
      <c r="Z325" s="56"/>
      <c r="AA325" s="218"/>
      <c r="AB325" s="218"/>
      <c r="AC325" s="218"/>
      <c r="AD325" s="218"/>
      <c r="AE325" s="218"/>
      <c r="AF325" s="9"/>
      <c r="AG325" s="9"/>
      <c r="AH325" s="9"/>
      <c r="AI325" s="9"/>
      <c r="AJ325" s="9"/>
      <c r="AK325" s="9"/>
      <c r="AL325" s="9"/>
      <c r="AM325" s="9"/>
      <c r="AN325" s="9"/>
      <c r="AO325" s="76"/>
      <c r="AP325" s="83"/>
      <c r="AQ325" s="83"/>
      <c r="AR325" s="238"/>
      <c r="AS325" s="238"/>
      <c r="AT325" s="11"/>
      <c r="AU325" s="11"/>
      <c r="AV325" s="215"/>
      <c r="AW325" s="137"/>
      <c r="AX325" s="215"/>
      <c r="AY325" s="253"/>
      <c r="BA325" s="201"/>
      <c r="BB325" s="201"/>
      <c r="BC325" s="217"/>
      <c r="BD325" s="231"/>
      <c r="BE325" s="215"/>
      <c r="BF325" s="215"/>
      <c r="BG325" s="215"/>
      <c r="BH325" s="232"/>
      <c r="BI325" s="232"/>
      <c r="BJ325" s="214"/>
      <c r="BK325" s="214"/>
      <c r="BL325" s="233"/>
      <c r="BM325" s="67"/>
      <c r="BN325" s="139"/>
      <c r="BO325" s="139"/>
      <c r="BP325" s="139"/>
    </row>
    <row r="326" spans="1:68" ht="15.75">
      <c r="A326" s="221"/>
      <c r="B326" s="222"/>
      <c r="C326" s="216"/>
      <c r="D326" s="224"/>
      <c r="E326" s="25"/>
      <c r="F326" s="89"/>
      <c r="G326" s="83"/>
      <c r="H326" s="218"/>
      <c r="I326" s="218"/>
      <c r="J326" s="218"/>
      <c r="K326" s="218"/>
      <c r="L326" s="83"/>
      <c r="M326" s="217"/>
      <c r="N326" s="55"/>
      <c r="O326" s="218"/>
      <c r="P326" s="218"/>
      <c r="Q326" s="11"/>
      <c r="R326" s="218"/>
      <c r="S326" s="218"/>
      <c r="T326" s="56"/>
      <c r="U326" s="218"/>
      <c r="V326" s="218"/>
      <c r="W326" s="11"/>
      <c r="X326" s="218"/>
      <c r="Y326" s="218"/>
      <c r="Z326" s="56"/>
      <c r="AA326" s="218"/>
      <c r="AB326" s="218"/>
      <c r="AC326" s="218"/>
      <c r="AD326" s="218"/>
      <c r="AE326" s="218"/>
      <c r="AF326" s="9"/>
      <c r="AG326" s="9"/>
      <c r="AH326" s="9"/>
      <c r="AI326" s="9"/>
      <c r="AJ326" s="9"/>
      <c r="AK326" s="9"/>
      <c r="AL326" s="9"/>
      <c r="AM326" s="9"/>
      <c r="AN326" s="9"/>
      <c r="AO326" s="76"/>
      <c r="AP326" s="83"/>
      <c r="AQ326" s="83"/>
      <c r="AR326" s="238"/>
      <c r="AS326" s="238"/>
      <c r="AT326" s="11"/>
      <c r="AU326" s="11"/>
      <c r="AV326" s="215"/>
      <c r="AW326" s="137"/>
      <c r="AX326" s="215"/>
      <c r="AY326" s="253"/>
      <c r="BA326" s="201"/>
      <c r="BB326" s="201"/>
      <c r="BC326" s="217"/>
      <c r="BD326" s="231"/>
      <c r="BE326" s="215"/>
      <c r="BF326" s="215"/>
      <c r="BG326" s="215"/>
      <c r="BH326" s="232"/>
      <c r="BI326" s="232"/>
      <c r="BJ326" s="214"/>
      <c r="BK326" s="214"/>
      <c r="BL326" s="233"/>
      <c r="BM326" s="67"/>
      <c r="BN326" s="139"/>
      <c r="BO326" s="139"/>
      <c r="BP326" s="139"/>
    </row>
    <row r="327" spans="1:68" ht="15.75">
      <c r="A327" s="221"/>
      <c r="B327" s="222"/>
      <c r="C327" s="216"/>
      <c r="D327" s="224"/>
      <c r="E327" s="25"/>
      <c r="F327" s="89"/>
      <c r="G327" s="83"/>
      <c r="H327" s="218"/>
      <c r="I327" s="218"/>
      <c r="J327" s="218"/>
      <c r="K327" s="218"/>
      <c r="L327" s="83"/>
      <c r="M327" s="217"/>
      <c r="N327" s="55"/>
      <c r="O327" s="218"/>
      <c r="P327" s="218"/>
      <c r="Q327" s="11"/>
      <c r="R327" s="218"/>
      <c r="S327" s="218"/>
      <c r="T327" s="56"/>
      <c r="U327" s="218"/>
      <c r="V327" s="218"/>
      <c r="W327" s="11"/>
      <c r="X327" s="218"/>
      <c r="Y327" s="218"/>
      <c r="Z327" s="56"/>
      <c r="AA327" s="218"/>
      <c r="AB327" s="218"/>
      <c r="AC327" s="218"/>
      <c r="AD327" s="218"/>
      <c r="AE327" s="218"/>
      <c r="AF327" s="9"/>
      <c r="AG327" s="9"/>
      <c r="AH327" s="9"/>
      <c r="AI327" s="9"/>
      <c r="AJ327" s="9"/>
      <c r="AK327" s="9"/>
      <c r="AL327" s="9"/>
      <c r="AM327" s="9"/>
      <c r="AN327" s="9"/>
      <c r="AO327" s="76"/>
      <c r="AP327" s="83"/>
      <c r="AQ327" s="83"/>
      <c r="AR327" s="238"/>
      <c r="AS327" s="238"/>
      <c r="AT327" s="11"/>
      <c r="AU327" s="11"/>
      <c r="AV327" s="215"/>
      <c r="AW327" s="137"/>
      <c r="AX327" s="215"/>
      <c r="AY327" s="253"/>
      <c r="BA327" s="201"/>
      <c r="BB327" s="201"/>
      <c r="BC327" s="217"/>
      <c r="BD327" s="231"/>
      <c r="BE327" s="215"/>
      <c r="BF327" s="215"/>
      <c r="BG327" s="215"/>
      <c r="BH327" s="232"/>
      <c r="BI327" s="232"/>
      <c r="BJ327" s="214"/>
      <c r="BK327" s="214"/>
      <c r="BL327" s="233"/>
      <c r="BM327" s="67"/>
      <c r="BN327" s="139"/>
      <c r="BO327" s="139"/>
      <c r="BP327" s="139"/>
    </row>
    <row r="328" spans="1:68" ht="15.75">
      <c r="A328" s="221"/>
      <c r="B328" s="222"/>
      <c r="C328" s="216"/>
      <c r="D328" s="224"/>
      <c r="E328" s="25"/>
      <c r="F328" s="89"/>
      <c r="G328" s="83"/>
      <c r="H328" s="218"/>
      <c r="I328" s="218"/>
      <c r="J328" s="218"/>
      <c r="K328" s="218"/>
      <c r="L328" s="83"/>
      <c r="M328" s="217"/>
      <c r="N328" s="55"/>
      <c r="O328" s="218"/>
      <c r="P328" s="218"/>
      <c r="Q328" s="11"/>
      <c r="R328" s="218"/>
      <c r="S328" s="218"/>
      <c r="T328" s="56"/>
      <c r="U328" s="218"/>
      <c r="V328" s="218"/>
      <c r="W328" s="11"/>
      <c r="X328" s="218"/>
      <c r="Y328" s="218"/>
      <c r="Z328" s="56"/>
      <c r="AA328" s="218"/>
      <c r="AB328" s="218"/>
      <c r="AC328" s="218"/>
      <c r="AD328" s="218"/>
      <c r="AE328" s="218"/>
      <c r="AF328" s="9"/>
      <c r="AG328" s="9"/>
      <c r="AH328" s="9"/>
      <c r="AI328" s="9"/>
      <c r="AJ328" s="9"/>
      <c r="AK328" s="9"/>
      <c r="AL328" s="9"/>
      <c r="AM328" s="9"/>
      <c r="AN328" s="9"/>
      <c r="AO328" s="76"/>
      <c r="AP328" s="83"/>
      <c r="AQ328" s="83"/>
      <c r="AR328" s="238"/>
      <c r="AS328" s="238"/>
      <c r="AT328" s="11"/>
      <c r="AU328" s="11"/>
      <c r="AV328" s="215"/>
      <c r="AW328" s="137"/>
      <c r="AX328" s="215"/>
      <c r="AY328" s="253"/>
      <c r="BA328" s="201"/>
      <c r="BB328" s="201"/>
      <c r="BC328" s="217"/>
      <c r="BD328" s="231"/>
      <c r="BE328" s="215"/>
      <c r="BF328" s="215"/>
      <c r="BG328" s="215"/>
      <c r="BH328" s="232"/>
      <c r="BI328" s="232"/>
      <c r="BJ328" s="214"/>
      <c r="BK328" s="214"/>
      <c r="BL328" s="233"/>
      <c r="BM328" s="67"/>
      <c r="BN328" s="139"/>
      <c r="BO328" s="139"/>
      <c r="BP328" s="139"/>
    </row>
    <row r="329" spans="1:68" ht="15.75">
      <c r="A329" s="221"/>
      <c r="B329" s="222"/>
      <c r="C329" s="216"/>
      <c r="D329" s="224"/>
      <c r="E329" s="25"/>
      <c r="F329" s="89"/>
      <c r="G329" s="83"/>
      <c r="H329" s="218"/>
      <c r="I329" s="218"/>
      <c r="J329" s="218"/>
      <c r="K329" s="218"/>
      <c r="L329" s="83"/>
      <c r="M329" s="217"/>
      <c r="N329" s="55"/>
      <c r="O329" s="218"/>
      <c r="P329" s="218"/>
      <c r="Q329" s="11"/>
      <c r="R329" s="218"/>
      <c r="S329" s="218"/>
      <c r="T329" s="56"/>
      <c r="U329" s="218"/>
      <c r="V329" s="218"/>
      <c r="W329" s="11"/>
      <c r="X329" s="218"/>
      <c r="Y329" s="218"/>
      <c r="Z329" s="56"/>
      <c r="AA329" s="218"/>
      <c r="AB329" s="218"/>
      <c r="AC329" s="218"/>
      <c r="AD329" s="218"/>
      <c r="AE329" s="218"/>
      <c r="AF329" s="9"/>
      <c r="AG329" s="9"/>
      <c r="AH329" s="9"/>
      <c r="AI329" s="9"/>
      <c r="AJ329" s="9"/>
      <c r="AK329" s="9"/>
      <c r="AL329" s="9"/>
      <c r="AM329" s="9"/>
      <c r="AN329" s="9"/>
      <c r="AO329" s="76"/>
      <c r="AP329" s="83"/>
      <c r="AQ329" s="83"/>
      <c r="AR329" s="238"/>
      <c r="AS329" s="238"/>
      <c r="AT329" s="11"/>
      <c r="AU329" s="11"/>
      <c r="AV329" s="215"/>
      <c r="AW329" s="137"/>
      <c r="AX329" s="215"/>
      <c r="AY329" s="253"/>
      <c r="BA329" s="201"/>
      <c r="BB329" s="201"/>
      <c r="BC329" s="217"/>
      <c r="BD329" s="231"/>
      <c r="BE329" s="215"/>
      <c r="BF329" s="215"/>
      <c r="BG329" s="215"/>
      <c r="BH329" s="232"/>
      <c r="BI329" s="232"/>
      <c r="BJ329" s="214"/>
      <c r="BK329" s="214"/>
      <c r="BL329" s="233"/>
      <c r="BM329" s="67"/>
      <c r="BN329" s="139"/>
      <c r="BO329" s="139"/>
      <c r="BP329" s="139"/>
    </row>
    <row r="330" spans="1:68" ht="15.75">
      <c r="A330" s="221"/>
      <c r="B330" s="222"/>
      <c r="C330" s="216"/>
      <c r="D330" s="224"/>
      <c r="E330" s="25"/>
      <c r="F330" s="89"/>
      <c r="G330" s="83"/>
      <c r="H330" s="218"/>
      <c r="I330" s="218"/>
      <c r="J330" s="218"/>
      <c r="K330" s="218"/>
      <c r="L330" s="83"/>
      <c r="M330" s="217"/>
      <c r="N330" s="55"/>
      <c r="O330" s="218"/>
      <c r="P330" s="218"/>
      <c r="Q330" s="11"/>
      <c r="R330" s="218"/>
      <c r="S330" s="218"/>
      <c r="T330" s="56"/>
      <c r="U330" s="218"/>
      <c r="V330" s="218"/>
      <c r="W330" s="11"/>
      <c r="X330" s="218"/>
      <c r="Y330" s="218"/>
      <c r="Z330" s="56"/>
      <c r="AA330" s="218"/>
      <c r="AB330" s="218"/>
      <c r="AC330" s="218"/>
      <c r="AD330" s="218"/>
      <c r="AE330" s="218"/>
      <c r="AF330" s="9"/>
      <c r="AG330" s="9"/>
      <c r="AH330" s="9"/>
      <c r="AI330" s="9"/>
      <c r="AJ330" s="9"/>
      <c r="AK330" s="9"/>
      <c r="AL330" s="9"/>
      <c r="AM330" s="9"/>
      <c r="AN330" s="9"/>
      <c r="AO330" s="76"/>
      <c r="AP330" s="83"/>
      <c r="AQ330" s="83"/>
      <c r="AR330" s="238"/>
      <c r="AS330" s="238"/>
      <c r="AT330" s="11"/>
      <c r="AU330" s="11"/>
      <c r="AV330" s="215"/>
      <c r="AW330" s="137"/>
      <c r="AX330" s="215"/>
      <c r="AY330" s="253"/>
      <c r="BA330" s="201"/>
      <c r="BB330" s="201"/>
      <c r="BC330" s="217"/>
      <c r="BD330" s="231"/>
      <c r="BE330" s="215"/>
      <c r="BF330" s="215"/>
      <c r="BG330" s="215"/>
      <c r="BH330" s="232"/>
      <c r="BI330" s="232"/>
      <c r="BJ330" s="214"/>
      <c r="BK330" s="214"/>
      <c r="BL330" s="233"/>
      <c r="BM330" s="67"/>
      <c r="BN330" s="139"/>
      <c r="BO330" s="139"/>
      <c r="BP330" s="139"/>
    </row>
    <row r="331" spans="1:68" ht="15.75">
      <c r="A331" s="221"/>
      <c r="B331" s="222"/>
      <c r="C331" s="216"/>
      <c r="D331" s="224"/>
      <c r="E331" s="25"/>
      <c r="F331" s="89"/>
      <c r="G331" s="83"/>
      <c r="H331" s="218"/>
      <c r="I331" s="218"/>
      <c r="J331" s="218"/>
      <c r="K331" s="218"/>
      <c r="L331" s="83"/>
      <c r="M331" s="217"/>
      <c r="N331" s="55"/>
      <c r="O331" s="218"/>
      <c r="P331" s="218"/>
      <c r="Q331" s="11"/>
      <c r="R331" s="218"/>
      <c r="S331" s="218"/>
      <c r="T331" s="56"/>
      <c r="U331" s="218"/>
      <c r="V331" s="218"/>
      <c r="W331" s="11"/>
      <c r="X331" s="218"/>
      <c r="Y331" s="218"/>
      <c r="Z331" s="56"/>
      <c r="AA331" s="218"/>
      <c r="AB331" s="218"/>
      <c r="AC331" s="218"/>
      <c r="AD331" s="218"/>
      <c r="AE331" s="218"/>
      <c r="AF331" s="9"/>
      <c r="AG331" s="9"/>
      <c r="AH331" s="9"/>
      <c r="AI331" s="9"/>
      <c r="AJ331" s="9"/>
      <c r="AK331" s="9"/>
      <c r="AL331" s="9"/>
      <c r="AM331" s="9"/>
      <c r="AN331" s="9"/>
      <c r="AO331" s="76"/>
      <c r="AP331" s="83"/>
      <c r="AQ331" s="83"/>
      <c r="AR331" s="238"/>
      <c r="AS331" s="238"/>
      <c r="AT331" s="11"/>
      <c r="AU331" s="11"/>
      <c r="AV331" s="215"/>
      <c r="AW331" s="137"/>
      <c r="AX331" s="215"/>
      <c r="AY331" s="253"/>
      <c r="BA331" s="201"/>
      <c r="BB331" s="201"/>
      <c r="BC331" s="217"/>
      <c r="BD331" s="231"/>
      <c r="BE331" s="215"/>
      <c r="BF331" s="215"/>
      <c r="BG331" s="215"/>
      <c r="BH331" s="232"/>
      <c r="BI331" s="232"/>
      <c r="BJ331" s="214"/>
      <c r="BK331" s="214"/>
      <c r="BL331" s="233"/>
      <c r="BM331" s="67"/>
      <c r="BN331" s="139"/>
      <c r="BO331" s="139"/>
      <c r="BP331" s="139"/>
    </row>
    <row r="332" spans="1:68" ht="15.75">
      <c r="A332" s="221"/>
      <c r="B332" s="222"/>
      <c r="C332" s="216"/>
      <c r="D332" s="224"/>
      <c r="E332" s="25"/>
      <c r="F332" s="89"/>
      <c r="G332" s="83"/>
      <c r="H332" s="218"/>
      <c r="I332" s="218"/>
      <c r="J332" s="218"/>
      <c r="K332" s="218"/>
      <c r="L332" s="83"/>
      <c r="M332" s="217"/>
      <c r="N332" s="55"/>
      <c r="O332" s="218"/>
      <c r="P332" s="218"/>
      <c r="Q332" s="11"/>
      <c r="R332" s="218"/>
      <c r="S332" s="218"/>
      <c r="T332" s="56"/>
      <c r="U332" s="218"/>
      <c r="V332" s="218"/>
      <c r="W332" s="11"/>
      <c r="X332" s="218"/>
      <c r="Y332" s="218"/>
      <c r="Z332" s="56"/>
      <c r="AA332" s="218"/>
      <c r="AB332" s="218"/>
      <c r="AC332" s="218"/>
      <c r="AD332" s="218"/>
      <c r="AE332" s="218"/>
      <c r="AF332" s="9"/>
      <c r="AG332" s="9"/>
      <c r="AH332" s="9"/>
      <c r="AI332" s="9"/>
      <c r="AJ332" s="9"/>
      <c r="AK332" s="9"/>
      <c r="AL332" s="9"/>
      <c r="AM332" s="9"/>
      <c r="AN332" s="9"/>
      <c r="AO332" s="76"/>
      <c r="AP332" s="83"/>
      <c r="AQ332" s="83"/>
      <c r="AR332" s="238"/>
      <c r="AS332" s="238"/>
      <c r="AT332" s="11"/>
      <c r="AU332" s="11"/>
      <c r="AV332" s="215"/>
      <c r="AW332" s="137"/>
      <c r="AX332" s="215"/>
      <c r="AY332" s="253"/>
      <c r="BA332" s="201"/>
      <c r="BB332" s="201"/>
      <c r="BC332" s="217"/>
      <c r="BD332" s="231"/>
      <c r="BE332" s="215"/>
      <c r="BF332" s="215"/>
      <c r="BG332" s="215"/>
      <c r="BH332" s="232"/>
      <c r="BI332" s="232"/>
      <c r="BJ332" s="214"/>
      <c r="BK332" s="214"/>
      <c r="BL332" s="233"/>
      <c r="BM332" s="67"/>
      <c r="BN332" s="139"/>
      <c r="BO332" s="139"/>
      <c r="BP332" s="139"/>
    </row>
    <row r="333" spans="1:68" ht="15.75">
      <c r="A333" s="221"/>
      <c r="B333" s="222"/>
      <c r="C333" s="216"/>
      <c r="D333" s="224"/>
      <c r="E333" s="25"/>
      <c r="F333" s="89"/>
      <c r="G333" s="83"/>
      <c r="H333" s="218"/>
      <c r="I333" s="218"/>
      <c r="J333" s="218"/>
      <c r="K333" s="218"/>
      <c r="L333" s="83"/>
      <c r="M333" s="217"/>
      <c r="N333" s="55"/>
      <c r="O333" s="218"/>
      <c r="P333" s="218"/>
      <c r="Q333" s="11"/>
      <c r="R333" s="218"/>
      <c r="S333" s="218"/>
      <c r="T333" s="56"/>
      <c r="U333" s="218"/>
      <c r="V333" s="218"/>
      <c r="W333" s="11"/>
      <c r="X333" s="218"/>
      <c r="Y333" s="218"/>
      <c r="Z333" s="56"/>
      <c r="AA333" s="218"/>
      <c r="AB333" s="218"/>
      <c r="AC333" s="218"/>
      <c r="AD333" s="218"/>
      <c r="AE333" s="218"/>
      <c r="AF333" s="9"/>
      <c r="AG333" s="9"/>
      <c r="AH333" s="9"/>
      <c r="AI333" s="9"/>
      <c r="AJ333" s="9"/>
      <c r="AK333" s="9"/>
      <c r="AL333" s="9"/>
      <c r="AM333" s="9"/>
      <c r="AN333" s="9"/>
      <c r="AO333" s="76"/>
      <c r="AP333" s="83"/>
      <c r="AQ333" s="83"/>
      <c r="AR333" s="238"/>
      <c r="AS333" s="238"/>
      <c r="AT333" s="11"/>
      <c r="AU333" s="11"/>
      <c r="AV333" s="215"/>
      <c r="AW333" s="137"/>
      <c r="AX333" s="215"/>
      <c r="AY333" s="253"/>
      <c r="BA333" s="201"/>
      <c r="BB333" s="201"/>
      <c r="BC333" s="217"/>
      <c r="BD333" s="231"/>
      <c r="BE333" s="215"/>
      <c r="BF333" s="215"/>
      <c r="BG333" s="215"/>
      <c r="BH333" s="232"/>
      <c r="BI333" s="232"/>
      <c r="BJ333" s="214"/>
      <c r="BK333" s="214"/>
      <c r="BL333" s="233"/>
      <c r="BM333" s="67"/>
      <c r="BN333" s="139"/>
      <c r="BO333" s="139"/>
      <c r="BP333" s="139"/>
    </row>
    <row r="334" spans="1:68" ht="15.75">
      <c r="A334" s="221"/>
      <c r="B334" s="222"/>
      <c r="C334" s="216"/>
      <c r="D334" s="224"/>
      <c r="E334" s="25"/>
      <c r="F334" s="89"/>
      <c r="G334" s="83"/>
      <c r="H334" s="218"/>
      <c r="I334" s="218"/>
      <c r="J334" s="218"/>
      <c r="K334" s="218"/>
      <c r="L334" s="83"/>
      <c r="M334" s="217"/>
      <c r="N334" s="55"/>
      <c r="O334" s="218"/>
      <c r="P334" s="218"/>
      <c r="Q334" s="11"/>
      <c r="R334" s="218"/>
      <c r="S334" s="218"/>
      <c r="T334" s="56"/>
      <c r="U334" s="218"/>
      <c r="V334" s="218"/>
      <c r="W334" s="11"/>
      <c r="X334" s="218"/>
      <c r="Y334" s="218"/>
      <c r="Z334" s="56"/>
      <c r="AA334" s="218"/>
      <c r="AB334" s="218"/>
      <c r="AC334" s="218"/>
      <c r="AD334" s="218"/>
      <c r="AE334" s="218"/>
      <c r="AF334" s="9"/>
      <c r="AG334" s="9"/>
      <c r="AH334" s="9"/>
      <c r="AI334" s="9"/>
      <c r="AJ334" s="9"/>
      <c r="AK334" s="9"/>
      <c r="AL334" s="9"/>
      <c r="AM334" s="9"/>
      <c r="AN334" s="9"/>
      <c r="AO334" s="76"/>
      <c r="AP334" s="83"/>
      <c r="AQ334" s="83"/>
      <c r="AR334" s="238"/>
      <c r="AS334" s="238"/>
      <c r="AT334" s="11"/>
      <c r="AU334" s="11"/>
      <c r="AV334" s="215"/>
      <c r="AW334" s="137"/>
      <c r="AX334" s="215"/>
      <c r="AY334" s="253"/>
      <c r="BA334" s="201"/>
      <c r="BB334" s="201"/>
      <c r="BC334" s="217"/>
      <c r="BD334" s="231"/>
      <c r="BE334" s="215"/>
      <c r="BF334" s="215"/>
      <c r="BG334" s="215"/>
      <c r="BH334" s="232"/>
      <c r="BI334" s="232"/>
      <c r="BJ334" s="214"/>
      <c r="BK334" s="214"/>
      <c r="BL334" s="233"/>
      <c r="BM334" s="67"/>
      <c r="BN334" s="139"/>
      <c r="BO334" s="139"/>
      <c r="BP334" s="139"/>
    </row>
    <row r="335" spans="1:68" ht="15.75">
      <c r="A335" s="221"/>
      <c r="B335" s="222"/>
      <c r="C335" s="216"/>
      <c r="D335" s="224"/>
      <c r="E335" s="25"/>
      <c r="F335" s="89"/>
      <c r="G335" s="83"/>
      <c r="H335" s="218"/>
      <c r="I335" s="218"/>
      <c r="J335" s="218"/>
      <c r="K335" s="218"/>
      <c r="L335" s="83"/>
      <c r="M335" s="217"/>
      <c r="N335" s="55"/>
      <c r="O335" s="218"/>
      <c r="P335" s="218"/>
      <c r="Q335" s="11"/>
      <c r="R335" s="218"/>
      <c r="S335" s="218"/>
      <c r="T335" s="56"/>
      <c r="U335" s="218"/>
      <c r="V335" s="218"/>
      <c r="W335" s="11"/>
      <c r="X335" s="218"/>
      <c r="Y335" s="218"/>
      <c r="Z335" s="56"/>
      <c r="AA335" s="218"/>
      <c r="AB335" s="218"/>
      <c r="AC335" s="218"/>
      <c r="AD335" s="218"/>
      <c r="AE335" s="218"/>
      <c r="AF335" s="9"/>
      <c r="AG335" s="9"/>
      <c r="AH335" s="9"/>
      <c r="AI335" s="9"/>
      <c r="AJ335" s="9"/>
      <c r="AK335" s="9"/>
      <c r="AL335" s="9"/>
      <c r="AM335" s="9"/>
      <c r="AN335" s="9"/>
      <c r="AO335" s="76"/>
      <c r="AP335" s="83"/>
      <c r="AQ335" s="83"/>
      <c r="AR335" s="238"/>
      <c r="AS335" s="238"/>
      <c r="AT335" s="11"/>
      <c r="AU335" s="11"/>
      <c r="AV335" s="215"/>
      <c r="AW335" s="137"/>
      <c r="AX335" s="215"/>
      <c r="AY335" s="253"/>
      <c r="BA335" s="201"/>
      <c r="BB335" s="201"/>
      <c r="BC335" s="217"/>
      <c r="BD335" s="231"/>
      <c r="BE335" s="215"/>
      <c r="BF335" s="215"/>
      <c r="BG335" s="215"/>
      <c r="BH335" s="232"/>
      <c r="BI335" s="232"/>
      <c r="BJ335" s="214"/>
      <c r="BK335" s="214"/>
      <c r="BL335" s="233"/>
      <c r="BM335" s="67"/>
      <c r="BN335" s="139"/>
      <c r="BO335" s="139"/>
      <c r="BP335" s="139"/>
    </row>
    <row r="336" spans="1:68" ht="15.75">
      <c r="A336" s="221"/>
      <c r="B336" s="222"/>
      <c r="C336" s="216"/>
      <c r="D336" s="224"/>
      <c r="E336" s="25"/>
      <c r="F336" s="89"/>
      <c r="G336" s="83"/>
      <c r="H336" s="218"/>
      <c r="I336" s="218"/>
      <c r="J336" s="218"/>
      <c r="K336" s="218"/>
      <c r="L336" s="83"/>
      <c r="M336" s="217"/>
      <c r="N336" s="55"/>
      <c r="O336" s="218"/>
      <c r="P336" s="218"/>
      <c r="Q336" s="11"/>
      <c r="R336" s="218"/>
      <c r="S336" s="218"/>
      <c r="T336" s="56"/>
      <c r="U336" s="218"/>
      <c r="V336" s="218"/>
      <c r="W336" s="11"/>
      <c r="X336" s="218"/>
      <c r="Y336" s="218"/>
      <c r="Z336" s="56"/>
      <c r="AA336" s="218"/>
      <c r="AB336" s="218"/>
      <c r="AC336" s="218"/>
      <c r="AD336" s="218"/>
      <c r="AE336" s="218"/>
      <c r="AF336" s="9"/>
      <c r="AG336" s="9"/>
      <c r="AH336" s="9"/>
      <c r="AI336" s="9"/>
      <c r="AJ336" s="9"/>
      <c r="AK336" s="9"/>
      <c r="AL336" s="9"/>
      <c r="AM336" s="9"/>
      <c r="AN336" s="9"/>
      <c r="AO336" s="76"/>
      <c r="AP336" s="83"/>
      <c r="AQ336" s="83"/>
      <c r="AR336" s="238"/>
      <c r="AS336" s="238"/>
      <c r="AT336" s="11"/>
      <c r="AU336" s="11"/>
      <c r="AV336" s="215"/>
      <c r="AW336" s="137"/>
      <c r="AX336" s="215"/>
      <c r="AY336" s="253"/>
      <c r="BA336" s="201"/>
      <c r="BB336" s="201"/>
      <c r="BC336" s="217"/>
      <c r="BD336" s="231"/>
      <c r="BE336" s="215"/>
      <c r="BF336" s="215"/>
      <c r="BG336" s="215"/>
      <c r="BH336" s="232"/>
      <c r="BI336" s="232"/>
      <c r="BJ336" s="214"/>
      <c r="BK336" s="214"/>
      <c r="BL336" s="233"/>
      <c r="BM336" s="67"/>
      <c r="BN336" s="139"/>
      <c r="BO336" s="139"/>
      <c r="BP336" s="139"/>
    </row>
    <row r="337" spans="1:68" ht="15.75">
      <c r="A337" s="221"/>
      <c r="B337" s="222"/>
      <c r="C337" s="216"/>
      <c r="D337" s="224"/>
      <c r="E337" s="25"/>
      <c r="F337" s="89"/>
      <c r="G337" s="83"/>
      <c r="H337" s="218"/>
      <c r="I337" s="218"/>
      <c r="J337" s="218"/>
      <c r="K337" s="218"/>
      <c r="L337" s="83"/>
      <c r="M337" s="217"/>
      <c r="N337" s="55"/>
      <c r="O337" s="218"/>
      <c r="P337" s="218"/>
      <c r="Q337" s="11"/>
      <c r="R337" s="218"/>
      <c r="S337" s="218"/>
      <c r="T337" s="56"/>
      <c r="U337" s="218"/>
      <c r="V337" s="218"/>
      <c r="W337" s="11"/>
      <c r="X337" s="218"/>
      <c r="Y337" s="218"/>
      <c r="Z337" s="56"/>
      <c r="AA337" s="218"/>
      <c r="AB337" s="218"/>
      <c r="AC337" s="218"/>
      <c r="AD337" s="218"/>
      <c r="AE337" s="218"/>
      <c r="AF337" s="9"/>
      <c r="AG337" s="9"/>
      <c r="AH337" s="9"/>
      <c r="AI337" s="9"/>
      <c r="AJ337" s="9"/>
      <c r="AK337" s="9"/>
      <c r="AL337" s="9"/>
      <c r="AM337" s="9"/>
      <c r="AN337" s="9"/>
      <c r="AO337" s="76"/>
      <c r="AP337" s="83"/>
      <c r="AQ337" s="83"/>
      <c r="AR337" s="238"/>
      <c r="AS337" s="238"/>
      <c r="AT337" s="11"/>
      <c r="AU337" s="11"/>
      <c r="AV337" s="215"/>
      <c r="AW337" s="137"/>
      <c r="AX337" s="215"/>
      <c r="AY337" s="253"/>
      <c r="BA337" s="201"/>
      <c r="BB337" s="201"/>
      <c r="BC337" s="217"/>
      <c r="BD337" s="231"/>
      <c r="BE337" s="215"/>
      <c r="BF337" s="215"/>
      <c r="BG337" s="215"/>
      <c r="BH337" s="232"/>
      <c r="BI337" s="232"/>
      <c r="BJ337" s="214"/>
      <c r="BK337" s="214"/>
      <c r="BL337" s="233"/>
      <c r="BM337" s="67"/>
      <c r="BN337" s="139"/>
      <c r="BO337" s="139"/>
      <c r="BP337" s="139"/>
    </row>
    <row r="338" spans="1:68" ht="15.75">
      <c r="A338" s="221"/>
      <c r="B338" s="222"/>
      <c r="C338" s="216"/>
      <c r="D338" s="224"/>
      <c r="E338" s="268"/>
      <c r="F338" s="89"/>
      <c r="G338" s="83"/>
      <c r="H338" s="218"/>
      <c r="I338" s="218"/>
      <c r="J338" s="218"/>
      <c r="K338" s="218"/>
      <c r="L338" s="83"/>
      <c r="M338" s="217"/>
      <c r="N338" s="55"/>
      <c r="O338" s="218"/>
      <c r="P338" s="218"/>
      <c r="Q338" s="11"/>
      <c r="R338" s="218"/>
      <c r="S338" s="218"/>
      <c r="T338" s="56"/>
      <c r="U338" s="218"/>
      <c r="V338" s="218"/>
      <c r="W338" s="11"/>
      <c r="X338" s="218"/>
      <c r="Y338" s="218"/>
      <c r="Z338" s="56"/>
      <c r="AA338" s="218"/>
      <c r="AB338" s="218"/>
      <c r="AC338" s="218"/>
      <c r="AD338" s="218"/>
      <c r="AE338" s="218"/>
      <c r="AF338" s="9"/>
      <c r="AG338" s="9"/>
      <c r="AH338" s="9"/>
      <c r="AI338" s="9"/>
      <c r="AJ338" s="9"/>
      <c r="AK338" s="9"/>
      <c r="AL338" s="9"/>
      <c r="AM338" s="9"/>
      <c r="AN338" s="9"/>
      <c r="AO338" s="76"/>
      <c r="AP338" s="83"/>
      <c r="AQ338" s="83"/>
      <c r="AR338" s="238"/>
      <c r="AS338" s="238"/>
      <c r="AT338" s="11"/>
      <c r="AU338" s="11"/>
      <c r="AV338" s="215"/>
      <c r="AW338" s="137"/>
      <c r="AX338" s="215"/>
      <c r="AY338" s="265"/>
      <c r="AZ338" s="267"/>
      <c r="BA338" s="201"/>
      <c r="BB338" s="266"/>
      <c r="BC338" s="217"/>
      <c r="BD338" s="231"/>
      <c r="BE338" s="215"/>
      <c r="BF338" s="215"/>
      <c r="BG338" s="215"/>
      <c r="BH338" s="232"/>
      <c r="BI338" s="232"/>
      <c r="BJ338" s="214"/>
      <c r="BK338" s="214"/>
      <c r="BL338" s="233"/>
      <c r="BM338" s="67"/>
      <c r="BN338" s="139"/>
      <c r="BO338" s="139"/>
      <c r="BP338" s="139"/>
    </row>
    <row r="339" spans="1:68" ht="15.75">
      <c r="A339" s="221"/>
      <c r="B339" s="222"/>
      <c r="C339" s="216"/>
      <c r="D339" s="224"/>
      <c r="E339" s="25"/>
      <c r="F339" s="89"/>
      <c r="G339" s="83"/>
      <c r="H339" s="218"/>
      <c r="I339" s="218"/>
      <c r="J339" s="218"/>
      <c r="K339" s="218"/>
      <c r="L339" s="83"/>
      <c r="M339" s="217"/>
      <c r="N339" s="55"/>
      <c r="O339" s="218"/>
      <c r="P339" s="218"/>
      <c r="Q339" s="11"/>
      <c r="R339" s="218"/>
      <c r="S339" s="218"/>
      <c r="T339" s="56"/>
      <c r="U339" s="218"/>
      <c r="V339" s="218"/>
      <c r="W339" s="11"/>
      <c r="X339" s="218"/>
      <c r="Y339" s="218"/>
      <c r="Z339" s="56"/>
      <c r="AA339" s="218"/>
      <c r="AB339" s="218"/>
      <c r="AC339" s="218"/>
      <c r="AD339" s="218"/>
      <c r="AE339" s="218"/>
      <c r="AF339" s="9"/>
      <c r="AG339" s="9"/>
      <c r="AH339" s="9"/>
      <c r="AI339" s="9"/>
      <c r="AJ339" s="9"/>
      <c r="AK339" s="9"/>
      <c r="AL339" s="9"/>
      <c r="AM339" s="9"/>
      <c r="AN339" s="9"/>
      <c r="AO339" s="76"/>
      <c r="AP339" s="83"/>
      <c r="AQ339" s="83"/>
      <c r="AR339" s="238"/>
      <c r="AS339" s="238"/>
      <c r="AT339" s="11"/>
      <c r="AU339" s="11"/>
      <c r="AV339" s="215"/>
      <c r="AW339" s="137"/>
      <c r="AX339" s="215"/>
      <c r="AY339" s="253"/>
      <c r="BA339" s="201"/>
      <c r="BB339" s="201"/>
      <c r="BC339" s="217"/>
      <c r="BD339" s="231"/>
      <c r="BE339" s="215"/>
      <c r="BF339" s="215"/>
      <c r="BG339" s="215"/>
      <c r="BH339" s="232"/>
      <c r="BI339" s="232"/>
      <c r="BJ339" s="214"/>
      <c r="BK339" s="214"/>
      <c r="BL339" s="233"/>
      <c r="BM339" s="67"/>
      <c r="BN339" s="139"/>
      <c r="BO339" s="139"/>
      <c r="BP339" s="139"/>
    </row>
    <row r="340" spans="1:68" ht="15.75">
      <c r="A340" s="221"/>
      <c r="B340" s="222"/>
      <c r="C340" s="216"/>
      <c r="D340" s="224"/>
      <c r="E340" s="25"/>
      <c r="F340" s="89"/>
      <c r="G340" s="83"/>
      <c r="H340" s="218"/>
      <c r="I340" s="218"/>
      <c r="J340" s="218"/>
      <c r="K340" s="218"/>
      <c r="L340" s="83"/>
      <c r="M340" s="217"/>
      <c r="N340" s="55"/>
      <c r="O340" s="218"/>
      <c r="P340" s="218"/>
      <c r="Q340" s="11"/>
      <c r="R340" s="218"/>
      <c r="S340" s="218"/>
      <c r="T340" s="56"/>
      <c r="U340" s="218"/>
      <c r="V340" s="218"/>
      <c r="W340" s="11"/>
      <c r="X340" s="218"/>
      <c r="Y340" s="218"/>
      <c r="Z340" s="56"/>
      <c r="AA340" s="218"/>
      <c r="AB340" s="218"/>
      <c r="AC340" s="218"/>
      <c r="AD340" s="218"/>
      <c r="AE340" s="218"/>
      <c r="AF340" s="9"/>
      <c r="AG340" s="9"/>
      <c r="AH340" s="9"/>
      <c r="AI340" s="9"/>
      <c r="AJ340" s="9"/>
      <c r="AK340" s="9"/>
      <c r="AL340" s="9"/>
      <c r="AM340" s="9"/>
      <c r="AN340" s="9"/>
      <c r="AO340" s="76"/>
      <c r="AP340" s="83"/>
      <c r="AQ340" s="83"/>
      <c r="AR340" s="238"/>
      <c r="AS340" s="238"/>
      <c r="AT340" s="11"/>
      <c r="AU340" s="11"/>
      <c r="AV340" s="215"/>
      <c r="AW340" s="137"/>
      <c r="AX340" s="215"/>
      <c r="AY340" s="253"/>
      <c r="BA340" s="201"/>
      <c r="BB340" s="201"/>
      <c r="BC340" s="217"/>
      <c r="BD340" s="231"/>
      <c r="BE340" s="215"/>
      <c r="BF340" s="215"/>
      <c r="BG340" s="215"/>
      <c r="BH340" s="232"/>
      <c r="BI340" s="232"/>
      <c r="BJ340" s="214"/>
      <c r="BK340" s="214"/>
      <c r="BL340" s="233"/>
      <c r="BM340" s="67"/>
      <c r="BN340" s="139"/>
      <c r="BO340" s="139"/>
      <c r="BP340" s="139"/>
    </row>
    <row r="341" spans="1:68" ht="15.75">
      <c r="A341" s="221"/>
      <c r="B341" s="222"/>
      <c r="C341" s="216"/>
      <c r="D341" s="224"/>
      <c r="E341" s="25"/>
      <c r="F341" s="89"/>
      <c r="G341" s="83"/>
      <c r="H341" s="218"/>
      <c r="I341" s="218"/>
      <c r="J341" s="218"/>
      <c r="K341" s="218"/>
      <c r="L341" s="83"/>
      <c r="M341" s="217"/>
      <c r="N341" s="55"/>
      <c r="O341" s="218"/>
      <c r="P341" s="218"/>
      <c r="Q341" s="11"/>
      <c r="R341" s="218"/>
      <c r="S341" s="218"/>
      <c r="T341" s="56"/>
      <c r="U341" s="218"/>
      <c r="V341" s="218"/>
      <c r="W341" s="11"/>
      <c r="X341" s="218"/>
      <c r="Y341" s="218"/>
      <c r="Z341" s="56"/>
      <c r="AA341" s="218"/>
      <c r="AB341" s="218"/>
      <c r="AC341" s="218"/>
      <c r="AD341" s="218"/>
      <c r="AE341" s="218"/>
      <c r="AF341" s="9"/>
      <c r="AG341" s="9"/>
      <c r="AH341" s="9"/>
      <c r="AI341" s="9"/>
      <c r="AJ341" s="9"/>
      <c r="AK341" s="9"/>
      <c r="AL341" s="9"/>
      <c r="AM341" s="9"/>
      <c r="AN341" s="9"/>
      <c r="AO341" s="76"/>
      <c r="AP341" s="83"/>
      <c r="AQ341" s="83"/>
      <c r="AR341" s="238"/>
      <c r="AS341" s="238"/>
      <c r="AT341" s="11"/>
      <c r="AU341" s="11"/>
      <c r="AV341" s="215"/>
      <c r="AW341" s="137"/>
      <c r="AX341" s="215"/>
      <c r="AY341" s="253"/>
      <c r="BA341" s="201"/>
      <c r="BB341" s="201"/>
      <c r="BC341" s="217"/>
      <c r="BD341" s="231"/>
      <c r="BE341" s="215"/>
      <c r="BF341" s="215"/>
      <c r="BG341" s="215"/>
      <c r="BH341" s="232"/>
      <c r="BI341" s="232"/>
      <c r="BJ341" s="214"/>
      <c r="BK341" s="214"/>
      <c r="BL341" s="233"/>
      <c r="BM341" s="67"/>
      <c r="BN341" s="139"/>
      <c r="BO341" s="139"/>
      <c r="BP341" s="139"/>
    </row>
    <row r="342" spans="1:68" ht="15.75">
      <c r="A342" s="221"/>
      <c r="B342" s="222"/>
      <c r="C342" s="216"/>
      <c r="D342" s="224"/>
      <c r="E342" s="25"/>
      <c r="F342" s="89"/>
      <c r="G342" s="83"/>
      <c r="H342" s="218"/>
      <c r="I342" s="218"/>
      <c r="J342" s="218"/>
      <c r="K342" s="218"/>
      <c r="L342" s="83"/>
      <c r="M342" s="217"/>
      <c r="N342" s="55"/>
      <c r="O342" s="218"/>
      <c r="P342" s="218"/>
      <c r="Q342" s="11"/>
      <c r="R342" s="218"/>
      <c r="S342" s="218"/>
      <c r="T342" s="56"/>
      <c r="U342" s="218"/>
      <c r="V342" s="218"/>
      <c r="W342" s="11"/>
      <c r="X342" s="218"/>
      <c r="Y342" s="218"/>
      <c r="Z342" s="56"/>
      <c r="AA342" s="218"/>
      <c r="AB342" s="218"/>
      <c r="AC342" s="218"/>
      <c r="AD342" s="218"/>
      <c r="AE342" s="218"/>
      <c r="AF342" s="9"/>
      <c r="AG342" s="9"/>
      <c r="AH342" s="9"/>
      <c r="AI342" s="9"/>
      <c r="AJ342" s="9"/>
      <c r="AK342" s="9"/>
      <c r="AL342" s="9"/>
      <c r="AM342" s="9"/>
      <c r="AN342" s="9"/>
      <c r="AO342" s="76"/>
      <c r="AP342" s="83"/>
      <c r="AQ342" s="83"/>
      <c r="AR342" s="238"/>
      <c r="AS342" s="238"/>
      <c r="AT342" s="11"/>
      <c r="AU342" s="11"/>
      <c r="AV342" s="215"/>
      <c r="AW342" s="137"/>
      <c r="AX342" s="215"/>
      <c r="AY342" s="253"/>
      <c r="BA342" s="201"/>
      <c r="BB342" s="201"/>
      <c r="BC342" s="217"/>
      <c r="BD342" s="231"/>
      <c r="BE342" s="215"/>
      <c r="BF342" s="215"/>
      <c r="BG342" s="215"/>
      <c r="BH342" s="232"/>
      <c r="BI342" s="232"/>
      <c r="BJ342" s="214"/>
      <c r="BK342" s="214"/>
      <c r="BL342" s="233"/>
      <c r="BM342" s="67"/>
      <c r="BN342" s="139"/>
      <c r="BO342" s="139"/>
      <c r="BP342" s="139"/>
    </row>
    <row r="343" spans="1:68" ht="15.75">
      <c r="A343" s="221"/>
      <c r="B343" s="222"/>
      <c r="C343" s="216"/>
      <c r="D343" s="224"/>
      <c r="E343" s="25"/>
      <c r="F343" s="89"/>
      <c r="G343" s="83"/>
      <c r="H343" s="218"/>
      <c r="I343" s="218"/>
      <c r="J343" s="218"/>
      <c r="K343" s="218"/>
      <c r="L343" s="83"/>
      <c r="M343" s="217"/>
      <c r="N343" s="55"/>
      <c r="O343" s="218"/>
      <c r="P343" s="218"/>
      <c r="Q343" s="11"/>
      <c r="R343" s="218"/>
      <c r="S343" s="218"/>
      <c r="T343" s="56"/>
      <c r="U343" s="218"/>
      <c r="V343" s="218"/>
      <c r="W343" s="11"/>
      <c r="X343" s="218"/>
      <c r="Y343" s="218"/>
      <c r="Z343" s="56"/>
      <c r="AA343" s="218"/>
      <c r="AB343" s="218"/>
      <c r="AC343" s="218"/>
      <c r="AD343" s="218"/>
      <c r="AE343" s="218"/>
      <c r="AF343" s="9"/>
      <c r="AG343" s="9"/>
      <c r="AH343" s="9"/>
      <c r="AI343" s="9"/>
      <c r="AJ343" s="9"/>
      <c r="AK343" s="9"/>
      <c r="AL343" s="9"/>
      <c r="AM343" s="9"/>
      <c r="AN343" s="9"/>
      <c r="AO343" s="76"/>
      <c r="AP343" s="83"/>
      <c r="AQ343" s="83"/>
      <c r="AR343" s="238"/>
      <c r="AS343" s="238"/>
      <c r="AT343" s="11"/>
      <c r="AU343" s="11"/>
      <c r="AV343" s="215"/>
      <c r="AW343" s="137"/>
      <c r="AX343" s="215"/>
      <c r="AY343" s="253"/>
      <c r="BA343" s="201"/>
      <c r="BB343" s="201"/>
      <c r="BC343" s="217"/>
      <c r="BD343" s="231"/>
      <c r="BE343" s="215"/>
      <c r="BF343" s="215"/>
      <c r="BG343" s="215"/>
      <c r="BH343" s="232"/>
      <c r="BI343" s="232"/>
      <c r="BJ343" s="214"/>
      <c r="BK343" s="214"/>
      <c r="BL343" s="233"/>
      <c r="BM343" s="67"/>
      <c r="BN343" s="139"/>
      <c r="BO343" s="139"/>
      <c r="BP343" s="139"/>
    </row>
    <row r="344" spans="1:68" ht="15.75">
      <c r="A344" s="221"/>
      <c r="B344" s="222"/>
      <c r="C344" s="216"/>
      <c r="D344" s="224"/>
      <c r="E344" s="268"/>
      <c r="F344" s="89"/>
      <c r="G344" s="83"/>
      <c r="H344" s="218"/>
      <c r="I344" s="218"/>
      <c r="J344" s="218"/>
      <c r="K344" s="218"/>
      <c r="L344" s="83"/>
      <c r="M344" s="217"/>
      <c r="N344" s="55"/>
      <c r="O344" s="218"/>
      <c r="P344" s="218"/>
      <c r="Q344" s="11"/>
      <c r="R344" s="218"/>
      <c r="S344" s="218"/>
      <c r="T344" s="56"/>
      <c r="U344" s="218"/>
      <c r="V344" s="218"/>
      <c r="W344" s="11"/>
      <c r="X344" s="218"/>
      <c r="Y344" s="218"/>
      <c r="Z344" s="56"/>
      <c r="AA344" s="218"/>
      <c r="AB344" s="218"/>
      <c r="AC344" s="218"/>
      <c r="AD344" s="218"/>
      <c r="AE344" s="218"/>
      <c r="AF344" s="9"/>
      <c r="AG344" s="9"/>
      <c r="AH344" s="9"/>
      <c r="AI344" s="9"/>
      <c r="AJ344" s="9"/>
      <c r="AK344" s="9"/>
      <c r="AL344" s="9"/>
      <c r="AM344" s="9"/>
      <c r="AN344" s="9"/>
      <c r="AO344" s="76"/>
      <c r="AP344" s="83"/>
      <c r="AQ344" s="83"/>
      <c r="AR344" s="238"/>
      <c r="AS344" s="238"/>
      <c r="AT344" s="11"/>
      <c r="AU344" s="11"/>
      <c r="AV344" s="215"/>
      <c r="AW344" s="137"/>
      <c r="AX344" s="215"/>
      <c r="AY344" s="265"/>
      <c r="AZ344" s="267"/>
      <c r="BA344" s="201"/>
      <c r="BB344" s="266"/>
      <c r="BC344" s="217"/>
      <c r="BD344" s="231"/>
      <c r="BE344" s="215"/>
      <c r="BF344" s="215"/>
      <c r="BG344" s="215"/>
      <c r="BH344" s="232"/>
      <c r="BI344" s="232"/>
      <c r="BJ344" s="214"/>
      <c r="BK344" s="214"/>
      <c r="BL344" s="233"/>
      <c r="BM344" s="67"/>
      <c r="BN344" s="139"/>
      <c r="BO344" s="139"/>
      <c r="BP344" s="139"/>
    </row>
    <row r="345" spans="1:68" ht="15.75">
      <c r="A345" s="221"/>
      <c r="B345" s="222"/>
      <c r="C345" s="216"/>
      <c r="D345" s="224"/>
      <c r="E345" s="25"/>
      <c r="F345" s="89"/>
      <c r="G345" s="83"/>
      <c r="H345" s="218"/>
      <c r="I345" s="218"/>
      <c r="J345" s="218"/>
      <c r="K345" s="218"/>
      <c r="L345" s="83"/>
      <c r="M345" s="217"/>
      <c r="N345" s="55"/>
      <c r="O345" s="218"/>
      <c r="P345" s="218"/>
      <c r="Q345" s="11"/>
      <c r="R345" s="218"/>
      <c r="S345" s="218"/>
      <c r="T345" s="56"/>
      <c r="U345" s="218"/>
      <c r="V345" s="218"/>
      <c r="W345" s="11"/>
      <c r="X345" s="218"/>
      <c r="Y345" s="218"/>
      <c r="Z345" s="56"/>
      <c r="AA345" s="218"/>
      <c r="AB345" s="218"/>
      <c r="AC345" s="218"/>
      <c r="AD345" s="218"/>
      <c r="AE345" s="218"/>
      <c r="AF345" s="9"/>
      <c r="AG345" s="9"/>
      <c r="AH345" s="9"/>
      <c r="AI345" s="9"/>
      <c r="AJ345" s="9"/>
      <c r="AK345" s="9"/>
      <c r="AL345" s="9"/>
      <c r="AM345" s="9"/>
      <c r="AN345" s="9"/>
      <c r="AO345" s="76"/>
      <c r="AP345" s="83"/>
      <c r="AQ345" s="83"/>
      <c r="AR345" s="238"/>
      <c r="AS345" s="238"/>
      <c r="AT345" s="11"/>
      <c r="AU345" s="11"/>
      <c r="AV345" s="215"/>
      <c r="AW345" s="137"/>
      <c r="AX345" s="215"/>
      <c r="AY345" s="253"/>
      <c r="BA345" s="201"/>
      <c r="BB345" s="201"/>
      <c r="BC345" s="217"/>
      <c r="BD345" s="231"/>
      <c r="BE345" s="215"/>
      <c r="BF345" s="215"/>
      <c r="BG345" s="215"/>
      <c r="BH345" s="232"/>
      <c r="BI345" s="232"/>
      <c r="BJ345" s="214"/>
      <c r="BK345" s="214"/>
      <c r="BL345" s="233"/>
      <c r="BM345" s="67"/>
      <c r="BN345" s="139"/>
      <c r="BO345" s="139"/>
      <c r="BP345" s="139"/>
    </row>
    <row r="346" spans="1:68" ht="15.75">
      <c r="A346" s="221"/>
      <c r="B346" s="222"/>
      <c r="C346" s="216"/>
      <c r="D346" s="224"/>
      <c r="E346" s="25"/>
      <c r="F346" s="89"/>
      <c r="G346" s="83"/>
      <c r="H346" s="218"/>
      <c r="I346" s="218"/>
      <c r="J346" s="218"/>
      <c r="K346" s="218"/>
      <c r="L346" s="83"/>
      <c r="M346" s="217"/>
      <c r="N346" s="55"/>
      <c r="O346" s="218"/>
      <c r="P346" s="218"/>
      <c r="Q346" s="11"/>
      <c r="R346" s="218"/>
      <c r="S346" s="218"/>
      <c r="T346" s="56"/>
      <c r="U346" s="218"/>
      <c r="V346" s="218"/>
      <c r="W346" s="11"/>
      <c r="X346" s="218"/>
      <c r="Y346" s="218"/>
      <c r="Z346" s="56"/>
      <c r="AA346" s="218"/>
      <c r="AB346" s="218"/>
      <c r="AC346" s="218"/>
      <c r="AD346" s="218"/>
      <c r="AE346" s="218"/>
      <c r="AF346" s="9"/>
      <c r="AG346" s="9"/>
      <c r="AH346" s="9"/>
      <c r="AI346" s="9"/>
      <c r="AJ346" s="9"/>
      <c r="AK346" s="9"/>
      <c r="AL346" s="9"/>
      <c r="AM346" s="9"/>
      <c r="AN346" s="9"/>
      <c r="AO346" s="76"/>
      <c r="AP346" s="83"/>
      <c r="AQ346" s="83"/>
      <c r="AR346" s="238"/>
      <c r="AS346" s="238"/>
      <c r="AT346" s="11"/>
      <c r="AU346" s="11"/>
      <c r="AV346" s="215"/>
      <c r="AW346" s="137"/>
      <c r="AX346" s="215"/>
      <c r="AY346" s="253"/>
      <c r="BA346" s="201"/>
      <c r="BB346" s="201"/>
      <c r="BC346" s="217"/>
      <c r="BD346" s="231"/>
      <c r="BE346" s="215"/>
      <c r="BF346" s="215"/>
      <c r="BG346" s="215"/>
      <c r="BH346" s="232"/>
      <c r="BI346" s="232"/>
      <c r="BJ346" s="214"/>
      <c r="BK346" s="214"/>
      <c r="BL346" s="233"/>
      <c r="BM346" s="67"/>
      <c r="BN346" s="139"/>
      <c r="BO346" s="139"/>
      <c r="BP346" s="139"/>
    </row>
    <row r="347" spans="1:68" ht="15.75">
      <c r="A347" s="221"/>
      <c r="B347" s="222"/>
      <c r="C347" s="216"/>
      <c r="D347" s="224"/>
      <c r="E347" s="25"/>
      <c r="F347" s="89"/>
      <c r="G347" s="83"/>
      <c r="H347" s="218"/>
      <c r="I347" s="218"/>
      <c r="J347" s="218"/>
      <c r="K347" s="218"/>
      <c r="L347" s="83"/>
      <c r="M347" s="217"/>
      <c r="N347" s="55"/>
      <c r="O347" s="218"/>
      <c r="P347" s="218"/>
      <c r="Q347" s="11"/>
      <c r="R347" s="218"/>
      <c r="S347" s="218"/>
      <c r="T347" s="56"/>
      <c r="U347" s="218"/>
      <c r="V347" s="218"/>
      <c r="W347" s="11"/>
      <c r="X347" s="218"/>
      <c r="Y347" s="218"/>
      <c r="Z347" s="56"/>
      <c r="AA347" s="218"/>
      <c r="AB347" s="218"/>
      <c r="AC347" s="218"/>
      <c r="AD347" s="218"/>
      <c r="AE347" s="218"/>
      <c r="AF347" s="9"/>
      <c r="AG347" s="9"/>
      <c r="AH347" s="9"/>
      <c r="AI347" s="9"/>
      <c r="AJ347" s="9"/>
      <c r="AK347" s="9"/>
      <c r="AL347" s="9"/>
      <c r="AM347" s="9"/>
      <c r="AN347" s="9"/>
      <c r="AO347" s="76"/>
      <c r="AP347" s="83"/>
      <c r="AQ347" s="83"/>
      <c r="AR347" s="238"/>
      <c r="AS347" s="238"/>
      <c r="AT347" s="11"/>
      <c r="AU347" s="11"/>
      <c r="AV347" s="215"/>
      <c r="AW347" s="137"/>
      <c r="AX347" s="215"/>
      <c r="AY347" s="253"/>
      <c r="BA347" s="201"/>
      <c r="BB347" s="201"/>
      <c r="BC347" s="217"/>
      <c r="BD347" s="231"/>
      <c r="BE347" s="215"/>
      <c r="BF347" s="215"/>
      <c r="BG347" s="215"/>
      <c r="BH347" s="232"/>
      <c r="BI347" s="232"/>
      <c r="BJ347" s="214"/>
      <c r="BK347" s="214"/>
      <c r="BL347" s="233"/>
      <c r="BM347" s="67"/>
      <c r="BN347" s="139"/>
      <c r="BO347" s="139"/>
      <c r="BP347" s="139"/>
    </row>
    <row r="348" spans="1:68" ht="15.75">
      <c r="A348" s="221"/>
      <c r="B348" s="222"/>
      <c r="C348" s="216"/>
      <c r="D348" s="224"/>
      <c r="E348" s="268"/>
      <c r="F348" s="89"/>
      <c r="G348" s="83"/>
      <c r="H348" s="218"/>
      <c r="I348" s="218"/>
      <c r="J348" s="218"/>
      <c r="K348" s="218"/>
      <c r="L348" s="83"/>
      <c r="M348" s="217"/>
      <c r="N348" s="55"/>
      <c r="O348" s="218"/>
      <c r="P348" s="218"/>
      <c r="Q348" s="11"/>
      <c r="R348" s="218"/>
      <c r="S348" s="218"/>
      <c r="T348" s="56"/>
      <c r="U348" s="218"/>
      <c r="V348" s="218"/>
      <c r="W348" s="11"/>
      <c r="X348" s="218"/>
      <c r="Y348" s="218"/>
      <c r="Z348" s="56"/>
      <c r="AA348" s="218"/>
      <c r="AB348" s="218"/>
      <c r="AC348" s="218"/>
      <c r="AD348" s="218"/>
      <c r="AE348" s="218"/>
      <c r="AF348" s="9"/>
      <c r="AG348" s="9"/>
      <c r="AH348" s="9"/>
      <c r="AI348" s="9"/>
      <c r="AJ348" s="9"/>
      <c r="AK348" s="9"/>
      <c r="AL348" s="9"/>
      <c r="AM348" s="9"/>
      <c r="AN348" s="9"/>
      <c r="AO348" s="76"/>
      <c r="AP348" s="83"/>
      <c r="AQ348" s="83"/>
      <c r="AR348" s="238"/>
      <c r="AS348" s="238"/>
      <c r="AT348" s="11"/>
      <c r="AU348" s="11"/>
      <c r="AV348" s="215"/>
      <c r="AW348" s="137"/>
      <c r="AX348" s="215"/>
      <c r="AY348" s="265"/>
      <c r="AZ348" s="267"/>
      <c r="BA348" s="201"/>
      <c r="BB348" s="266"/>
      <c r="BC348" s="217"/>
      <c r="BD348" s="231"/>
      <c r="BE348" s="215"/>
      <c r="BF348" s="215"/>
      <c r="BG348" s="215"/>
      <c r="BH348" s="232"/>
      <c r="BI348" s="232"/>
      <c r="BJ348" s="214"/>
      <c r="BK348" s="214"/>
      <c r="BL348" s="233"/>
      <c r="BM348" s="67"/>
      <c r="BN348" s="139"/>
      <c r="BO348" s="139"/>
      <c r="BP348" s="139"/>
    </row>
    <row r="349" spans="1:68" ht="15.75">
      <c r="A349" s="221"/>
      <c r="B349" s="222"/>
      <c r="C349" s="216"/>
      <c r="D349" s="224"/>
      <c r="E349" s="25"/>
      <c r="F349" s="89"/>
      <c r="G349" s="83"/>
      <c r="H349" s="218"/>
      <c r="I349" s="218"/>
      <c r="J349" s="218"/>
      <c r="K349" s="218"/>
      <c r="L349" s="83"/>
      <c r="M349" s="217"/>
      <c r="N349" s="55"/>
      <c r="O349" s="218"/>
      <c r="P349" s="218"/>
      <c r="Q349" s="11"/>
      <c r="R349" s="218"/>
      <c r="S349" s="218"/>
      <c r="T349" s="56"/>
      <c r="U349" s="218"/>
      <c r="V349" s="218"/>
      <c r="W349" s="11"/>
      <c r="X349" s="218"/>
      <c r="Y349" s="218"/>
      <c r="Z349" s="56"/>
      <c r="AA349" s="218"/>
      <c r="AB349" s="218"/>
      <c r="AC349" s="218"/>
      <c r="AD349" s="218"/>
      <c r="AE349" s="218"/>
      <c r="AF349" s="9"/>
      <c r="AG349" s="9"/>
      <c r="AH349" s="9"/>
      <c r="AI349" s="9"/>
      <c r="AJ349" s="9"/>
      <c r="AK349" s="9"/>
      <c r="AL349" s="9"/>
      <c r="AM349" s="9"/>
      <c r="AN349" s="9"/>
      <c r="AO349" s="76"/>
      <c r="AP349" s="83"/>
      <c r="AQ349" s="83"/>
      <c r="AR349" s="238"/>
      <c r="AS349" s="238"/>
      <c r="AT349" s="11"/>
      <c r="AU349" s="11"/>
      <c r="AV349" s="215"/>
      <c r="AW349" s="137"/>
      <c r="AX349" s="215"/>
      <c r="AY349" s="253"/>
      <c r="BA349" s="201"/>
      <c r="BB349" s="201"/>
      <c r="BC349" s="217"/>
      <c r="BD349" s="231"/>
      <c r="BE349" s="215"/>
      <c r="BF349" s="215"/>
      <c r="BG349" s="215"/>
      <c r="BH349" s="232"/>
      <c r="BI349" s="232"/>
      <c r="BJ349" s="214"/>
      <c r="BK349" s="214"/>
      <c r="BL349" s="233"/>
      <c r="BM349" s="67"/>
      <c r="BN349" s="139"/>
      <c r="BO349" s="139"/>
      <c r="BP349" s="139"/>
    </row>
    <row r="350" spans="1:68" ht="15.75">
      <c r="A350" s="221"/>
      <c r="B350" s="222"/>
      <c r="C350" s="216"/>
      <c r="D350" s="224"/>
      <c r="E350" s="25"/>
      <c r="F350" s="89"/>
      <c r="G350" s="83"/>
      <c r="H350" s="218"/>
      <c r="I350" s="218"/>
      <c r="J350" s="218"/>
      <c r="K350" s="218"/>
      <c r="L350" s="83"/>
      <c r="M350" s="217"/>
      <c r="N350" s="55"/>
      <c r="O350" s="218"/>
      <c r="P350" s="218"/>
      <c r="Q350" s="11"/>
      <c r="R350" s="218"/>
      <c r="S350" s="218"/>
      <c r="T350" s="56"/>
      <c r="U350" s="218"/>
      <c r="V350" s="218"/>
      <c r="W350" s="11"/>
      <c r="X350" s="218"/>
      <c r="Y350" s="218"/>
      <c r="Z350" s="56"/>
      <c r="AA350" s="218"/>
      <c r="AB350" s="218"/>
      <c r="AC350" s="218"/>
      <c r="AD350" s="218"/>
      <c r="AE350" s="218"/>
      <c r="AF350" s="9"/>
      <c r="AG350" s="9"/>
      <c r="AH350" s="9"/>
      <c r="AI350" s="9"/>
      <c r="AJ350" s="9"/>
      <c r="AK350" s="9"/>
      <c r="AL350" s="9"/>
      <c r="AM350" s="9"/>
      <c r="AN350" s="9"/>
      <c r="AO350" s="76"/>
      <c r="AP350" s="83"/>
      <c r="AQ350" s="83"/>
      <c r="AR350" s="238"/>
      <c r="AS350" s="238"/>
      <c r="AT350" s="11"/>
      <c r="AU350" s="11"/>
      <c r="AV350" s="215"/>
      <c r="AW350" s="137"/>
      <c r="AX350" s="215"/>
      <c r="AY350" s="253"/>
      <c r="BA350" s="201"/>
      <c r="BB350" s="201"/>
      <c r="BC350" s="217"/>
      <c r="BD350" s="231"/>
      <c r="BE350" s="215"/>
      <c r="BF350" s="215"/>
      <c r="BG350" s="215"/>
      <c r="BH350" s="232"/>
      <c r="BI350" s="232"/>
      <c r="BJ350" s="214"/>
      <c r="BK350" s="214"/>
      <c r="BL350" s="233"/>
      <c r="BM350" s="67"/>
      <c r="BN350" s="139"/>
      <c r="BO350" s="139"/>
      <c r="BP350" s="139"/>
    </row>
    <row r="351" spans="1:68" ht="15.75">
      <c r="A351" s="221"/>
      <c r="B351" s="222"/>
      <c r="C351" s="216"/>
      <c r="D351" s="224"/>
      <c r="E351" s="268"/>
      <c r="F351" s="89"/>
      <c r="G351" s="83"/>
      <c r="H351" s="218"/>
      <c r="I351" s="218"/>
      <c r="J351" s="218"/>
      <c r="K351" s="218"/>
      <c r="L351" s="83"/>
      <c r="M351" s="217"/>
      <c r="N351" s="55"/>
      <c r="O351" s="218"/>
      <c r="P351" s="218"/>
      <c r="Q351" s="11"/>
      <c r="R351" s="218"/>
      <c r="S351" s="218"/>
      <c r="T351" s="56"/>
      <c r="U351" s="218"/>
      <c r="V351" s="218"/>
      <c r="W351" s="11"/>
      <c r="X351" s="218"/>
      <c r="Y351" s="218"/>
      <c r="Z351" s="56"/>
      <c r="AA351" s="218"/>
      <c r="AB351" s="218"/>
      <c r="AC351" s="218"/>
      <c r="AD351" s="218"/>
      <c r="AE351" s="218"/>
      <c r="AF351" s="9"/>
      <c r="AG351" s="9"/>
      <c r="AH351" s="9"/>
      <c r="AI351" s="9"/>
      <c r="AJ351" s="9"/>
      <c r="AK351" s="9"/>
      <c r="AL351" s="9"/>
      <c r="AM351" s="9"/>
      <c r="AN351" s="9"/>
      <c r="AO351" s="76"/>
      <c r="AP351" s="83"/>
      <c r="AQ351" s="83"/>
      <c r="AR351" s="238"/>
      <c r="AS351" s="238"/>
      <c r="AT351" s="11"/>
      <c r="AU351" s="11"/>
      <c r="AV351" s="215"/>
      <c r="AW351" s="137"/>
      <c r="AX351" s="215"/>
      <c r="AY351" s="265"/>
      <c r="AZ351" s="267"/>
      <c r="BA351" s="201"/>
      <c r="BB351" s="266"/>
      <c r="BC351" s="217"/>
      <c r="BD351" s="231"/>
      <c r="BE351" s="215"/>
      <c r="BF351" s="215"/>
      <c r="BG351" s="215"/>
      <c r="BH351" s="232"/>
      <c r="BI351" s="232"/>
      <c r="BJ351" s="214"/>
      <c r="BK351" s="214"/>
      <c r="BL351" s="233"/>
      <c r="BM351" s="67"/>
      <c r="BN351" s="139"/>
      <c r="BO351" s="139"/>
      <c r="BP351" s="139"/>
    </row>
    <row r="352" spans="1:68" ht="15.75">
      <c r="A352" s="221"/>
      <c r="B352" s="222"/>
      <c r="C352" s="216"/>
      <c r="D352" s="224"/>
      <c r="E352" s="25"/>
      <c r="F352" s="89"/>
      <c r="G352" s="83"/>
      <c r="H352" s="218"/>
      <c r="I352" s="218"/>
      <c r="J352" s="218"/>
      <c r="K352" s="218"/>
      <c r="L352" s="83"/>
      <c r="M352" s="217"/>
      <c r="N352" s="55"/>
      <c r="O352" s="218"/>
      <c r="P352" s="218"/>
      <c r="Q352" s="11"/>
      <c r="R352" s="218"/>
      <c r="S352" s="218"/>
      <c r="T352" s="56"/>
      <c r="U352" s="218"/>
      <c r="V352" s="218"/>
      <c r="W352" s="11"/>
      <c r="X352" s="218"/>
      <c r="Y352" s="218"/>
      <c r="Z352" s="56"/>
      <c r="AA352" s="218"/>
      <c r="AB352" s="218"/>
      <c r="AC352" s="218"/>
      <c r="AD352" s="218"/>
      <c r="AE352" s="218"/>
      <c r="AF352" s="9"/>
      <c r="AG352" s="9"/>
      <c r="AH352" s="9"/>
      <c r="AI352" s="9"/>
      <c r="AJ352" s="9"/>
      <c r="AK352" s="9"/>
      <c r="AL352" s="9"/>
      <c r="AM352" s="9"/>
      <c r="AN352" s="9"/>
      <c r="AO352" s="76"/>
      <c r="AP352" s="83"/>
      <c r="AQ352" s="83"/>
      <c r="AR352" s="238"/>
      <c r="AS352" s="238"/>
      <c r="AT352" s="11"/>
      <c r="AU352" s="11"/>
      <c r="AV352" s="215"/>
      <c r="AW352" s="137"/>
      <c r="AX352" s="215"/>
      <c r="AY352" s="253"/>
      <c r="BA352" s="201"/>
      <c r="BB352" s="201"/>
      <c r="BC352" s="217"/>
      <c r="BD352" s="231"/>
      <c r="BE352" s="215"/>
      <c r="BF352" s="215"/>
      <c r="BG352" s="215"/>
      <c r="BH352" s="232"/>
      <c r="BI352" s="232"/>
      <c r="BJ352" s="214"/>
      <c r="BK352" s="214"/>
      <c r="BL352" s="233"/>
      <c r="BM352" s="67"/>
      <c r="BN352" s="139"/>
      <c r="BO352" s="139"/>
      <c r="BP352" s="139"/>
    </row>
    <row r="353" spans="1:68" ht="15.75">
      <c r="A353" s="221"/>
      <c r="B353" s="222"/>
      <c r="C353" s="216"/>
      <c r="D353" s="224"/>
      <c r="E353" s="25"/>
      <c r="F353" s="89"/>
      <c r="G353" s="83"/>
      <c r="H353" s="218"/>
      <c r="I353" s="218"/>
      <c r="J353" s="218"/>
      <c r="K353" s="218"/>
      <c r="L353" s="83"/>
      <c r="M353" s="217"/>
      <c r="N353" s="55"/>
      <c r="O353" s="218"/>
      <c r="P353" s="218"/>
      <c r="Q353" s="11"/>
      <c r="R353" s="218"/>
      <c r="S353" s="218"/>
      <c r="T353" s="56"/>
      <c r="U353" s="218"/>
      <c r="V353" s="218"/>
      <c r="W353" s="11"/>
      <c r="X353" s="218"/>
      <c r="Y353" s="218"/>
      <c r="Z353" s="56"/>
      <c r="AA353" s="218"/>
      <c r="AB353" s="218"/>
      <c r="AC353" s="218"/>
      <c r="AD353" s="218"/>
      <c r="AE353" s="218"/>
      <c r="AF353" s="9"/>
      <c r="AG353" s="9"/>
      <c r="AH353" s="9"/>
      <c r="AI353" s="9"/>
      <c r="AJ353" s="9"/>
      <c r="AK353" s="9"/>
      <c r="AL353" s="9"/>
      <c r="AM353" s="9"/>
      <c r="AN353" s="9"/>
      <c r="AO353" s="76"/>
      <c r="AP353" s="83"/>
      <c r="AQ353" s="83"/>
      <c r="AR353" s="238"/>
      <c r="AS353" s="238"/>
      <c r="AT353" s="11"/>
      <c r="AU353" s="11"/>
      <c r="AV353" s="215"/>
      <c r="AW353" s="137"/>
      <c r="AX353" s="215"/>
      <c r="AY353" s="253"/>
      <c r="BA353" s="201"/>
      <c r="BB353" s="201"/>
      <c r="BC353" s="217"/>
      <c r="BD353" s="231"/>
      <c r="BE353" s="215"/>
      <c r="BF353" s="215"/>
      <c r="BG353" s="215"/>
      <c r="BH353" s="232"/>
      <c r="BI353" s="232"/>
      <c r="BJ353" s="214"/>
      <c r="BK353" s="214"/>
      <c r="BL353" s="233"/>
      <c r="BM353" s="67"/>
      <c r="BN353" s="139"/>
      <c r="BO353" s="139"/>
      <c r="BP353" s="139"/>
    </row>
    <row r="354" spans="1:68" ht="15.75">
      <c r="A354" s="221"/>
      <c r="B354" s="222"/>
      <c r="C354" s="216"/>
      <c r="D354" s="224"/>
      <c r="E354" s="25"/>
      <c r="F354" s="89"/>
      <c r="G354" s="83"/>
      <c r="H354" s="218"/>
      <c r="I354" s="218"/>
      <c r="J354" s="218"/>
      <c r="K354" s="218"/>
      <c r="L354" s="83"/>
      <c r="M354" s="217"/>
      <c r="N354" s="55"/>
      <c r="O354" s="218"/>
      <c r="P354" s="218"/>
      <c r="Q354" s="11"/>
      <c r="R354" s="218"/>
      <c r="S354" s="218"/>
      <c r="T354" s="56"/>
      <c r="U354" s="218"/>
      <c r="V354" s="218"/>
      <c r="W354" s="11"/>
      <c r="X354" s="218"/>
      <c r="Y354" s="218"/>
      <c r="Z354" s="56"/>
      <c r="AA354" s="218"/>
      <c r="AB354" s="218"/>
      <c r="AC354" s="218"/>
      <c r="AD354" s="218"/>
      <c r="AE354" s="218"/>
      <c r="AF354" s="9"/>
      <c r="AG354" s="9"/>
      <c r="AH354" s="9"/>
      <c r="AI354" s="9"/>
      <c r="AJ354" s="9"/>
      <c r="AK354" s="9"/>
      <c r="AL354" s="9"/>
      <c r="AM354" s="9"/>
      <c r="AN354" s="9"/>
      <c r="AO354" s="76"/>
      <c r="AP354" s="83"/>
      <c r="AQ354" s="83"/>
      <c r="AR354" s="238"/>
      <c r="AS354" s="238"/>
      <c r="AT354" s="11"/>
      <c r="AU354" s="11"/>
      <c r="AV354" s="215"/>
      <c r="AW354" s="137"/>
      <c r="AX354" s="215"/>
      <c r="AY354" s="253"/>
      <c r="BA354" s="201"/>
      <c r="BB354" s="201"/>
      <c r="BC354" s="217"/>
      <c r="BD354" s="231"/>
      <c r="BE354" s="215"/>
      <c r="BF354" s="215"/>
      <c r="BG354" s="215"/>
      <c r="BH354" s="232"/>
      <c r="BI354" s="232"/>
      <c r="BJ354" s="214"/>
      <c r="BK354" s="214"/>
      <c r="BL354" s="233"/>
      <c r="BM354" s="67"/>
      <c r="BN354" s="139"/>
      <c r="BO354" s="139"/>
      <c r="BP354" s="139"/>
    </row>
    <row r="355" spans="1:68" ht="15.75">
      <c r="A355" s="221"/>
      <c r="B355" s="222"/>
      <c r="C355" s="216"/>
      <c r="D355" s="224"/>
      <c r="E355" s="25"/>
      <c r="F355" s="89"/>
      <c r="G355" s="83"/>
      <c r="H355" s="218"/>
      <c r="I355" s="218"/>
      <c r="J355" s="218"/>
      <c r="K355" s="218"/>
      <c r="L355" s="83"/>
      <c r="M355" s="217"/>
      <c r="N355" s="55"/>
      <c r="O355" s="218"/>
      <c r="P355" s="218"/>
      <c r="Q355" s="11"/>
      <c r="R355" s="218"/>
      <c r="S355" s="218"/>
      <c r="T355" s="56"/>
      <c r="U355" s="218"/>
      <c r="V355" s="218"/>
      <c r="W355" s="11"/>
      <c r="X355" s="218"/>
      <c r="Y355" s="218"/>
      <c r="Z355" s="56"/>
      <c r="AA355" s="218"/>
      <c r="AB355" s="218"/>
      <c r="AC355" s="218"/>
      <c r="AD355" s="218"/>
      <c r="AE355" s="218"/>
      <c r="AF355" s="9"/>
      <c r="AG355" s="9"/>
      <c r="AH355" s="9"/>
      <c r="AI355" s="9"/>
      <c r="AJ355" s="9"/>
      <c r="AK355" s="9"/>
      <c r="AL355" s="9"/>
      <c r="AM355" s="9"/>
      <c r="AN355" s="9"/>
      <c r="AO355" s="76"/>
      <c r="AP355" s="83"/>
      <c r="AQ355" s="83"/>
      <c r="AR355" s="238"/>
      <c r="AS355" s="238"/>
      <c r="AT355" s="11"/>
      <c r="AU355" s="11"/>
      <c r="AV355" s="215"/>
      <c r="AW355" s="137"/>
      <c r="AX355" s="215"/>
      <c r="AY355" s="253"/>
      <c r="BA355" s="201"/>
      <c r="BB355" s="201"/>
      <c r="BC355" s="217"/>
      <c r="BD355" s="231"/>
      <c r="BE355" s="215"/>
      <c r="BF355" s="215"/>
      <c r="BG355" s="215"/>
      <c r="BH355" s="232"/>
      <c r="BI355" s="232"/>
      <c r="BJ355" s="214"/>
      <c r="BK355" s="214"/>
      <c r="BL355" s="233"/>
      <c r="BM355" s="67"/>
      <c r="BN355" s="139"/>
      <c r="BO355" s="139"/>
      <c r="BP355" s="139"/>
    </row>
    <row r="356" spans="1:68" ht="15.75">
      <c r="A356" s="221"/>
      <c r="B356" s="222"/>
      <c r="C356" s="216"/>
      <c r="D356" s="224"/>
      <c r="E356" s="25"/>
      <c r="F356" s="89"/>
      <c r="G356" s="83"/>
      <c r="H356" s="218"/>
      <c r="I356" s="218"/>
      <c r="J356" s="218"/>
      <c r="K356" s="218"/>
      <c r="L356" s="83"/>
      <c r="M356" s="217"/>
      <c r="N356" s="55"/>
      <c r="O356" s="218"/>
      <c r="P356" s="218"/>
      <c r="Q356" s="11"/>
      <c r="R356" s="218"/>
      <c r="S356" s="218"/>
      <c r="T356" s="56"/>
      <c r="U356" s="218"/>
      <c r="V356" s="218"/>
      <c r="W356" s="11"/>
      <c r="X356" s="218"/>
      <c r="Y356" s="218"/>
      <c r="Z356" s="56"/>
      <c r="AA356" s="218"/>
      <c r="AB356" s="218"/>
      <c r="AC356" s="218"/>
      <c r="AD356" s="218"/>
      <c r="AE356" s="218"/>
      <c r="AF356" s="9"/>
      <c r="AG356" s="9"/>
      <c r="AH356" s="9"/>
      <c r="AI356" s="9"/>
      <c r="AJ356" s="9"/>
      <c r="AK356" s="9"/>
      <c r="AL356" s="9"/>
      <c r="AM356" s="9"/>
      <c r="AN356" s="9"/>
      <c r="AO356" s="76"/>
      <c r="AP356" s="83"/>
      <c r="AQ356" s="83"/>
      <c r="AR356" s="238"/>
      <c r="AS356" s="238"/>
      <c r="AT356" s="11"/>
      <c r="AU356" s="11"/>
      <c r="AV356" s="215"/>
      <c r="AW356" s="137"/>
      <c r="AX356" s="215"/>
      <c r="AY356" s="253"/>
      <c r="BA356" s="201"/>
      <c r="BB356" s="201"/>
      <c r="BC356" s="217"/>
      <c r="BD356" s="231"/>
      <c r="BE356" s="215"/>
      <c r="BF356" s="215"/>
      <c r="BG356" s="215"/>
      <c r="BH356" s="232"/>
      <c r="BI356" s="232"/>
      <c r="BJ356" s="214"/>
      <c r="BK356" s="214"/>
      <c r="BL356" s="233"/>
      <c r="BM356" s="67"/>
      <c r="BN356" s="139"/>
      <c r="BO356" s="139"/>
      <c r="BP356" s="139"/>
    </row>
    <row r="357" spans="1:68" ht="15.75">
      <c r="A357" s="221"/>
      <c r="B357" s="222"/>
      <c r="C357" s="216"/>
      <c r="D357" s="224"/>
      <c r="E357" s="268"/>
      <c r="F357" s="89"/>
      <c r="G357" s="83"/>
      <c r="H357" s="218"/>
      <c r="I357" s="218"/>
      <c r="J357" s="218"/>
      <c r="K357" s="218"/>
      <c r="L357" s="83"/>
      <c r="M357" s="217"/>
      <c r="N357" s="55"/>
      <c r="O357" s="218"/>
      <c r="P357" s="218"/>
      <c r="Q357" s="11"/>
      <c r="R357" s="218"/>
      <c r="S357" s="218"/>
      <c r="T357" s="56"/>
      <c r="U357" s="218"/>
      <c r="V357" s="218"/>
      <c r="W357" s="11"/>
      <c r="X357" s="218"/>
      <c r="Y357" s="218"/>
      <c r="Z357" s="56"/>
      <c r="AA357" s="218"/>
      <c r="AB357" s="218"/>
      <c r="AC357" s="218"/>
      <c r="AD357" s="218"/>
      <c r="AE357" s="218"/>
      <c r="AF357" s="9"/>
      <c r="AG357" s="9"/>
      <c r="AH357" s="9"/>
      <c r="AI357" s="9"/>
      <c r="AJ357" s="9"/>
      <c r="AK357" s="9"/>
      <c r="AL357" s="9"/>
      <c r="AM357" s="9"/>
      <c r="AN357" s="9"/>
      <c r="AO357" s="76"/>
      <c r="AP357" s="83"/>
      <c r="AQ357" s="83"/>
      <c r="AR357" s="238"/>
      <c r="AS357" s="238"/>
      <c r="AT357" s="11"/>
      <c r="AU357" s="11"/>
      <c r="AV357" s="215"/>
      <c r="AW357" s="137"/>
      <c r="AX357" s="215"/>
      <c r="AY357" s="265"/>
      <c r="AZ357" s="267"/>
      <c r="BA357" s="201"/>
      <c r="BB357" s="266"/>
      <c r="BC357" s="217"/>
      <c r="BD357" s="231"/>
      <c r="BE357" s="215"/>
      <c r="BF357" s="215"/>
      <c r="BG357" s="215"/>
      <c r="BH357" s="232"/>
      <c r="BI357" s="232"/>
      <c r="BJ357" s="214"/>
      <c r="BK357" s="214"/>
      <c r="BL357" s="233"/>
      <c r="BM357" s="67"/>
      <c r="BN357" s="139"/>
      <c r="BO357" s="139"/>
      <c r="BP357" s="139"/>
    </row>
    <row r="358" spans="1:68" ht="15.75">
      <c r="A358" s="221"/>
      <c r="B358" s="222"/>
      <c r="C358" s="216"/>
      <c r="D358" s="224"/>
      <c r="E358" s="25"/>
      <c r="F358" s="89"/>
      <c r="G358" s="83"/>
      <c r="H358" s="218"/>
      <c r="I358" s="218"/>
      <c r="J358" s="218"/>
      <c r="K358" s="218"/>
      <c r="L358" s="83"/>
      <c r="M358" s="217"/>
      <c r="N358" s="55"/>
      <c r="O358" s="218"/>
      <c r="P358" s="218"/>
      <c r="Q358" s="11"/>
      <c r="R358" s="218"/>
      <c r="S358" s="218"/>
      <c r="T358" s="56"/>
      <c r="U358" s="218"/>
      <c r="V358" s="218"/>
      <c r="W358" s="11"/>
      <c r="X358" s="218"/>
      <c r="Y358" s="218"/>
      <c r="Z358" s="56"/>
      <c r="AA358" s="218"/>
      <c r="AB358" s="218"/>
      <c r="AC358" s="218"/>
      <c r="AD358" s="218"/>
      <c r="AE358" s="218"/>
      <c r="AF358" s="9"/>
      <c r="AG358" s="9"/>
      <c r="AH358" s="9"/>
      <c r="AI358" s="9"/>
      <c r="AJ358" s="9"/>
      <c r="AK358" s="9"/>
      <c r="AL358" s="9"/>
      <c r="AM358" s="9"/>
      <c r="AN358" s="9"/>
      <c r="AO358" s="76"/>
      <c r="AP358" s="83"/>
      <c r="AQ358" s="83"/>
      <c r="AR358" s="238"/>
      <c r="AS358" s="238"/>
      <c r="AT358" s="11"/>
      <c r="AU358" s="11"/>
      <c r="AV358" s="215"/>
      <c r="AW358" s="137"/>
      <c r="AX358" s="215"/>
      <c r="AY358" s="253"/>
      <c r="BA358" s="201"/>
      <c r="BB358" s="201"/>
      <c r="BC358" s="217"/>
      <c r="BD358" s="231"/>
      <c r="BE358" s="215"/>
      <c r="BF358" s="215"/>
      <c r="BG358" s="215"/>
      <c r="BH358" s="232"/>
      <c r="BI358" s="232"/>
      <c r="BJ358" s="214"/>
      <c r="BK358" s="214"/>
      <c r="BL358" s="233"/>
      <c r="BM358" s="67"/>
      <c r="BN358" s="139"/>
      <c r="BO358" s="139"/>
      <c r="BP358" s="139"/>
    </row>
    <row r="359" spans="1:68" ht="15.75">
      <c r="A359" s="221"/>
      <c r="B359" s="222"/>
      <c r="C359" s="216"/>
      <c r="D359" s="224"/>
      <c r="E359" s="25"/>
      <c r="F359" s="89"/>
      <c r="G359" s="83"/>
      <c r="H359" s="218"/>
      <c r="I359" s="218"/>
      <c r="J359" s="218"/>
      <c r="K359" s="218"/>
      <c r="L359" s="83"/>
      <c r="M359" s="217"/>
      <c r="N359" s="55"/>
      <c r="O359" s="218"/>
      <c r="P359" s="218"/>
      <c r="Q359" s="11"/>
      <c r="R359" s="218"/>
      <c r="S359" s="218"/>
      <c r="T359" s="56"/>
      <c r="U359" s="218"/>
      <c r="V359" s="218"/>
      <c r="W359" s="11"/>
      <c r="X359" s="218"/>
      <c r="Y359" s="218"/>
      <c r="Z359" s="56"/>
      <c r="AA359" s="218"/>
      <c r="AB359" s="218"/>
      <c r="AC359" s="218"/>
      <c r="AD359" s="218"/>
      <c r="AE359" s="218"/>
      <c r="AF359" s="9"/>
      <c r="AG359" s="9"/>
      <c r="AH359" s="9"/>
      <c r="AI359" s="9"/>
      <c r="AJ359" s="9"/>
      <c r="AK359" s="9"/>
      <c r="AL359" s="9"/>
      <c r="AM359" s="9"/>
      <c r="AN359" s="9"/>
      <c r="AO359" s="76"/>
      <c r="AP359" s="83"/>
      <c r="AQ359" s="83"/>
      <c r="AR359" s="238"/>
      <c r="AS359" s="238"/>
      <c r="AT359" s="11"/>
      <c r="AU359" s="11"/>
      <c r="AV359" s="215"/>
      <c r="AW359" s="137"/>
      <c r="AX359" s="215"/>
      <c r="AY359" s="253"/>
      <c r="BA359" s="201"/>
      <c r="BB359" s="201"/>
      <c r="BC359" s="217"/>
      <c r="BD359" s="231"/>
      <c r="BE359" s="215"/>
      <c r="BF359" s="215"/>
      <c r="BG359" s="215"/>
      <c r="BH359" s="232"/>
      <c r="BI359" s="232"/>
      <c r="BJ359" s="214"/>
      <c r="BK359" s="214"/>
      <c r="BL359" s="233"/>
      <c r="BM359" s="67"/>
      <c r="BN359" s="139"/>
      <c r="BO359" s="139"/>
      <c r="BP359" s="139"/>
    </row>
    <row r="360" spans="1:68" ht="15.75">
      <c r="A360" s="221"/>
      <c r="B360" s="222"/>
      <c r="C360" s="216"/>
      <c r="D360" s="224"/>
      <c r="E360" s="25"/>
      <c r="F360" s="89"/>
      <c r="G360" s="83"/>
      <c r="H360" s="218"/>
      <c r="I360" s="218"/>
      <c r="J360" s="218"/>
      <c r="K360" s="218"/>
      <c r="L360" s="83"/>
      <c r="M360" s="217"/>
      <c r="N360" s="55"/>
      <c r="O360" s="218"/>
      <c r="P360" s="218"/>
      <c r="Q360" s="11"/>
      <c r="R360" s="218"/>
      <c r="S360" s="218"/>
      <c r="T360" s="56"/>
      <c r="U360" s="218"/>
      <c r="V360" s="218"/>
      <c r="W360" s="11"/>
      <c r="X360" s="218"/>
      <c r="Y360" s="218"/>
      <c r="Z360" s="56"/>
      <c r="AA360" s="218"/>
      <c r="AB360" s="218"/>
      <c r="AC360" s="218"/>
      <c r="AD360" s="218"/>
      <c r="AE360" s="218"/>
      <c r="AF360" s="9"/>
      <c r="AG360" s="9"/>
      <c r="AH360" s="9"/>
      <c r="AI360" s="9"/>
      <c r="AJ360" s="9"/>
      <c r="AK360" s="9"/>
      <c r="AL360" s="9"/>
      <c r="AM360" s="9"/>
      <c r="AN360" s="9"/>
      <c r="AO360" s="76"/>
      <c r="AP360" s="83"/>
      <c r="AQ360" s="83"/>
      <c r="AR360" s="238"/>
      <c r="AS360" s="238"/>
      <c r="AT360" s="11"/>
      <c r="AU360" s="11"/>
      <c r="AV360" s="215"/>
      <c r="AW360" s="137"/>
      <c r="AX360" s="215"/>
      <c r="AY360" s="253"/>
      <c r="BA360" s="201"/>
      <c r="BB360" s="201"/>
      <c r="BC360" s="217"/>
      <c r="BD360" s="231"/>
      <c r="BE360" s="215"/>
      <c r="BF360" s="215"/>
      <c r="BG360" s="215"/>
      <c r="BH360" s="232"/>
      <c r="BI360" s="232"/>
      <c r="BJ360" s="214"/>
      <c r="BK360" s="214"/>
      <c r="BL360" s="233"/>
      <c r="BM360" s="67"/>
      <c r="BN360" s="139"/>
      <c r="BO360" s="139"/>
      <c r="BP360" s="139"/>
    </row>
    <row r="361" spans="1:68" ht="15.75">
      <c r="A361" s="221"/>
      <c r="B361" s="222"/>
      <c r="C361" s="216"/>
      <c r="D361" s="224"/>
      <c r="E361" s="25"/>
      <c r="F361" s="89"/>
      <c r="G361" s="83"/>
      <c r="H361" s="218"/>
      <c r="I361" s="218"/>
      <c r="J361" s="218"/>
      <c r="K361" s="218"/>
      <c r="L361" s="83"/>
      <c r="M361" s="217"/>
      <c r="N361" s="55"/>
      <c r="O361" s="218"/>
      <c r="P361" s="218"/>
      <c r="Q361" s="11"/>
      <c r="R361" s="218"/>
      <c r="S361" s="218"/>
      <c r="T361" s="56"/>
      <c r="U361" s="218"/>
      <c r="V361" s="218"/>
      <c r="W361" s="11"/>
      <c r="X361" s="218"/>
      <c r="Y361" s="218"/>
      <c r="Z361" s="56"/>
      <c r="AA361" s="218"/>
      <c r="AB361" s="218"/>
      <c r="AC361" s="218"/>
      <c r="AD361" s="218"/>
      <c r="AE361" s="218"/>
      <c r="AF361" s="9"/>
      <c r="AG361" s="9"/>
      <c r="AH361" s="9"/>
      <c r="AI361" s="9"/>
      <c r="AJ361" s="9"/>
      <c r="AK361" s="9"/>
      <c r="AL361" s="9"/>
      <c r="AM361" s="9"/>
      <c r="AN361" s="9"/>
      <c r="AO361" s="76"/>
      <c r="AP361" s="83"/>
      <c r="AQ361" s="83"/>
      <c r="AR361" s="238"/>
      <c r="AS361" s="238"/>
      <c r="AT361" s="11"/>
      <c r="AU361" s="11"/>
      <c r="AV361" s="215"/>
      <c r="AW361" s="137"/>
      <c r="AX361" s="215"/>
      <c r="AY361" s="253"/>
      <c r="BA361" s="201"/>
      <c r="BB361" s="201"/>
      <c r="BC361" s="217"/>
      <c r="BD361" s="231"/>
      <c r="BE361" s="215"/>
      <c r="BF361" s="215"/>
      <c r="BG361" s="215"/>
      <c r="BH361" s="232"/>
      <c r="BI361" s="232"/>
      <c r="BJ361" s="214"/>
      <c r="BK361" s="214"/>
      <c r="BL361" s="233"/>
      <c r="BM361" s="67"/>
      <c r="BN361" s="139"/>
      <c r="BO361" s="139"/>
      <c r="BP361" s="139"/>
    </row>
    <row r="362" spans="1:68" ht="15.75">
      <c r="A362" s="221"/>
      <c r="B362" s="222"/>
      <c r="C362" s="216"/>
      <c r="D362" s="224"/>
      <c r="E362" s="25"/>
      <c r="F362" s="89"/>
      <c r="G362" s="83"/>
      <c r="H362" s="218"/>
      <c r="I362" s="218"/>
      <c r="J362" s="218"/>
      <c r="K362" s="218"/>
      <c r="L362" s="83"/>
      <c r="M362" s="217"/>
      <c r="N362" s="55"/>
      <c r="O362" s="218"/>
      <c r="P362" s="218"/>
      <c r="Q362" s="11"/>
      <c r="R362" s="218"/>
      <c r="S362" s="218"/>
      <c r="T362" s="56"/>
      <c r="U362" s="218"/>
      <c r="V362" s="218"/>
      <c r="W362" s="11"/>
      <c r="X362" s="218"/>
      <c r="Y362" s="218"/>
      <c r="Z362" s="56"/>
      <c r="AA362" s="218"/>
      <c r="AB362" s="218"/>
      <c r="AC362" s="218"/>
      <c r="AD362" s="218"/>
      <c r="AE362" s="218"/>
      <c r="AF362" s="9"/>
      <c r="AG362" s="9"/>
      <c r="AH362" s="9"/>
      <c r="AI362" s="9"/>
      <c r="AJ362" s="9"/>
      <c r="AK362" s="9"/>
      <c r="AL362" s="9"/>
      <c r="AM362" s="9"/>
      <c r="AN362" s="9"/>
      <c r="AO362" s="76"/>
      <c r="AP362" s="83"/>
      <c r="AQ362" s="83"/>
      <c r="AR362" s="238"/>
      <c r="AS362" s="238"/>
      <c r="AT362" s="11"/>
      <c r="AU362" s="11"/>
      <c r="AV362" s="215"/>
      <c r="AW362" s="137"/>
      <c r="AX362" s="215"/>
      <c r="AY362" s="253"/>
      <c r="BA362" s="201"/>
      <c r="BB362" s="201"/>
      <c r="BC362" s="217"/>
      <c r="BD362" s="231"/>
      <c r="BE362" s="215"/>
      <c r="BF362" s="215"/>
      <c r="BG362" s="215"/>
      <c r="BH362" s="232"/>
      <c r="BI362" s="232"/>
      <c r="BJ362" s="214"/>
      <c r="BK362" s="214"/>
      <c r="BL362" s="233"/>
      <c r="BM362" s="67"/>
      <c r="BN362" s="139"/>
      <c r="BO362" s="139"/>
      <c r="BP362" s="139"/>
    </row>
    <row r="363" spans="1:68" ht="15.75">
      <c r="A363" s="221"/>
      <c r="B363" s="222"/>
      <c r="C363" s="216"/>
      <c r="D363" s="224"/>
      <c r="E363" s="25"/>
      <c r="F363" s="89"/>
      <c r="G363" s="83"/>
      <c r="H363" s="218"/>
      <c r="I363" s="218"/>
      <c r="J363" s="218"/>
      <c r="K363" s="218"/>
      <c r="L363" s="83"/>
      <c r="M363" s="217"/>
      <c r="N363" s="55"/>
      <c r="O363" s="218"/>
      <c r="P363" s="218"/>
      <c r="Q363" s="11"/>
      <c r="R363" s="218"/>
      <c r="S363" s="218"/>
      <c r="T363" s="56"/>
      <c r="U363" s="218"/>
      <c r="V363" s="218"/>
      <c r="W363" s="11"/>
      <c r="X363" s="218"/>
      <c r="Y363" s="218"/>
      <c r="Z363" s="56"/>
      <c r="AA363" s="218"/>
      <c r="AB363" s="218"/>
      <c r="AC363" s="218"/>
      <c r="AD363" s="218"/>
      <c r="AE363" s="218"/>
      <c r="AF363" s="9"/>
      <c r="AG363" s="9"/>
      <c r="AH363" s="9"/>
      <c r="AI363" s="9"/>
      <c r="AJ363" s="9"/>
      <c r="AK363" s="9"/>
      <c r="AL363" s="9"/>
      <c r="AM363" s="9"/>
      <c r="AN363" s="9"/>
      <c r="AO363" s="76"/>
      <c r="AP363" s="83"/>
      <c r="AQ363" s="83"/>
      <c r="AR363" s="238"/>
      <c r="AS363" s="238"/>
      <c r="AT363" s="11"/>
      <c r="AU363" s="11"/>
      <c r="AV363" s="215"/>
      <c r="AW363" s="137"/>
      <c r="AX363" s="215"/>
      <c r="AY363" s="253"/>
      <c r="BA363" s="201"/>
      <c r="BB363" s="201"/>
      <c r="BC363" s="217"/>
      <c r="BD363" s="231"/>
      <c r="BE363" s="215"/>
      <c r="BF363" s="215"/>
      <c r="BG363" s="215"/>
      <c r="BH363" s="232"/>
      <c r="BI363" s="232"/>
      <c r="BJ363" s="214"/>
      <c r="BK363" s="214"/>
      <c r="BL363" s="233"/>
      <c r="BM363" s="67"/>
      <c r="BN363" s="139"/>
      <c r="BO363" s="139"/>
      <c r="BP363" s="139"/>
    </row>
    <row r="364" spans="1:68" ht="15.75">
      <c r="A364" s="221"/>
      <c r="B364" s="222"/>
      <c r="C364" s="216"/>
      <c r="D364" s="224"/>
      <c r="E364" s="25"/>
      <c r="F364" s="89"/>
      <c r="G364" s="83"/>
      <c r="H364" s="218"/>
      <c r="I364" s="218"/>
      <c r="J364" s="218"/>
      <c r="K364" s="218"/>
      <c r="L364" s="83"/>
      <c r="M364" s="217"/>
      <c r="N364" s="55"/>
      <c r="O364" s="218"/>
      <c r="P364" s="218"/>
      <c r="Q364" s="11"/>
      <c r="R364" s="218"/>
      <c r="S364" s="218"/>
      <c r="T364" s="56"/>
      <c r="U364" s="218"/>
      <c r="V364" s="218"/>
      <c r="W364" s="11"/>
      <c r="X364" s="218"/>
      <c r="Y364" s="218"/>
      <c r="Z364" s="56"/>
      <c r="AA364" s="218"/>
      <c r="AB364" s="218"/>
      <c r="AC364" s="218"/>
      <c r="AD364" s="218"/>
      <c r="AE364" s="218"/>
      <c r="AF364" s="9"/>
      <c r="AG364" s="9"/>
      <c r="AH364" s="9"/>
      <c r="AI364" s="9"/>
      <c r="AJ364" s="9"/>
      <c r="AK364" s="9"/>
      <c r="AL364" s="9"/>
      <c r="AM364" s="9"/>
      <c r="AN364" s="9"/>
      <c r="AO364" s="76"/>
      <c r="AP364" s="83"/>
      <c r="AQ364" s="83"/>
      <c r="AR364" s="238"/>
      <c r="AS364" s="238"/>
      <c r="AT364" s="11"/>
      <c r="AU364" s="11"/>
      <c r="AV364" s="215"/>
      <c r="AW364" s="137"/>
      <c r="AX364" s="215"/>
      <c r="AY364" s="253"/>
      <c r="BA364" s="201"/>
      <c r="BB364" s="201"/>
      <c r="BC364" s="217"/>
      <c r="BD364" s="231"/>
      <c r="BE364" s="215"/>
      <c r="BF364" s="215"/>
      <c r="BG364" s="215"/>
      <c r="BH364" s="232"/>
      <c r="BI364" s="232"/>
      <c r="BJ364" s="214"/>
      <c r="BK364" s="214"/>
      <c r="BL364" s="233"/>
      <c r="BM364" s="67"/>
      <c r="BN364" s="139"/>
      <c r="BO364" s="139"/>
      <c r="BP364" s="139"/>
    </row>
    <row r="365" spans="1:68" ht="15.75">
      <c r="A365" s="221"/>
      <c r="B365" s="222"/>
      <c r="C365" s="216"/>
      <c r="D365" s="224"/>
      <c r="E365" s="268"/>
      <c r="F365" s="89"/>
      <c r="G365" s="83"/>
      <c r="H365" s="218"/>
      <c r="I365" s="218"/>
      <c r="J365" s="218"/>
      <c r="K365" s="218"/>
      <c r="L365" s="83"/>
      <c r="M365" s="217"/>
      <c r="N365" s="55"/>
      <c r="O365" s="218"/>
      <c r="P365" s="218"/>
      <c r="Q365" s="11"/>
      <c r="R365" s="218"/>
      <c r="S365" s="218"/>
      <c r="T365" s="56"/>
      <c r="U365" s="218"/>
      <c r="V365" s="218"/>
      <c r="W365" s="11"/>
      <c r="X365" s="218"/>
      <c r="Y365" s="218"/>
      <c r="Z365" s="56"/>
      <c r="AA365" s="218"/>
      <c r="AB365" s="218"/>
      <c r="AC365" s="218"/>
      <c r="AD365" s="218"/>
      <c r="AE365" s="218"/>
      <c r="AF365" s="9"/>
      <c r="AG365" s="9"/>
      <c r="AH365" s="9"/>
      <c r="AI365" s="9"/>
      <c r="AJ365" s="9"/>
      <c r="AK365" s="9"/>
      <c r="AL365" s="9"/>
      <c r="AM365" s="9"/>
      <c r="AN365" s="9"/>
      <c r="AO365" s="76"/>
      <c r="AP365" s="83"/>
      <c r="AQ365" s="83"/>
      <c r="AR365" s="238"/>
      <c r="AS365" s="238"/>
      <c r="AT365" s="11"/>
      <c r="AU365" s="11"/>
      <c r="AV365" s="215"/>
      <c r="AW365" s="137"/>
      <c r="AX365" s="215"/>
      <c r="AY365" s="265"/>
      <c r="AZ365" s="267"/>
      <c r="BA365" s="201"/>
      <c r="BB365" s="266"/>
      <c r="BC365" s="217"/>
      <c r="BD365" s="231"/>
      <c r="BE365" s="215"/>
      <c r="BF365" s="215"/>
      <c r="BG365" s="215"/>
      <c r="BH365" s="232"/>
      <c r="BI365" s="232"/>
      <c r="BJ365" s="214"/>
      <c r="BK365" s="214"/>
      <c r="BL365" s="233"/>
      <c r="BM365" s="67"/>
      <c r="BN365" s="139"/>
      <c r="BO365" s="139"/>
      <c r="BP365" s="139"/>
    </row>
    <row r="366" spans="1:68" ht="15.75">
      <c r="A366" s="221"/>
      <c r="B366" s="222"/>
      <c r="C366" s="216"/>
      <c r="D366" s="224"/>
      <c r="E366" s="25"/>
      <c r="F366" s="89"/>
      <c r="G366" s="83"/>
      <c r="H366" s="218"/>
      <c r="I366" s="218"/>
      <c r="J366" s="218"/>
      <c r="K366" s="218"/>
      <c r="L366" s="83"/>
      <c r="M366" s="217"/>
      <c r="N366" s="55"/>
      <c r="O366" s="218"/>
      <c r="P366" s="218"/>
      <c r="Q366" s="11"/>
      <c r="R366" s="218"/>
      <c r="S366" s="218"/>
      <c r="T366" s="56"/>
      <c r="U366" s="218"/>
      <c r="V366" s="218"/>
      <c r="W366" s="11"/>
      <c r="X366" s="218"/>
      <c r="Y366" s="218"/>
      <c r="Z366" s="56"/>
      <c r="AA366" s="218"/>
      <c r="AB366" s="218"/>
      <c r="AC366" s="218"/>
      <c r="AD366" s="218"/>
      <c r="AE366" s="218"/>
      <c r="AF366" s="9"/>
      <c r="AG366" s="9"/>
      <c r="AH366" s="9"/>
      <c r="AI366" s="9"/>
      <c r="AJ366" s="9"/>
      <c r="AK366" s="9"/>
      <c r="AL366" s="9"/>
      <c r="AM366" s="9"/>
      <c r="AN366" s="9"/>
      <c r="AO366" s="76"/>
      <c r="AP366" s="83"/>
      <c r="AQ366" s="83"/>
      <c r="AR366" s="238"/>
      <c r="AS366" s="238"/>
      <c r="AT366" s="11"/>
      <c r="AU366" s="11"/>
      <c r="AV366" s="215"/>
      <c r="AW366" s="137"/>
      <c r="AX366" s="215"/>
      <c r="AY366" s="253"/>
      <c r="BA366" s="201"/>
      <c r="BB366" s="201"/>
      <c r="BC366" s="217"/>
      <c r="BD366" s="231"/>
      <c r="BE366" s="215"/>
      <c r="BF366" s="215"/>
      <c r="BG366" s="215"/>
      <c r="BH366" s="232"/>
      <c r="BI366" s="232"/>
      <c r="BJ366" s="214"/>
      <c r="BK366" s="214"/>
      <c r="BL366" s="233"/>
      <c r="BM366" s="67"/>
      <c r="BN366" s="139"/>
      <c r="BO366" s="139"/>
      <c r="BP366" s="139"/>
    </row>
    <row r="367" spans="1:68" ht="15.75">
      <c r="A367" s="221"/>
      <c r="B367" s="222"/>
      <c r="C367" s="216"/>
      <c r="D367" s="224"/>
      <c r="E367" s="25"/>
      <c r="F367" s="89"/>
      <c r="G367" s="83"/>
      <c r="H367" s="218"/>
      <c r="I367" s="218"/>
      <c r="J367" s="218"/>
      <c r="K367" s="218"/>
      <c r="L367" s="83"/>
      <c r="M367" s="217"/>
      <c r="N367" s="55"/>
      <c r="O367" s="218"/>
      <c r="P367" s="218"/>
      <c r="Q367" s="11"/>
      <c r="R367" s="218"/>
      <c r="S367" s="218"/>
      <c r="T367" s="56"/>
      <c r="U367" s="218"/>
      <c r="V367" s="218"/>
      <c r="W367" s="11"/>
      <c r="X367" s="218"/>
      <c r="Y367" s="218"/>
      <c r="Z367" s="56"/>
      <c r="AA367" s="218"/>
      <c r="AB367" s="218"/>
      <c r="AC367" s="218"/>
      <c r="AD367" s="218"/>
      <c r="AE367" s="218"/>
      <c r="AF367" s="9"/>
      <c r="AG367" s="9"/>
      <c r="AH367" s="9"/>
      <c r="AI367" s="9"/>
      <c r="AJ367" s="9"/>
      <c r="AK367" s="9"/>
      <c r="AL367" s="9"/>
      <c r="AM367" s="9"/>
      <c r="AN367" s="9"/>
      <c r="AO367" s="76"/>
      <c r="AP367" s="83"/>
      <c r="AQ367" s="83"/>
      <c r="AR367" s="238"/>
      <c r="AS367" s="238"/>
      <c r="AT367" s="11"/>
      <c r="AU367" s="11"/>
      <c r="AV367" s="215"/>
      <c r="AW367" s="137"/>
      <c r="AX367" s="215"/>
      <c r="AY367" s="253"/>
      <c r="BA367" s="201"/>
      <c r="BB367" s="201"/>
      <c r="BC367" s="217"/>
      <c r="BD367" s="231"/>
      <c r="BE367" s="215"/>
      <c r="BF367" s="215"/>
      <c r="BG367" s="215"/>
      <c r="BH367" s="232"/>
      <c r="BI367" s="232"/>
      <c r="BJ367" s="214"/>
      <c r="BK367" s="214"/>
      <c r="BL367" s="233"/>
      <c r="BM367" s="67"/>
      <c r="BN367" s="139"/>
      <c r="BO367" s="139"/>
      <c r="BP367" s="139"/>
    </row>
    <row r="368" spans="1:68" ht="15.75">
      <c r="A368" s="221"/>
      <c r="B368" s="222"/>
      <c r="C368" s="216"/>
      <c r="D368" s="224"/>
      <c r="E368" s="25"/>
      <c r="F368" s="89"/>
      <c r="G368" s="83"/>
      <c r="H368" s="218"/>
      <c r="I368" s="218"/>
      <c r="J368" s="218"/>
      <c r="K368" s="218"/>
      <c r="L368" s="83"/>
      <c r="M368" s="217"/>
      <c r="N368" s="55"/>
      <c r="O368" s="218"/>
      <c r="P368" s="218"/>
      <c r="Q368" s="11"/>
      <c r="R368" s="218"/>
      <c r="S368" s="218"/>
      <c r="T368" s="56"/>
      <c r="U368" s="218"/>
      <c r="V368" s="218"/>
      <c r="W368" s="11"/>
      <c r="X368" s="218"/>
      <c r="Y368" s="218"/>
      <c r="Z368" s="56"/>
      <c r="AA368" s="218"/>
      <c r="AB368" s="218"/>
      <c r="AC368" s="218"/>
      <c r="AD368" s="218"/>
      <c r="AE368" s="218"/>
      <c r="AF368" s="9"/>
      <c r="AG368" s="9"/>
      <c r="AH368" s="9"/>
      <c r="AI368" s="9"/>
      <c r="AJ368" s="9"/>
      <c r="AK368" s="9"/>
      <c r="AL368" s="9"/>
      <c r="AM368" s="9"/>
      <c r="AN368" s="9"/>
      <c r="AO368" s="76"/>
      <c r="AP368" s="83"/>
      <c r="AQ368" s="83"/>
      <c r="AR368" s="238"/>
      <c r="AS368" s="238"/>
      <c r="AT368" s="11"/>
      <c r="AU368" s="11"/>
      <c r="AV368" s="215"/>
      <c r="AW368" s="137"/>
      <c r="AX368" s="215"/>
      <c r="AY368" s="253"/>
      <c r="BA368" s="201"/>
      <c r="BB368" s="201"/>
      <c r="BC368" s="217"/>
      <c r="BD368" s="231"/>
      <c r="BE368" s="215"/>
      <c r="BF368" s="215"/>
      <c r="BG368" s="215"/>
      <c r="BH368" s="232"/>
      <c r="BI368" s="232"/>
      <c r="BJ368" s="214"/>
      <c r="BK368" s="214"/>
      <c r="BL368" s="233"/>
      <c r="BM368" s="67"/>
      <c r="BN368" s="139"/>
      <c r="BO368" s="139"/>
      <c r="BP368" s="139"/>
    </row>
    <row r="369" spans="1:68" ht="15.75">
      <c r="A369" s="221"/>
      <c r="B369" s="222"/>
      <c r="C369" s="216"/>
      <c r="D369" s="224"/>
      <c r="E369" s="25"/>
      <c r="F369" s="89"/>
      <c r="G369" s="83"/>
      <c r="H369" s="218"/>
      <c r="I369" s="218"/>
      <c r="J369" s="218"/>
      <c r="K369" s="218"/>
      <c r="L369" s="83"/>
      <c r="M369" s="217"/>
      <c r="N369" s="55"/>
      <c r="O369" s="218"/>
      <c r="P369" s="218"/>
      <c r="Q369" s="11"/>
      <c r="R369" s="218"/>
      <c r="S369" s="218"/>
      <c r="T369" s="56"/>
      <c r="U369" s="218"/>
      <c r="V369" s="218"/>
      <c r="W369" s="11"/>
      <c r="X369" s="218"/>
      <c r="Y369" s="218"/>
      <c r="Z369" s="56"/>
      <c r="AA369" s="218"/>
      <c r="AB369" s="218"/>
      <c r="AC369" s="218"/>
      <c r="AD369" s="218"/>
      <c r="AE369" s="218"/>
      <c r="AF369" s="9"/>
      <c r="AG369" s="9"/>
      <c r="AH369" s="9"/>
      <c r="AI369" s="9"/>
      <c r="AJ369" s="9"/>
      <c r="AK369" s="9"/>
      <c r="AL369" s="9"/>
      <c r="AM369" s="9"/>
      <c r="AN369" s="9"/>
      <c r="AO369" s="76"/>
      <c r="AP369" s="83"/>
      <c r="AQ369" s="83"/>
      <c r="AR369" s="238"/>
      <c r="AS369" s="238"/>
      <c r="AT369" s="11"/>
      <c r="AU369" s="11"/>
      <c r="AV369" s="215"/>
      <c r="AW369" s="137"/>
      <c r="AX369" s="215"/>
      <c r="AY369" s="253"/>
      <c r="BA369" s="201"/>
      <c r="BB369" s="201"/>
      <c r="BC369" s="217"/>
      <c r="BD369" s="231"/>
      <c r="BE369" s="215"/>
      <c r="BF369" s="215"/>
      <c r="BG369" s="215"/>
      <c r="BH369" s="232"/>
      <c r="BI369" s="232"/>
      <c r="BJ369" s="214"/>
      <c r="BK369" s="214"/>
      <c r="BL369" s="233"/>
      <c r="BM369" s="67"/>
      <c r="BN369" s="139"/>
      <c r="BO369" s="139"/>
      <c r="BP369" s="139"/>
    </row>
    <row r="370" spans="1:68" ht="15.75">
      <c r="A370" s="221"/>
      <c r="B370" s="222"/>
      <c r="C370" s="216"/>
      <c r="D370" s="224"/>
      <c r="E370" s="25"/>
      <c r="F370" s="89"/>
      <c r="G370" s="83"/>
      <c r="H370" s="218"/>
      <c r="I370" s="218"/>
      <c r="J370" s="218"/>
      <c r="K370" s="218"/>
      <c r="L370" s="83"/>
      <c r="M370" s="217"/>
      <c r="N370" s="55"/>
      <c r="O370" s="218"/>
      <c r="P370" s="218"/>
      <c r="Q370" s="11"/>
      <c r="R370" s="218"/>
      <c r="S370" s="218"/>
      <c r="T370" s="56"/>
      <c r="U370" s="218"/>
      <c r="V370" s="218"/>
      <c r="W370" s="11"/>
      <c r="X370" s="218"/>
      <c r="Y370" s="218"/>
      <c r="Z370" s="56"/>
      <c r="AA370" s="218"/>
      <c r="AB370" s="218"/>
      <c r="AC370" s="218"/>
      <c r="AD370" s="218"/>
      <c r="AE370" s="218"/>
      <c r="AF370" s="9"/>
      <c r="AG370" s="9"/>
      <c r="AH370" s="9"/>
      <c r="AI370" s="9"/>
      <c r="AJ370" s="9"/>
      <c r="AK370" s="9"/>
      <c r="AL370" s="9"/>
      <c r="AM370" s="9"/>
      <c r="AN370" s="9"/>
      <c r="AO370" s="76"/>
      <c r="AP370" s="83"/>
      <c r="AQ370" s="83"/>
      <c r="AR370" s="238"/>
      <c r="AS370" s="238"/>
      <c r="AT370" s="11"/>
      <c r="AU370" s="11"/>
      <c r="AV370" s="215"/>
      <c r="AW370" s="137"/>
      <c r="AX370" s="215"/>
      <c r="AY370" s="253"/>
      <c r="BA370" s="201"/>
      <c r="BB370" s="201"/>
      <c r="BC370" s="217"/>
      <c r="BD370" s="231"/>
      <c r="BE370" s="215"/>
      <c r="BF370" s="215"/>
      <c r="BG370" s="215"/>
      <c r="BH370" s="232"/>
      <c r="BI370" s="232"/>
      <c r="BJ370" s="214"/>
      <c r="BK370" s="214"/>
      <c r="BL370" s="233"/>
      <c r="BM370" s="67"/>
      <c r="BN370" s="139"/>
      <c r="BO370" s="139"/>
      <c r="BP370" s="139"/>
    </row>
    <row r="371" spans="1:68" ht="15.75">
      <c r="A371" s="221"/>
      <c r="B371" s="222"/>
      <c r="C371" s="216"/>
      <c r="D371" s="224"/>
      <c r="E371" s="25"/>
      <c r="F371" s="89"/>
      <c r="G371" s="83"/>
      <c r="H371" s="218"/>
      <c r="I371" s="218"/>
      <c r="J371" s="218"/>
      <c r="K371" s="218"/>
      <c r="L371" s="83"/>
      <c r="M371" s="217"/>
      <c r="N371" s="55"/>
      <c r="O371" s="218"/>
      <c r="P371" s="218"/>
      <c r="Q371" s="11"/>
      <c r="R371" s="218"/>
      <c r="S371" s="218"/>
      <c r="T371" s="56"/>
      <c r="U371" s="218"/>
      <c r="V371" s="218"/>
      <c r="W371" s="11"/>
      <c r="X371" s="218"/>
      <c r="Y371" s="218"/>
      <c r="Z371" s="56"/>
      <c r="AA371" s="218"/>
      <c r="AB371" s="218"/>
      <c r="AC371" s="218"/>
      <c r="AD371" s="218"/>
      <c r="AE371" s="218"/>
      <c r="AF371" s="9"/>
      <c r="AG371" s="9"/>
      <c r="AH371" s="9"/>
      <c r="AI371" s="9"/>
      <c r="AJ371" s="9"/>
      <c r="AK371" s="9"/>
      <c r="AL371" s="9"/>
      <c r="AM371" s="9"/>
      <c r="AN371" s="9"/>
      <c r="AO371" s="76"/>
      <c r="AP371" s="83"/>
      <c r="AQ371" s="83"/>
      <c r="AR371" s="238"/>
      <c r="AS371" s="238"/>
      <c r="AT371" s="11"/>
      <c r="AU371" s="11"/>
      <c r="AV371" s="215"/>
      <c r="AW371" s="137"/>
      <c r="AX371" s="215"/>
      <c r="AY371" s="253"/>
      <c r="BA371" s="201"/>
      <c r="BB371" s="201"/>
      <c r="BC371" s="217"/>
      <c r="BD371" s="231"/>
      <c r="BE371" s="215"/>
      <c r="BF371" s="215"/>
      <c r="BG371" s="215"/>
      <c r="BH371" s="232"/>
      <c r="BI371" s="232"/>
      <c r="BJ371" s="214"/>
      <c r="BK371" s="214"/>
      <c r="BL371" s="233"/>
      <c r="BM371" s="67"/>
      <c r="BN371" s="139"/>
      <c r="BO371" s="139"/>
      <c r="BP371" s="139"/>
    </row>
    <row r="372" spans="1:68" ht="15.75">
      <c r="A372" s="221"/>
      <c r="B372" s="222"/>
      <c r="C372" s="216"/>
      <c r="D372" s="224"/>
      <c r="E372" s="25"/>
      <c r="F372" s="89"/>
      <c r="G372" s="83"/>
      <c r="H372" s="218"/>
      <c r="I372" s="218"/>
      <c r="J372" s="218"/>
      <c r="K372" s="218"/>
      <c r="L372" s="83"/>
      <c r="M372" s="217"/>
      <c r="N372" s="55"/>
      <c r="O372" s="218"/>
      <c r="P372" s="218"/>
      <c r="Q372" s="11"/>
      <c r="R372" s="218"/>
      <c r="S372" s="218"/>
      <c r="T372" s="56"/>
      <c r="U372" s="218"/>
      <c r="V372" s="218"/>
      <c r="W372" s="11"/>
      <c r="X372" s="218"/>
      <c r="Y372" s="218"/>
      <c r="Z372" s="56"/>
      <c r="AA372" s="218"/>
      <c r="AB372" s="218"/>
      <c r="AC372" s="218"/>
      <c r="AD372" s="218"/>
      <c r="AE372" s="218"/>
      <c r="AF372" s="9"/>
      <c r="AG372" s="9"/>
      <c r="AH372" s="9"/>
      <c r="AI372" s="9"/>
      <c r="AJ372" s="9"/>
      <c r="AK372" s="9"/>
      <c r="AL372" s="9"/>
      <c r="AM372" s="9"/>
      <c r="AN372" s="9"/>
      <c r="AO372" s="76"/>
      <c r="AP372" s="83"/>
      <c r="AQ372" s="83"/>
      <c r="AR372" s="238"/>
      <c r="AS372" s="238"/>
      <c r="AT372" s="11"/>
      <c r="AU372" s="11"/>
      <c r="AV372" s="215"/>
      <c r="AW372" s="137"/>
      <c r="AX372" s="215"/>
      <c r="AY372" s="253"/>
      <c r="BA372" s="201"/>
      <c r="BB372" s="201"/>
      <c r="BC372" s="217"/>
      <c r="BD372" s="231"/>
      <c r="BE372" s="215"/>
      <c r="BF372" s="215"/>
      <c r="BG372" s="215"/>
      <c r="BH372" s="232"/>
      <c r="BI372" s="232"/>
      <c r="BJ372" s="214"/>
      <c r="BK372" s="214"/>
      <c r="BL372" s="233"/>
      <c r="BM372" s="67"/>
      <c r="BN372" s="139"/>
      <c r="BO372" s="139"/>
      <c r="BP372" s="139"/>
    </row>
    <row r="373" spans="1:68" ht="15.75">
      <c r="A373" s="221"/>
      <c r="B373" s="222"/>
      <c r="C373" s="216"/>
      <c r="D373" s="224"/>
      <c r="E373" s="25"/>
      <c r="F373" s="89"/>
      <c r="G373" s="83"/>
      <c r="H373" s="218"/>
      <c r="I373" s="218"/>
      <c r="J373" s="218"/>
      <c r="K373" s="218"/>
      <c r="L373" s="83"/>
      <c r="M373" s="217"/>
      <c r="N373" s="55"/>
      <c r="O373" s="218"/>
      <c r="P373" s="218"/>
      <c r="Q373" s="11"/>
      <c r="R373" s="218"/>
      <c r="S373" s="218"/>
      <c r="T373" s="56"/>
      <c r="U373" s="218"/>
      <c r="V373" s="218"/>
      <c r="W373" s="11"/>
      <c r="X373" s="218"/>
      <c r="Y373" s="218"/>
      <c r="Z373" s="56"/>
      <c r="AA373" s="218"/>
      <c r="AB373" s="218"/>
      <c r="AC373" s="218"/>
      <c r="AD373" s="218"/>
      <c r="AE373" s="218"/>
      <c r="AF373" s="9"/>
      <c r="AG373" s="9"/>
      <c r="AH373" s="9"/>
      <c r="AI373" s="9"/>
      <c r="AJ373" s="9"/>
      <c r="AK373" s="9"/>
      <c r="AL373" s="9"/>
      <c r="AM373" s="9"/>
      <c r="AN373" s="9"/>
      <c r="AO373" s="76"/>
      <c r="AP373" s="83"/>
      <c r="AQ373" s="83"/>
      <c r="AR373" s="238"/>
      <c r="AS373" s="238"/>
      <c r="AT373" s="11"/>
      <c r="AU373" s="11"/>
      <c r="AV373" s="215"/>
      <c r="AW373" s="137"/>
      <c r="AX373" s="215"/>
      <c r="AY373" s="253"/>
      <c r="BA373" s="201"/>
      <c r="BB373" s="201"/>
      <c r="BC373" s="217"/>
      <c r="BD373" s="231"/>
      <c r="BE373" s="215"/>
      <c r="BF373" s="215"/>
      <c r="BG373" s="215"/>
      <c r="BH373" s="232"/>
      <c r="BI373" s="232"/>
      <c r="BJ373" s="214"/>
      <c r="BK373" s="214"/>
      <c r="BL373" s="233"/>
      <c r="BM373" s="67"/>
      <c r="BN373" s="139"/>
      <c r="BO373" s="139"/>
      <c r="BP373" s="139"/>
    </row>
    <row r="374" spans="1:68" ht="15.75">
      <c r="A374" s="221"/>
      <c r="B374" s="222"/>
      <c r="C374" s="216"/>
      <c r="D374" s="224"/>
      <c r="E374" s="25"/>
      <c r="F374" s="89"/>
      <c r="G374" s="83"/>
      <c r="H374" s="218"/>
      <c r="I374" s="218"/>
      <c r="J374" s="218"/>
      <c r="K374" s="218"/>
      <c r="L374" s="83"/>
      <c r="M374" s="217"/>
      <c r="N374" s="55"/>
      <c r="O374" s="218"/>
      <c r="P374" s="218"/>
      <c r="Q374" s="11"/>
      <c r="R374" s="218"/>
      <c r="S374" s="218"/>
      <c r="T374" s="56"/>
      <c r="U374" s="218"/>
      <c r="V374" s="218"/>
      <c r="W374" s="11"/>
      <c r="X374" s="218"/>
      <c r="Y374" s="218"/>
      <c r="Z374" s="56"/>
      <c r="AA374" s="218"/>
      <c r="AB374" s="218"/>
      <c r="AC374" s="218"/>
      <c r="AD374" s="218"/>
      <c r="AE374" s="218"/>
      <c r="AF374" s="9"/>
      <c r="AG374" s="9"/>
      <c r="AH374" s="9"/>
      <c r="AI374" s="9"/>
      <c r="AJ374" s="9"/>
      <c r="AK374" s="9"/>
      <c r="AL374" s="9"/>
      <c r="AM374" s="9"/>
      <c r="AN374" s="9"/>
      <c r="AO374" s="76"/>
      <c r="AP374" s="83"/>
      <c r="AQ374" s="83"/>
      <c r="AR374" s="238"/>
      <c r="AS374" s="238"/>
      <c r="AT374" s="11"/>
      <c r="AU374" s="11"/>
      <c r="AV374" s="215"/>
      <c r="AW374" s="137"/>
      <c r="AX374" s="215"/>
      <c r="AY374" s="253"/>
      <c r="BA374" s="201"/>
      <c r="BB374" s="201"/>
      <c r="BC374" s="217"/>
      <c r="BD374" s="231"/>
      <c r="BE374" s="215"/>
      <c r="BF374" s="215"/>
      <c r="BG374" s="215"/>
      <c r="BH374" s="232"/>
      <c r="BI374" s="232"/>
      <c r="BJ374" s="214"/>
      <c r="BK374" s="214"/>
      <c r="BL374" s="233"/>
      <c r="BM374" s="67"/>
      <c r="BN374" s="139"/>
      <c r="BO374" s="139"/>
      <c r="BP374" s="139"/>
    </row>
    <row r="375" spans="1:68" ht="15.75">
      <c r="A375" s="221"/>
      <c r="B375" s="222"/>
      <c r="C375" s="216"/>
      <c r="D375" s="224"/>
      <c r="E375" s="25"/>
      <c r="F375" s="89"/>
      <c r="G375" s="83"/>
      <c r="H375" s="218"/>
      <c r="I375" s="218"/>
      <c r="J375" s="218"/>
      <c r="K375" s="218"/>
      <c r="L375" s="83"/>
      <c r="M375" s="217"/>
      <c r="N375" s="55"/>
      <c r="O375" s="218"/>
      <c r="P375" s="218"/>
      <c r="Q375" s="11"/>
      <c r="R375" s="218"/>
      <c r="S375" s="218"/>
      <c r="T375" s="56"/>
      <c r="U375" s="218"/>
      <c r="V375" s="218"/>
      <c r="W375" s="11"/>
      <c r="X375" s="218"/>
      <c r="Y375" s="218"/>
      <c r="Z375" s="56"/>
      <c r="AA375" s="218"/>
      <c r="AB375" s="218"/>
      <c r="AC375" s="218"/>
      <c r="AD375" s="218"/>
      <c r="AE375" s="218"/>
      <c r="AF375" s="9"/>
      <c r="AG375" s="9"/>
      <c r="AH375" s="9"/>
      <c r="AI375" s="9"/>
      <c r="AJ375" s="9"/>
      <c r="AK375" s="9"/>
      <c r="AL375" s="9"/>
      <c r="AM375" s="9"/>
      <c r="AN375" s="9"/>
      <c r="AO375" s="76"/>
      <c r="AP375" s="83"/>
      <c r="AQ375" s="83"/>
      <c r="AR375" s="238"/>
      <c r="AS375" s="238"/>
      <c r="AT375" s="11"/>
      <c r="AU375" s="11"/>
      <c r="AV375" s="215"/>
      <c r="AW375" s="137"/>
      <c r="AX375" s="215"/>
      <c r="AY375" s="253"/>
      <c r="BA375" s="201"/>
      <c r="BB375" s="201"/>
      <c r="BC375" s="217"/>
      <c r="BD375" s="231"/>
      <c r="BE375" s="215"/>
      <c r="BF375" s="215"/>
      <c r="BG375" s="215"/>
      <c r="BH375" s="232"/>
      <c r="BI375" s="232"/>
      <c r="BJ375" s="214"/>
      <c r="BK375" s="214"/>
      <c r="BL375" s="233"/>
      <c r="BM375" s="67"/>
      <c r="BN375" s="139"/>
      <c r="BO375" s="139"/>
      <c r="BP375" s="139"/>
    </row>
    <row r="376" spans="1:68" ht="15.75">
      <c r="A376" s="221"/>
      <c r="B376" s="222"/>
      <c r="C376" s="216"/>
      <c r="D376" s="224"/>
      <c r="E376" s="25"/>
      <c r="F376" s="89"/>
      <c r="G376" s="83"/>
      <c r="H376" s="218"/>
      <c r="I376" s="218"/>
      <c r="J376" s="218"/>
      <c r="K376" s="218"/>
      <c r="L376" s="83"/>
      <c r="M376" s="217"/>
      <c r="N376" s="55"/>
      <c r="O376" s="218"/>
      <c r="P376" s="218"/>
      <c r="Q376" s="11"/>
      <c r="R376" s="218"/>
      <c r="S376" s="218"/>
      <c r="T376" s="56"/>
      <c r="U376" s="218"/>
      <c r="V376" s="218"/>
      <c r="W376" s="11"/>
      <c r="X376" s="218"/>
      <c r="Y376" s="218"/>
      <c r="Z376" s="56"/>
      <c r="AA376" s="218"/>
      <c r="AB376" s="218"/>
      <c r="AC376" s="218"/>
      <c r="AD376" s="218"/>
      <c r="AE376" s="218"/>
      <c r="AF376" s="9"/>
      <c r="AG376" s="9"/>
      <c r="AH376" s="9"/>
      <c r="AI376" s="9"/>
      <c r="AJ376" s="9"/>
      <c r="AK376" s="9"/>
      <c r="AL376" s="9"/>
      <c r="AM376" s="9"/>
      <c r="AN376" s="9"/>
      <c r="AO376" s="76"/>
      <c r="AP376" s="83"/>
      <c r="AQ376" s="83"/>
      <c r="AR376" s="238"/>
      <c r="AS376" s="238"/>
      <c r="AT376" s="11"/>
      <c r="AU376" s="11"/>
      <c r="AV376" s="215"/>
      <c r="AW376" s="137"/>
      <c r="AX376" s="215"/>
      <c r="AY376" s="253"/>
      <c r="BA376" s="201"/>
      <c r="BB376" s="201"/>
      <c r="BC376" s="217"/>
      <c r="BD376" s="231"/>
      <c r="BE376" s="215"/>
      <c r="BF376" s="215"/>
      <c r="BG376" s="215"/>
      <c r="BH376" s="232"/>
      <c r="BI376" s="232"/>
      <c r="BJ376" s="214"/>
      <c r="BK376" s="214"/>
      <c r="BL376" s="233"/>
      <c r="BM376" s="67"/>
      <c r="BN376" s="139"/>
      <c r="BO376" s="139"/>
      <c r="BP376" s="139"/>
    </row>
    <row r="377" spans="1:68" ht="15.75">
      <c r="A377" s="221"/>
      <c r="B377" s="222"/>
      <c r="C377" s="216"/>
      <c r="D377" s="224"/>
      <c r="E377" s="25"/>
      <c r="F377" s="89"/>
      <c r="G377" s="83"/>
      <c r="H377" s="218"/>
      <c r="I377" s="218"/>
      <c r="J377" s="218"/>
      <c r="K377" s="218"/>
      <c r="L377" s="83"/>
      <c r="M377" s="217"/>
      <c r="N377" s="55"/>
      <c r="O377" s="218"/>
      <c r="P377" s="218"/>
      <c r="Q377" s="11"/>
      <c r="R377" s="218"/>
      <c r="S377" s="218"/>
      <c r="T377" s="56"/>
      <c r="U377" s="218"/>
      <c r="V377" s="218"/>
      <c r="W377" s="11"/>
      <c r="X377" s="218"/>
      <c r="Y377" s="218"/>
      <c r="Z377" s="56"/>
      <c r="AA377" s="218"/>
      <c r="AB377" s="218"/>
      <c r="AC377" s="218"/>
      <c r="AD377" s="218"/>
      <c r="AE377" s="218"/>
      <c r="AF377" s="9"/>
      <c r="AG377" s="9"/>
      <c r="AH377" s="9"/>
      <c r="AI377" s="9"/>
      <c r="AJ377" s="9"/>
      <c r="AK377" s="9"/>
      <c r="AL377" s="9"/>
      <c r="AM377" s="9"/>
      <c r="AN377" s="9"/>
      <c r="AO377" s="76"/>
      <c r="AP377" s="83"/>
      <c r="AQ377" s="83"/>
      <c r="AR377" s="238"/>
      <c r="AS377" s="238"/>
      <c r="AT377" s="11"/>
      <c r="AU377" s="11"/>
      <c r="AV377" s="215"/>
      <c r="AW377" s="137"/>
      <c r="AX377" s="215"/>
      <c r="AY377" s="253"/>
      <c r="BA377" s="201"/>
      <c r="BB377" s="201"/>
      <c r="BC377" s="217"/>
      <c r="BD377" s="231"/>
      <c r="BE377" s="215"/>
      <c r="BF377" s="215"/>
      <c r="BG377" s="215"/>
      <c r="BH377" s="232"/>
      <c r="BI377" s="232"/>
      <c r="BJ377" s="214"/>
      <c r="BK377" s="214"/>
      <c r="BL377" s="233"/>
      <c r="BM377" s="67"/>
      <c r="BN377" s="139"/>
      <c r="BO377" s="139"/>
      <c r="BP377" s="139"/>
    </row>
    <row r="378" spans="1:68" ht="15.75">
      <c r="A378" s="221"/>
      <c r="B378" s="222"/>
      <c r="C378" s="216"/>
      <c r="D378" s="224"/>
      <c r="E378" s="25"/>
      <c r="F378" s="89"/>
      <c r="G378" s="83"/>
      <c r="H378" s="218"/>
      <c r="I378" s="218"/>
      <c r="J378" s="218"/>
      <c r="K378" s="218"/>
      <c r="L378" s="83"/>
      <c r="M378" s="217"/>
      <c r="N378" s="55"/>
      <c r="O378" s="218"/>
      <c r="P378" s="218"/>
      <c r="Q378" s="11"/>
      <c r="R378" s="218"/>
      <c r="S378" s="218"/>
      <c r="T378" s="56"/>
      <c r="U378" s="218"/>
      <c r="V378" s="218"/>
      <c r="W378" s="11"/>
      <c r="X378" s="218"/>
      <c r="Y378" s="218"/>
      <c r="Z378" s="56"/>
      <c r="AA378" s="218"/>
      <c r="AB378" s="218"/>
      <c r="AC378" s="218"/>
      <c r="AD378" s="218"/>
      <c r="AE378" s="218"/>
      <c r="AF378" s="9"/>
      <c r="AG378" s="9"/>
      <c r="AH378" s="9"/>
      <c r="AI378" s="9"/>
      <c r="AJ378" s="9"/>
      <c r="AK378" s="9"/>
      <c r="AL378" s="9"/>
      <c r="AM378" s="9"/>
      <c r="AN378" s="9"/>
      <c r="AO378" s="76"/>
      <c r="AP378" s="83"/>
      <c r="AQ378" s="83"/>
      <c r="AR378" s="238"/>
      <c r="AS378" s="238"/>
      <c r="AT378" s="11"/>
      <c r="AU378" s="11"/>
      <c r="AV378" s="215"/>
      <c r="AW378" s="137"/>
      <c r="AX378" s="215"/>
      <c r="AY378" s="253"/>
      <c r="BA378" s="201"/>
      <c r="BB378" s="201"/>
      <c r="BC378" s="217"/>
      <c r="BD378" s="231"/>
      <c r="BE378" s="215"/>
      <c r="BF378" s="215"/>
      <c r="BG378" s="215"/>
      <c r="BH378" s="232"/>
      <c r="BI378" s="232"/>
      <c r="BJ378" s="214"/>
      <c r="BK378" s="214"/>
      <c r="BL378" s="233"/>
      <c r="BM378" s="67"/>
      <c r="BN378" s="139"/>
      <c r="BO378" s="139"/>
      <c r="BP378" s="139"/>
    </row>
    <row r="379" spans="1:68" ht="15.75">
      <c r="A379" s="221"/>
      <c r="B379" s="222"/>
      <c r="C379" s="216"/>
      <c r="D379" s="224"/>
      <c r="E379" s="25"/>
      <c r="F379" s="89"/>
      <c r="G379" s="83"/>
      <c r="H379" s="218"/>
      <c r="I379" s="218"/>
      <c r="J379" s="218"/>
      <c r="K379" s="218"/>
      <c r="L379" s="83"/>
      <c r="M379" s="217"/>
      <c r="N379" s="55"/>
      <c r="O379" s="218"/>
      <c r="P379" s="218"/>
      <c r="Q379" s="11"/>
      <c r="R379" s="218"/>
      <c r="S379" s="218"/>
      <c r="T379" s="56"/>
      <c r="U379" s="218"/>
      <c r="V379" s="218"/>
      <c r="W379" s="11"/>
      <c r="X379" s="218"/>
      <c r="Y379" s="218"/>
      <c r="Z379" s="56"/>
      <c r="AA379" s="218"/>
      <c r="AB379" s="218"/>
      <c r="AC379" s="218"/>
      <c r="AD379" s="218"/>
      <c r="AE379" s="218"/>
      <c r="AF379" s="9"/>
      <c r="AG379" s="9"/>
      <c r="AH379" s="9"/>
      <c r="AI379" s="9"/>
      <c r="AJ379" s="9"/>
      <c r="AK379" s="9"/>
      <c r="AL379" s="9"/>
      <c r="AM379" s="9"/>
      <c r="AN379" s="9"/>
      <c r="AO379" s="76"/>
      <c r="AP379" s="83"/>
      <c r="AQ379" s="83"/>
      <c r="AR379" s="238"/>
      <c r="AS379" s="238"/>
      <c r="AT379" s="11"/>
      <c r="AU379" s="11"/>
      <c r="AV379" s="215"/>
      <c r="AW379" s="137"/>
      <c r="AX379" s="215"/>
      <c r="AY379" s="253"/>
      <c r="BA379" s="201"/>
      <c r="BB379" s="201"/>
      <c r="BC379" s="217"/>
      <c r="BD379" s="231"/>
      <c r="BE379" s="215"/>
      <c r="BF379" s="215"/>
      <c r="BG379" s="215"/>
      <c r="BH379" s="232"/>
      <c r="BI379" s="232"/>
      <c r="BJ379" s="214"/>
      <c r="BK379" s="214"/>
      <c r="BL379" s="233"/>
      <c r="BM379" s="67"/>
      <c r="BN379" s="139"/>
      <c r="BO379" s="139"/>
      <c r="BP379" s="139"/>
    </row>
    <row r="380" spans="1:68" ht="15.75">
      <c r="A380" s="221"/>
      <c r="B380" s="222"/>
      <c r="C380" s="216"/>
      <c r="D380" s="224"/>
      <c r="E380" s="25"/>
      <c r="F380" s="89"/>
      <c r="G380" s="83"/>
      <c r="H380" s="218"/>
      <c r="I380" s="218"/>
      <c r="J380" s="218"/>
      <c r="K380" s="218"/>
      <c r="L380" s="83"/>
      <c r="M380" s="217"/>
      <c r="N380" s="55"/>
      <c r="O380" s="218"/>
      <c r="P380" s="218"/>
      <c r="Q380" s="11"/>
      <c r="R380" s="218"/>
      <c r="S380" s="218"/>
      <c r="T380" s="56"/>
      <c r="U380" s="218"/>
      <c r="V380" s="218"/>
      <c r="W380" s="11"/>
      <c r="X380" s="218"/>
      <c r="Y380" s="218"/>
      <c r="Z380" s="56"/>
      <c r="AA380" s="218"/>
      <c r="AB380" s="218"/>
      <c r="AC380" s="218"/>
      <c r="AD380" s="218"/>
      <c r="AE380" s="218"/>
      <c r="AF380" s="9"/>
      <c r="AG380" s="9"/>
      <c r="AH380" s="9"/>
      <c r="AI380" s="9"/>
      <c r="AJ380" s="9"/>
      <c r="AK380" s="9"/>
      <c r="AL380" s="9"/>
      <c r="AM380" s="9"/>
      <c r="AN380" s="9"/>
      <c r="AO380" s="76"/>
      <c r="AP380" s="83"/>
      <c r="AQ380" s="83"/>
      <c r="AR380" s="238"/>
      <c r="AS380" s="238"/>
      <c r="AT380" s="11"/>
      <c r="AU380" s="11"/>
      <c r="AV380" s="215"/>
      <c r="AW380" s="137"/>
      <c r="AX380" s="215"/>
      <c r="AY380" s="253"/>
      <c r="BA380" s="201"/>
      <c r="BB380" s="201"/>
      <c r="BC380" s="217"/>
      <c r="BD380" s="231"/>
      <c r="BE380" s="215"/>
      <c r="BF380" s="215"/>
      <c r="BG380" s="215"/>
      <c r="BH380" s="232"/>
      <c r="BI380" s="232"/>
      <c r="BJ380" s="214"/>
      <c r="BK380" s="214"/>
      <c r="BL380" s="233"/>
      <c r="BM380" s="67"/>
      <c r="BN380" s="139"/>
      <c r="BO380" s="139"/>
      <c r="BP380" s="139"/>
    </row>
    <row r="381" spans="1:68" ht="15.75">
      <c r="A381" s="221"/>
      <c r="B381" s="222"/>
      <c r="C381" s="216"/>
      <c r="D381" s="224"/>
      <c r="E381" s="25"/>
      <c r="F381" s="89"/>
      <c r="G381" s="83"/>
      <c r="H381" s="218"/>
      <c r="I381" s="218"/>
      <c r="J381" s="218"/>
      <c r="K381" s="218"/>
      <c r="L381" s="83"/>
      <c r="M381" s="217"/>
      <c r="N381" s="55"/>
      <c r="O381" s="218"/>
      <c r="P381" s="218"/>
      <c r="Q381" s="11"/>
      <c r="R381" s="218"/>
      <c r="S381" s="218"/>
      <c r="T381" s="56"/>
      <c r="U381" s="218"/>
      <c r="V381" s="218"/>
      <c r="W381" s="11"/>
      <c r="X381" s="218"/>
      <c r="Y381" s="218"/>
      <c r="Z381" s="56"/>
      <c r="AA381" s="218"/>
      <c r="AB381" s="218"/>
      <c r="AC381" s="218"/>
      <c r="AD381" s="218"/>
      <c r="AE381" s="218"/>
      <c r="AF381" s="9"/>
      <c r="AG381" s="9"/>
      <c r="AH381" s="9"/>
      <c r="AI381" s="9"/>
      <c r="AJ381" s="9"/>
      <c r="AK381" s="9"/>
      <c r="AL381" s="9"/>
      <c r="AM381" s="9"/>
      <c r="AN381" s="9"/>
      <c r="AO381" s="76"/>
      <c r="AP381" s="83"/>
      <c r="AQ381" s="83"/>
      <c r="AR381" s="238"/>
      <c r="AS381" s="238"/>
      <c r="AT381" s="11"/>
      <c r="AU381" s="11"/>
      <c r="AV381" s="215"/>
      <c r="AW381" s="137"/>
      <c r="AX381" s="215"/>
      <c r="AY381" s="253"/>
      <c r="BA381" s="201"/>
      <c r="BB381" s="201"/>
      <c r="BC381" s="217"/>
      <c r="BD381" s="231"/>
      <c r="BE381" s="215"/>
      <c r="BF381" s="215"/>
      <c r="BG381" s="215"/>
      <c r="BH381" s="232"/>
      <c r="BI381" s="232"/>
      <c r="BJ381" s="214"/>
      <c r="BK381" s="214"/>
      <c r="BL381" s="233"/>
      <c r="BM381" s="67"/>
      <c r="BN381" s="139"/>
      <c r="BO381" s="139"/>
      <c r="BP381" s="139"/>
    </row>
    <row r="382" spans="1:68" ht="15.75">
      <c r="A382" s="221"/>
      <c r="B382" s="222"/>
      <c r="C382" s="216"/>
      <c r="D382" s="224"/>
      <c r="E382" s="25"/>
      <c r="F382" s="89"/>
      <c r="G382" s="83"/>
      <c r="H382" s="218"/>
      <c r="I382" s="218"/>
      <c r="J382" s="218"/>
      <c r="K382" s="218"/>
      <c r="L382" s="83"/>
      <c r="M382" s="217"/>
      <c r="N382" s="55"/>
      <c r="O382" s="218"/>
      <c r="P382" s="218"/>
      <c r="Q382" s="11"/>
      <c r="R382" s="218"/>
      <c r="S382" s="218"/>
      <c r="T382" s="56"/>
      <c r="U382" s="218"/>
      <c r="V382" s="218"/>
      <c r="W382" s="11"/>
      <c r="X382" s="218"/>
      <c r="Y382" s="218"/>
      <c r="Z382" s="56"/>
      <c r="AA382" s="218"/>
      <c r="AB382" s="218"/>
      <c r="AC382" s="218"/>
      <c r="AD382" s="218"/>
      <c r="AE382" s="218"/>
      <c r="AF382" s="9"/>
      <c r="AG382" s="9"/>
      <c r="AH382" s="9"/>
      <c r="AI382" s="9"/>
      <c r="AJ382" s="9"/>
      <c r="AK382" s="9"/>
      <c r="AL382" s="9"/>
      <c r="AM382" s="9"/>
      <c r="AN382" s="9"/>
      <c r="AO382" s="76"/>
      <c r="AP382" s="83"/>
      <c r="AQ382" s="83"/>
      <c r="AR382" s="238"/>
      <c r="AS382" s="238"/>
      <c r="AT382" s="11"/>
      <c r="AU382" s="11"/>
      <c r="AV382" s="215"/>
      <c r="AW382" s="137"/>
      <c r="AX382" s="215"/>
      <c r="AY382" s="253"/>
      <c r="BA382" s="201"/>
      <c r="BB382" s="201"/>
      <c r="BC382" s="217"/>
      <c r="BD382" s="231"/>
      <c r="BE382" s="215"/>
      <c r="BF382" s="215"/>
      <c r="BG382" s="215"/>
      <c r="BH382" s="232"/>
      <c r="BI382" s="232"/>
      <c r="BJ382" s="214"/>
      <c r="BK382" s="214"/>
      <c r="BL382" s="233"/>
      <c r="BM382" s="67"/>
      <c r="BN382" s="139"/>
      <c r="BO382" s="139"/>
      <c r="BP382" s="139"/>
    </row>
    <row r="383" spans="1:68" ht="15.75">
      <c r="A383" s="221"/>
      <c r="B383" s="222"/>
      <c r="C383" s="216"/>
      <c r="D383" s="224"/>
      <c r="E383" s="25"/>
      <c r="F383" s="89"/>
      <c r="G383" s="83"/>
      <c r="H383" s="218"/>
      <c r="I383" s="218"/>
      <c r="J383" s="218"/>
      <c r="K383" s="218"/>
      <c r="L383" s="83"/>
      <c r="M383" s="217"/>
      <c r="N383" s="55"/>
      <c r="O383" s="218"/>
      <c r="P383" s="218"/>
      <c r="Q383" s="11"/>
      <c r="R383" s="218"/>
      <c r="S383" s="218"/>
      <c r="T383" s="56"/>
      <c r="U383" s="218"/>
      <c r="V383" s="218"/>
      <c r="W383" s="11"/>
      <c r="X383" s="218"/>
      <c r="Y383" s="218"/>
      <c r="Z383" s="56"/>
      <c r="AA383" s="218"/>
      <c r="AB383" s="218"/>
      <c r="AC383" s="218"/>
      <c r="AD383" s="218"/>
      <c r="AE383" s="218"/>
      <c r="AF383" s="9"/>
      <c r="AG383" s="9"/>
      <c r="AH383" s="9"/>
      <c r="AI383" s="9"/>
      <c r="AJ383" s="9"/>
      <c r="AK383" s="9"/>
      <c r="AL383" s="9"/>
      <c r="AM383" s="9"/>
      <c r="AN383" s="9"/>
      <c r="AO383" s="76"/>
      <c r="AP383" s="83"/>
      <c r="AQ383" s="83"/>
      <c r="AR383" s="238"/>
      <c r="AS383" s="238"/>
      <c r="AT383" s="11"/>
      <c r="AU383" s="11"/>
      <c r="AV383" s="215"/>
      <c r="AW383" s="137"/>
      <c r="AX383" s="215"/>
      <c r="AY383" s="253"/>
      <c r="BA383" s="201"/>
      <c r="BB383" s="201"/>
      <c r="BC383" s="217"/>
      <c r="BD383" s="231"/>
      <c r="BE383" s="215"/>
      <c r="BF383" s="215"/>
      <c r="BG383" s="215"/>
      <c r="BH383" s="232"/>
      <c r="BI383" s="232"/>
      <c r="BJ383" s="214"/>
      <c r="BK383" s="214"/>
      <c r="BL383" s="233"/>
      <c r="BM383" s="67"/>
      <c r="BN383" s="139"/>
      <c r="BO383" s="139"/>
      <c r="BP383" s="139"/>
    </row>
    <row r="384" spans="1:68" ht="15.75">
      <c r="A384" s="221"/>
      <c r="B384" s="222"/>
      <c r="C384" s="216"/>
      <c r="D384" s="224"/>
      <c r="E384" s="268"/>
      <c r="F384" s="89"/>
      <c r="G384" s="83"/>
      <c r="H384" s="218"/>
      <c r="I384" s="218"/>
      <c r="J384" s="218"/>
      <c r="K384" s="218"/>
      <c r="L384" s="83"/>
      <c r="M384" s="217"/>
      <c r="N384" s="55"/>
      <c r="O384" s="218"/>
      <c r="P384" s="218"/>
      <c r="Q384" s="11"/>
      <c r="R384" s="218"/>
      <c r="S384" s="218"/>
      <c r="T384" s="56"/>
      <c r="U384" s="218"/>
      <c r="V384" s="218"/>
      <c r="W384" s="11"/>
      <c r="X384" s="218"/>
      <c r="Y384" s="218"/>
      <c r="Z384" s="56"/>
      <c r="AA384" s="218"/>
      <c r="AB384" s="218"/>
      <c r="AC384" s="218"/>
      <c r="AD384" s="218"/>
      <c r="AE384" s="218"/>
      <c r="AF384" s="9"/>
      <c r="AG384" s="9"/>
      <c r="AH384" s="9"/>
      <c r="AI384" s="9"/>
      <c r="AJ384" s="9"/>
      <c r="AK384" s="9"/>
      <c r="AL384" s="9"/>
      <c r="AM384" s="9"/>
      <c r="AN384" s="9"/>
      <c r="AO384" s="76"/>
      <c r="AP384" s="83"/>
      <c r="AQ384" s="83"/>
      <c r="AR384" s="238"/>
      <c r="AS384" s="238"/>
      <c r="AT384" s="11"/>
      <c r="AU384" s="11"/>
      <c r="AV384" s="215"/>
      <c r="AW384" s="137"/>
      <c r="AX384" s="215"/>
      <c r="AY384" s="265"/>
      <c r="AZ384" s="267"/>
      <c r="BA384" s="201"/>
      <c r="BB384" s="266"/>
      <c r="BC384" s="217"/>
      <c r="BD384" s="231"/>
      <c r="BE384" s="215"/>
      <c r="BF384" s="215"/>
      <c r="BG384" s="215"/>
      <c r="BH384" s="232"/>
      <c r="BI384" s="232"/>
      <c r="BJ384" s="214"/>
      <c r="BK384" s="214"/>
      <c r="BL384" s="233"/>
      <c r="BM384" s="67"/>
      <c r="BN384" s="139"/>
      <c r="BO384" s="139"/>
      <c r="BP384" s="139"/>
    </row>
    <row r="385" spans="1:68" ht="15.75">
      <c r="A385" s="221"/>
      <c r="B385" s="222"/>
      <c r="C385" s="216"/>
      <c r="D385" s="224"/>
      <c r="E385" s="25"/>
      <c r="F385" s="89"/>
      <c r="G385" s="83"/>
      <c r="H385" s="218"/>
      <c r="I385" s="218"/>
      <c r="J385" s="218"/>
      <c r="K385" s="218"/>
      <c r="L385" s="83"/>
      <c r="M385" s="217"/>
      <c r="N385" s="55"/>
      <c r="O385" s="218"/>
      <c r="P385" s="218"/>
      <c r="Q385" s="11"/>
      <c r="R385" s="218"/>
      <c r="S385" s="218"/>
      <c r="T385" s="56"/>
      <c r="U385" s="218"/>
      <c r="V385" s="218"/>
      <c r="W385" s="11"/>
      <c r="X385" s="218"/>
      <c r="Y385" s="218"/>
      <c r="Z385" s="56"/>
      <c r="AA385" s="218"/>
      <c r="AB385" s="218"/>
      <c r="AC385" s="218"/>
      <c r="AD385" s="218"/>
      <c r="AE385" s="218"/>
      <c r="AF385" s="9"/>
      <c r="AG385" s="9"/>
      <c r="AH385" s="9"/>
      <c r="AI385" s="9"/>
      <c r="AJ385" s="9"/>
      <c r="AK385" s="9"/>
      <c r="AL385" s="9"/>
      <c r="AM385" s="9"/>
      <c r="AN385" s="9"/>
      <c r="AO385" s="76"/>
      <c r="AP385" s="83"/>
      <c r="AQ385" s="83"/>
      <c r="AR385" s="238"/>
      <c r="AS385" s="238"/>
      <c r="AT385" s="11"/>
      <c r="AU385" s="11"/>
      <c r="AV385" s="215"/>
      <c r="AW385" s="137"/>
      <c r="AX385" s="215"/>
      <c r="AY385" s="253"/>
      <c r="BA385" s="201"/>
      <c r="BB385" s="201"/>
      <c r="BC385" s="217"/>
      <c r="BD385" s="231"/>
      <c r="BE385" s="215"/>
      <c r="BF385" s="215"/>
      <c r="BG385" s="215"/>
      <c r="BH385" s="232"/>
      <c r="BI385" s="232"/>
      <c r="BJ385" s="214"/>
      <c r="BK385" s="214"/>
      <c r="BL385" s="233"/>
      <c r="BM385" s="67"/>
      <c r="BN385" s="139"/>
      <c r="BO385" s="139"/>
      <c r="BP385" s="139"/>
    </row>
    <row r="386" spans="1:68" ht="15.75">
      <c r="A386" s="221"/>
      <c r="B386" s="222"/>
      <c r="C386" s="216"/>
      <c r="D386" s="224"/>
      <c r="E386" s="25"/>
      <c r="F386" s="89"/>
      <c r="G386" s="83"/>
      <c r="H386" s="218"/>
      <c r="I386" s="218"/>
      <c r="J386" s="218"/>
      <c r="K386" s="218"/>
      <c r="L386" s="83"/>
      <c r="M386" s="217"/>
      <c r="N386" s="55"/>
      <c r="O386" s="218"/>
      <c r="P386" s="218"/>
      <c r="Q386" s="11"/>
      <c r="R386" s="218"/>
      <c r="S386" s="218"/>
      <c r="T386" s="56"/>
      <c r="U386" s="218"/>
      <c r="V386" s="218"/>
      <c r="W386" s="11"/>
      <c r="X386" s="218"/>
      <c r="Y386" s="218"/>
      <c r="Z386" s="56"/>
      <c r="AA386" s="218"/>
      <c r="AB386" s="218"/>
      <c r="AC386" s="218"/>
      <c r="AD386" s="218"/>
      <c r="AE386" s="218"/>
      <c r="AF386" s="9"/>
      <c r="AG386" s="9"/>
      <c r="AH386" s="9"/>
      <c r="AI386" s="9"/>
      <c r="AJ386" s="9"/>
      <c r="AK386" s="9"/>
      <c r="AL386" s="9"/>
      <c r="AM386" s="9"/>
      <c r="AN386" s="9"/>
      <c r="AO386" s="76"/>
      <c r="AP386" s="83"/>
      <c r="AQ386" s="83"/>
      <c r="AR386" s="238"/>
      <c r="AS386" s="238"/>
      <c r="AT386" s="11"/>
      <c r="AU386" s="11"/>
      <c r="AV386" s="215"/>
      <c r="AW386" s="137"/>
      <c r="AX386" s="215"/>
      <c r="AY386" s="253"/>
      <c r="BA386" s="201"/>
      <c r="BB386" s="201"/>
      <c r="BC386" s="217"/>
      <c r="BD386" s="231"/>
      <c r="BE386" s="215"/>
      <c r="BF386" s="215"/>
      <c r="BG386" s="215"/>
      <c r="BH386" s="232"/>
      <c r="BI386" s="232"/>
      <c r="BJ386" s="214"/>
      <c r="BK386" s="214"/>
      <c r="BL386" s="233"/>
      <c r="BM386" s="67"/>
      <c r="BN386" s="139"/>
      <c r="BO386" s="139"/>
      <c r="BP386" s="139"/>
    </row>
    <row r="387" spans="1:68" ht="15.75">
      <c r="A387" s="221"/>
      <c r="B387" s="222"/>
      <c r="C387" s="216"/>
      <c r="D387" s="224"/>
      <c r="E387" s="25"/>
      <c r="F387" s="89"/>
      <c r="G387" s="83"/>
      <c r="H387" s="218"/>
      <c r="I387" s="218"/>
      <c r="J387" s="218"/>
      <c r="K387" s="218"/>
      <c r="L387" s="83"/>
      <c r="M387" s="217"/>
      <c r="N387" s="55"/>
      <c r="O387" s="218"/>
      <c r="P387" s="218"/>
      <c r="Q387" s="11"/>
      <c r="R387" s="218"/>
      <c r="S387" s="218"/>
      <c r="T387" s="56"/>
      <c r="U387" s="218"/>
      <c r="V387" s="218"/>
      <c r="W387" s="11"/>
      <c r="X387" s="218"/>
      <c r="Y387" s="218"/>
      <c r="Z387" s="56"/>
      <c r="AA387" s="218"/>
      <c r="AB387" s="218"/>
      <c r="AC387" s="218"/>
      <c r="AD387" s="218"/>
      <c r="AE387" s="218"/>
      <c r="AF387" s="9"/>
      <c r="AG387" s="9"/>
      <c r="AH387" s="9"/>
      <c r="AI387" s="9"/>
      <c r="AJ387" s="9"/>
      <c r="AK387" s="9"/>
      <c r="AL387" s="9"/>
      <c r="AM387" s="9"/>
      <c r="AN387" s="9"/>
      <c r="AO387" s="76"/>
      <c r="AP387" s="83"/>
      <c r="AQ387" s="83"/>
      <c r="AR387" s="238"/>
      <c r="AS387" s="238"/>
      <c r="AT387" s="11"/>
      <c r="AU387" s="11"/>
      <c r="AV387" s="215"/>
      <c r="AW387" s="137"/>
      <c r="AX387" s="215"/>
      <c r="AY387" s="253"/>
      <c r="BA387" s="201"/>
      <c r="BB387" s="201"/>
      <c r="BC387" s="217"/>
      <c r="BD387" s="231"/>
      <c r="BE387" s="215"/>
      <c r="BF387" s="215"/>
      <c r="BG387" s="215"/>
      <c r="BH387" s="232"/>
      <c r="BI387" s="232"/>
      <c r="BJ387" s="214"/>
      <c r="BK387" s="214"/>
      <c r="BL387" s="233"/>
      <c r="BM387" s="67"/>
      <c r="BN387" s="139"/>
      <c r="BO387" s="139"/>
      <c r="BP387" s="139"/>
    </row>
    <row r="388" spans="1:68" ht="15.75">
      <c r="A388" s="221"/>
      <c r="B388" s="222"/>
      <c r="C388" s="216"/>
      <c r="D388" s="224"/>
      <c r="E388" s="25"/>
      <c r="F388" s="89"/>
      <c r="G388" s="83"/>
      <c r="H388" s="218"/>
      <c r="I388" s="218"/>
      <c r="J388" s="218"/>
      <c r="K388" s="218"/>
      <c r="L388" s="83"/>
      <c r="M388" s="217"/>
      <c r="N388" s="55"/>
      <c r="O388" s="218"/>
      <c r="P388" s="218"/>
      <c r="Q388" s="11"/>
      <c r="R388" s="218"/>
      <c r="S388" s="218"/>
      <c r="T388" s="56"/>
      <c r="U388" s="218"/>
      <c r="V388" s="218"/>
      <c r="W388" s="11"/>
      <c r="X388" s="218"/>
      <c r="Y388" s="218"/>
      <c r="Z388" s="56"/>
      <c r="AA388" s="218"/>
      <c r="AB388" s="218"/>
      <c r="AC388" s="218"/>
      <c r="AD388" s="218"/>
      <c r="AE388" s="218"/>
      <c r="AF388" s="9"/>
      <c r="AG388" s="9"/>
      <c r="AH388" s="9"/>
      <c r="AI388" s="9"/>
      <c r="AJ388" s="9"/>
      <c r="AK388" s="9"/>
      <c r="AL388" s="9"/>
      <c r="AM388" s="9"/>
      <c r="AN388" s="9"/>
      <c r="AO388" s="76"/>
      <c r="AP388" s="83"/>
      <c r="AQ388" s="83"/>
      <c r="AR388" s="238"/>
      <c r="AS388" s="238"/>
      <c r="AT388" s="11"/>
      <c r="AU388" s="11"/>
      <c r="AV388" s="215"/>
      <c r="AW388" s="137"/>
      <c r="AX388" s="215"/>
      <c r="AY388" s="253"/>
      <c r="BA388" s="201"/>
      <c r="BB388" s="201"/>
      <c r="BC388" s="217"/>
      <c r="BD388" s="231"/>
      <c r="BE388" s="215"/>
      <c r="BF388" s="215"/>
      <c r="BG388" s="215"/>
      <c r="BH388" s="232"/>
      <c r="BI388" s="232"/>
      <c r="BJ388" s="214"/>
      <c r="BK388" s="214"/>
      <c r="BL388" s="233"/>
      <c r="BM388" s="67"/>
      <c r="BN388" s="139"/>
      <c r="BO388" s="139"/>
      <c r="BP388" s="139"/>
    </row>
    <row r="389" spans="1:68" ht="15.75">
      <c r="A389" s="221"/>
      <c r="B389" s="222"/>
      <c r="C389" s="216"/>
      <c r="D389" s="224"/>
      <c r="E389" s="25"/>
      <c r="F389" s="89"/>
      <c r="G389" s="83"/>
      <c r="H389" s="218"/>
      <c r="I389" s="218"/>
      <c r="J389" s="218"/>
      <c r="K389" s="218"/>
      <c r="L389" s="83"/>
      <c r="M389" s="217"/>
      <c r="N389" s="55"/>
      <c r="O389" s="218"/>
      <c r="P389" s="218"/>
      <c r="Q389" s="11"/>
      <c r="R389" s="218"/>
      <c r="S389" s="218"/>
      <c r="T389" s="56"/>
      <c r="U389" s="218"/>
      <c r="V389" s="218"/>
      <c r="W389" s="11"/>
      <c r="X389" s="218"/>
      <c r="Y389" s="218"/>
      <c r="Z389" s="56"/>
      <c r="AA389" s="218"/>
      <c r="AB389" s="218"/>
      <c r="AC389" s="218"/>
      <c r="AD389" s="218"/>
      <c r="AE389" s="218"/>
      <c r="AF389" s="9"/>
      <c r="AG389" s="9"/>
      <c r="AH389" s="9"/>
      <c r="AI389" s="9"/>
      <c r="AJ389" s="9"/>
      <c r="AK389" s="9"/>
      <c r="AL389" s="9"/>
      <c r="AM389" s="9"/>
      <c r="AN389" s="9"/>
      <c r="AO389" s="76"/>
      <c r="AP389" s="83"/>
      <c r="AQ389" s="83"/>
      <c r="AR389" s="238"/>
      <c r="AS389" s="238"/>
      <c r="AT389" s="11"/>
      <c r="AU389" s="11"/>
      <c r="AV389" s="215"/>
      <c r="AW389" s="137"/>
      <c r="AX389" s="215"/>
      <c r="AY389" s="253"/>
      <c r="BA389" s="201"/>
      <c r="BB389" s="201"/>
      <c r="BC389" s="217"/>
      <c r="BD389" s="231"/>
      <c r="BE389" s="215"/>
      <c r="BF389" s="215"/>
      <c r="BG389" s="215"/>
      <c r="BH389" s="232"/>
      <c r="BI389" s="232"/>
      <c r="BJ389" s="214"/>
      <c r="BK389" s="214"/>
      <c r="BL389" s="233"/>
      <c r="BM389" s="67"/>
      <c r="BN389" s="139"/>
      <c r="BO389" s="139"/>
      <c r="BP389" s="139"/>
    </row>
    <row r="390" spans="1:68" ht="15.75">
      <c r="A390" s="221"/>
      <c r="B390" s="222"/>
      <c r="C390" s="216"/>
      <c r="D390" s="224"/>
      <c r="E390" s="25"/>
      <c r="F390" s="89"/>
      <c r="G390" s="83"/>
      <c r="H390" s="218"/>
      <c r="I390" s="218"/>
      <c r="J390" s="218"/>
      <c r="K390" s="218"/>
      <c r="L390" s="83"/>
      <c r="M390" s="217"/>
      <c r="N390" s="55"/>
      <c r="O390" s="218"/>
      <c r="P390" s="218"/>
      <c r="Q390" s="11"/>
      <c r="R390" s="218"/>
      <c r="S390" s="218"/>
      <c r="T390" s="56"/>
      <c r="U390" s="218"/>
      <c r="V390" s="218"/>
      <c r="W390" s="11"/>
      <c r="X390" s="218"/>
      <c r="Y390" s="218"/>
      <c r="Z390" s="56"/>
      <c r="AA390" s="218"/>
      <c r="AB390" s="218"/>
      <c r="AC390" s="218"/>
      <c r="AD390" s="218"/>
      <c r="AE390" s="218"/>
      <c r="AF390" s="9"/>
      <c r="AG390" s="9"/>
      <c r="AH390" s="9"/>
      <c r="AI390" s="9"/>
      <c r="AJ390" s="9"/>
      <c r="AK390" s="9"/>
      <c r="AL390" s="9"/>
      <c r="AM390" s="9"/>
      <c r="AN390" s="9"/>
      <c r="AO390" s="76"/>
      <c r="AP390" s="83"/>
      <c r="AQ390" s="83"/>
      <c r="AR390" s="238"/>
      <c r="AS390" s="238"/>
      <c r="AT390" s="11"/>
      <c r="AU390" s="11"/>
      <c r="AV390" s="215"/>
      <c r="AW390" s="137"/>
      <c r="AX390" s="215"/>
      <c r="AY390" s="253"/>
      <c r="BA390" s="201"/>
      <c r="BB390" s="201"/>
      <c r="BC390" s="217"/>
      <c r="BD390" s="231"/>
      <c r="BE390" s="215"/>
      <c r="BF390" s="215"/>
      <c r="BG390" s="215"/>
      <c r="BH390" s="232"/>
      <c r="BI390" s="232"/>
      <c r="BJ390" s="214"/>
      <c r="BK390" s="214"/>
      <c r="BL390" s="233"/>
      <c r="BM390" s="67"/>
      <c r="BN390" s="139"/>
      <c r="BO390" s="139"/>
      <c r="BP390" s="139"/>
    </row>
    <row r="391" spans="1:68" ht="15.75">
      <c r="A391" s="221"/>
      <c r="B391" s="222"/>
      <c r="C391" s="216"/>
      <c r="D391" s="224"/>
      <c r="E391" s="25"/>
      <c r="F391" s="89"/>
      <c r="G391" s="83"/>
      <c r="H391" s="218"/>
      <c r="I391" s="218"/>
      <c r="J391" s="218"/>
      <c r="K391" s="218"/>
      <c r="L391" s="83"/>
      <c r="M391" s="217"/>
      <c r="N391" s="55"/>
      <c r="O391" s="218"/>
      <c r="P391" s="218"/>
      <c r="Q391" s="11"/>
      <c r="R391" s="218"/>
      <c r="S391" s="218"/>
      <c r="T391" s="56"/>
      <c r="U391" s="218"/>
      <c r="V391" s="218"/>
      <c r="W391" s="11"/>
      <c r="X391" s="218"/>
      <c r="Y391" s="218"/>
      <c r="Z391" s="56"/>
      <c r="AA391" s="218"/>
      <c r="AB391" s="218"/>
      <c r="AC391" s="218"/>
      <c r="AD391" s="218"/>
      <c r="AE391" s="218"/>
      <c r="AF391" s="9"/>
      <c r="AG391" s="9"/>
      <c r="AH391" s="9"/>
      <c r="AI391" s="9"/>
      <c r="AJ391" s="9"/>
      <c r="AK391" s="9"/>
      <c r="AL391" s="9"/>
      <c r="AM391" s="9"/>
      <c r="AN391" s="9"/>
      <c r="AO391" s="76"/>
      <c r="AP391" s="83"/>
      <c r="AQ391" s="83"/>
      <c r="AR391" s="238"/>
      <c r="AS391" s="238"/>
      <c r="AT391" s="11"/>
      <c r="AU391" s="11"/>
      <c r="AV391" s="215"/>
      <c r="AW391" s="137"/>
      <c r="AX391" s="215"/>
      <c r="AY391" s="253"/>
      <c r="BA391" s="201"/>
      <c r="BB391" s="201"/>
      <c r="BC391" s="217"/>
      <c r="BD391" s="231"/>
      <c r="BE391" s="215"/>
      <c r="BF391" s="215"/>
      <c r="BG391" s="215"/>
      <c r="BH391" s="232"/>
      <c r="BI391" s="232"/>
      <c r="BJ391" s="214"/>
      <c r="BK391" s="214"/>
      <c r="BL391" s="233"/>
      <c r="BM391" s="67"/>
      <c r="BN391" s="139"/>
      <c r="BO391" s="139"/>
      <c r="BP391" s="139"/>
    </row>
    <row r="392" spans="1:68" ht="15.75">
      <c r="A392" s="221"/>
      <c r="B392" s="222"/>
      <c r="C392" s="216"/>
      <c r="D392" s="224"/>
      <c r="E392" s="25"/>
      <c r="F392" s="89"/>
      <c r="G392" s="83"/>
      <c r="H392" s="218"/>
      <c r="I392" s="218"/>
      <c r="J392" s="218"/>
      <c r="K392" s="218"/>
      <c r="L392" s="83"/>
      <c r="M392" s="217"/>
      <c r="N392" s="55"/>
      <c r="O392" s="218"/>
      <c r="P392" s="218"/>
      <c r="Q392" s="11"/>
      <c r="R392" s="218"/>
      <c r="S392" s="218"/>
      <c r="T392" s="56"/>
      <c r="U392" s="218"/>
      <c r="V392" s="218"/>
      <c r="W392" s="11"/>
      <c r="X392" s="218"/>
      <c r="Y392" s="218"/>
      <c r="Z392" s="56"/>
      <c r="AA392" s="218"/>
      <c r="AB392" s="218"/>
      <c r="AC392" s="218"/>
      <c r="AD392" s="218"/>
      <c r="AE392" s="218"/>
      <c r="AF392" s="9"/>
      <c r="AG392" s="9"/>
      <c r="AH392" s="9"/>
      <c r="AI392" s="9"/>
      <c r="AJ392" s="9"/>
      <c r="AK392" s="9"/>
      <c r="AL392" s="9"/>
      <c r="AM392" s="9"/>
      <c r="AN392" s="9"/>
      <c r="AO392" s="76"/>
      <c r="AP392" s="83"/>
      <c r="AQ392" s="83"/>
      <c r="AR392" s="238"/>
      <c r="AS392" s="238"/>
      <c r="AT392" s="11"/>
      <c r="AU392" s="11"/>
      <c r="AV392" s="215"/>
      <c r="AW392" s="137"/>
      <c r="AX392" s="215"/>
      <c r="AY392" s="253"/>
      <c r="BA392" s="201"/>
      <c r="BB392" s="201"/>
      <c r="BC392" s="217"/>
      <c r="BD392" s="231"/>
      <c r="BE392" s="215"/>
      <c r="BF392" s="215"/>
      <c r="BG392" s="215"/>
      <c r="BH392" s="232"/>
      <c r="BI392" s="232"/>
      <c r="BJ392" s="214"/>
      <c r="BK392" s="214"/>
      <c r="BL392" s="233"/>
      <c r="BM392" s="67"/>
      <c r="BN392" s="139"/>
      <c r="BO392" s="139"/>
      <c r="BP392" s="139"/>
    </row>
    <row r="393" spans="1:68" ht="16.5" thickBot="1">
      <c r="A393" s="162"/>
      <c r="B393" s="163"/>
      <c r="C393" s="164"/>
      <c r="D393" s="165"/>
      <c r="E393" s="203"/>
      <c r="F393" s="204"/>
      <c r="G393" s="205"/>
      <c r="H393" s="172"/>
      <c r="I393" s="172"/>
      <c r="J393" s="172"/>
      <c r="K393" s="172"/>
      <c r="L393" s="205"/>
      <c r="M393" s="169"/>
      <c r="N393" s="171"/>
      <c r="O393" s="172"/>
      <c r="P393" s="172"/>
      <c r="Q393" s="207"/>
      <c r="R393" s="172"/>
      <c r="S393" s="172"/>
      <c r="T393" s="206"/>
      <c r="U393" s="172"/>
      <c r="V393" s="172"/>
      <c r="W393" s="207"/>
      <c r="X393" s="172"/>
      <c r="Y393" s="172"/>
      <c r="Z393" s="206"/>
      <c r="AA393" s="172"/>
      <c r="AB393" s="172"/>
      <c r="AC393" s="172"/>
      <c r="AD393" s="172"/>
      <c r="AE393" s="172"/>
      <c r="AF393" s="189"/>
      <c r="AG393" s="189"/>
      <c r="AH393" s="189"/>
      <c r="AI393" s="189"/>
      <c r="AJ393" s="189"/>
      <c r="AK393" s="189"/>
      <c r="AL393" s="189"/>
      <c r="AM393" s="189"/>
      <c r="AN393" s="189"/>
      <c r="AO393" s="208"/>
      <c r="AP393" s="205"/>
      <c r="AQ393" s="205"/>
      <c r="AR393" s="240"/>
      <c r="AS393" s="240"/>
      <c r="AT393" s="207"/>
      <c r="AU393" s="207"/>
      <c r="AV393" s="174"/>
      <c r="AW393" s="242"/>
      <c r="AX393" s="174"/>
      <c r="AY393" s="254"/>
      <c r="AZ393" s="167"/>
      <c r="BA393" s="248"/>
      <c r="BB393" s="256"/>
      <c r="BC393" s="169"/>
      <c r="BD393" s="173"/>
      <c r="BE393" s="174"/>
      <c r="BF393" s="174"/>
      <c r="BG393" s="174"/>
      <c r="BH393" s="175"/>
      <c r="BI393" s="175"/>
      <c r="BJ393" s="176"/>
      <c r="BK393" s="176"/>
      <c r="BL393" s="177"/>
      <c r="BM393" s="212"/>
      <c r="BN393" s="139"/>
      <c r="BO393" s="139"/>
      <c r="BP393" s="139"/>
    </row>
  </sheetData>
  <sortState ref="A2:BM393">
    <sortCondition ref="BI2:BI393" customList="VODAFONE,MOVISTAR,ORANGE,YOIGO"/>
    <sortCondition ref="E2:E393"/>
  </sortState>
  <pageMargins left="0.7" right="0.7" top="0.75" bottom="0.75" header="0.3" footer="0.3"/>
  <pageSetup paperSize="9"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Hoja21">
    <tabColor rgb="FFFFC000"/>
    <pageSetUpPr fitToPage="1"/>
  </sheetPr>
  <dimension ref="A1:BP393"/>
  <sheetViews>
    <sheetView showGridLines="0" topLeftCell="AD1" zoomScale="70" zoomScaleNormal="70" workbookViewId="0">
      <selection activeCell="AK2" sqref="AK2"/>
    </sheetView>
  </sheetViews>
  <sheetFormatPr baseColWidth="10" defaultColWidth="9.140625" defaultRowHeight="14.25"/>
  <cols>
    <col min="1" max="1" width="9.42578125" style="140" bestFit="1" customWidth="1"/>
    <col min="2" max="2" width="6" style="78" bestFit="1" customWidth="1"/>
    <col min="3" max="3" width="6.7109375" style="4" bestFit="1" customWidth="1"/>
    <col min="4" max="4" width="15.7109375" style="140" bestFit="1" customWidth="1"/>
    <col min="5" max="5" width="31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39" bestFit="1" customWidth="1"/>
    <col min="31" max="31" width="8.7109375" style="10" bestFit="1" customWidth="1"/>
    <col min="32" max="36" width="8.7109375" style="139" bestFit="1" customWidth="1"/>
    <col min="37" max="37" width="8.7109375" style="139" customWidth="1"/>
    <col min="38" max="39" width="8.7109375" style="139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49" bestFit="1" customWidth="1"/>
    <col min="53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139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79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69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39"/>
      <c r="BO1" s="139"/>
      <c r="BP1" s="139"/>
    </row>
    <row r="2" spans="1:68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239"/>
      <c r="AS2" s="239"/>
      <c r="AT2" s="71"/>
      <c r="AU2" s="71"/>
      <c r="AV2" s="226"/>
      <c r="AW2" s="227"/>
      <c r="AX2" s="226"/>
      <c r="AY2" s="251"/>
      <c r="AZ2" s="148"/>
      <c r="BA2" s="73"/>
      <c r="BB2" s="252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139"/>
      <c r="BO2" s="139"/>
      <c r="BP2" s="139"/>
    </row>
    <row r="3" spans="1:68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238"/>
      <c r="AS3" s="238"/>
      <c r="AT3" s="11"/>
      <c r="AU3" s="11"/>
      <c r="AV3" s="215"/>
      <c r="AW3" s="137"/>
      <c r="AX3" s="215"/>
      <c r="AY3" s="253"/>
      <c r="BA3" s="201"/>
      <c r="BB3" s="201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139"/>
      <c r="BO3" s="139"/>
      <c r="BP3" s="139"/>
    </row>
    <row r="4" spans="1:68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238"/>
      <c r="AS4" s="238"/>
      <c r="AT4" s="11"/>
      <c r="AU4" s="11"/>
      <c r="AV4" s="215"/>
      <c r="AW4" s="137"/>
      <c r="AX4" s="215"/>
      <c r="AY4" s="253"/>
      <c r="BA4" s="201"/>
      <c r="BB4" s="201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  <c r="BN4" s="139"/>
      <c r="BO4" s="139"/>
      <c r="BP4" s="139"/>
    </row>
    <row r="5" spans="1:68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5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9"/>
      <c r="AG5" s="9"/>
      <c r="AH5" s="9"/>
      <c r="AI5" s="9"/>
      <c r="AJ5" s="9"/>
      <c r="AK5" s="9"/>
      <c r="AL5" s="9"/>
      <c r="AM5" s="9"/>
      <c r="AN5" s="9"/>
      <c r="AO5" s="76"/>
      <c r="AP5" s="83"/>
      <c r="AQ5" s="83"/>
      <c r="AR5" s="238"/>
      <c r="AS5" s="238"/>
      <c r="AT5" s="11"/>
      <c r="AU5" s="11"/>
      <c r="AV5" s="215"/>
      <c r="AW5" s="137"/>
      <c r="AX5" s="215"/>
      <c r="AY5" s="253"/>
      <c r="BA5" s="201"/>
      <c r="BB5" s="201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  <c r="BN5" s="139"/>
      <c r="BO5" s="139"/>
      <c r="BP5" s="139"/>
    </row>
    <row r="6" spans="1:68" ht="15.75">
      <c r="A6" s="221"/>
      <c r="B6" s="222"/>
      <c r="C6" s="216"/>
      <c r="D6" s="224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83"/>
      <c r="AQ6" s="83"/>
      <c r="AR6" s="238"/>
      <c r="AS6" s="238"/>
      <c r="AT6" s="11"/>
      <c r="AU6" s="11"/>
      <c r="AV6" s="215"/>
      <c r="AW6" s="137"/>
      <c r="AX6" s="215"/>
      <c r="AY6" s="253"/>
      <c r="BA6" s="201"/>
      <c r="BB6" s="201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  <c r="BN6" s="139"/>
      <c r="BO6" s="139"/>
      <c r="BP6" s="139"/>
    </row>
    <row r="7" spans="1:68" ht="15.75">
      <c r="A7" s="221"/>
      <c r="B7" s="222"/>
      <c r="C7" s="216"/>
      <c r="D7" s="224"/>
      <c r="E7" s="268"/>
      <c r="F7" s="89"/>
      <c r="G7" s="83"/>
      <c r="H7" s="218"/>
      <c r="I7" s="218"/>
      <c r="J7" s="218"/>
      <c r="K7" s="218"/>
      <c r="L7" s="83"/>
      <c r="M7" s="217"/>
      <c r="N7" s="55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9"/>
      <c r="AG7" s="9"/>
      <c r="AH7" s="9"/>
      <c r="AI7" s="9"/>
      <c r="AJ7" s="9"/>
      <c r="AK7" s="9"/>
      <c r="AL7" s="9"/>
      <c r="AM7" s="9"/>
      <c r="AN7" s="9"/>
      <c r="AO7" s="76"/>
      <c r="AP7" s="83"/>
      <c r="AQ7" s="83"/>
      <c r="AR7" s="238"/>
      <c r="AS7" s="238"/>
      <c r="AT7" s="11"/>
      <c r="AU7" s="11"/>
      <c r="AV7" s="215"/>
      <c r="AW7" s="137"/>
      <c r="AX7" s="215"/>
      <c r="AY7" s="265"/>
      <c r="AZ7" s="267"/>
      <c r="BA7" s="201"/>
      <c r="BB7" s="266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  <c r="BN7" s="139"/>
      <c r="BO7" s="139"/>
      <c r="BP7" s="139"/>
    </row>
    <row r="8" spans="1:68" ht="15.75">
      <c r="A8" s="221"/>
      <c r="B8" s="222"/>
      <c r="C8" s="216"/>
      <c r="D8" s="224"/>
      <c r="E8" s="25"/>
      <c r="F8" s="89"/>
      <c r="G8" s="83"/>
      <c r="H8" s="218"/>
      <c r="I8" s="218"/>
      <c r="J8" s="218"/>
      <c r="K8" s="218"/>
      <c r="L8" s="83"/>
      <c r="M8" s="217"/>
      <c r="N8" s="55"/>
      <c r="O8" s="218"/>
      <c r="P8" s="218"/>
      <c r="Q8" s="11"/>
      <c r="R8" s="218"/>
      <c r="S8" s="218"/>
      <c r="T8" s="56"/>
      <c r="U8" s="218"/>
      <c r="V8" s="218"/>
      <c r="W8" s="11"/>
      <c r="X8" s="218"/>
      <c r="Y8" s="218"/>
      <c r="Z8" s="56"/>
      <c r="AA8" s="218"/>
      <c r="AB8" s="218"/>
      <c r="AC8" s="218"/>
      <c r="AD8" s="218"/>
      <c r="AE8" s="218"/>
      <c r="AF8" s="9"/>
      <c r="AG8" s="9"/>
      <c r="AH8" s="9"/>
      <c r="AI8" s="9"/>
      <c r="AJ8" s="9"/>
      <c r="AK8" s="9"/>
      <c r="AL8" s="9"/>
      <c r="AM8" s="9"/>
      <c r="AN8" s="9"/>
      <c r="AO8" s="76"/>
      <c r="AP8" s="83"/>
      <c r="AQ8" s="83"/>
      <c r="AR8" s="238"/>
      <c r="AS8" s="238"/>
      <c r="AT8" s="11"/>
      <c r="AU8" s="11"/>
      <c r="AV8" s="215"/>
      <c r="AW8" s="137"/>
      <c r="AX8" s="215"/>
      <c r="AY8" s="253"/>
      <c r="BA8" s="201"/>
      <c r="BB8" s="201"/>
      <c r="BC8" s="217"/>
      <c r="BD8" s="231"/>
      <c r="BE8" s="215"/>
      <c r="BF8" s="215"/>
      <c r="BG8" s="215"/>
      <c r="BH8" s="232"/>
      <c r="BI8" s="232"/>
      <c r="BJ8" s="214"/>
      <c r="BK8" s="214"/>
      <c r="BL8" s="233"/>
      <c r="BM8" s="67"/>
      <c r="BN8" s="139"/>
      <c r="BO8" s="139"/>
      <c r="BP8" s="139"/>
    </row>
    <row r="9" spans="1:68" ht="15.75">
      <c r="A9" s="221"/>
      <c r="B9" s="222"/>
      <c r="C9" s="216"/>
      <c r="D9" s="224"/>
      <c r="E9" s="25"/>
      <c r="F9" s="89"/>
      <c r="G9" s="83"/>
      <c r="H9" s="218"/>
      <c r="I9" s="218"/>
      <c r="J9" s="218"/>
      <c r="K9" s="218"/>
      <c r="L9" s="83"/>
      <c r="M9" s="217"/>
      <c r="N9" s="55"/>
      <c r="O9" s="218"/>
      <c r="P9" s="218"/>
      <c r="Q9" s="11"/>
      <c r="R9" s="218"/>
      <c r="S9" s="218"/>
      <c r="T9" s="56"/>
      <c r="U9" s="218"/>
      <c r="V9" s="218"/>
      <c r="W9" s="11"/>
      <c r="X9" s="218"/>
      <c r="Y9" s="218"/>
      <c r="Z9" s="56"/>
      <c r="AA9" s="218"/>
      <c r="AB9" s="218"/>
      <c r="AC9" s="218"/>
      <c r="AD9" s="218"/>
      <c r="AE9" s="218"/>
      <c r="AF9" s="9"/>
      <c r="AG9" s="9"/>
      <c r="AH9" s="9"/>
      <c r="AI9" s="9"/>
      <c r="AJ9" s="9"/>
      <c r="AK9" s="9"/>
      <c r="AL9" s="9"/>
      <c r="AM9" s="9"/>
      <c r="AN9" s="9"/>
      <c r="AO9" s="76"/>
      <c r="AP9" s="83"/>
      <c r="AQ9" s="83"/>
      <c r="AR9" s="238"/>
      <c r="AS9" s="238"/>
      <c r="AT9" s="11"/>
      <c r="AU9" s="11"/>
      <c r="AV9" s="215"/>
      <c r="AW9" s="137"/>
      <c r="AX9" s="215"/>
      <c r="AY9" s="253"/>
      <c r="BA9" s="201"/>
      <c r="BB9" s="201"/>
      <c r="BC9" s="217"/>
      <c r="BD9" s="231"/>
      <c r="BE9" s="215"/>
      <c r="BF9" s="215"/>
      <c r="BG9" s="215"/>
      <c r="BH9" s="232"/>
      <c r="BI9" s="232"/>
      <c r="BJ9" s="214"/>
      <c r="BK9" s="214"/>
      <c r="BL9" s="233"/>
      <c r="BM9" s="67"/>
      <c r="BN9" s="139"/>
      <c r="BO9" s="139"/>
      <c r="BP9" s="139"/>
    </row>
    <row r="10" spans="1:68" ht="15.75">
      <c r="A10" s="221"/>
      <c r="B10" s="222"/>
      <c r="C10" s="216"/>
      <c r="D10" s="224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83"/>
      <c r="AQ10" s="83"/>
      <c r="AR10" s="238"/>
      <c r="AS10" s="238"/>
      <c r="AT10" s="11"/>
      <c r="AU10" s="11"/>
      <c r="AV10" s="215"/>
      <c r="AW10" s="137"/>
      <c r="AX10" s="215"/>
      <c r="AY10" s="253"/>
      <c r="BA10" s="201"/>
      <c r="BB10" s="201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  <c r="BN10" s="139"/>
      <c r="BO10" s="139"/>
      <c r="BP10" s="139"/>
    </row>
    <row r="11" spans="1:68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83"/>
      <c r="AQ11" s="83"/>
      <c r="AR11" s="238"/>
      <c r="AS11" s="238"/>
      <c r="AT11" s="11"/>
      <c r="AU11" s="11"/>
      <c r="AV11" s="215"/>
      <c r="AW11" s="137"/>
      <c r="AX11" s="215"/>
      <c r="AY11" s="253"/>
      <c r="BA11" s="201"/>
      <c r="BB11" s="201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  <c r="BN11" s="139"/>
      <c r="BO11" s="139"/>
      <c r="BP11" s="139"/>
    </row>
    <row r="12" spans="1:68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5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9"/>
      <c r="AG12" s="9"/>
      <c r="AH12" s="9"/>
      <c r="AI12" s="9"/>
      <c r="AJ12" s="9"/>
      <c r="AK12" s="9"/>
      <c r="AL12" s="9"/>
      <c r="AM12" s="9"/>
      <c r="AN12" s="9"/>
      <c r="AO12" s="76"/>
      <c r="AP12" s="83"/>
      <c r="AQ12" s="83"/>
      <c r="AR12" s="238"/>
      <c r="AS12" s="238"/>
      <c r="AT12" s="11"/>
      <c r="AU12" s="11"/>
      <c r="AV12" s="215"/>
      <c r="AW12" s="137"/>
      <c r="AX12" s="215"/>
      <c r="AY12" s="253"/>
      <c r="BA12" s="201"/>
      <c r="BB12" s="201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  <c r="BN12" s="139"/>
      <c r="BO12" s="139"/>
      <c r="BP12" s="139"/>
    </row>
    <row r="13" spans="1:68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5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9"/>
      <c r="AG13" s="9"/>
      <c r="AH13" s="9"/>
      <c r="AI13" s="9"/>
      <c r="AJ13" s="9"/>
      <c r="AK13" s="9"/>
      <c r="AL13" s="9"/>
      <c r="AM13" s="9"/>
      <c r="AN13" s="9"/>
      <c r="AO13" s="76"/>
      <c r="AP13" s="83"/>
      <c r="AQ13" s="83"/>
      <c r="AR13" s="238"/>
      <c r="AS13" s="238"/>
      <c r="AT13" s="11"/>
      <c r="AU13" s="11"/>
      <c r="AV13" s="215"/>
      <c r="AW13" s="137"/>
      <c r="AX13" s="215"/>
      <c r="AY13" s="253"/>
      <c r="BA13" s="201"/>
      <c r="BB13" s="201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  <c r="BN13" s="139"/>
      <c r="BO13" s="139"/>
      <c r="BP13" s="139"/>
    </row>
    <row r="14" spans="1:68" ht="15.75">
      <c r="A14" s="221"/>
      <c r="B14" s="222"/>
      <c r="C14" s="216"/>
      <c r="D14" s="224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83"/>
      <c r="AQ14" s="83"/>
      <c r="AR14" s="238"/>
      <c r="AS14" s="238"/>
      <c r="AT14" s="11"/>
      <c r="AU14" s="11"/>
      <c r="AV14" s="215"/>
      <c r="AW14" s="137"/>
      <c r="AX14" s="215"/>
      <c r="AY14" s="253"/>
      <c r="BA14" s="201"/>
      <c r="BB14" s="201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  <c r="BN14" s="139"/>
      <c r="BO14" s="139"/>
      <c r="BP14" s="139"/>
    </row>
    <row r="15" spans="1:68" ht="15.75">
      <c r="A15" s="221"/>
      <c r="B15" s="222"/>
      <c r="C15" s="216"/>
      <c r="D15" s="224"/>
      <c r="E15" s="25"/>
      <c r="F15" s="89"/>
      <c r="G15" s="83"/>
      <c r="H15" s="218"/>
      <c r="I15" s="218"/>
      <c r="J15" s="218"/>
      <c r="K15" s="218"/>
      <c r="L15" s="83"/>
      <c r="M15" s="217"/>
      <c r="N15" s="55"/>
      <c r="O15" s="218"/>
      <c r="P15" s="218"/>
      <c r="Q15" s="11"/>
      <c r="R15" s="218"/>
      <c r="S15" s="218"/>
      <c r="T15" s="56"/>
      <c r="U15" s="218"/>
      <c r="V15" s="218"/>
      <c r="W15" s="11"/>
      <c r="X15" s="218"/>
      <c r="Y15" s="218"/>
      <c r="Z15" s="56"/>
      <c r="AA15" s="218"/>
      <c r="AB15" s="218"/>
      <c r="AC15" s="218"/>
      <c r="AD15" s="218"/>
      <c r="AE15" s="218"/>
      <c r="AF15" s="9"/>
      <c r="AG15" s="9"/>
      <c r="AH15" s="9"/>
      <c r="AI15" s="9"/>
      <c r="AJ15" s="9"/>
      <c r="AK15" s="9"/>
      <c r="AL15" s="9"/>
      <c r="AM15" s="9"/>
      <c r="AN15" s="9"/>
      <c r="AO15" s="76"/>
      <c r="AP15" s="83"/>
      <c r="AQ15" s="83"/>
      <c r="AR15" s="238"/>
      <c r="AS15" s="238"/>
      <c r="AT15" s="11"/>
      <c r="AU15" s="11"/>
      <c r="AV15" s="215"/>
      <c r="AW15" s="137"/>
      <c r="AX15" s="215"/>
      <c r="AY15" s="253"/>
      <c r="BA15" s="201"/>
      <c r="BB15" s="201"/>
      <c r="BC15" s="217"/>
      <c r="BD15" s="231"/>
      <c r="BE15" s="215"/>
      <c r="BF15" s="215"/>
      <c r="BG15" s="215"/>
      <c r="BH15" s="232"/>
      <c r="BI15" s="232"/>
      <c r="BJ15" s="214"/>
      <c r="BK15" s="214"/>
      <c r="BL15" s="233"/>
      <c r="BM15" s="67"/>
      <c r="BN15" s="139"/>
      <c r="BO15" s="139"/>
      <c r="BP15" s="139"/>
    </row>
    <row r="16" spans="1:68" ht="15.75">
      <c r="A16" s="221"/>
      <c r="B16" s="222"/>
      <c r="C16" s="216"/>
      <c r="D16" s="224"/>
      <c r="E16" s="268"/>
      <c r="F16" s="89"/>
      <c r="G16" s="83"/>
      <c r="H16" s="218"/>
      <c r="I16" s="218"/>
      <c r="J16" s="218"/>
      <c r="K16" s="218"/>
      <c r="L16" s="83"/>
      <c r="M16" s="217"/>
      <c r="N16" s="55"/>
      <c r="O16" s="218"/>
      <c r="P16" s="218"/>
      <c r="Q16" s="11"/>
      <c r="R16" s="218"/>
      <c r="S16" s="218"/>
      <c r="T16" s="56"/>
      <c r="U16" s="218"/>
      <c r="V16" s="218"/>
      <c r="W16" s="11"/>
      <c r="X16" s="218"/>
      <c r="Y16" s="218"/>
      <c r="Z16" s="56"/>
      <c r="AA16" s="218"/>
      <c r="AB16" s="218"/>
      <c r="AC16" s="218"/>
      <c r="AD16" s="218"/>
      <c r="AE16" s="218"/>
      <c r="AF16" s="9"/>
      <c r="AG16" s="9"/>
      <c r="AH16" s="9"/>
      <c r="AI16" s="9"/>
      <c r="AJ16" s="9"/>
      <c r="AK16" s="9"/>
      <c r="AL16" s="9"/>
      <c r="AM16" s="9"/>
      <c r="AN16" s="9"/>
      <c r="AO16" s="76"/>
      <c r="AP16" s="83"/>
      <c r="AQ16" s="83"/>
      <c r="AR16" s="238"/>
      <c r="AS16" s="238"/>
      <c r="AT16" s="11"/>
      <c r="AU16" s="11"/>
      <c r="AV16" s="215"/>
      <c r="AW16" s="137"/>
      <c r="AX16" s="215"/>
      <c r="AY16" s="265"/>
      <c r="AZ16" s="267"/>
      <c r="BA16" s="201"/>
      <c r="BB16" s="266"/>
      <c r="BC16" s="217"/>
      <c r="BD16" s="231"/>
      <c r="BE16" s="215"/>
      <c r="BF16" s="215"/>
      <c r="BG16" s="215"/>
      <c r="BH16" s="232"/>
      <c r="BI16" s="232"/>
      <c r="BJ16" s="214"/>
      <c r="BK16" s="214"/>
      <c r="BL16" s="233"/>
      <c r="BM16" s="67"/>
      <c r="BN16" s="139"/>
      <c r="BO16" s="139"/>
      <c r="BP16" s="139"/>
    </row>
    <row r="17" spans="1:68" ht="15.75">
      <c r="A17" s="221"/>
      <c r="B17" s="222"/>
      <c r="C17" s="216"/>
      <c r="D17" s="224"/>
      <c r="E17" s="268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83"/>
      <c r="AQ17" s="83"/>
      <c r="AR17" s="238"/>
      <c r="AS17" s="238"/>
      <c r="AT17" s="11"/>
      <c r="AU17" s="11"/>
      <c r="AV17" s="215"/>
      <c r="AW17" s="137"/>
      <c r="AX17" s="215"/>
      <c r="AY17" s="265"/>
      <c r="AZ17" s="267"/>
      <c r="BA17" s="201"/>
      <c r="BB17" s="266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  <c r="BN17" s="139"/>
      <c r="BO17" s="139"/>
      <c r="BP17" s="139"/>
    </row>
    <row r="18" spans="1:68" ht="15.75">
      <c r="A18" s="221"/>
      <c r="B18" s="222"/>
      <c r="C18" s="216"/>
      <c r="D18" s="224"/>
      <c r="E18" s="25"/>
      <c r="F18" s="89"/>
      <c r="G18" s="83"/>
      <c r="H18" s="218"/>
      <c r="I18" s="218"/>
      <c r="J18" s="218"/>
      <c r="K18" s="218"/>
      <c r="L18" s="83"/>
      <c r="M18" s="217"/>
      <c r="N18" s="55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83"/>
      <c r="AQ18" s="83"/>
      <c r="AR18" s="238"/>
      <c r="AS18" s="238"/>
      <c r="AT18" s="11"/>
      <c r="AU18" s="11"/>
      <c r="AV18" s="215"/>
      <c r="AW18" s="137"/>
      <c r="AX18" s="215"/>
      <c r="AY18" s="253"/>
      <c r="BA18" s="201"/>
      <c r="BB18" s="201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  <c r="BN18" s="139"/>
      <c r="BO18" s="139"/>
      <c r="BP18" s="139"/>
    </row>
    <row r="19" spans="1:68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83"/>
      <c r="AQ19" s="83"/>
      <c r="AR19" s="238"/>
      <c r="AS19" s="238"/>
      <c r="AT19" s="11"/>
      <c r="AU19" s="11"/>
      <c r="AV19" s="215"/>
      <c r="AW19" s="137"/>
      <c r="AX19" s="215"/>
      <c r="AY19" s="253"/>
      <c r="BA19" s="201"/>
      <c r="BB19" s="201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  <c r="BN19" s="139"/>
      <c r="BO19" s="139"/>
      <c r="BP19" s="139"/>
    </row>
    <row r="20" spans="1:68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83"/>
      <c r="AQ20" s="83"/>
      <c r="AR20" s="238"/>
      <c r="AS20" s="238"/>
      <c r="AT20" s="11"/>
      <c r="AU20" s="11"/>
      <c r="AV20" s="215"/>
      <c r="AW20" s="137"/>
      <c r="AX20" s="215"/>
      <c r="AY20" s="253"/>
      <c r="AZ20" s="267"/>
      <c r="BA20" s="201"/>
      <c r="BB20" s="201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  <c r="BN20" s="139"/>
      <c r="BO20" s="139"/>
      <c r="BP20" s="139"/>
    </row>
    <row r="21" spans="1:68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5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9"/>
      <c r="AG21" s="9"/>
      <c r="AH21" s="9"/>
      <c r="AI21" s="9"/>
      <c r="AJ21" s="9"/>
      <c r="AK21" s="9"/>
      <c r="AL21" s="9"/>
      <c r="AM21" s="9"/>
      <c r="AN21" s="9"/>
      <c r="AO21" s="76"/>
      <c r="AP21" s="83"/>
      <c r="AQ21" s="83"/>
      <c r="AR21" s="238"/>
      <c r="AS21" s="238"/>
      <c r="AT21" s="11"/>
      <c r="AU21" s="11"/>
      <c r="AV21" s="215"/>
      <c r="AW21" s="137"/>
      <c r="AX21" s="215"/>
      <c r="AY21" s="253"/>
      <c r="BA21" s="201"/>
      <c r="BB21" s="201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  <c r="BN21" s="139"/>
      <c r="BO21" s="139"/>
      <c r="BP21" s="139"/>
    </row>
    <row r="22" spans="1:68" ht="15.75">
      <c r="A22" s="221"/>
      <c r="B22" s="222"/>
      <c r="C22" s="216"/>
      <c r="D22" s="224"/>
      <c r="E22" s="25"/>
      <c r="F22" s="89"/>
      <c r="G22" s="83"/>
      <c r="H22" s="218"/>
      <c r="I22" s="218"/>
      <c r="J22" s="218"/>
      <c r="K22" s="218"/>
      <c r="L22" s="83"/>
      <c r="M22" s="217"/>
      <c r="N22" s="55"/>
      <c r="O22" s="218"/>
      <c r="P22" s="218"/>
      <c r="Q22" s="11"/>
      <c r="R22" s="218"/>
      <c r="S22" s="218"/>
      <c r="T22" s="56"/>
      <c r="U22" s="218"/>
      <c r="V22" s="218"/>
      <c r="W22" s="11"/>
      <c r="X22" s="218"/>
      <c r="Y22" s="218"/>
      <c r="Z22" s="56"/>
      <c r="AA22" s="218"/>
      <c r="AB22" s="218"/>
      <c r="AC22" s="218"/>
      <c r="AD22" s="218"/>
      <c r="AE22" s="218"/>
      <c r="AF22" s="9"/>
      <c r="AG22" s="9"/>
      <c r="AH22" s="9"/>
      <c r="AI22" s="9"/>
      <c r="AJ22" s="9"/>
      <c r="AK22" s="9"/>
      <c r="AL22" s="9"/>
      <c r="AM22" s="9"/>
      <c r="AN22" s="9"/>
      <c r="AO22" s="76"/>
      <c r="AP22" s="83"/>
      <c r="AQ22" s="83"/>
      <c r="AR22" s="238"/>
      <c r="AS22" s="238"/>
      <c r="AT22" s="11"/>
      <c r="AU22" s="11"/>
      <c r="AV22" s="215"/>
      <c r="AW22" s="137"/>
      <c r="AX22" s="215"/>
      <c r="AY22" s="253"/>
      <c r="BA22" s="201"/>
      <c r="BB22" s="201"/>
      <c r="BC22" s="217"/>
      <c r="BD22" s="231"/>
      <c r="BE22" s="215"/>
      <c r="BF22" s="215"/>
      <c r="BG22" s="215"/>
      <c r="BH22" s="232"/>
      <c r="BI22" s="232"/>
      <c r="BJ22" s="214"/>
      <c r="BK22" s="214"/>
      <c r="BL22" s="233"/>
      <c r="BM22" s="67"/>
      <c r="BN22" s="139"/>
      <c r="BO22" s="139"/>
      <c r="BP22" s="139"/>
    </row>
    <row r="23" spans="1:68" ht="15.75">
      <c r="A23" s="221"/>
      <c r="B23" s="222"/>
      <c r="C23" s="216"/>
      <c r="D23" s="224"/>
      <c r="E23" s="268"/>
      <c r="F23" s="89"/>
      <c r="G23" s="83"/>
      <c r="H23" s="218"/>
      <c r="I23" s="218"/>
      <c r="J23" s="218"/>
      <c r="K23" s="218"/>
      <c r="L23" s="83"/>
      <c r="M23" s="217"/>
      <c r="N23" s="55"/>
      <c r="O23" s="218"/>
      <c r="P23" s="218"/>
      <c r="Q23" s="11"/>
      <c r="R23" s="218"/>
      <c r="S23" s="218"/>
      <c r="T23" s="56"/>
      <c r="U23" s="218"/>
      <c r="V23" s="218"/>
      <c r="W23" s="11"/>
      <c r="X23" s="218"/>
      <c r="Y23" s="218"/>
      <c r="Z23" s="56"/>
      <c r="AA23" s="218"/>
      <c r="AB23" s="218"/>
      <c r="AC23" s="218"/>
      <c r="AD23" s="218"/>
      <c r="AE23" s="218"/>
      <c r="AF23" s="9"/>
      <c r="AG23" s="9"/>
      <c r="AH23" s="9"/>
      <c r="AI23" s="9"/>
      <c r="AJ23" s="9"/>
      <c r="AK23" s="9"/>
      <c r="AL23" s="9"/>
      <c r="AM23" s="9"/>
      <c r="AN23" s="9"/>
      <c r="AO23" s="76"/>
      <c r="AP23" s="83"/>
      <c r="AQ23" s="83"/>
      <c r="AR23" s="238"/>
      <c r="AS23" s="238"/>
      <c r="AT23" s="11"/>
      <c r="AU23" s="11"/>
      <c r="AV23" s="215"/>
      <c r="AW23" s="137"/>
      <c r="AX23" s="215"/>
      <c r="AY23" s="265"/>
      <c r="AZ23" s="267"/>
      <c r="BA23" s="201"/>
      <c r="BB23" s="266"/>
      <c r="BC23" s="217"/>
      <c r="BD23" s="231"/>
      <c r="BE23" s="215"/>
      <c r="BF23" s="215"/>
      <c r="BG23" s="215"/>
      <c r="BH23" s="232"/>
      <c r="BI23" s="232"/>
      <c r="BJ23" s="214"/>
      <c r="BK23" s="214"/>
      <c r="BL23" s="233"/>
      <c r="BM23" s="67"/>
      <c r="BN23" s="139"/>
      <c r="BO23" s="139"/>
      <c r="BP23" s="139"/>
    </row>
    <row r="24" spans="1:68" ht="15.75">
      <c r="A24" s="221"/>
      <c r="B24" s="222"/>
      <c r="C24" s="216"/>
      <c r="D24" s="224"/>
      <c r="E24" s="25"/>
      <c r="F24" s="89"/>
      <c r="G24" s="83"/>
      <c r="H24" s="218"/>
      <c r="I24" s="218"/>
      <c r="J24" s="218"/>
      <c r="K24" s="218"/>
      <c r="L24" s="83"/>
      <c r="M24" s="217"/>
      <c r="N24" s="55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9"/>
      <c r="AG24" s="9"/>
      <c r="AH24" s="9"/>
      <c r="AI24" s="9"/>
      <c r="AJ24" s="9"/>
      <c r="AK24" s="9"/>
      <c r="AL24" s="9"/>
      <c r="AM24" s="9"/>
      <c r="AN24" s="9"/>
      <c r="AO24" s="76"/>
      <c r="AP24" s="83"/>
      <c r="AQ24" s="83"/>
      <c r="AR24" s="238"/>
      <c r="AS24" s="238"/>
      <c r="AT24" s="11"/>
      <c r="AU24" s="11"/>
      <c r="AV24" s="215"/>
      <c r="AW24" s="137"/>
      <c r="AX24" s="215"/>
      <c r="AY24" s="253"/>
      <c r="BA24" s="201"/>
      <c r="BB24" s="201"/>
      <c r="BC24" s="217"/>
      <c r="BD24" s="231"/>
      <c r="BE24" s="215"/>
      <c r="BF24" s="215"/>
      <c r="BG24" s="215"/>
      <c r="BH24" s="232"/>
      <c r="BI24" s="232"/>
      <c r="BJ24" s="214"/>
      <c r="BK24" s="214"/>
      <c r="BL24" s="233"/>
      <c r="BM24" s="67"/>
      <c r="BN24" s="139"/>
      <c r="BO24" s="139"/>
      <c r="BP24" s="139"/>
    </row>
    <row r="25" spans="1:68" ht="15.75">
      <c r="A25" s="221"/>
      <c r="B25" s="222"/>
      <c r="C25" s="216"/>
      <c r="D25" s="224"/>
      <c r="E25" s="25"/>
      <c r="F25" s="89"/>
      <c r="G25" s="83"/>
      <c r="H25" s="218"/>
      <c r="I25" s="218"/>
      <c r="J25" s="218"/>
      <c r="K25" s="218"/>
      <c r="L25" s="83"/>
      <c r="M25" s="217"/>
      <c r="N25" s="55"/>
      <c r="O25" s="218"/>
      <c r="P25" s="218"/>
      <c r="Q25" s="11"/>
      <c r="R25" s="218"/>
      <c r="S25" s="218"/>
      <c r="T25" s="56"/>
      <c r="U25" s="218"/>
      <c r="V25" s="218"/>
      <c r="W25" s="11"/>
      <c r="X25" s="218"/>
      <c r="Y25" s="218"/>
      <c r="Z25" s="56"/>
      <c r="AA25" s="218"/>
      <c r="AB25" s="218"/>
      <c r="AC25" s="218"/>
      <c r="AD25" s="218"/>
      <c r="AE25" s="218"/>
      <c r="AF25" s="9"/>
      <c r="AG25" s="9"/>
      <c r="AH25" s="9"/>
      <c r="AI25" s="9"/>
      <c r="AJ25" s="9"/>
      <c r="AK25" s="9"/>
      <c r="AL25" s="9"/>
      <c r="AM25" s="9"/>
      <c r="AN25" s="9"/>
      <c r="AO25" s="76"/>
      <c r="AP25" s="83"/>
      <c r="AQ25" s="83"/>
      <c r="AR25" s="238"/>
      <c r="AS25" s="238"/>
      <c r="AT25" s="11"/>
      <c r="AU25" s="11"/>
      <c r="AV25" s="215"/>
      <c r="AW25" s="137"/>
      <c r="AX25" s="215"/>
      <c r="AY25" s="253"/>
      <c r="BA25" s="201"/>
      <c r="BB25" s="201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  <c r="BN25" s="139"/>
      <c r="BO25" s="139"/>
      <c r="BP25" s="139"/>
    </row>
    <row r="26" spans="1:68" ht="15.75">
      <c r="A26" s="221"/>
      <c r="B26" s="222"/>
      <c r="C26" s="216"/>
      <c r="D26" s="224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83"/>
      <c r="AQ26" s="83"/>
      <c r="AR26" s="238"/>
      <c r="AS26" s="238"/>
      <c r="AT26" s="11"/>
      <c r="AU26" s="11"/>
      <c r="AV26" s="215"/>
      <c r="AW26" s="137"/>
      <c r="AX26" s="215"/>
      <c r="AY26" s="253"/>
      <c r="BA26" s="201"/>
      <c r="BB26" s="201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  <c r="BN26" s="139"/>
      <c r="BO26" s="139"/>
      <c r="BP26" s="139"/>
    </row>
    <row r="27" spans="1:68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238"/>
      <c r="AS27" s="238"/>
      <c r="AT27" s="11"/>
      <c r="AU27" s="11"/>
      <c r="AV27" s="215"/>
      <c r="AW27" s="137"/>
      <c r="AX27" s="215"/>
      <c r="AY27" s="253"/>
      <c r="BA27" s="201"/>
      <c r="BB27" s="201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  <c r="BN27" s="139"/>
      <c r="BO27" s="139"/>
      <c r="BP27" s="139"/>
    </row>
    <row r="28" spans="1:68" ht="15.75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83"/>
      <c r="AQ28" s="83"/>
      <c r="AR28" s="238"/>
      <c r="AS28" s="238"/>
      <c r="AT28" s="11"/>
      <c r="AU28" s="11"/>
      <c r="AV28" s="215"/>
      <c r="AW28" s="137"/>
      <c r="AX28" s="215"/>
      <c r="AY28" s="253"/>
      <c r="BA28" s="201"/>
      <c r="BB28" s="201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  <c r="BN28" s="139"/>
      <c r="BO28" s="139"/>
      <c r="BP28" s="139"/>
    </row>
    <row r="29" spans="1:68" ht="15.75">
      <c r="A29" s="221"/>
      <c r="B29" s="222"/>
      <c r="C29" s="216"/>
      <c r="D29" s="224"/>
      <c r="E29" s="25"/>
      <c r="F29" s="89"/>
      <c r="G29" s="83"/>
      <c r="H29" s="218"/>
      <c r="I29" s="218"/>
      <c r="J29" s="218"/>
      <c r="K29" s="218"/>
      <c r="L29" s="83"/>
      <c r="M29" s="217"/>
      <c r="N29" s="55"/>
      <c r="O29" s="218"/>
      <c r="P29" s="218"/>
      <c r="Q29" s="11"/>
      <c r="R29" s="218"/>
      <c r="S29" s="218"/>
      <c r="T29" s="56"/>
      <c r="U29" s="218"/>
      <c r="V29" s="218"/>
      <c r="W29" s="11"/>
      <c r="X29" s="218"/>
      <c r="Y29" s="218"/>
      <c r="Z29" s="56"/>
      <c r="AA29" s="218"/>
      <c r="AB29" s="218"/>
      <c r="AC29" s="218"/>
      <c r="AD29" s="218"/>
      <c r="AE29" s="218"/>
      <c r="AF29" s="9"/>
      <c r="AG29" s="9"/>
      <c r="AH29" s="9"/>
      <c r="AI29" s="9"/>
      <c r="AJ29" s="9"/>
      <c r="AK29" s="9"/>
      <c r="AL29" s="9"/>
      <c r="AM29" s="9"/>
      <c r="AN29" s="9"/>
      <c r="AO29" s="76"/>
      <c r="AP29" s="83"/>
      <c r="AQ29" s="83"/>
      <c r="AR29" s="238"/>
      <c r="AS29" s="238"/>
      <c r="AT29" s="11"/>
      <c r="AU29" s="11"/>
      <c r="AV29" s="215"/>
      <c r="AW29" s="137"/>
      <c r="AX29" s="215"/>
      <c r="AY29" s="253"/>
      <c r="BA29" s="201"/>
      <c r="BB29" s="201"/>
      <c r="BC29" s="217"/>
      <c r="BD29" s="231"/>
      <c r="BE29" s="215"/>
      <c r="BF29" s="215"/>
      <c r="BG29" s="215"/>
      <c r="BH29" s="232"/>
      <c r="BI29" s="232"/>
      <c r="BJ29" s="214"/>
      <c r="BK29" s="214"/>
      <c r="BL29" s="233"/>
      <c r="BM29" s="67"/>
      <c r="BN29" s="139"/>
      <c r="BO29" s="139"/>
      <c r="BP29" s="139"/>
    </row>
    <row r="30" spans="1:68" ht="15.75">
      <c r="A30" s="221"/>
      <c r="B30" s="222"/>
      <c r="C30" s="216"/>
      <c r="D30" s="224"/>
      <c r="E30" s="25"/>
      <c r="F30" s="89"/>
      <c r="G30" s="83"/>
      <c r="H30" s="218"/>
      <c r="I30" s="218"/>
      <c r="J30" s="218"/>
      <c r="K30" s="218"/>
      <c r="L30" s="83"/>
      <c r="M30" s="217"/>
      <c r="N30" s="55"/>
      <c r="O30" s="218"/>
      <c r="P30" s="218"/>
      <c r="Q30" s="11"/>
      <c r="R30" s="218"/>
      <c r="S30" s="218"/>
      <c r="T30" s="56"/>
      <c r="U30" s="218"/>
      <c r="V30" s="218"/>
      <c r="W30" s="11"/>
      <c r="X30" s="218"/>
      <c r="Y30" s="218"/>
      <c r="Z30" s="56"/>
      <c r="AA30" s="218"/>
      <c r="AB30" s="218"/>
      <c r="AC30" s="218"/>
      <c r="AD30" s="218"/>
      <c r="AE30" s="218"/>
      <c r="AF30" s="9"/>
      <c r="AG30" s="9"/>
      <c r="AH30" s="9"/>
      <c r="AI30" s="9"/>
      <c r="AJ30" s="9"/>
      <c r="AK30" s="9"/>
      <c r="AL30" s="9"/>
      <c r="AM30" s="9"/>
      <c r="AN30" s="9"/>
      <c r="AO30" s="76"/>
      <c r="AP30" s="83"/>
      <c r="AQ30" s="83"/>
      <c r="AR30" s="238"/>
      <c r="AS30" s="238"/>
      <c r="AT30" s="11"/>
      <c r="AU30" s="11"/>
      <c r="AV30" s="215"/>
      <c r="AW30" s="137"/>
      <c r="AX30" s="215"/>
      <c r="AY30" s="253"/>
      <c r="BA30" s="201"/>
      <c r="BB30" s="201"/>
      <c r="BC30" s="217"/>
      <c r="BD30" s="231"/>
      <c r="BE30" s="215"/>
      <c r="BF30" s="215"/>
      <c r="BG30" s="215"/>
      <c r="BH30" s="232"/>
      <c r="BI30" s="232"/>
      <c r="BJ30" s="214"/>
      <c r="BK30" s="214"/>
      <c r="BL30" s="233"/>
      <c r="BM30" s="67"/>
      <c r="BN30" s="139"/>
      <c r="BO30" s="139"/>
      <c r="BP30" s="139"/>
    </row>
    <row r="31" spans="1:68" ht="15.75">
      <c r="A31" s="221"/>
      <c r="B31" s="222"/>
      <c r="C31" s="216"/>
      <c r="D31" s="224"/>
      <c r="E31" s="25"/>
      <c r="F31" s="89"/>
      <c r="G31" s="83"/>
      <c r="H31" s="218"/>
      <c r="I31" s="218"/>
      <c r="J31" s="218"/>
      <c r="K31" s="218"/>
      <c r="L31" s="83"/>
      <c r="M31" s="217"/>
      <c r="N31" s="55"/>
      <c r="O31" s="218"/>
      <c r="P31" s="218"/>
      <c r="Q31" s="11"/>
      <c r="R31" s="218"/>
      <c r="S31" s="218"/>
      <c r="T31" s="56"/>
      <c r="U31" s="218"/>
      <c r="V31" s="218"/>
      <c r="W31" s="11"/>
      <c r="X31" s="218"/>
      <c r="Y31" s="218"/>
      <c r="Z31" s="56"/>
      <c r="AA31" s="218"/>
      <c r="AB31" s="218"/>
      <c r="AC31" s="218"/>
      <c r="AD31" s="218"/>
      <c r="AE31" s="218"/>
      <c r="AF31" s="9"/>
      <c r="AG31" s="9"/>
      <c r="AH31" s="9"/>
      <c r="AI31" s="9"/>
      <c r="AJ31" s="9"/>
      <c r="AK31" s="9"/>
      <c r="AL31" s="9"/>
      <c r="AM31" s="9"/>
      <c r="AN31" s="9"/>
      <c r="AO31" s="76"/>
      <c r="AP31" s="83"/>
      <c r="AQ31" s="83"/>
      <c r="AR31" s="238"/>
      <c r="AS31" s="238"/>
      <c r="AT31" s="11"/>
      <c r="AU31" s="11"/>
      <c r="AV31" s="215"/>
      <c r="AW31" s="137"/>
      <c r="AX31" s="215"/>
      <c r="AY31" s="253"/>
      <c r="BA31" s="201"/>
      <c r="BB31" s="201"/>
      <c r="BC31" s="217"/>
      <c r="BD31" s="231"/>
      <c r="BE31" s="215"/>
      <c r="BF31" s="215"/>
      <c r="BG31" s="215"/>
      <c r="BH31" s="232"/>
      <c r="BI31" s="232"/>
      <c r="BJ31" s="214"/>
      <c r="BK31" s="214"/>
      <c r="BL31" s="233"/>
      <c r="BM31" s="67"/>
      <c r="BN31" s="139"/>
      <c r="BO31" s="139"/>
      <c r="BP31" s="139"/>
    </row>
    <row r="32" spans="1:68" ht="15.75">
      <c r="A32" s="221"/>
      <c r="B32" s="222"/>
      <c r="C32" s="216"/>
      <c r="D32" s="224"/>
      <c r="E32" s="25"/>
      <c r="F32" s="89"/>
      <c r="G32" s="83"/>
      <c r="H32" s="218"/>
      <c r="I32" s="218"/>
      <c r="J32" s="218"/>
      <c r="K32" s="218"/>
      <c r="L32" s="83"/>
      <c r="M32" s="217"/>
      <c r="N32" s="55"/>
      <c r="O32" s="218"/>
      <c r="P32" s="218"/>
      <c r="Q32" s="11"/>
      <c r="R32" s="218"/>
      <c r="S32" s="218"/>
      <c r="T32" s="56"/>
      <c r="U32" s="218"/>
      <c r="V32" s="218"/>
      <c r="W32" s="11"/>
      <c r="X32" s="218"/>
      <c r="Y32" s="218"/>
      <c r="Z32" s="56"/>
      <c r="AA32" s="218"/>
      <c r="AB32" s="218"/>
      <c r="AC32" s="218"/>
      <c r="AD32" s="218"/>
      <c r="AE32" s="218"/>
      <c r="AF32" s="9"/>
      <c r="AG32" s="9"/>
      <c r="AH32" s="9"/>
      <c r="AI32" s="9"/>
      <c r="AJ32" s="9"/>
      <c r="AK32" s="9"/>
      <c r="AL32" s="9"/>
      <c r="AM32" s="9"/>
      <c r="AN32" s="9"/>
      <c r="AO32" s="76"/>
      <c r="AP32" s="83"/>
      <c r="AQ32" s="83"/>
      <c r="AR32" s="238"/>
      <c r="AS32" s="238"/>
      <c r="AT32" s="11"/>
      <c r="AU32" s="11"/>
      <c r="AV32" s="215"/>
      <c r="AW32" s="137"/>
      <c r="AX32" s="215"/>
      <c r="AY32" s="253"/>
      <c r="BA32" s="201"/>
      <c r="BB32" s="201"/>
      <c r="BC32" s="217"/>
      <c r="BD32" s="231"/>
      <c r="BE32" s="215"/>
      <c r="BF32" s="215"/>
      <c r="BG32" s="215"/>
      <c r="BH32" s="232"/>
      <c r="BI32" s="232"/>
      <c r="BJ32" s="214"/>
      <c r="BK32" s="214"/>
      <c r="BL32" s="233"/>
      <c r="BM32" s="67"/>
      <c r="BN32" s="139"/>
      <c r="BO32" s="139"/>
      <c r="BP32" s="139"/>
    </row>
    <row r="33" spans="1:68" ht="15.75">
      <c r="A33" s="221"/>
      <c r="B33" s="222"/>
      <c r="C33" s="216"/>
      <c r="D33" s="224"/>
      <c r="E33" s="25"/>
      <c r="F33" s="89"/>
      <c r="G33" s="83"/>
      <c r="H33" s="218"/>
      <c r="I33" s="218"/>
      <c r="J33" s="218"/>
      <c r="K33" s="218"/>
      <c r="L33" s="83"/>
      <c r="M33" s="217"/>
      <c r="N33" s="55"/>
      <c r="O33" s="218"/>
      <c r="P33" s="218"/>
      <c r="Q33" s="11"/>
      <c r="R33" s="218"/>
      <c r="S33" s="218"/>
      <c r="T33" s="56"/>
      <c r="U33" s="218"/>
      <c r="V33" s="218"/>
      <c r="W33" s="11"/>
      <c r="X33" s="218"/>
      <c r="Y33" s="218"/>
      <c r="Z33" s="56"/>
      <c r="AA33" s="218"/>
      <c r="AB33" s="218"/>
      <c r="AC33" s="218"/>
      <c r="AD33" s="218"/>
      <c r="AE33" s="218"/>
      <c r="AF33" s="9"/>
      <c r="AG33" s="9"/>
      <c r="AH33" s="9"/>
      <c r="AI33" s="9"/>
      <c r="AJ33" s="9"/>
      <c r="AK33" s="9"/>
      <c r="AL33" s="9"/>
      <c r="AM33" s="9"/>
      <c r="AN33" s="9"/>
      <c r="AO33" s="76"/>
      <c r="AP33" s="83"/>
      <c r="AQ33" s="83"/>
      <c r="AR33" s="238"/>
      <c r="AS33" s="238"/>
      <c r="AT33" s="11"/>
      <c r="AU33" s="11"/>
      <c r="AV33" s="215"/>
      <c r="AW33" s="137"/>
      <c r="AX33" s="215"/>
      <c r="AY33" s="253"/>
      <c r="BA33" s="201"/>
      <c r="BB33" s="201"/>
      <c r="BC33" s="217"/>
      <c r="BD33" s="231"/>
      <c r="BE33" s="215"/>
      <c r="BF33" s="215"/>
      <c r="BG33" s="215"/>
      <c r="BH33" s="232"/>
      <c r="BI33" s="232"/>
      <c r="BJ33" s="214"/>
      <c r="BK33" s="214"/>
      <c r="BL33" s="233"/>
      <c r="BM33" s="67"/>
      <c r="BN33" s="139"/>
      <c r="BO33" s="139"/>
      <c r="BP33" s="139"/>
    </row>
    <row r="34" spans="1:68" ht="15.75">
      <c r="A34" s="221"/>
      <c r="B34" s="222"/>
      <c r="C34" s="216"/>
      <c r="D34" s="224"/>
      <c r="E34" s="25"/>
      <c r="F34" s="89"/>
      <c r="G34" s="83"/>
      <c r="H34" s="218"/>
      <c r="I34" s="218"/>
      <c r="J34" s="218"/>
      <c r="K34" s="218"/>
      <c r="L34" s="83"/>
      <c r="M34" s="217"/>
      <c r="N34" s="55"/>
      <c r="O34" s="218"/>
      <c r="P34" s="218"/>
      <c r="Q34" s="11"/>
      <c r="R34" s="218"/>
      <c r="S34" s="218"/>
      <c r="T34" s="56"/>
      <c r="U34" s="218"/>
      <c r="V34" s="218"/>
      <c r="W34" s="11"/>
      <c r="X34" s="218"/>
      <c r="Y34" s="218"/>
      <c r="Z34" s="56"/>
      <c r="AA34" s="218"/>
      <c r="AB34" s="218"/>
      <c r="AC34" s="218"/>
      <c r="AD34" s="218"/>
      <c r="AE34" s="218"/>
      <c r="AF34" s="9"/>
      <c r="AG34" s="9"/>
      <c r="AH34" s="9"/>
      <c r="AI34" s="9"/>
      <c r="AJ34" s="9"/>
      <c r="AK34" s="9"/>
      <c r="AL34" s="9"/>
      <c r="AM34" s="9"/>
      <c r="AN34" s="9"/>
      <c r="AO34" s="76"/>
      <c r="AP34" s="83"/>
      <c r="AQ34" s="83"/>
      <c r="AR34" s="238"/>
      <c r="AS34" s="238"/>
      <c r="AT34" s="11"/>
      <c r="AU34" s="11"/>
      <c r="AV34" s="215"/>
      <c r="AW34" s="137"/>
      <c r="AX34" s="215"/>
      <c r="AY34" s="253"/>
      <c r="BA34" s="201"/>
      <c r="BB34" s="201"/>
      <c r="BC34" s="217"/>
      <c r="BD34" s="231"/>
      <c r="BE34" s="215"/>
      <c r="BF34" s="215"/>
      <c r="BG34" s="215"/>
      <c r="BH34" s="232"/>
      <c r="BI34" s="232"/>
      <c r="BJ34" s="214"/>
      <c r="BK34" s="214"/>
      <c r="BL34" s="233"/>
      <c r="BM34" s="67"/>
      <c r="BN34" s="139"/>
      <c r="BO34" s="139"/>
      <c r="BP34" s="139"/>
    </row>
    <row r="35" spans="1:68" ht="15.75">
      <c r="A35" s="221"/>
      <c r="B35" s="222"/>
      <c r="C35" s="216"/>
      <c r="D35" s="224"/>
      <c r="E35" s="25"/>
      <c r="F35" s="89"/>
      <c r="G35" s="83"/>
      <c r="H35" s="218"/>
      <c r="I35" s="218"/>
      <c r="J35" s="218"/>
      <c r="K35" s="218"/>
      <c r="L35" s="83"/>
      <c r="M35" s="217"/>
      <c r="N35" s="55"/>
      <c r="O35" s="218"/>
      <c r="P35" s="218"/>
      <c r="Q35" s="11"/>
      <c r="R35" s="218"/>
      <c r="S35" s="218"/>
      <c r="T35" s="56"/>
      <c r="U35" s="218"/>
      <c r="V35" s="218"/>
      <c r="W35" s="11"/>
      <c r="X35" s="218"/>
      <c r="Y35" s="218"/>
      <c r="Z35" s="56"/>
      <c r="AA35" s="218"/>
      <c r="AB35" s="218"/>
      <c r="AC35" s="218"/>
      <c r="AD35" s="218"/>
      <c r="AE35" s="218"/>
      <c r="AF35" s="9"/>
      <c r="AG35" s="9"/>
      <c r="AH35" s="9"/>
      <c r="AI35" s="9"/>
      <c r="AJ35" s="9"/>
      <c r="AK35" s="9"/>
      <c r="AL35" s="9"/>
      <c r="AM35" s="9"/>
      <c r="AN35" s="9"/>
      <c r="AO35" s="76"/>
      <c r="AP35" s="83"/>
      <c r="AQ35" s="83"/>
      <c r="AR35" s="238"/>
      <c r="AS35" s="238"/>
      <c r="AT35" s="11"/>
      <c r="AU35" s="11"/>
      <c r="AV35" s="215"/>
      <c r="AW35" s="137"/>
      <c r="AX35" s="215"/>
      <c r="AY35" s="253"/>
      <c r="BA35" s="201"/>
      <c r="BB35" s="201"/>
      <c r="BC35" s="217"/>
      <c r="BD35" s="231"/>
      <c r="BE35" s="215"/>
      <c r="BF35" s="215"/>
      <c r="BG35" s="215"/>
      <c r="BH35" s="232"/>
      <c r="BI35" s="232"/>
      <c r="BJ35" s="214"/>
      <c r="BK35" s="214"/>
      <c r="BL35" s="233"/>
      <c r="BM35" s="67"/>
      <c r="BN35" s="139"/>
      <c r="BO35" s="139"/>
      <c r="BP35" s="139"/>
    </row>
    <row r="36" spans="1:68" ht="15.75">
      <c r="A36" s="221"/>
      <c r="B36" s="222"/>
      <c r="C36" s="216"/>
      <c r="D36" s="224"/>
      <c r="E36" s="25"/>
      <c r="F36" s="89"/>
      <c r="G36" s="83"/>
      <c r="H36" s="218"/>
      <c r="I36" s="218"/>
      <c r="J36" s="218"/>
      <c r="K36" s="218"/>
      <c r="L36" s="83"/>
      <c r="M36" s="217"/>
      <c r="N36" s="55"/>
      <c r="O36" s="218"/>
      <c r="P36" s="218"/>
      <c r="Q36" s="11"/>
      <c r="R36" s="218"/>
      <c r="S36" s="218"/>
      <c r="T36" s="56"/>
      <c r="U36" s="218"/>
      <c r="V36" s="218"/>
      <c r="W36" s="11"/>
      <c r="X36" s="218"/>
      <c r="Y36" s="218"/>
      <c r="Z36" s="56"/>
      <c r="AA36" s="218"/>
      <c r="AB36" s="218"/>
      <c r="AC36" s="218"/>
      <c r="AD36" s="218"/>
      <c r="AE36" s="218"/>
      <c r="AF36" s="9"/>
      <c r="AG36" s="9"/>
      <c r="AH36" s="9"/>
      <c r="AI36" s="9"/>
      <c r="AJ36" s="9"/>
      <c r="AK36" s="9"/>
      <c r="AL36" s="9"/>
      <c r="AM36" s="9"/>
      <c r="AN36" s="9"/>
      <c r="AO36" s="76"/>
      <c r="AP36" s="83"/>
      <c r="AQ36" s="83"/>
      <c r="AR36" s="238"/>
      <c r="AS36" s="238"/>
      <c r="AT36" s="11"/>
      <c r="AU36" s="11"/>
      <c r="AV36" s="215"/>
      <c r="AW36" s="137"/>
      <c r="AX36" s="215"/>
      <c r="AY36" s="253"/>
      <c r="BA36" s="201"/>
      <c r="BB36" s="201"/>
      <c r="BC36" s="217"/>
      <c r="BD36" s="231"/>
      <c r="BE36" s="215"/>
      <c r="BF36" s="215"/>
      <c r="BG36" s="215"/>
      <c r="BH36" s="232"/>
      <c r="BI36" s="232"/>
      <c r="BJ36" s="214"/>
      <c r="BK36" s="214"/>
      <c r="BL36" s="233"/>
      <c r="BM36" s="67"/>
      <c r="BN36" s="139"/>
      <c r="BO36" s="139"/>
      <c r="BP36" s="139"/>
    </row>
    <row r="37" spans="1:68" ht="15.75">
      <c r="A37" s="221"/>
      <c r="B37" s="222"/>
      <c r="C37" s="216"/>
      <c r="D37" s="224"/>
      <c r="E37" s="25"/>
      <c r="F37" s="89"/>
      <c r="G37" s="83"/>
      <c r="H37" s="218"/>
      <c r="I37" s="218"/>
      <c r="J37" s="218"/>
      <c r="K37" s="218"/>
      <c r="L37" s="83"/>
      <c r="M37" s="217"/>
      <c r="N37" s="55"/>
      <c r="O37" s="218"/>
      <c r="P37" s="218"/>
      <c r="Q37" s="11"/>
      <c r="R37" s="218"/>
      <c r="S37" s="218"/>
      <c r="T37" s="56"/>
      <c r="U37" s="218"/>
      <c r="V37" s="218"/>
      <c r="W37" s="11"/>
      <c r="X37" s="218"/>
      <c r="Y37" s="218"/>
      <c r="Z37" s="56"/>
      <c r="AA37" s="218"/>
      <c r="AB37" s="218"/>
      <c r="AC37" s="218"/>
      <c r="AD37" s="218"/>
      <c r="AE37" s="218"/>
      <c r="AF37" s="9"/>
      <c r="AG37" s="9"/>
      <c r="AH37" s="9"/>
      <c r="AI37" s="9"/>
      <c r="AJ37" s="9"/>
      <c r="AK37" s="9"/>
      <c r="AL37" s="9"/>
      <c r="AM37" s="9"/>
      <c r="AN37" s="9"/>
      <c r="AO37" s="76"/>
      <c r="AP37" s="83"/>
      <c r="AQ37" s="83"/>
      <c r="AR37" s="238"/>
      <c r="AS37" s="238"/>
      <c r="AT37" s="11"/>
      <c r="AU37" s="11"/>
      <c r="AV37" s="215"/>
      <c r="AW37" s="137"/>
      <c r="AX37" s="215"/>
      <c r="AY37" s="253"/>
      <c r="BA37" s="201"/>
      <c r="BB37" s="201"/>
      <c r="BC37" s="217"/>
      <c r="BD37" s="231"/>
      <c r="BE37" s="215"/>
      <c r="BF37" s="215"/>
      <c r="BG37" s="215"/>
      <c r="BH37" s="232"/>
      <c r="BI37" s="232"/>
      <c r="BJ37" s="214"/>
      <c r="BK37" s="214"/>
      <c r="BL37" s="233"/>
      <c r="BM37" s="67"/>
      <c r="BN37" s="139"/>
      <c r="BO37" s="139"/>
      <c r="BP37" s="139"/>
    </row>
    <row r="38" spans="1:68" ht="15.75">
      <c r="A38" s="221"/>
      <c r="B38" s="222"/>
      <c r="C38" s="216"/>
      <c r="D38" s="224"/>
      <c r="E38" s="25"/>
      <c r="F38" s="89"/>
      <c r="G38" s="83"/>
      <c r="H38" s="218"/>
      <c r="I38" s="218"/>
      <c r="J38" s="218"/>
      <c r="K38" s="218"/>
      <c r="L38" s="83"/>
      <c r="M38" s="217"/>
      <c r="N38" s="55"/>
      <c r="O38" s="218"/>
      <c r="P38" s="218"/>
      <c r="Q38" s="11"/>
      <c r="R38" s="218"/>
      <c r="S38" s="218"/>
      <c r="T38" s="56"/>
      <c r="U38" s="218"/>
      <c r="V38" s="218"/>
      <c r="W38" s="11"/>
      <c r="X38" s="218"/>
      <c r="Y38" s="218"/>
      <c r="Z38" s="56"/>
      <c r="AA38" s="218"/>
      <c r="AB38" s="218"/>
      <c r="AC38" s="218"/>
      <c r="AD38" s="218"/>
      <c r="AE38" s="218"/>
      <c r="AF38" s="9"/>
      <c r="AG38" s="9"/>
      <c r="AH38" s="9"/>
      <c r="AI38" s="9"/>
      <c r="AJ38" s="9"/>
      <c r="AK38" s="9"/>
      <c r="AL38" s="9"/>
      <c r="AM38" s="9"/>
      <c r="AN38" s="9"/>
      <c r="AO38" s="76"/>
      <c r="AP38" s="83"/>
      <c r="AQ38" s="83"/>
      <c r="AR38" s="238"/>
      <c r="AS38" s="238"/>
      <c r="AT38" s="11"/>
      <c r="AU38" s="11"/>
      <c r="AV38" s="215"/>
      <c r="AW38" s="137"/>
      <c r="AX38" s="215"/>
      <c r="AY38" s="253"/>
      <c r="BA38" s="201"/>
      <c r="BB38" s="201"/>
      <c r="BC38" s="217"/>
      <c r="BD38" s="231"/>
      <c r="BE38" s="215"/>
      <c r="BF38" s="215"/>
      <c r="BG38" s="215"/>
      <c r="BH38" s="232"/>
      <c r="BI38" s="232"/>
      <c r="BJ38" s="214"/>
      <c r="BK38" s="214"/>
      <c r="BL38" s="233"/>
      <c r="BM38" s="67"/>
      <c r="BN38" s="139"/>
      <c r="BO38" s="139"/>
      <c r="BP38" s="139"/>
    </row>
    <row r="39" spans="1:68" ht="15.75">
      <c r="A39" s="221"/>
      <c r="B39" s="222"/>
      <c r="C39" s="216"/>
      <c r="D39" s="224"/>
      <c r="E39" s="25"/>
      <c r="F39" s="89"/>
      <c r="G39" s="83"/>
      <c r="H39" s="218"/>
      <c r="I39" s="218"/>
      <c r="J39" s="218"/>
      <c r="K39" s="218"/>
      <c r="L39" s="83"/>
      <c r="M39" s="217"/>
      <c r="N39" s="55"/>
      <c r="O39" s="218"/>
      <c r="P39" s="218"/>
      <c r="Q39" s="11"/>
      <c r="R39" s="218"/>
      <c r="S39" s="218"/>
      <c r="T39" s="56"/>
      <c r="U39" s="218"/>
      <c r="V39" s="218"/>
      <c r="W39" s="11"/>
      <c r="X39" s="218"/>
      <c r="Y39" s="218"/>
      <c r="Z39" s="56"/>
      <c r="AA39" s="218"/>
      <c r="AB39" s="218"/>
      <c r="AC39" s="218"/>
      <c r="AD39" s="218"/>
      <c r="AE39" s="218"/>
      <c r="AF39" s="9"/>
      <c r="AG39" s="9"/>
      <c r="AH39" s="9"/>
      <c r="AI39" s="9"/>
      <c r="AJ39" s="9"/>
      <c r="AK39" s="9"/>
      <c r="AL39" s="9"/>
      <c r="AM39" s="9"/>
      <c r="AN39" s="9"/>
      <c r="AO39" s="76"/>
      <c r="AP39" s="83"/>
      <c r="AQ39" s="83"/>
      <c r="AR39" s="238"/>
      <c r="AS39" s="238"/>
      <c r="AT39" s="11"/>
      <c r="AU39" s="11"/>
      <c r="AV39" s="215"/>
      <c r="AW39" s="137"/>
      <c r="AX39" s="215"/>
      <c r="AY39" s="253"/>
      <c r="BA39" s="201"/>
      <c r="BB39" s="201"/>
      <c r="BC39" s="217"/>
      <c r="BD39" s="231"/>
      <c r="BE39" s="215"/>
      <c r="BF39" s="215"/>
      <c r="BG39" s="215"/>
      <c r="BH39" s="232"/>
      <c r="BI39" s="232"/>
      <c r="BJ39" s="214"/>
      <c r="BK39" s="214"/>
      <c r="BL39" s="233"/>
      <c r="BM39" s="67"/>
      <c r="BN39" s="139"/>
      <c r="BO39" s="139"/>
      <c r="BP39" s="139"/>
    </row>
    <row r="40" spans="1:68" ht="15.75">
      <c r="A40" s="221"/>
      <c r="B40" s="222"/>
      <c r="C40" s="216"/>
      <c r="D40" s="224"/>
      <c r="E40" s="25"/>
      <c r="F40" s="89"/>
      <c r="G40" s="83"/>
      <c r="H40" s="218"/>
      <c r="I40" s="218"/>
      <c r="J40" s="218"/>
      <c r="K40" s="218"/>
      <c r="L40" s="83"/>
      <c r="M40" s="217"/>
      <c r="N40" s="55"/>
      <c r="O40" s="218"/>
      <c r="P40" s="218"/>
      <c r="Q40" s="11"/>
      <c r="R40" s="218"/>
      <c r="S40" s="218"/>
      <c r="T40" s="56"/>
      <c r="U40" s="218"/>
      <c r="V40" s="218"/>
      <c r="W40" s="11"/>
      <c r="X40" s="218"/>
      <c r="Y40" s="218"/>
      <c r="Z40" s="56"/>
      <c r="AA40" s="218"/>
      <c r="AB40" s="218"/>
      <c r="AC40" s="218"/>
      <c r="AD40" s="218"/>
      <c r="AE40" s="218"/>
      <c r="AF40" s="9"/>
      <c r="AG40" s="9"/>
      <c r="AH40" s="9"/>
      <c r="AI40" s="9"/>
      <c r="AJ40" s="9"/>
      <c r="AK40" s="9"/>
      <c r="AL40" s="9"/>
      <c r="AM40" s="9"/>
      <c r="AN40" s="9"/>
      <c r="AO40" s="76"/>
      <c r="AP40" s="83"/>
      <c r="AQ40" s="83"/>
      <c r="AR40" s="238"/>
      <c r="AS40" s="238"/>
      <c r="AT40" s="11"/>
      <c r="AU40" s="11"/>
      <c r="AV40" s="215"/>
      <c r="AW40" s="137"/>
      <c r="AX40" s="215"/>
      <c r="AY40" s="253"/>
      <c r="BA40" s="201"/>
      <c r="BB40" s="201"/>
      <c r="BC40" s="217"/>
      <c r="BD40" s="231"/>
      <c r="BE40" s="215"/>
      <c r="BF40" s="215"/>
      <c r="BG40" s="215"/>
      <c r="BH40" s="232"/>
      <c r="BI40" s="232"/>
      <c r="BJ40" s="214"/>
      <c r="BK40" s="214"/>
      <c r="BL40" s="233"/>
      <c r="BM40" s="67"/>
      <c r="BN40" s="139"/>
      <c r="BO40" s="139"/>
      <c r="BP40" s="139"/>
    </row>
    <row r="41" spans="1:68" ht="15.75">
      <c r="A41" s="221"/>
      <c r="B41" s="222"/>
      <c r="C41" s="216"/>
      <c r="D41" s="224"/>
      <c r="E41" s="25"/>
      <c r="F41" s="89"/>
      <c r="G41" s="83"/>
      <c r="H41" s="218"/>
      <c r="I41" s="218"/>
      <c r="J41" s="218"/>
      <c r="K41" s="218"/>
      <c r="L41" s="83"/>
      <c r="M41" s="217"/>
      <c r="N41" s="55"/>
      <c r="O41" s="218"/>
      <c r="P41" s="218"/>
      <c r="Q41" s="11"/>
      <c r="R41" s="218"/>
      <c r="S41" s="218"/>
      <c r="T41" s="56"/>
      <c r="U41" s="218"/>
      <c r="V41" s="218"/>
      <c r="W41" s="11"/>
      <c r="X41" s="218"/>
      <c r="Y41" s="218"/>
      <c r="Z41" s="56"/>
      <c r="AA41" s="218"/>
      <c r="AB41" s="218"/>
      <c r="AC41" s="218"/>
      <c r="AD41" s="218"/>
      <c r="AE41" s="218"/>
      <c r="AF41" s="9"/>
      <c r="AG41" s="9"/>
      <c r="AH41" s="9"/>
      <c r="AI41" s="9"/>
      <c r="AJ41" s="9"/>
      <c r="AK41" s="9"/>
      <c r="AL41" s="9"/>
      <c r="AM41" s="9"/>
      <c r="AN41" s="9"/>
      <c r="AO41" s="76"/>
      <c r="AP41" s="83"/>
      <c r="AQ41" s="83"/>
      <c r="AR41" s="238"/>
      <c r="AS41" s="238"/>
      <c r="AT41" s="11"/>
      <c r="AU41" s="11"/>
      <c r="AV41" s="215"/>
      <c r="AW41" s="137"/>
      <c r="AX41" s="215"/>
      <c r="AY41" s="253"/>
      <c r="BA41" s="201"/>
      <c r="BB41" s="201"/>
      <c r="BC41" s="217"/>
      <c r="BD41" s="231"/>
      <c r="BE41" s="215"/>
      <c r="BF41" s="215"/>
      <c r="BG41" s="215"/>
      <c r="BH41" s="232"/>
      <c r="BI41" s="232"/>
      <c r="BJ41" s="214"/>
      <c r="BK41" s="214"/>
      <c r="BL41" s="233"/>
      <c r="BM41" s="67"/>
      <c r="BN41" s="139"/>
      <c r="BO41" s="139"/>
      <c r="BP41" s="139"/>
    </row>
    <row r="42" spans="1:68" ht="15.75">
      <c r="A42" s="221"/>
      <c r="B42" s="222"/>
      <c r="C42" s="216"/>
      <c r="D42" s="224"/>
      <c r="E42" s="25"/>
      <c r="F42" s="89"/>
      <c r="G42" s="83"/>
      <c r="H42" s="218"/>
      <c r="I42" s="218"/>
      <c r="J42" s="218"/>
      <c r="K42" s="218"/>
      <c r="L42" s="83"/>
      <c r="M42" s="217"/>
      <c r="N42" s="55"/>
      <c r="O42" s="218"/>
      <c r="P42" s="218"/>
      <c r="Q42" s="11"/>
      <c r="R42" s="218"/>
      <c r="S42" s="218"/>
      <c r="T42" s="56"/>
      <c r="U42" s="218"/>
      <c r="V42" s="218"/>
      <c r="W42" s="11"/>
      <c r="X42" s="218"/>
      <c r="Y42" s="218"/>
      <c r="Z42" s="56"/>
      <c r="AA42" s="218"/>
      <c r="AB42" s="218"/>
      <c r="AC42" s="218"/>
      <c r="AD42" s="218"/>
      <c r="AE42" s="218"/>
      <c r="AF42" s="9"/>
      <c r="AG42" s="9"/>
      <c r="AH42" s="9"/>
      <c r="AI42" s="9"/>
      <c r="AJ42" s="9"/>
      <c r="AK42" s="9"/>
      <c r="AL42" s="9"/>
      <c r="AM42" s="9"/>
      <c r="AN42" s="9"/>
      <c r="AO42" s="76"/>
      <c r="AP42" s="83"/>
      <c r="AQ42" s="83"/>
      <c r="AR42" s="238"/>
      <c r="AS42" s="238"/>
      <c r="AT42" s="11"/>
      <c r="AU42" s="11"/>
      <c r="AV42" s="215"/>
      <c r="AW42" s="137"/>
      <c r="AX42" s="215"/>
      <c r="AY42" s="253"/>
      <c r="BA42" s="201"/>
      <c r="BB42" s="201"/>
      <c r="BC42" s="217"/>
      <c r="BD42" s="231"/>
      <c r="BE42" s="215"/>
      <c r="BF42" s="215"/>
      <c r="BG42" s="215"/>
      <c r="BH42" s="232"/>
      <c r="BI42" s="232"/>
      <c r="BJ42" s="214"/>
      <c r="BK42" s="214"/>
      <c r="BL42" s="233"/>
      <c r="BM42" s="67"/>
      <c r="BN42" s="139"/>
      <c r="BO42" s="139"/>
      <c r="BP42" s="139"/>
    </row>
    <row r="43" spans="1:68" ht="15.75">
      <c r="A43" s="221"/>
      <c r="B43" s="222"/>
      <c r="C43" s="216"/>
      <c r="D43" s="224"/>
      <c r="E43" s="25"/>
      <c r="F43" s="89"/>
      <c r="G43" s="83"/>
      <c r="H43" s="218"/>
      <c r="I43" s="218"/>
      <c r="J43" s="218"/>
      <c r="K43" s="218"/>
      <c r="L43" s="83"/>
      <c r="M43" s="217"/>
      <c r="N43" s="55"/>
      <c r="O43" s="218"/>
      <c r="P43" s="218"/>
      <c r="Q43" s="11"/>
      <c r="R43" s="218"/>
      <c r="S43" s="218"/>
      <c r="T43" s="56"/>
      <c r="U43" s="218"/>
      <c r="V43" s="218"/>
      <c r="W43" s="11"/>
      <c r="X43" s="218"/>
      <c r="Y43" s="218"/>
      <c r="Z43" s="56"/>
      <c r="AA43" s="218"/>
      <c r="AB43" s="218"/>
      <c r="AC43" s="218"/>
      <c r="AD43" s="218"/>
      <c r="AE43" s="218"/>
      <c r="AF43" s="9"/>
      <c r="AG43" s="9"/>
      <c r="AH43" s="9"/>
      <c r="AI43" s="9"/>
      <c r="AJ43" s="9"/>
      <c r="AK43" s="9"/>
      <c r="AL43" s="9"/>
      <c r="AM43" s="9"/>
      <c r="AN43" s="9"/>
      <c r="AO43" s="76"/>
      <c r="AP43" s="83"/>
      <c r="AQ43" s="83"/>
      <c r="AR43" s="238"/>
      <c r="AS43" s="238"/>
      <c r="AT43" s="11"/>
      <c r="AU43" s="11"/>
      <c r="AV43" s="215"/>
      <c r="AW43" s="137"/>
      <c r="AX43" s="215"/>
      <c r="AY43" s="253"/>
      <c r="BA43" s="201"/>
      <c r="BB43" s="201"/>
      <c r="BC43" s="217"/>
      <c r="BD43" s="231"/>
      <c r="BE43" s="215"/>
      <c r="BF43" s="215"/>
      <c r="BG43" s="215"/>
      <c r="BH43" s="232"/>
      <c r="BI43" s="232"/>
      <c r="BJ43" s="214"/>
      <c r="BK43" s="214"/>
      <c r="BL43" s="233"/>
      <c r="BM43" s="67"/>
      <c r="BN43" s="139"/>
      <c r="BO43" s="139"/>
      <c r="BP43" s="139"/>
    </row>
    <row r="44" spans="1:68" ht="15.75">
      <c r="A44" s="221"/>
      <c r="B44" s="222"/>
      <c r="C44" s="216"/>
      <c r="D44" s="224"/>
      <c r="E44" s="268"/>
      <c r="F44" s="89"/>
      <c r="G44" s="83"/>
      <c r="H44" s="218"/>
      <c r="I44" s="218"/>
      <c r="J44" s="218"/>
      <c r="K44" s="218"/>
      <c r="L44" s="83"/>
      <c r="M44" s="217"/>
      <c r="N44" s="55"/>
      <c r="O44" s="218"/>
      <c r="P44" s="218"/>
      <c r="Q44" s="11"/>
      <c r="R44" s="218"/>
      <c r="S44" s="218"/>
      <c r="T44" s="56"/>
      <c r="U44" s="218"/>
      <c r="V44" s="218"/>
      <c r="W44" s="11"/>
      <c r="X44" s="218"/>
      <c r="Y44" s="218"/>
      <c r="Z44" s="56"/>
      <c r="AA44" s="218"/>
      <c r="AB44" s="218"/>
      <c r="AC44" s="218"/>
      <c r="AD44" s="218"/>
      <c r="AE44" s="218"/>
      <c r="AF44" s="9"/>
      <c r="AG44" s="9"/>
      <c r="AH44" s="9"/>
      <c r="AI44" s="9"/>
      <c r="AJ44" s="9"/>
      <c r="AK44" s="9"/>
      <c r="AL44" s="9"/>
      <c r="AM44" s="9"/>
      <c r="AN44" s="9"/>
      <c r="AO44" s="76"/>
      <c r="AP44" s="83"/>
      <c r="AQ44" s="83"/>
      <c r="AR44" s="238"/>
      <c r="AS44" s="238"/>
      <c r="AT44" s="11"/>
      <c r="AU44" s="11"/>
      <c r="AV44" s="215"/>
      <c r="AW44" s="137"/>
      <c r="AX44" s="215"/>
      <c r="AY44" s="265"/>
      <c r="AZ44" s="267"/>
      <c r="BA44" s="201"/>
      <c r="BB44" s="266"/>
      <c r="BC44" s="217"/>
      <c r="BD44" s="231"/>
      <c r="BE44" s="215"/>
      <c r="BF44" s="215"/>
      <c r="BG44" s="215"/>
      <c r="BH44" s="232"/>
      <c r="BI44" s="232"/>
      <c r="BJ44" s="214"/>
      <c r="BK44" s="214"/>
      <c r="BL44" s="233"/>
      <c r="BM44" s="67"/>
      <c r="BN44" s="139"/>
      <c r="BO44" s="139"/>
      <c r="BP44" s="139"/>
    </row>
    <row r="45" spans="1:68" ht="15.75">
      <c r="A45" s="221"/>
      <c r="B45" s="222"/>
      <c r="C45" s="216"/>
      <c r="D45" s="224"/>
      <c r="E45" s="25"/>
      <c r="F45" s="89"/>
      <c r="G45" s="83"/>
      <c r="H45" s="218"/>
      <c r="I45" s="218"/>
      <c r="J45" s="218"/>
      <c r="K45" s="218"/>
      <c r="L45" s="83"/>
      <c r="M45" s="217"/>
      <c r="N45" s="55"/>
      <c r="O45" s="218"/>
      <c r="P45" s="218"/>
      <c r="Q45" s="11"/>
      <c r="R45" s="218"/>
      <c r="S45" s="218"/>
      <c r="T45" s="56"/>
      <c r="U45" s="218"/>
      <c r="V45" s="218"/>
      <c r="W45" s="11"/>
      <c r="X45" s="218"/>
      <c r="Y45" s="218"/>
      <c r="Z45" s="56"/>
      <c r="AA45" s="218"/>
      <c r="AB45" s="218"/>
      <c r="AC45" s="218"/>
      <c r="AD45" s="218"/>
      <c r="AE45" s="218"/>
      <c r="AF45" s="9"/>
      <c r="AG45" s="9"/>
      <c r="AH45" s="9"/>
      <c r="AI45" s="9"/>
      <c r="AJ45" s="9"/>
      <c r="AK45" s="9"/>
      <c r="AL45" s="9"/>
      <c r="AM45" s="9"/>
      <c r="AN45" s="9"/>
      <c r="AO45" s="76"/>
      <c r="AP45" s="83"/>
      <c r="AQ45" s="83"/>
      <c r="AR45" s="238"/>
      <c r="AS45" s="238"/>
      <c r="AT45" s="11"/>
      <c r="AU45" s="11"/>
      <c r="AV45" s="215"/>
      <c r="AW45" s="137"/>
      <c r="AX45" s="215"/>
      <c r="AY45" s="253"/>
      <c r="BA45" s="201"/>
      <c r="BB45" s="201"/>
      <c r="BC45" s="217"/>
      <c r="BD45" s="231"/>
      <c r="BE45" s="215"/>
      <c r="BF45" s="215"/>
      <c r="BG45" s="215"/>
      <c r="BH45" s="232"/>
      <c r="BI45" s="232"/>
      <c r="BJ45" s="214"/>
      <c r="BK45" s="214"/>
      <c r="BL45" s="233"/>
      <c r="BM45" s="67"/>
      <c r="BN45" s="139"/>
      <c r="BO45" s="139"/>
      <c r="BP45" s="139"/>
    </row>
    <row r="46" spans="1:68" ht="15.75">
      <c r="A46" s="221"/>
      <c r="B46" s="222"/>
      <c r="C46" s="216"/>
      <c r="D46" s="224"/>
      <c r="E46" s="25"/>
      <c r="F46" s="89"/>
      <c r="G46" s="83"/>
      <c r="H46" s="218"/>
      <c r="I46" s="218"/>
      <c r="J46" s="218"/>
      <c r="K46" s="218"/>
      <c r="L46" s="83"/>
      <c r="M46" s="217"/>
      <c r="N46" s="55"/>
      <c r="O46" s="218"/>
      <c r="P46" s="218"/>
      <c r="Q46" s="11"/>
      <c r="R46" s="218"/>
      <c r="S46" s="218"/>
      <c r="T46" s="56"/>
      <c r="U46" s="218"/>
      <c r="V46" s="218"/>
      <c r="W46" s="11"/>
      <c r="X46" s="218"/>
      <c r="Y46" s="218"/>
      <c r="Z46" s="56"/>
      <c r="AA46" s="218"/>
      <c r="AB46" s="218"/>
      <c r="AC46" s="218"/>
      <c r="AD46" s="218"/>
      <c r="AE46" s="218"/>
      <c r="AF46" s="9"/>
      <c r="AG46" s="9"/>
      <c r="AH46" s="9"/>
      <c r="AI46" s="9"/>
      <c r="AJ46" s="9"/>
      <c r="AK46" s="9"/>
      <c r="AL46" s="9"/>
      <c r="AM46" s="9"/>
      <c r="AN46" s="9"/>
      <c r="AO46" s="76"/>
      <c r="AP46" s="83"/>
      <c r="AQ46" s="83"/>
      <c r="AR46" s="238"/>
      <c r="AS46" s="238"/>
      <c r="AT46" s="11"/>
      <c r="AU46" s="11"/>
      <c r="AV46" s="215"/>
      <c r="AW46" s="137"/>
      <c r="AX46" s="215"/>
      <c r="AY46" s="253"/>
      <c r="BA46" s="201"/>
      <c r="BB46" s="201"/>
      <c r="BC46" s="217"/>
      <c r="BD46" s="231"/>
      <c r="BE46" s="215"/>
      <c r="BF46" s="215"/>
      <c r="BG46" s="215"/>
      <c r="BH46" s="232"/>
      <c r="BI46" s="232"/>
      <c r="BJ46" s="214"/>
      <c r="BK46" s="214"/>
      <c r="BL46" s="233"/>
      <c r="BM46" s="67"/>
      <c r="BN46" s="139"/>
      <c r="BO46" s="139"/>
      <c r="BP46" s="139"/>
    </row>
    <row r="47" spans="1:68" ht="15.75">
      <c r="A47" s="221"/>
      <c r="B47" s="222"/>
      <c r="C47" s="216"/>
      <c r="D47" s="224"/>
      <c r="E47" s="25"/>
      <c r="F47" s="89"/>
      <c r="G47" s="83"/>
      <c r="H47" s="218"/>
      <c r="I47" s="218"/>
      <c r="J47" s="218"/>
      <c r="K47" s="218"/>
      <c r="L47" s="83"/>
      <c r="M47" s="217"/>
      <c r="N47" s="55"/>
      <c r="O47" s="218"/>
      <c r="P47" s="218"/>
      <c r="Q47" s="11"/>
      <c r="R47" s="218"/>
      <c r="S47" s="218"/>
      <c r="T47" s="56"/>
      <c r="U47" s="218"/>
      <c r="V47" s="218"/>
      <c r="W47" s="11"/>
      <c r="X47" s="218"/>
      <c r="Y47" s="218"/>
      <c r="Z47" s="56"/>
      <c r="AA47" s="218"/>
      <c r="AB47" s="218"/>
      <c r="AC47" s="218"/>
      <c r="AD47" s="218"/>
      <c r="AE47" s="218"/>
      <c r="AF47" s="9"/>
      <c r="AG47" s="9"/>
      <c r="AH47" s="9"/>
      <c r="AI47" s="9"/>
      <c r="AJ47" s="9"/>
      <c r="AK47" s="9"/>
      <c r="AL47" s="9"/>
      <c r="AM47" s="9"/>
      <c r="AN47" s="9"/>
      <c r="AO47" s="76"/>
      <c r="AP47" s="83"/>
      <c r="AQ47" s="83"/>
      <c r="AR47" s="238"/>
      <c r="AS47" s="238"/>
      <c r="AT47" s="11"/>
      <c r="AU47" s="11"/>
      <c r="AV47" s="215"/>
      <c r="AW47" s="137"/>
      <c r="AX47" s="215"/>
      <c r="AY47" s="253"/>
      <c r="BA47" s="201"/>
      <c r="BB47" s="201"/>
      <c r="BC47" s="217"/>
      <c r="BD47" s="231"/>
      <c r="BE47" s="215"/>
      <c r="BF47" s="215"/>
      <c r="BG47" s="215"/>
      <c r="BH47" s="232"/>
      <c r="BI47" s="232"/>
      <c r="BJ47" s="214"/>
      <c r="BK47" s="214"/>
      <c r="BL47" s="233"/>
      <c r="BM47" s="67"/>
      <c r="BN47" s="139"/>
      <c r="BO47" s="139"/>
      <c r="BP47" s="139"/>
    </row>
    <row r="48" spans="1:68" ht="15.75">
      <c r="A48" s="221"/>
      <c r="B48" s="222"/>
      <c r="C48" s="216"/>
      <c r="D48" s="224"/>
      <c r="E48" s="25"/>
      <c r="F48" s="89"/>
      <c r="G48" s="83"/>
      <c r="H48" s="218"/>
      <c r="I48" s="218"/>
      <c r="J48" s="218"/>
      <c r="K48" s="218"/>
      <c r="L48" s="83"/>
      <c r="M48" s="217"/>
      <c r="N48" s="55"/>
      <c r="O48" s="218"/>
      <c r="P48" s="218"/>
      <c r="Q48" s="11"/>
      <c r="R48" s="218"/>
      <c r="S48" s="218"/>
      <c r="T48" s="56"/>
      <c r="U48" s="218"/>
      <c r="V48" s="218"/>
      <c r="W48" s="11"/>
      <c r="X48" s="218"/>
      <c r="Y48" s="218"/>
      <c r="Z48" s="56"/>
      <c r="AA48" s="218"/>
      <c r="AB48" s="218"/>
      <c r="AC48" s="218"/>
      <c r="AD48" s="218"/>
      <c r="AE48" s="218"/>
      <c r="AF48" s="9"/>
      <c r="AG48" s="9"/>
      <c r="AH48" s="9"/>
      <c r="AI48" s="9"/>
      <c r="AJ48" s="9"/>
      <c r="AK48" s="9"/>
      <c r="AL48" s="9"/>
      <c r="AM48" s="9"/>
      <c r="AN48" s="9"/>
      <c r="AO48" s="76"/>
      <c r="AP48" s="83"/>
      <c r="AQ48" s="83"/>
      <c r="AR48" s="238"/>
      <c r="AS48" s="238"/>
      <c r="AT48" s="11"/>
      <c r="AU48" s="11"/>
      <c r="AV48" s="215"/>
      <c r="AW48" s="137"/>
      <c r="AX48" s="215"/>
      <c r="AY48" s="253"/>
      <c r="BA48" s="201"/>
      <c r="BB48" s="201"/>
      <c r="BC48" s="217"/>
      <c r="BD48" s="231"/>
      <c r="BE48" s="215"/>
      <c r="BF48" s="215"/>
      <c r="BG48" s="215"/>
      <c r="BH48" s="232"/>
      <c r="BI48" s="232"/>
      <c r="BJ48" s="214"/>
      <c r="BK48" s="214"/>
      <c r="BL48" s="233"/>
      <c r="BM48" s="67"/>
      <c r="BN48" s="139"/>
      <c r="BO48" s="139"/>
      <c r="BP48" s="139"/>
    </row>
    <row r="49" spans="1:68" ht="15.75">
      <c r="A49" s="221"/>
      <c r="B49" s="222"/>
      <c r="C49" s="216"/>
      <c r="D49" s="224"/>
      <c r="E49" s="25"/>
      <c r="F49" s="89"/>
      <c r="G49" s="83"/>
      <c r="H49" s="218"/>
      <c r="I49" s="218"/>
      <c r="J49" s="218"/>
      <c r="K49" s="218"/>
      <c r="L49" s="83"/>
      <c r="M49" s="217"/>
      <c r="N49" s="55"/>
      <c r="O49" s="218"/>
      <c r="P49" s="218"/>
      <c r="Q49" s="11"/>
      <c r="R49" s="218"/>
      <c r="S49" s="218"/>
      <c r="T49" s="56"/>
      <c r="U49" s="218"/>
      <c r="V49" s="218"/>
      <c r="W49" s="11"/>
      <c r="X49" s="218"/>
      <c r="Y49" s="218"/>
      <c r="Z49" s="56"/>
      <c r="AA49" s="218"/>
      <c r="AB49" s="218"/>
      <c r="AC49" s="218"/>
      <c r="AD49" s="218"/>
      <c r="AE49" s="218"/>
      <c r="AF49" s="9"/>
      <c r="AG49" s="9"/>
      <c r="AH49" s="9"/>
      <c r="AI49" s="9"/>
      <c r="AJ49" s="9"/>
      <c r="AK49" s="9"/>
      <c r="AL49" s="9"/>
      <c r="AM49" s="9"/>
      <c r="AN49" s="9"/>
      <c r="AO49" s="76"/>
      <c r="AP49" s="83"/>
      <c r="AQ49" s="83"/>
      <c r="AR49" s="238"/>
      <c r="AS49" s="238"/>
      <c r="AT49" s="11"/>
      <c r="AU49" s="11"/>
      <c r="AV49" s="215"/>
      <c r="AW49" s="137"/>
      <c r="AX49" s="215"/>
      <c r="AY49" s="253"/>
      <c r="BA49" s="201"/>
      <c r="BB49" s="201"/>
      <c r="BC49" s="217"/>
      <c r="BD49" s="231"/>
      <c r="BE49" s="215"/>
      <c r="BF49" s="215"/>
      <c r="BG49" s="215"/>
      <c r="BH49" s="232"/>
      <c r="BI49" s="232"/>
      <c r="BJ49" s="214"/>
      <c r="BK49" s="214"/>
      <c r="BL49" s="233"/>
      <c r="BM49" s="67"/>
      <c r="BN49" s="139"/>
      <c r="BO49" s="139"/>
      <c r="BP49" s="139"/>
    </row>
    <row r="50" spans="1:68" ht="15.75">
      <c r="A50" s="221"/>
      <c r="B50" s="222"/>
      <c r="C50" s="216"/>
      <c r="D50" s="224"/>
      <c r="E50" s="268"/>
      <c r="F50" s="89"/>
      <c r="G50" s="83"/>
      <c r="H50" s="218"/>
      <c r="I50" s="218"/>
      <c r="J50" s="218"/>
      <c r="K50" s="218"/>
      <c r="L50" s="83"/>
      <c r="M50" s="217"/>
      <c r="N50" s="55"/>
      <c r="O50" s="218"/>
      <c r="P50" s="218"/>
      <c r="Q50" s="11"/>
      <c r="R50" s="218"/>
      <c r="S50" s="218"/>
      <c r="T50" s="56"/>
      <c r="U50" s="218"/>
      <c r="V50" s="218"/>
      <c r="W50" s="11"/>
      <c r="X50" s="218"/>
      <c r="Y50" s="218"/>
      <c r="Z50" s="56"/>
      <c r="AA50" s="218"/>
      <c r="AB50" s="218"/>
      <c r="AC50" s="218"/>
      <c r="AD50" s="218"/>
      <c r="AE50" s="218"/>
      <c r="AF50" s="9"/>
      <c r="AG50" s="9"/>
      <c r="AH50" s="9"/>
      <c r="AI50" s="9"/>
      <c r="AJ50" s="9"/>
      <c r="AK50" s="9"/>
      <c r="AL50" s="9"/>
      <c r="AM50" s="9"/>
      <c r="AN50" s="9"/>
      <c r="AO50" s="76"/>
      <c r="AP50" s="83"/>
      <c r="AQ50" s="83"/>
      <c r="AR50" s="238"/>
      <c r="AS50" s="238"/>
      <c r="AT50" s="11"/>
      <c r="AU50" s="11"/>
      <c r="AV50" s="215"/>
      <c r="AW50" s="137"/>
      <c r="AX50" s="215"/>
      <c r="AY50" s="265"/>
      <c r="AZ50" s="267"/>
      <c r="BA50" s="201"/>
      <c r="BB50" s="266"/>
      <c r="BC50" s="217"/>
      <c r="BD50" s="231"/>
      <c r="BE50" s="215"/>
      <c r="BF50" s="215"/>
      <c r="BG50" s="215"/>
      <c r="BH50" s="232"/>
      <c r="BI50" s="232"/>
      <c r="BJ50" s="214"/>
      <c r="BK50" s="214"/>
      <c r="BL50" s="233"/>
      <c r="BM50" s="67"/>
      <c r="BN50" s="139"/>
      <c r="BO50" s="139"/>
      <c r="BP50" s="139"/>
    </row>
    <row r="51" spans="1:68" ht="15.75">
      <c r="A51" s="221"/>
      <c r="B51" s="222"/>
      <c r="C51" s="216"/>
      <c r="D51" s="224"/>
      <c r="E51" s="25"/>
      <c r="F51" s="89"/>
      <c r="G51" s="83"/>
      <c r="H51" s="218"/>
      <c r="I51" s="218"/>
      <c r="J51" s="218"/>
      <c r="K51" s="218"/>
      <c r="L51" s="83"/>
      <c r="M51" s="217"/>
      <c r="N51" s="55"/>
      <c r="O51" s="218"/>
      <c r="P51" s="218"/>
      <c r="Q51" s="11"/>
      <c r="R51" s="218"/>
      <c r="S51" s="218"/>
      <c r="T51" s="56"/>
      <c r="U51" s="218"/>
      <c r="V51" s="218"/>
      <c r="W51" s="11"/>
      <c r="X51" s="218"/>
      <c r="Y51" s="218"/>
      <c r="Z51" s="56"/>
      <c r="AA51" s="218"/>
      <c r="AB51" s="218"/>
      <c r="AC51" s="218"/>
      <c r="AD51" s="218"/>
      <c r="AE51" s="218"/>
      <c r="AF51" s="9"/>
      <c r="AG51" s="9"/>
      <c r="AH51" s="9"/>
      <c r="AI51" s="9"/>
      <c r="AJ51" s="9"/>
      <c r="AK51" s="9"/>
      <c r="AL51" s="9"/>
      <c r="AM51" s="9"/>
      <c r="AN51" s="9"/>
      <c r="AO51" s="76"/>
      <c r="AP51" s="83"/>
      <c r="AQ51" s="83"/>
      <c r="AR51" s="238"/>
      <c r="AS51" s="238"/>
      <c r="AT51" s="11"/>
      <c r="AU51" s="11"/>
      <c r="AV51" s="215"/>
      <c r="AW51" s="137"/>
      <c r="AX51" s="215"/>
      <c r="AY51" s="253"/>
      <c r="BA51" s="201"/>
      <c r="BB51" s="201"/>
      <c r="BC51" s="217"/>
      <c r="BD51" s="231"/>
      <c r="BE51" s="215"/>
      <c r="BF51" s="215"/>
      <c r="BG51" s="215"/>
      <c r="BH51" s="232"/>
      <c r="BI51" s="232"/>
      <c r="BJ51" s="214"/>
      <c r="BK51" s="214"/>
      <c r="BL51" s="233"/>
      <c r="BM51" s="67"/>
      <c r="BN51" s="139"/>
      <c r="BO51" s="139"/>
      <c r="BP51" s="139"/>
    </row>
    <row r="52" spans="1:68" ht="15.75">
      <c r="A52" s="221"/>
      <c r="B52" s="222"/>
      <c r="C52" s="216"/>
      <c r="D52" s="224"/>
      <c r="E52" s="25"/>
      <c r="F52" s="89"/>
      <c r="G52" s="83"/>
      <c r="H52" s="218"/>
      <c r="I52" s="218"/>
      <c r="J52" s="218"/>
      <c r="K52" s="218"/>
      <c r="L52" s="83"/>
      <c r="M52" s="217"/>
      <c r="N52" s="55"/>
      <c r="O52" s="218"/>
      <c r="P52" s="218"/>
      <c r="Q52" s="11"/>
      <c r="R52" s="218"/>
      <c r="S52" s="218"/>
      <c r="T52" s="56"/>
      <c r="U52" s="218"/>
      <c r="V52" s="218"/>
      <c r="W52" s="11"/>
      <c r="X52" s="218"/>
      <c r="Y52" s="218"/>
      <c r="Z52" s="56"/>
      <c r="AA52" s="218"/>
      <c r="AB52" s="218"/>
      <c r="AC52" s="218"/>
      <c r="AD52" s="218"/>
      <c r="AE52" s="218"/>
      <c r="AF52" s="9"/>
      <c r="AG52" s="9"/>
      <c r="AH52" s="9"/>
      <c r="AI52" s="9"/>
      <c r="AJ52" s="9"/>
      <c r="AK52" s="9"/>
      <c r="AL52" s="9"/>
      <c r="AM52" s="9"/>
      <c r="AN52" s="9"/>
      <c r="AO52" s="76"/>
      <c r="AP52" s="83"/>
      <c r="AQ52" s="83"/>
      <c r="AR52" s="238"/>
      <c r="AS52" s="238"/>
      <c r="AT52" s="11"/>
      <c r="AU52" s="11"/>
      <c r="AV52" s="215"/>
      <c r="AW52" s="137"/>
      <c r="AX52" s="215"/>
      <c r="AY52" s="253"/>
      <c r="BA52" s="201"/>
      <c r="BB52" s="201"/>
      <c r="BC52" s="217"/>
      <c r="BD52" s="231"/>
      <c r="BE52" s="215"/>
      <c r="BF52" s="215"/>
      <c r="BG52" s="215"/>
      <c r="BH52" s="232"/>
      <c r="BI52" s="232"/>
      <c r="BJ52" s="214"/>
      <c r="BK52" s="214"/>
      <c r="BL52" s="233"/>
      <c r="BM52" s="67"/>
      <c r="BN52" s="139"/>
      <c r="BO52" s="139"/>
      <c r="BP52" s="139"/>
    </row>
    <row r="53" spans="1:68" ht="15.75">
      <c r="A53" s="221"/>
      <c r="B53" s="222"/>
      <c r="C53" s="216"/>
      <c r="D53" s="224"/>
      <c r="E53" s="25"/>
      <c r="F53" s="89"/>
      <c r="G53" s="83"/>
      <c r="H53" s="218"/>
      <c r="I53" s="218"/>
      <c r="J53" s="218"/>
      <c r="K53" s="218"/>
      <c r="L53" s="83"/>
      <c r="M53" s="217"/>
      <c r="N53" s="55"/>
      <c r="O53" s="218"/>
      <c r="P53" s="218"/>
      <c r="Q53" s="11"/>
      <c r="R53" s="218"/>
      <c r="S53" s="218"/>
      <c r="T53" s="56"/>
      <c r="U53" s="218"/>
      <c r="V53" s="218"/>
      <c r="W53" s="11"/>
      <c r="X53" s="218"/>
      <c r="Y53" s="218"/>
      <c r="Z53" s="56"/>
      <c r="AA53" s="218"/>
      <c r="AB53" s="218"/>
      <c r="AC53" s="218"/>
      <c r="AD53" s="218"/>
      <c r="AE53" s="218"/>
      <c r="AF53" s="9"/>
      <c r="AG53" s="9"/>
      <c r="AH53" s="9"/>
      <c r="AI53" s="9"/>
      <c r="AJ53" s="9"/>
      <c r="AK53" s="9"/>
      <c r="AL53" s="9"/>
      <c r="AM53" s="9"/>
      <c r="AN53" s="9"/>
      <c r="AO53" s="76"/>
      <c r="AP53" s="83"/>
      <c r="AQ53" s="83"/>
      <c r="AR53" s="238"/>
      <c r="AS53" s="238"/>
      <c r="AT53" s="11"/>
      <c r="AU53" s="11"/>
      <c r="AV53" s="215"/>
      <c r="AW53" s="137"/>
      <c r="AX53" s="215"/>
      <c r="AY53" s="253"/>
      <c r="BA53" s="201"/>
      <c r="BB53" s="201"/>
      <c r="BC53" s="217"/>
      <c r="BD53" s="231"/>
      <c r="BE53" s="215"/>
      <c r="BF53" s="215"/>
      <c r="BG53" s="215"/>
      <c r="BH53" s="232"/>
      <c r="BI53" s="232"/>
      <c r="BJ53" s="214"/>
      <c r="BK53" s="214"/>
      <c r="BL53" s="233"/>
      <c r="BM53" s="67"/>
      <c r="BN53" s="139"/>
      <c r="BO53" s="139"/>
      <c r="BP53" s="139"/>
    </row>
    <row r="54" spans="1:68" ht="15.75">
      <c r="A54" s="221"/>
      <c r="B54" s="222"/>
      <c r="C54" s="216"/>
      <c r="D54" s="224"/>
      <c r="E54" s="268"/>
      <c r="F54" s="89"/>
      <c r="G54" s="83"/>
      <c r="H54" s="218"/>
      <c r="I54" s="218"/>
      <c r="J54" s="218"/>
      <c r="K54" s="218"/>
      <c r="L54" s="83"/>
      <c r="M54" s="217"/>
      <c r="N54" s="55"/>
      <c r="O54" s="218"/>
      <c r="P54" s="218"/>
      <c r="Q54" s="11"/>
      <c r="R54" s="218"/>
      <c r="S54" s="218"/>
      <c r="T54" s="56"/>
      <c r="U54" s="218"/>
      <c r="V54" s="218"/>
      <c r="W54" s="11"/>
      <c r="X54" s="218"/>
      <c r="Y54" s="218"/>
      <c r="Z54" s="56"/>
      <c r="AA54" s="218"/>
      <c r="AB54" s="218"/>
      <c r="AC54" s="218"/>
      <c r="AD54" s="218"/>
      <c r="AE54" s="218"/>
      <c r="AF54" s="9"/>
      <c r="AG54" s="9"/>
      <c r="AH54" s="9"/>
      <c r="AI54" s="9"/>
      <c r="AJ54" s="9"/>
      <c r="AK54" s="9"/>
      <c r="AL54" s="9"/>
      <c r="AM54" s="9"/>
      <c r="AN54" s="9"/>
      <c r="AO54" s="76"/>
      <c r="AP54" s="83"/>
      <c r="AQ54" s="83"/>
      <c r="AR54" s="238"/>
      <c r="AS54" s="238"/>
      <c r="AT54" s="11"/>
      <c r="AU54" s="11"/>
      <c r="AV54" s="215"/>
      <c r="AW54" s="137"/>
      <c r="AX54" s="215"/>
      <c r="AY54" s="265"/>
      <c r="AZ54" s="267"/>
      <c r="BA54" s="201"/>
      <c r="BB54" s="266"/>
      <c r="BC54" s="217"/>
      <c r="BD54" s="231"/>
      <c r="BE54" s="215"/>
      <c r="BF54" s="215"/>
      <c r="BG54" s="215"/>
      <c r="BH54" s="232"/>
      <c r="BI54" s="232"/>
      <c r="BJ54" s="214"/>
      <c r="BK54" s="214"/>
      <c r="BL54" s="233"/>
      <c r="BM54" s="67"/>
      <c r="BN54" s="139"/>
      <c r="BO54" s="139"/>
      <c r="BP54" s="139"/>
    </row>
    <row r="55" spans="1:68" ht="15.75">
      <c r="A55" s="221"/>
      <c r="B55" s="222"/>
      <c r="C55" s="216"/>
      <c r="D55" s="224"/>
      <c r="E55" s="25"/>
      <c r="F55" s="89"/>
      <c r="G55" s="83"/>
      <c r="H55" s="218"/>
      <c r="I55" s="218"/>
      <c r="J55" s="218"/>
      <c r="K55" s="218"/>
      <c r="L55" s="83"/>
      <c r="M55" s="217"/>
      <c r="N55" s="55"/>
      <c r="O55" s="218"/>
      <c r="P55" s="218"/>
      <c r="Q55" s="11"/>
      <c r="R55" s="218"/>
      <c r="S55" s="218"/>
      <c r="T55" s="56"/>
      <c r="U55" s="218"/>
      <c r="V55" s="218"/>
      <c r="W55" s="11"/>
      <c r="X55" s="218"/>
      <c r="Y55" s="218"/>
      <c r="Z55" s="56"/>
      <c r="AA55" s="218"/>
      <c r="AB55" s="218"/>
      <c r="AC55" s="218"/>
      <c r="AD55" s="218"/>
      <c r="AE55" s="218"/>
      <c r="AF55" s="9"/>
      <c r="AG55" s="9"/>
      <c r="AH55" s="9"/>
      <c r="AI55" s="9"/>
      <c r="AJ55" s="9"/>
      <c r="AK55" s="9"/>
      <c r="AL55" s="9"/>
      <c r="AM55" s="9"/>
      <c r="AN55" s="9"/>
      <c r="AO55" s="76"/>
      <c r="AP55" s="83"/>
      <c r="AQ55" s="83"/>
      <c r="AR55" s="238"/>
      <c r="AS55" s="238"/>
      <c r="AT55" s="11"/>
      <c r="AU55" s="11"/>
      <c r="AV55" s="215"/>
      <c r="AW55" s="137"/>
      <c r="AX55" s="215"/>
      <c r="AY55" s="253"/>
      <c r="BA55" s="201"/>
      <c r="BB55" s="201"/>
      <c r="BC55" s="217"/>
      <c r="BD55" s="231"/>
      <c r="BE55" s="215"/>
      <c r="BF55" s="215"/>
      <c r="BG55" s="215"/>
      <c r="BH55" s="232"/>
      <c r="BI55" s="232"/>
      <c r="BJ55" s="214"/>
      <c r="BK55" s="214"/>
      <c r="BL55" s="233"/>
      <c r="BM55" s="67"/>
      <c r="BN55" s="139"/>
      <c r="BO55" s="139"/>
      <c r="BP55" s="139"/>
    </row>
    <row r="56" spans="1:68" ht="15.75">
      <c r="A56" s="221"/>
      <c r="B56" s="222"/>
      <c r="C56" s="216"/>
      <c r="D56" s="224"/>
      <c r="E56" s="25"/>
      <c r="F56" s="89"/>
      <c r="G56" s="83"/>
      <c r="H56" s="218"/>
      <c r="I56" s="218"/>
      <c r="J56" s="218"/>
      <c r="K56" s="218"/>
      <c r="L56" s="83"/>
      <c r="M56" s="217"/>
      <c r="N56" s="55"/>
      <c r="O56" s="218"/>
      <c r="P56" s="218"/>
      <c r="Q56" s="11"/>
      <c r="R56" s="218"/>
      <c r="S56" s="218"/>
      <c r="T56" s="56"/>
      <c r="U56" s="218"/>
      <c r="V56" s="218"/>
      <c r="W56" s="11"/>
      <c r="X56" s="218"/>
      <c r="Y56" s="218"/>
      <c r="Z56" s="56"/>
      <c r="AA56" s="218"/>
      <c r="AB56" s="218"/>
      <c r="AC56" s="218"/>
      <c r="AD56" s="218"/>
      <c r="AE56" s="218"/>
      <c r="AF56" s="9"/>
      <c r="AG56" s="9"/>
      <c r="AH56" s="9"/>
      <c r="AI56" s="9"/>
      <c r="AJ56" s="9"/>
      <c r="AK56" s="9"/>
      <c r="AL56" s="9"/>
      <c r="AM56" s="9"/>
      <c r="AN56" s="9"/>
      <c r="AO56" s="76"/>
      <c r="AP56" s="83"/>
      <c r="AQ56" s="83"/>
      <c r="AR56" s="238"/>
      <c r="AS56" s="238"/>
      <c r="AT56" s="11"/>
      <c r="AU56" s="11"/>
      <c r="AV56" s="215"/>
      <c r="AW56" s="137"/>
      <c r="AX56" s="215"/>
      <c r="AY56" s="253"/>
      <c r="BA56" s="201"/>
      <c r="BB56" s="201"/>
      <c r="BC56" s="217"/>
      <c r="BD56" s="231"/>
      <c r="BE56" s="215"/>
      <c r="BF56" s="215"/>
      <c r="BG56" s="215"/>
      <c r="BH56" s="232"/>
      <c r="BI56" s="232"/>
      <c r="BJ56" s="214"/>
      <c r="BK56" s="214"/>
      <c r="BL56" s="233"/>
      <c r="BM56" s="67"/>
      <c r="BN56" s="139"/>
      <c r="BO56" s="139"/>
      <c r="BP56" s="139"/>
    </row>
    <row r="57" spans="1:68" ht="15.75">
      <c r="A57" s="221"/>
      <c r="B57" s="222"/>
      <c r="C57" s="216"/>
      <c r="D57" s="224"/>
      <c r="E57" s="268"/>
      <c r="F57" s="89"/>
      <c r="G57" s="83"/>
      <c r="H57" s="218"/>
      <c r="I57" s="218"/>
      <c r="J57" s="218"/>
      <c r="K57" s="218"/>
      <c r="L57" s="83"/>
      <c r="M57" s="217"/>
      <c r="N57" s="55"/>
      <c r="O57" s="218"/>
      <c r="P57" s="218"/>
      <c r="Q57" s="11"/>
      <c r="R57" s="218"/>
      <c r="S57" s="218"/>
      <c r="T57" s="56"/>
      <c r="U57" s="218"/>
      <c r="V57" s="218"/>
      <c r="W57" s="11"/>
      <c r="X57" s="218"/>
      <c r="Y57" s="218"/>
      <c r="Z57" s="56"/>
      <c r="AA57" s="218"/>
      <c r="AB57" s="218"/>
      <c r="AC57" s="218"/>
      <c r="AD57" s="218"/>
      <c r="AE57" s="218"/>
      <c r="AF57" s="9"/>
      <c r="AG57" s="9"/>
      <c r="AH57" s="9"/>
      <c r="AI57" s="9"/>
      <c r="AJ57" s="9"/>
      <c r="AK57" s="9"/>
      <c r="AL57" s="9"/>
      <c r="AM57" s="9"/>
      <c r="AN57" s="9"/>
      <c r="AO57" s="76"/>
      <c r="AP57" s="83"/>
      <c r="AQ57" s="83"/>
      <c r="AR57" s="238"/>
      <c r="AS57" s="238"/>
      <c r="AT57" s="11"/>
      <c r="AU57" s="11"/>
      <c r="AV57" s="215"/>
      <c r="AW57" s="137"/>
      <c r="AX57" s="215"/>
      <c r="AY57" s="265"/>
      <c r="AZ57" s="267"/>
      <c r="BA57" s="201"/>
      <c r="BB57" s="266"/>
      <c r="BC57" s="217"/>
      <c r="BD57" s="231"/>
      <c r="BE57" s="215"/>
      <c r="BF57" s="215"/>
      <c r="BG57" s="215"/>
      <c r="BH57" s="232"/>
      <c r="BI57" s="232"/>
      <c r="BJ57" s="214"/>
      <c r="BK57" s="214"/>
      <c r="BL57" s="233"/>
      <c r="BM57" s="67"/>
      <c r="BN57" s="139"/>
      <c r="BO57" s="139"/>
      <c r="BP57" s="139"/>
    </row>
    <row r="58" spans="1:68" ht="15.75">
      <c r="A58" s="221"/>
      <c r="B58" s="222"/>
      <c r="C58" s="216"/>
      <c r="D58" s="224"/>
      <c r="E58" s="25"/>
      <c r="F58" s="89"/>
      <c r="G58" s="83"/>
      <c r="H58" s="218"/>
      <c r="I58" s="218"/>
      <c r="J58" s="218"/>
      <c r="K58" s="218"/>
      <c r="L58" s="83"/>
      <c r="M58" s="217"/>
      <c r="N58" s="55"/>
      <c r="O58" s="218"/>
      <c r="P58" s="218"/>
      <c r="Q58" s="11"/>
      <c r="R58" s="218"/>
      <c r="S58" s="218"/>
      <c r="T58" s="56"/>
      <c r="U58" s="218"/>
      <c r="V58" s="218"/>
      <c r="W58" s="11"/>
      <c r="X58" s="218"/>
      <c r="Y58" s="218"/>
      <c r="Z58" s="56"/>
      <c r="AA58" s="218"/>
      <c r="AB58" s="218"/>
      <c r="AC58" s="218"/>
      <c r="AD58" s="218"/>
      <c r="AE58" s="218"/>
      <c r="AF58" s="9"/>
      <c r="AG58" s="9"/>
      <c r="AH58" s="9"/>
      <c r="AI58" s="9"/>
      <c r="AJ58" s="9"/>
      <c r="AK58" s="9"/>
      <c r="AL58" s="9"/>
      <c r="AM58" s="9"/>
      <c r="AN58" s="9"/>
      <c r="AO58" s="76"/>
      <c r="AP58" s="83"/>
      <c r="AQ58" s="83"/>
      <c r="AR58" s="238"/>
      <c r="AS58" s="238"/>
      <c r="AT58" s="11"/>
      <c r="AU58" s="11"/>
      <c r="AV58" s="215"/>
      <c r="AW58" s="137"/>
      <c r="AX58" s="215"/>
      <c r="AY58" s="253"/>
      <c r="BA58" s="201"/>
      <c r="BB58" s="201"/>
      <c r="BC58" s="217"/>
      <c r="BD58" s="231"/>
      <c r="BE58" s="215"/>
      <c r="BF58" s="215"/>
      <c r="BG58" s="215"/>
      <c r="BH58" s="232"/>
      <c r="BI58" s="232"/>
      <c r="BJ58" s="214"/>
      <c r="BK58" s="214"/>
      <c r="BL58" s="233"/>
      <c r="BM58" s="67"/>
      <c r="BN58" s="139"/>
      <c r="BO58" s="139"/>
      <c r="BP58" s="139"/>
    </row>
    <row r="59" spans="1:68" ht="15.75">
      <c r="A59" s="221"/>
      <c r="B59" s="222"/>
      <c r="C59" s="216"/>
      <c r="D59" s="224"/>
      <c r="E59" s="25"/>
      <c r="F59" s="89"/>
      <c r="G59" s="83"/>
      <c r="H59" s="218"/>
      <c r="I59" s="218"/>
      <c r="J59" s="218"/>
      <c r="K59" s="218"/>
      <c r="L59" s="83"/>
      <c r="M59" s="217"/>
      <c r="N59" s="55"/>
      <c r="O59" s="218"/>
      <c r="P59" s="218"/>
      <c r="Q59" s="11"/>
      <c r="R59" s="218"/>
      <c r="S59" s="218"/>
      <c r="T59" s="56"/>
      <c r="U59" s="218"/>
      <c r="V59" s="218"/>
      <c r="W59" s="11"/>
      <c r="X59" s="218"/>
      <c r="Y59" s="218"/>
      <c r="Z59" s="56"/>
      <c r="AA59" s="218"/>
      <c r="AB59" s="218"/>
      <c r="AC59" s="218"/>
      <c r="AD59" s="218"/>
      <c r="AE59" s="218"/>
      <c r="AF59" s="9"/>
      <c r="AG59" s="9"/>
      <c r="AH59" s="9"/>
      <c r="AI59" s="9"/>
      <c r="AJ59" s="9"/>
      <c r="AK59" s="9"/>
      <c r="AL59" s="9"/>
      <c r="AM59" s="9"/>
      <c r="AN59" s="9"/>
      <c r="AO59" s="76"/>
      <c r="AP59" s="83"/>
      <c r="AQ59" s="83"/>
      <c r="AR59" s="238"/>
      <c r="AS59" s="238"/>
      <c r="AT59" s="11"/>
      <c r="AU59" s="11"/>
      <c r="AV59" s="215"/>
      <c r="AW59" s="137"/>
      <c r="AX59" s="215"/>
      <c r="AY59" s="253"/>
      <c r="BA59" s="201"/>
      <c r="BB59" s="201"/>
      <c r="BC59" s="217"/>
      <c r="BD59" s="231"/>
      <c r="BE59" s="215"/>
      <c r="BF59" s="215"/>
      <c r="BG59" s="215"/>
      <c r="BH59" s="232"/>
      <c r="BI59" s="232"/>
      <c r="BJ59" s="214"/>
      <c r="BK59" s="214"/>
      <c r="BL59" s="233"/>
      <c r="BM59" s="67"/>
      <c r="BN59" s="139"/>
      <c r="BO59" s="139"/>
      <c r="BP59" s="139"/>
    </row>
    <row r="60" spans="1:68" ht="15.75">
      <c r="A60" s="221"/>
      <c r="B60" s="222"/>
      <c r="C60" s="216"/>
      <c r="D60" s="224"/>
      <c r="E60" s="25"/>
      <c r="F60" s="89"/>
      <c r="G60" s="83"/>
      <c r="H60" s="218"/>
      <c r="I60" s="218"/>
      <c r="J60" s="218"/>
      <c r="K60" s="218"/>
      <c r="L60" s="83"/>
      <c r="M60" s="217"/>
      <c r="N60" s="55"/>
      <c r="O60" s="218"/>
      <c r="P60" s="218"/>
      <c r="Q60" s="11"/>
      <c r="R60" s="218"/>
      <c r="S60" s="218"/>
      <c r="T60" s="56"/>
      <c r="U60" s="218"/>
      <c r="V60" s="218"/>
      <c r="W60" s="11"/>
      <c r="X60" s="218"/>
      <c r="Y60" s="218"/>
      <c r="Z60" s="56"/>
      <c r="AA60" s="218"/>
      <c r="AB60" s="218"/>
      <c r="AC60" s="218"/>
      <c r="AD60" s="218"/>
      <c r="AE60" s="218"/>
      <c r="AF60" s="9"/>
      <c r="AG60" s="9"/>
      <c r="AH60" s="9"/>
      <c r="AI60" s="9"/>
      <c r="AJ60" s="9"/>
      <c r="AK60" s="9"/>
      <c r="AL60" s="9"/>
      <c r="AM60" s="9"/>
      <c r="AN60" s="9"/>
      <c r="AO60" s="76"/>
      <c r="AP60" s="83"/>
      <c r="AQ60" s="83"/>
      <c r="AR60" s="238"/>
      <c r="AS60" s="238"/>
      <c r="AT60" s="11"/>
      <c r="AU60" s="11"/>
      <c r="AV60" s="215"/>
      <c r="AW60" s="137"/>
      <c r="AX60" s="215"/>
      <c r="AY60" s="253"/>
      <c r="BA60" s="201"/>
      <c r="BB60" s="201"/>
      <c r="BC60" s="217"/>
      <c r="BD60" s="231"/>
      <c r="BE60" s="215"/>
      <c r="BF60" s="215"/>
      <c r="BG60" s="215"/>
      <c r="BH60" s="232"/>
      <c r="BI60" s="232"/>
      <c r="BJ60" s="214"/>
      <c r="BK60" s="214"/>
      <c r="BL60" s="233"/>
      <c r="BM60" s="67"/>
      <c r="BN60" s="139"/>
      <c r="BO60" s="139"/>
      <c r="BP60" s="139"/>
    </row>
    <row r="61" spans="1:68" ht="15.75">
      <c r="A61" s="221"/>
      <c r="B61" s="222"/>
      <c r="C61" s="216"/>
      <c r="D61" s="224"/>
      <c r="E61" s="25"/>
      <c r="F61" s="89"/>
      <c r="G61" s="83"/>
      <c r="H61" s="218"/>
      <c r="I61" s="218"/>
      <c r="J61" s="218"/>
      <c r="K61" s="218"/>
      <c r="L61" s="83"/>
      <c r="M61" s="217"/>
      <c r="N61" s="55"/>
      <c r="O61" s="218"/>
      <c r="P61" s="218"/>
      <c r="Q61" s="11"/>
      <c r="R61" s="218"/>
      <c r="S61" s="218"/>
      <c r="T61" s="56"/>
      <c r="U61" s="218"/>
      <c r="V61" s="218"/>
      <c r="W61" s="11"/>
      <c r="X61" s="218"/>
      <c r="Y61" s="218"/>
      <c r="Z61" s="56"/>
      <c r="AA61" s="218"/>
      <c r="AB61" s="218"/>
      <c r="AC61" s="218"/>
      <c r="AD61" s="218"/>
      <c r="AE61" s="218"/>
      <c r="AF61" s="9"/>
      <c r="AG61" s="9"/>
      <c r="AH61" s="9"/>
      <c r="AI61" s="9"/>
      <c r="AJ61" s="9"/>
      <c r="AK61" s="9"/>
      <c r="AL61" s="9"/>
      <c r="AM61" s="9"/>
      <c r="AN61" s="9"/>
      <c r="AO61" s="76"/>
      <c r="AP61" s="83"/>
      <c r="AQ61" s="83"/>
      <c r="AR61" s="238"/>
      <c r="AS61" s="238"/>
      <c r="AT61" s="11"/>
      <c r="AU61" s="11"/>
      <c r="AV61" s="215"/>
      <c r="AW61" s="137"/>
      <c r="AX61" s="215"/>
      <c r="AY61" s="253"/>
      <c r="BA61" s="201"/>
      <c r="BB61" s="201"/>
      <c r="BC61" s="217"/>
      <c r="BD61" s="231"/>
      <c r="BE61" s="215"/>
      <c r="BF61" s="215"/>
      <c r="BG61" s="215"/>
      <c r="BH61" s="232"/>
      <c r="BI61" s="232"/>
      <c r="BJ61" s="214"/>
      <c r="BK61" s="214"/>
      <c r="BL61" s="233"/>
      <c r="BM61" s="67"/>
      <c r="BN61" s="139"/>
      <c r="BO61" s="139"/>
      <c r="BP61" s="139"/>
    </row>
    <row r="62" spans="1:68" ht="15.75">
      <c r="A62" s="221"/>
      <c r="B62" s="222"/>
      <c r="C62" s="216"/>
      <c r="D62" s="224"/>
      <c r="E62" s="25"/>
      <c r="F62" s="89"/>
      <c r="G62" s="83"/>
      <c r="H62" s="218"/>
      <c r="I62" s="218"/>
      <c r="J62" s="218"/>
      <c r="K62" s="218"/>
      <c r="L62" s="83"/>
      <c r="M62" s="217"/>
      <c r="N62" s="55"/>
      <c r="O62" s="218"/>
      <c r="P62" s="218"/>
      <c r="Q62" s="11"/>
      <c r="R62" s="218"/>
      <c r="S62" s="218"/>
      <c r="T62" s="56"/>
      <c r="U62" s="218"/>
      <c r="V62" s="218"/>
      <c r="W62" s="11"/>
      <c r="X62" s="218"/>
      <c r="Y62" s="218"/>
      <c r="Z62" s="56"/>
      <c r="AA62" s="218"/>
      <c r="AB62" s="218"/>
      <c r="AC62" s="218"/>
      <c r="AD62" s="218"/>
      <c r="AE62" s="218"/>
      <c r="AF62" s="9"/>
      <c r="AG62" s="9"/>
      <c r="AH62" s="9"/>
      <c r="AI62" s="9"/>
      <c r="AJ62" s="9"/>
      <c r="AK62" s="9"/>
      <c r="AL62" s="9"/>
      <c r="AM62" s="9"/>
      <c r="AN62" s="9"/>
      <c r="AO62" s="76"/>
      <c r="AP62" s="83"/>
      <c r="AQ62" s="83"/>
      <c r="AR62" s="238"/>
      <c r="AS62" s="238"/>
      <c r="AT62" s="11"/>
      <c r="AU62" s="11"/>
      <c r="AV62" s="215"/>
      <c r="AW62" s="137"/>
      <c r="AX62" s="215"/>
      <c r="AY62" s="253"/>
      <c r="BA62" s="201"/>
      <c r="BB62" s="201"/>
      <c r="BC62" s="217"/>
      <c r="BD62" s="231"/>
      <c r="BE62" s="215"/>
      <c r="BF62" s="215"/>
      <c r="BG62" s="215"/>
      <c r="BH62" s="232"/>
      <c r="BI62" s="232"/>
      <c r="BJ62" s="214"/>
      <c r="BK62" s="214"/>
      <c r="BL62" s="233"/>
      <c r="BM62" s="67"/>
      <c r="BN62" s="139"/>
      <c r="BO62" s="139"/>
      <c r="BP62" s="139"/>
    </row>
    <row r="63" spans="1:68" ht="15.75">
      <c r="A63" s="221"/>
      <c r="B63" s="222"/>
      <c r="C63" s="216"/>
      <c r="D63" s="224"/>
      <c r="E63" s="268"/>
      <c r="F63" s="89"/>
      <c r="G63" s="83"/>
      <c r="H63" s="218"/>
      <c r="I63" s="218"/>
      <c r="J63" s="218"/>
      <c r="K63" s="218"/>
      <c r="L63" s="83"/>
      <c r="M63" s="217"/>
      <c r="N63" s="55"/>
      <c r="O63" s="218"/>
      <c r="P63" s="218"/>
      <c r="Q63" s="11"/>
      <c r="R63" s="218"/>
      <c r="S63" s="218"/>
      <c r="T63" s="56"/>
      <c r="U63" s="218"/>
      <c r="V63" s="218"/>
      <c r="W63" s="11"/>
      <c r="X63" s="218"/>
      <c r="Y63" s="218"/>
      <c r="Z63" s="56"/>
      <c r="AA63" s="218"/>
      <c r="AB63" s="218"/>
      <c r="AC63" s="218"/>
      <c r="AD63" s="218"/>
      <c r="AE63" s="218"/>
      <c r="AF63" s="9"/>
      <c r="AG63" s="9"/>
      <c r="AH63" s="9"/>
      <c r="AI63" s="9"/>
      <c r="AJ63" s="9"/>
      <c r="AK63" s="9"/>
      <c r="AL63" s="9"/>
      <c r="AM63" s="9"/>
      <c r="AN63" s="9"/>
      <c r="AO63" s="76"/>
      <c r="AP63" s="83"/>
      <c r="AQ63" s="83"/>
      <c r="AR63" s="238"/>
      <c r="AS63" s="238"/>
      <c r="AT63" s="11"/>
      <c r="AU63" s="11"/>
      <c r="AV63" s="215"/>
      <c r="AW63" s="137"/>
      <c r="AX63" s="215"/>
      <c r="AY63" s="265"/>
      <c r="AZ63" s="267"/>
      <c r="BA63" s="201"/>
      <c r="BB63" s="266"/>
      <c r="BC63" s="217"/>
      <c r="BD63" s="231"/>
      <c r="BE63" s="215"/>
      <c r="BF63" s="215"/>
      <c r="BG63" s="215"/>
      <c r="BH63" s="232"/>
      <c r="BI63" s="232"/>
      <c r="BJ63" s="214"/>
      <c r="BK63" s="214"/>
      <c r="BL63" s="233"/>
      <c r="BM63" s="67"/>
      <c r="BN63" s="139"/>
      <c r="BO63" s="139"/>
      <c r="BP63" s="139"/>
    </row>
    <row r="64" spans="1:68" ht="15.75">
      <c r="A64" s="221"/>
      <c r="B64" s="222"/>
      <c r="C64" s="216"/>
      <c r="D64" s="224"/>
      <c r="E64" s="25"/>
      <c r="F64" s="89"/>
      <c r="G64" s="83"/>
      <c r="H64" s="218"/>
      <c r="I64" s="218"/>
      <c r="J64" s="218"/>
      <c r="K64" s="218"/>
      <c r="L64" s="83"/>
      <c r="M64" s="217"/>
      <c r="N64" s="55"/>
      <c r="O64" s="218"/>
      <c r="P64" s="218"/>
      <c r="Q64" s="11"/>
      <c r="R64" s="218"/>
      <c r="S64" s="218"/>
      <c r="T64" s="56"/>
      <c r="U64" s="218"/>
      <c r="V64" s="218"/>
      <c r="W64" s="11"/>
      <c r="X64" s="218"/>
      <c r="Y64" s="218"/>
      <c r="Z64" s="56"/>
      <c r="AA64" s="218"/>
      <c r="AB64" s="218"/>
      <c r="AC64" s="218"/>
      <c r="AD64" s="218"/>
      <c r="AE64" s="218"/>
      <c r="AF64" s="9"/>
      <c r="AG64" s="9"/>
      <c r="AH64" s="9"/>
      <c r="AI64" s="9"/>
      <c r="AJ64" s="9"/>
      <c r="AK64" s="9"/>
      <c r="AL64" s="9"/>
      <c r="AM64" s="9"/>
      <c r="AN64" s="9"/>
      <c r="AO64" s="76"/>
      <c r="AP64" s="83"/>
      <c r="AQ64" s="83"/>
      <c r="AR64" s="238"/>
      <c r="AS64" s="238"/>
      <c r="AT64" s="11"/>
      <c r="AU64" s="11"/>
      <c r="AV64" s="215"/>
      <c r="AW64" s="137"/>
      <c r="AX64" s="215"/>
      <c r="AY64" s="253"/>
      <c r="BA64" s="201"/>
      <c r="BB64" s="201"/>
      <c r="BC64" s="217"/>
      <c r="BD64" s="231"/>
      <c r="BE64" s="215"/>
      <c r="BF64" s="215"/>
      <c r="BG64" s="215"/>
      <c r="BH64" s="232"/>
      <c r="BI64" s="232"/>
      <c r="BJ64" s="214"/>
      <c r="BK64" s="214"/>
      <c r="BL64" s="233"/>
      <c r="BM64" s="67"/>
      <c r="BN64" s="139"/>
      <c r="BO64" s="139"/>
      <c r="BP64" s="139"/>
    </row>
    <row r="65" spans="1:68" ht="15.75">
      <c r="A65" s="221"/>
      <c r="B65" s="222"/>
      <c r="C65" s="216"/>
      <c r="D65" s="224"/>
      <c r="E65" s="25"/>
      <c r="F65" s="89"/>
      <c r="G65" s="83"/>
      <c r="H65" s="218"/>
      <c r="I65" s="218"/>
      <c r="J65" s="218"/>
      <c r="K65" s="218"/>
      <c r="L65" s="83"/>
      <c r="M65" s="217"/>
      <c r="N65" s="55"/>
      <c r="O65" s="218"/>
      <c r="P65" s="218"/>
      <c r="Q65" s="11"/>
      <c r="R65" s="218"/>
      <c r="S65" s="218"/>
      <c r="T65" s="56"/>
      <c r="U65" s="218"/>
      <c r="V65" s="218"/>
      <c r="W65" s="11"/>
      <c r="X65" s="218"/>
      <c r="Y65" s="218"/>
      <c r="Z65" s="56"/>
      <c r="AA65" s="218"/>
      <c r="AB65" s="218"/>
      <c r="AC65" s="218"/>
      <c r="AD65" s="218"/>
      <c r="AE65" s="218"/>
      <c r="AF65" s="9"/>
      <c r="AG65" s="9"/>
      <c r="AH65" s="9"/>
      <c r="AI65" s="9"/>
      <c r="AJ65" s="9"/>
      <c r="AK65" s="9"/>
      <c r="AL65" s="9"/>
      <c r="AM65" s="9"/>
      <c r="AN65" s="9"/>
      <c r="AO65" s="76"/>
      <c r="AP65" s="83"/>
      <c r="AQ65" s="83"/>
      <c r="AR65" s="238"/>
      <c r="AS65" s="238"/>
      <c r="AT65" s="11"/>
      <c r="AU65" s="11"/>
      <c r="AV65" s="215"/>
      <c r="AW65" s="137"/>
      <c r="AX65" s="215"/>
      <c r="AY65" s="253"/>
      <c r="BA65" s="201"/>
      <c r="BB65" s="201"/>
      <c r="BC65" s="217"/>
      <c r="BD65" s="231"/>
      <c r="BE65" s="215"/>
      <c r="BF65" s="215"/>
      <c r="BG65" s="215"/>
      <c r="BH65" s="232"/>
      <c r="BI65" s="232"/>
      <c r="BJ65" s="214"/>
      <c r="BK65" s="214"/>
      <c r="BL65" s="233"/>
      <c r="BM65" s="67"/>
      <c r="BN65" s="139"/>
      <c r="BO65" s="139"/>
      <c r="BP65" s="139"/>
    </row>
    <row r="66" spans="1:68" ht="15.75">
      <c r="A66" s="221"/>
      <c r="B66" s="222"/>
      <c r="C66" s="216"/>
      <c r="D66" s="224"/>
      <c r="E66" s="25"/>
      <c r="F66" s="89"/>
      <c r="G66" s="83"/>
      <c r="H66" s="218"/>
      <c r="I66" s="218"/>
      <c r="J66" s="218"/>
      <c r="K66" s="218"/>
      <c r="L66" s="83"/>
      <c r="M66" s="217"/>
      <c r="N66" s="55"/>
      <c r="O66" s="218"/>
      <c r="P66" s="218"/>
      <c r="Q66" s="11"/>
      <c r="R66" s="218"/>
      <c r="S66" s="218"/>
      <c r="T66" s="56"/>
      <c r="U66" s="218"/>
      <c r="V66" s="218"/>
      <c r="W66" s="11"/>
      <c r="X66" s="218"/>
      <c r="Y66" s="218"/>
      <c r="Z66" s="56"/>
      <c r="AA66" s="218"/>
      <c r="AB66" s="218"/>
      <c r="AC66" s="218"/>
      <c r="AD66" s="218"/>
      <c r="AE66" s="218"/>
      <c r="AF66" s="9"/>
      <c r="AG66" s="9"/>
      <c r="AH66" s="9"/>
      <c r="AI66" s="9"/>
      <c r="AJ66" s="9"/>
      <c r="AK66" s="9"/>
      <c r="AL66" s="9"/>
      <c r="AM66" s="9"/>
      <c r="AN66" s="9"/>
      <c r="AO66" s="76"/>
      <c r="AP66" s="83"/>
      <c r="AQ66" s="83"/>
      <c r="AR66" s="238"/>
      <c r="AS66" s="238"/>
      <c r="AT66" s="11"/>
      <c r="AU66" s="11"/>
      <c r="AV66" s="215"/>
      <c r="AW66" s="137"/>
      <c r="AX66" s="215"/>
      <c r="AY66" s="253"/>
      <c r="BA66" s="201"/>
      <c r="BB66" s="201"/>
      <c r="BC66" s="217"/>
      <c r="BD66" s="231"/>
      <c r="BE66" s="215"/>
      <c r="BF66" s="215"/>
      <c r="BG66" s="215"/>
      <c r="BH66" s="232"/>
      <c r="BI66" s="232"/>
      <c r="BJ66" s="214"/>
      <c r="BK66" s="214"/>
      <c r="BL66" s="233"/>
      <c r="BM66" s="67"/>
      <c r="BN66" s="139"/>
      <c r="BO66" s="139"/>
      <c r="BP66" s="139"/>
    </row>
    <row r="67" spans="1:68" ht="15.75">
      <c r="A67" s="221"/>
      <c r="B67" s="222"/>
      <c r="C67" s="216"/>
      <c r="D67" s="224"/>
      <c r="E67" s="25"/>
      <c r="F67" s="89"/>
      <c r="G67" s="83"/>
      <c r="H67" s="218"/>
      <c r="I67" s="218"/>
      <c r="J67" s="218"/>
      <c r="K67" s="218"/>
      <c r="L67" s="83"/>
      <c r="M67" s="217"/>
      <c r="N67" s="55"/>
      <c r="O67" s="218"/>
      <c r="P67" s="218"/>
      <c r="Q67" s="11"/>
      <c r="R67" s="218"/>
      <c r="S67" s="218"/>
      <c r="T67" s="56"/>
      <c r="U67" s="218"/>
      <c r="V67" s="218"/>
      <c r="W67" s="11"/>
      <c r="X67" s="218"/>
      <c r="Y67" s="218"/>
      <c r="Z67" s="56"/>
      <c r="AA67" s="218"/>
      <c r="AB67" s="218"/>
      <c r="AC67" s="218"/>
      <c r="AD67" s="218"/>
      <c r="AE67" s="218"/>
      <c r="AF67" s="9"/>
      <c r="AG67" s="9"/>
      <c r="AH67" s="9"/>
      <c r="AI67" s="9"/>
      <c r="AJ67" s="9"/>
      <c r="AK67" s="9"/>
      <c r="AL67" s="9"/>
      <c r="AM67" s="9"/>
      <c r="AN67" s="9"/>
      <c r="AO67" s="76"/>
      <c r="AP67" s="83"/>
      <c r="AQ67" s="83"/>
      <c r="AR67" s="238"/>
      <c r="AS67" s="238"/>
      <c r="AT67" s="11"/>
      <c r="AU67" s="11"/>
      <c r="AV67" s="215"/>
      <c r="AW67" s="137"/>
      <c r="AX67" s="215"/>
      <c r="AY67" s="253"/>
      <c r="BA67" s="201"/>
      <c r="BB67" s="201"/>
      <c r="BC67" s="217"/>
      <c r="BD67" s="231"/>
      <c r="BE67" s="215"/>
      <c r="BF67" s="215"/>
      <c r="BG67" s="215"/>
      <c r="BH67" s="232"/>
      <c r="BI67" s="232"/>
      <c r="BJ67" s="214"/>
      <c r="BK67" s="214"/>
      <c r="BL67" s="233"/>
      <c r="BM67" s="67"/>
      <c r="BN67" s="139"/>
      <c r="BO67" s="139"/>
      <c r="BP67" s="139"/>
    </row>
    <row r="68" spans="1:68" ht="15.75">
      <c r="A68" s="221"/>
      <c r="B68" s="222"/>
      <c r="C68" s="216"/>
      <c r="D68" s="224"/>
      <c r="E68" s="25"/>
      <c r="F68" s="89"/>
      <c r="G68" s="83"/>
      <c r="H68" s="218"/>
      <c r="I68" s="218"/>
      <c r="J68" s="218"/>
      <c r="K68" s="218"/>
      <c r="L68" s="83"/>
      <c r="M68" s="217"/>
      <c r="N68" s="55"/>
      <c r="O68" s="218"/>
      <c r="P68" s="218"/>
      <c r="Q68" s="11"/>
      <c r="R68" s="218"/>
      <c r="S68" s="218"/>
      <c r="T68" s="56"/>
      <c r="U68" s="218"/>
      <c r="V68" s="218"/>
      <c r="W68" s="11"/>
      <c r="X68" s="218"/>
      <c r="Y68" s="218"/>
      <c r="Z68" s="56"/>
      <c r="AA68" s="218"/>
      <c r="AB68" s="218"/>
      <c r="AC68" s="218"/>
      <c r="AD68" s="218"/>
      <c r="AE68" s="218"/>
      <c r="AF68" s="9"/>
      <c r="AG68" s="9"/>
      <c r="AH68" s="9"/>
      <c r="AI68" s="9"/>
      <c r="AJ68" s="9"/>
      <c r="AK68" s="9"/>
      <c r="AL68" s="9"/>
      <c r="AM68" s="9"/>
      <c r="AN68" s="9"/>
      <c r="AO68" s="76"/>
      <c r="AP68" s="83"/>
      <c r="AQ68" s="83"/>
      <c r="AR68" s="238"/>
      <c r="AS68" s="238"/>
      <c r="AT68" s="11"/>
      <c r="AU68" s="11"/>
      <c r="AV68" s="215"/>
      <c r="AW68" s="137"/>
      <c r="AX68" s="215"/>
      <c r="AY68" s="253"/>
      <c r="BA68" s="201"/>
      <c r="BB68" s="201"/>
      <c r="BC68" s="217"/>
      <c r="BD68" s="231"/>
      <c r="BE68" s="215"/>
      <c r="BF68" s="215"/>
      <c r="BG68" s="215"/>
      <c r="BH68" s="232"/>
      <c r="BI68" s="232"/>
      <c r="BJ68" s="214"/>
      <c r="BK68" s="214"/>
      <c r="BL68" s="233"/>
      <c r="BM68" s="67"/>
      <c r="BN68" s="139"/>
      <c r="BO68" s="139"/>
      <c r="BP68" s="139"/>
    </row>
    <row r="69" spans="1:68" ht="15.75">
      <c r="A69" s="221"/>
      <c r="B69" s="222"/>
      <c r="C69" s="216"/>
      <c r="D69" s="224"/>
      <c r="E69" s="25"/>
      <c r="F69" s="89"/>
      <c r="G69" s="83"/>
      <c r="H69" s="218"/>
      <c r="I69" s="218"/>
      <c r="J69" s="218"/>
      <c r="K69" s="218"/>
      <c r="L69" s="83"/>
      <c r="M69" s="217"/>
      <c r="N69" s="55"/>
      <c r="O69" s="218"/>
      <c r="P69" s="218"/>
      <c r="Q69" s="11"/>
      <c r="R69" s="218"/>
      <c r="S69" s="218"/>
      <c r="T69" s="56"/>
      <c r="U69" s="218"/>
      <c r="V69" s="218"/>
      <c r="W69" s="11"/>
      <c r="X69" s="218"/>
      <c r="Y69" s="218"/>
      <c r="Z69" s="56"/>
      <c r="AA69" s="218"/>
      <c r="AB69" s="218"/>
      <c r="AC69" s="218"/>
      <c r="AD69" s="218"/>
      <c r="AE69" s="218"/>
      <c r="AF69" s="9"/>
      <c r="AG69" s="9"/>
      <c r="AH69" s="9"/>
      <c r="AI69" s="9"/>
      <c r="AJ69" s="9"/>
      <c r="AK69" s="9"/>
      <c r="AL69" s="9"/>
      <c r="AM69" s="9"/>
      <c r="AN69" s="9"/>
      <c r="AO69" s="76"/>
      <c r="AP69" s="83"/>
      <c r="AQ69" s="83"/>
      <c r="AR69" s="238"/>
      <c r="AS69" s="238"/>
      <c r="AT69" s="11"/>
      <c r="AU69" s="11"/>
      <c r="AV69" s="215"/>
      <c r="AW69" s="137"/>
      <c r="AX69" s="215"/>
      <c r="AY69" s="253"/>
      <c r="BA69" s="201"/>
      <c r="BB69" s="201"/>
      <c r="BC69" s="217"/>
      <c r="BD69" s="231"/>
      <c r="BE69" s="215"/>
      <c r="BF69" s="215"/>
      <c r="BG69" s="215"/>
      <c r="BH69" s="232"/>
      <c r="BI69" s="232"/>
      <c r="BJ69" s="214"/>
      <c r="BK69" s="214"/>
      <c r="BL69" s="233"/>
      <c r="BM69" s="67"/>
      <c r="BN69" s="139"/>
      <c r="BO69" s="139"/>
      <c r="BP69" s="139"/>
    </row>
    <row r="70" spans="1:68" ht="15.75">
      <c r="A70" s="221"/>
      <c r="B70" s="222"/>
      <c r="C70" s="216"/>
      <c r="D70" s="224"/>
      <c r="E70" s="25"/>
      <c r="F70" s="89"/>
      <c r="G70" s="83"/>
      <c r="H70" s="218"/>
      <c r="I70" s="218"/>
      <c r="J70" s="218"/>
      <c r="K70" s="218"/>
      <c r="L70" s="83"/>
      <c r="M70" s="217"/>
      <c r="N70" s="55"/>
      <c r="O70" s="218"/>
      <c r="P70" s="218"/>
      <c r="Q70" s="11"/>
      <c r="R70" s="218"/>
      <c r="S70" s="218"/>
      <c r="T70" s="56"/>
      <c r="U70" s="218"/>
      <c r="V70" s="218"/>
      <c r="W70" s="11"/>
      <c r="X70" s="218"/>
      <c r="Y70" s="218"/>
      <c r="Z70" s="56"/>
      <c r="AA70" s="218"/>
      <c r="AB70" s="218"/>
      <c r="AC70" s="218"/>
      <c r="AD70" s="218"/>
      <c r="AE70" s="218"/>
      <c r="AF70" s="9"/>
      <c r="AG70" s="9"/>
      <c r="AH70" s="9"/>
      <c r="AI70" s="9"/>
      <c r="AJ70" s="9"/>
      <c r="AK70" s="9"/>
      <c r="AL70" s="9"/>
      <c r="AM70" s="9"/>
      <c r="AN70" s="9"/>
      <c r="AO70" s="76"/>
      <c r="AP70" s="83"/>
      <c r="AQ70" s="83"/>
      <c r="AR70" s="238"/>
      <c r="AS70" s="238"/>
      <c r="AT70" s="11"/>
      <c r="AU70" s="11"/>
      <c r="AV70" s="215"/>
      <c r="AW70" s="137"/>
      <c r="AX70" s="215"/>
      <c r="AY70" s="253"/>
      <c r="BA70" s="201"/>
      <c r="BB70" s="201"/>
      <c r="BC70" s="217"/>
      <c r="BD70" s="231"/>
      <c r="BE70" s="215"/>
      <c r="BF70" s="215"/>
      <c r="BG70" s="215"/>
      <c r="BH70" s="232"/>
      <c r="BI70" s="232"/>
      <c r="BJ70" s="214"/>
      <c r="BK70" s="214"/>
      <c r="BL70" s="233"/>
      <c r="BM70" s="67"/>
      <c r="BN70" s="139"/>
      <c r="BO70" s="139"/>
      <c r="BP70" s="139"/>
    </row>
    <row r="71" spans="1:68" ht="15.75">
      <c r="A71" s="221"/>
      <c r="B71" s="222"/>
      <c r="C71" s="216"/>
      <c r="D71" s="224"/>
      <c r="E71" s="268"/>
      <c r="F71" s="89"/>
      <c r="G71" s="83"/>
      <c r="H71" s="218"/>
      <c r="I71" s="218"/>
      <c r="J71" s="218"/>
      <c r="K71" s="218"/>
      <c r="L71" s="83"/>
      <c r="M71" s="217"/>
      <c r="N71" s="55"/>
      <c r="O71" s="218"/>
      <c r="P71" s="218"/>
      <c r="Q71" s="11"/>
      <c r="R71" s="218"/>
      <c r="S71" s="218"/>
      <c r="T71" s="56"/>
      <c r="U71" s="218"/>
      <c r="V71" s="218"/>
      <c r="W71" s="11"/>
      <c r="X71" s="218"/>
      <c r="Y71" s="218"/>
      <c r="Z71" s="56"/>
      <c r="AA71" s="218"/>
      <c r="AB71" s="218"/>
      <c r="AC71" s="218"/>
      <c r="AD71" s="218"/>
      <c r="AE71" s="218"/>
      <c r="AF71" s="9"/>
      <c r="AG71" s="9"/>
      <c r="AH71" s="9"/>
      <c r="AI71" s="9"/>
      <c r="AJ71" s="9"/>
      <c r="AK71" s="9"/>
      <c r="AL71" s="9"/>
      <c r="AM71" s="9"/>
      <c r="AN71" s="9"/>
      <c r="AO71" s="76"/>
      <c r="AP71" s="83"/>
      <c r="AQ71" s="83"/>
      <c r="AR71" s="238"/>
      <c r="AS71" s="238"/>
      <c r="AT71" s="11"/>
      <c r="AU71" s="11"/>
      <c r="AV71" s="215"/>
      <c r="AW71" s="137"/>
      <c r="AX71" s="215"/>
      <c r="AY71" s="265"/>
      <c r="AZ71" s="267"/>
      <c r="BA71" s="201"/>
      <c r="BB71" s="266"/>
      <c r="BC71" s="217"/>
      <c r="BD71" s="231"/>
      <c r="BE71" s="215"/>
      <c r="BF71" s="215"/>
      <c r="BG71" s="215"/>
      <c r="BH71" s="232"/>
      <c r="BI71" s="232"/>
      <c r="BJ71" s="214"/>
      <c r="BK71" s="214"/>
      <c r="BL71" s="233"/>
      <c r="BM71" s="67"/>
      <c r="BN71" s="139"/>
      <c r="BO71" s="139"/>
      <c r="BP71" s="139"/>
    </row>
    <row r="72" spans="1:68" ht="15.75">
      <c r="A72" s="221"/>
      <c r="B72" s="222"/>
      <c r="C72" s="216"/>
      <c r="D72" s="224"/>
      <c r="E72" s="25"/>
      <c r="F72" s="89"/>
      <c r="G72" s="83"/>
      <c r="H72" s="218"/>
      <c r="I72" s="218"/>
      <c r="J72" s="218"/>
      <c r="K72" s="218"/>
      <c r="L72" s="83"/>
      <c r="M72" s="217"/>
      <c r="N72" s="55"/>
      <c r="O72" s="218"/>
      <c r="P72" s="218"/>
      <c r="Q72" s="11"/>
      <c r="R72" s="218"/>
      <c r="S72" s="218"/>
      <c r="T72" s="56"/>
      <c r="U72" s="218"/>
      <c r="V72" s="218"/>
      <c r="W72" s="11"/>
      <c r="X72" s="218"/>
      <c r="Y72" s="218"/>
      <c r="Z72" s="56"/>
      <c r="AA72" s="218"/>
      <c r="AB72" s="218"/>
      <c r="AC72" s="218"/>
      <c r="AD72" s="218"/>
      <c r="AE72" s="218"/>
      <c r="AF72" s="9"/>
      <c r="AG72" s="9"/>
      <c r="AH72" s="9"/>
      <c r="AI72" s="9"/>
      <c r="AJ72" s="9"/>
      <c r="AK72" s="9"/>
      <c r="AL72" s="9"/>
      <c r="AM72" s="9"/>
      <c r="AN72" s="9"/>
      <c r="AO72" s="76"/>
      <c r="AP72" s="83"/>
      <c r="AQ72" s="83"/>
      <c r="AR72" s="238"/>
      <c r="AS72" s="238"/>
      <c r="AT72" s="11"/>
      <c r="AU72" s="11"/>
      <c r="AV72" s="215"/>
      <c r="AW72" s="137"/>
      <c r="AX72" s="215"/>
      <c r="AY72" s="253"/>
      <c r="BA72" s="201"/>
      <c r="BB72" s="201"/>
      <c r="BC72" s="217"/>
      <c r="BD72" s="231"/>
      <c r="BE72" s="215"/>
      <c r="BF72" s="215"/>
      <c r="BG72" s="215"/>
      <c r="BH72" s="232"/>
      <c r="BI72" s="232"/>
      <c r="BJ72" s="214"/>
      <c r="BK72" s="214"/>
      <c r="BL72" s="233"/>
      <c r="BM72" s="67"/>
      <c r="BN72" s="139"/>
      <c r="BO72" s="139"/>
      <c r="BP72" s="139"/>
    </row>
    <row r="73" spans="1:68" ht="15.75">
      <c r="A73" s="221"/>
      <c r="B73" s="222"/>
      <c r="C73" s="216"/>
      <c r="D73" s="224"/>
      <c r="E73" s="25"/>
      <c r="F73" s="89"/>
      <c r="G73" s="83"/>
      <c r="H73" s="218"/>
      <c r="I73" s="218"/>
      <c r="J73" s="218"/>
      <c r="K73" s="218"/>
      <c r="L73" s="83"/>
      <c r="M73" s="217"/>
      <c r="N73" s="55"/>
      <c r="O73" s="218"/>
      <c r="P73" s="218"/>
      <c r="Q73" s="11"/>
      <c r="R73" s="218"/>
      <c r="S73" s="218"/>
      <c r="T73" s="56"/>
      <c r="U73" s="218"/>
      <c r="V73" s="218"/>
      <c r="W73" s="11"/>
      <c r="X73" s="218"/>
      <c r="Y73" s="218"/>
      <c r="Z73" s="56"/>
      <c r="AA73" s="218"/>
      <c r="AB73" s="218"/>
      <c r="AC73" s="218"/>
      <c r="AD73" s="218"/>
      <c r="AE73" s="218"/>
      <c r="AF73" s="9"/>
      <c r="AG73" s="9"/>
      <c r="AH73" s="9"/>
      <c r="AI73" s="9"/>
      <c r="AJ73" s="9"/>
      <c r="AK73" s="9"/>
      <c r="AL73" s="9"/>
      <c r="AM73" s="9"/>
      <c r="AN73" s="9"/>
      <c r="AO73" s="76"/>
      <c r="AP73" s="83"/>
      <c r="AQ73" s="83"/>
      <c r="AR73" s="238"/>
      <c r="AS73" s="238"/>
      <c r="AT73" s="11"/>
      <c r="AU73" s="11"/>
      <c r="AV73" s="215"/>
      <c r="AW73" s="137"/>
      <c r="AX73" s="215"/>
      <c r="AY73" s="253"/>
      <c r="BA73" s="201"/>
      <c r="BB73" s="201"/>
      <c r="BC73" s="217"/>
      <c r="BD73" s="231"/>
      <c r="BE73" s="215"/>
      <c r="BF73" s="215"/>
      <c r="BG73" s="215"/>
      <c r="BH73" s="232"/>
      <c r="BI73" s="232"/>
      <c r="BJ73" s="214"/>
      <c r="BK73" s="214"/>
      <c r="BL73" s="233"/>
      <c r="BM73" s="67"/>
      <c r="BN73" s="139"/>
      <c r="BO73" s="139"/>
      <c r="BP73" s="139"/>
    </row>
    <row r="74" spans="1:68" ht="15.75">
      <c r="A74" s="221"/>
      <c r="B74" s="222"/>
      <c r="C74" s="216"/>
      <c r="D74" s="224"/>
      <c r="E74" s="25"/>
      <c r="F74" s="89"/>
      <c r="G74" s="83"/>
      <c r="H74" s="218"/>
      <c r="I74" s="218"/>
      <c r="J74" s="218"/>
      <c r="K74" s="218"/>
      <c r="L74" s="83"/>
      <c r="M74" s="217"/>
      <c r="N74" s="55"/>
      <c r="O74" s="218"/>
      <c r="P74" s="218"/>
      <c r="Q74" s="11"/>
      <c r="R74" s="218"/>
      <c r="S74" s="218"/>
      <c r="T74" s="56"/>
      <c r="U74" s="218"/>
      <c r="V74" s="218"/>
      <c r="W74" s="11"/>
      <c r="X74" s="218"/>
      <c r="Y74" s="218"/>
      <c r="Z74" s="56"/>
      <c r="AA74" s="218"/>
      <c r="AB74" s="218"/>
      <c r="AC74" s="218"/>
      <c r="AD74" s="218"/>
      <c r="AE74" s="218"/>
      <c r="AF74" s="9"/>
      <c r="AG74" s="9"/>
      <c r="AH74" s="9"/>
      <c r="AI74" s="9"/>
      <c r="AJ74" s="9"/>
      <c r="AK74" s="9"/>
      <c r="AL74" s="9"/>
      <c r="AM74" s="9"/>
      <c r="AN74" s="9"/>
      <c r="AO74" s="76"/>
      <c r="AP74" s="83"/>
      <c r="AQ74" s="83"/>
      <c r="AR74" s="238"/>
      <c r="AS74" s="238"/>
      <c r="AT74" s="11"/>
      <c r="AU74" s="11"/>
      <c r="AV74" s="215"/>
      <c r="AW74" s="137"/>
      <c r="AX74" s="215"/>
      <c r="AY74" s="253"/>
      <c r="BA74" s="201"/>
      <c r="BB74" s="201"/>
      <c r="BC74" s="217"/>
      <c r="BD74" s="231"/>
      <c r="BE74" s="215"/>
      <c r="BF74" s="215"/>
      <c r="BG74" s="215"/>
      <c r="BH74" s="232"/>
      <c r="BI74" s="232"/>
      <c r="BJ74" s="214"/>
      <c r="BK74" s="214"/>
      <c r="BL74" s="233"/>
      <c r="BM74" s="67"/>
      <c r="BN74" s="139"/>
      <c r="BO74" s="139"/>
      <c r="BP74" s="139"/>
    </row>
    <row r="75" spans="1:68" ht="15.75">
      <c r="A75" s="221"/>
      <c r="B75" s="222"/>
      <c r="C75" s="216"/>
      <c r="D75" s="224"/>
      <c r="E75" s="25"/>
      <c r="F75" s="89"/>
      <c r="G75" s="83"/>
      <c r="H75" s="218"/>
      <c r="I75" s="218"/>
      <c r="J75" s="218"/>
      <c r="K75" s="218"/>
      <c r="L75" s="83"/>
      <c r="M75" s="217"/>
      <c r="N75" s="55"/>
      <c r="O75" s="218"/>
      <c r="P75" s="218"/>
      <c r="Q75" s="11"/>
      <c r="R75" s="218"/>
      <c r="S75" s="218"/>
      <c r="T75" s="56"/>
      <c r="U75" s="218"/>
      <c r="V75" s="218"/>
      <c r="W75" s="11"/>
      <c r="X75" s="218"/>
      <c r="Y75" s="218"/>
      <c r="Z75" s="56"/>
      <c r="AA75" s="218"/>
      <c r="AB75" s="218"/>
      <c r="AC75" s="218"/>
      <c r="AD75" s="218"/>
      <c r="AE75" s="218"/>
      <c r="AF75" s="9"/>
      <c r="AG75" s="9"/>
      <c r="AH75" s="9"/>
      <c r="AI75" s="9"/>
      <c r="AJ75" s="9"/>
      <c r="AK75" s="9"/>
      <c r="AL75" s="9"/>
      <c r="AM75" s="9"/>
      <c r="AN75" s="9"/>
      <c r="AO75" s="76"/>
      <c r="AP75" s="83"/>
      <c r="AQ75" s="83"/>
      <c r="AR75" s="238"/>
      <c r="AS75" s="238"/>
      <c r="AT75" s="11"/>
      <c r="AU75" s="11"/>
      <c r="AV75" s="215"/>
      <c r="AW75" s="137"/>
      <c r="AX75" s="215"/>
      <c r="AY75" s="253"/>
      <c r="BA75" s="201"/>
      <c r="BB75" s="201"/>
      <c r="BC75" s="217"/>
      <c r="BD75" s="231"/>
      <c r="BE75" s="215"/>
      <c r="BF75" s="215"/>
      <c r="BG75" s="215"/>
      <c r="BH75" s="232"/>
      <c r="BI75" s="232"/>
      <c r="BJ75" s="214"/>
      <c r="BK75" s="214"/>
      <c r="BL75" s="233"/>
      <c r="BM75" s="67"/>
      <c r="BN75" s="139"/>
      <c r="BO75" s="139"/>
      <c r="BP75" s="139"/>
    </row>
    <row r="76" spans="1:68" ht="15.75">
      <c r="A76" s="221"/>
      <c r="B76" s="222"/>
      <c r="C76" s="216"/>
      <c r="D76" s="224"/>
      <c r="E76" s="25"/>
      <c r="F76" s="89"/>
      <c r="G76" s="83"/>
      <c r="H76" s="218"/>
      <c r="I76" s="218"/>
      <c r="J76" s="218"/>
      <c r="K76" s="218"/>
      <c r="L76" s="83"/>
      <c r="M76" s="217"/>
      <c r="N76" s="55"/>
      <c r="O76" s="218"/>
      <c r="P76" s="218"/>
      <c r="Q76" s="11"/>
      <c r="R76" s="218"/>
      <c r="S76" s="218"/>
      <c r="T76" s="56"/>
      <c r="U76" s="218"/>
      <c r="V76" s="218"/>
      <c r="W76" s="11"/>
      <c r="X76" s="218"/>
      <c r="Y76" s="218"/>
      <c r="Z76" s="56"/>
      <c r="AA76" s="218"/>
      <c r="AB76" s="218"/>
      <c r="AC76" s="218"/>
      <c r="AD76" s="218"/>
      <c r="AE76" s="218"/>
      <c r="AF76" s="9"/>
      <c r="AG76" s="9"/>
      <c r="AH76" s="9"/>
      <c r="AI76" s="9"/>
      <c r="AJ76" s="9"/>
      <c r="AK76" s="9"/>
      <c r="AL76" s="9"/>
      <c r="AM76" s="9"/>
      <c r="AN76" s="9"/>
      <c r="AO76" s="76"/>
      <c r="AP76" s="83"/>
      <c r="AQ76" s="83"/>
      <c r="AR76" s="238"/>
      <c r="AS76" s="238"/>
      <c r="AT76" s="11"/>
      <c r="AU76" s="11"/>
      <c r="AV76" s="215"/>
      <c r="AW76" s="137"/>
      <c r="AX76" s="215"/>
      <c r="AY76" s="253"/>
      <c r="BA76" s="201"/>
      <c r="BB76" s="201"/>
      <c r="BC76" s="217"/>
      <c r="BD76" s="231"/>
      <c r="BE76" s="215"/>
      <c r="BF76" s="215"/>
      <c r="BG76" s="215"/>
      <c r="BH76" s="232"/>
      <c r="BI76" s="232"/>
      <c r="BJ76" s="214"/>
      <c r="BK76" s="214"/>
      <c r="BL76" s="233"/>
      <c r="BM76" s="67"/>
      <c r="BN76" s="139"/>
      <c r="BO76" s="139"/>
      <c r="BP76" s="139"/>
    </row>
    <row r="77" spans="1:68" ht="15.75">
      <c r="A77" s="221"/>
      <c r="B77" s="222"/>
      <c r="C77" s="216"/>
      <c r="D77" s="224"/>
      <c r="E77" s="25"/>
      <c r="F77" s="89"/>
      <c r="G77" s="83"/>
      <c r="H77" s="218"/>
      <c r="I77" s="218"/>
      <c r="J77" s="218"/>
      <c r="K77" s="218"/>
      <c r="L77" s="83"/>
      <c r="M77" s="217"/>
      <c r="N77" s="55"/>
      <c r="O77" s="218"/>
      <c r="P77" s="218"/>
      <c r="Q77" s="11"/>
      <c r="R77" s="218"/>
      <c r="S77" s="218"/>
      <c r="T77" s="56"/>
      <c r="U77" s="218"/>
      <c r="V77" s="218"/>
      <c r="W77" s="11"/>
      <c r="X77" s="218"/>
      <c r="Y77" s="218"/>
      <c r="Z77" s="56"/>
      <c r="AA77" s="218"/>
      <c r="AB77" s="218"/>
      <c r="AC77" s="218"/>
      <c r="AD77" s="218"/>
      <c r="AE77" s="218"/>
      <c r="AF77" s="9"/>
      <c r="AG77" s="9"/>
      <c r="AH77" s="9"/>
      <c r="AI77" s="9"/>
      <c r="AJ77" s="9"/>
      <c r="AK77" s="9"/>
      <c r="AL77" s="9"/>
      <c r="AM77" s="9"/>
      <c r="AN77" s="9"/>
      <c r="AO77" s="76"/>
      <c r="AP77" s="83"/>
      <c r="AQ77" s="83"/>
      <c r="AR77" s="238"/>
      <c r="AS77" s="238"/>
      <c r="AT77" s="11"/>
      <c r="AU77" s="11"/>
      <c r="AV77" s="215"/>
      <c r="AW77" s="137"/>
      <c r="AX77" s="215"/>
      <c r="AY77" s="253"/>
      <c r="BA77" s="201"/>
      <c r="BB77" s="201"/>
      <c r="BC77" s="217"/>
      <c r="BD77" s="231"/>
      <c r="BE77" s="215"/>
      <c r="BF77" s="215"/>
      <c r="BG77" s="215"/>
      <c r="BH77" s="232"/>
      <c r="BI77" s="232"/>
      <c r="BJ77" s="214"/>
      <c r="BK77" s="214"/>
      <c r="BL77" s="233"/>
      <c r="BM77" s="67"/>
      <c r="BN77" s="139"/>
      <c r="BO77" s="139"/>
      <c r="BP77" s="139"/>
    </row>
    <row r="78" spans="1:68" ht="15.75">
      <c r="A78" s="221"/>
      <c r="B78" s="222"/>
      <c r="C78" s="216"/>
      <c r="D78" s="224"/>
      <c r="E78" s="25"/>
      <c r="F78" s="89"/>
      <c r="G78" s="83"/>
      <c r="H78" s="218"/>
      <c r="I78" s="218"/>
      <c r="J78" s="218"/>
      <c r="K78" s="218"/>
      <c r="L78" s="83"/>
      <c r="M78" s="217"/>
      <c r="N78" s="55"/>
      <c r="O78" s="218"/>
      <c r="P78" s="218"/>
      <c r="Q78" s="11"/>
      <c r="R78" s="218"/>
      <c r="S78" s="218"/>
      <c r="T78" s="56"/>
      <c r="U78" s="218"/>
      <c r="V78" s="218"/>
      <c r="W78" s="11"/>
      <c r="X78" s="218"/>
      <c r="Y78" s="218"/>
      <c r="Z78" s="56"/>
      <c r="AA78" s="218"/>
      <c r="AB78" s="218"/>
      <c r="AC78" s="218"/>
      <c r="AD78" s="218"/>
      <c r="AE78" s="218"/>
      <c r="AF78" s="9"/>
      <c r="AG78" s="9"/>
      <c r="AH78" s="9"/>
      <c r="AI78" s="9"/>
      <c r="AJ78" s="9"/>
      <c r="AK78" s="9"/>
      <c r="AL78" s="9"/>
      <c r="AM78" s="9"/>
      <c r="AN78" s="9"/>
      <c r="AO78" s="76"/>
      <c r="AP78" s="83"/>
      <c r="AQ78" s="83"/>
      <c r="AR78" s="238"/>
      <c r="AS78" s="238"/>
      <c r="AT78" s="11"/>
      <c r="AU78" s="11"/>
      <c r="AV78" s="215"/>
      <c r="AW78" s="137"/>
      <c r="AX78" s="215"/>
      <c r="AY78" s="253"/>
      <c r="BA78" s="201"/>
      <c r="BB78" s="201"/>
      <c r="BC78" s="217"/>
      <c r="BD78" s="231"/>
      <c r="BE78" s="215"/>
      <c r="BF78" s="215"/>
      <c r="BG78" s="215"/>
      <c r="BH78" s="232"/>
      <c r="BI78" s="232"/>
      <c r="BJ78" s="214"/>
      <c r="BK78" s="214"/>
      <c r="BL78" s="233"/>
      <c r="BM78" s="67"/>
      <c r="BN78" s="139"/>
      <c r="BO78" s="139"/>
      <c r="BP78" s="139"/>
    </row>
    <row r="79" spans="1:68" ht="15.75">
      <c r="A79" s="221"/>
      <c r="B79" s="222"/>
      <c r="C79" s="216"/>
      <c r="D79" s="224"/>
      <c r="E79" s="25"/>
      <c r="F79" s="89"/>
      <c r="G79" s="83"/>
      <c r="H79" s="218"/>
      <c r="I79" s="218"/>
      <c r="J79" s="218"/>
      <c r="K79" s="218"/>
      <c r="L79" s="83"/>
      <c r="M79" s="217"/>
      <c r="N79" s="55"/>
      <c r="O79" s="218"/>
      <c r="P79" s="218"/>
      <c r="Q79" s="11"/>
      <c r="R79" s="218"/>
      <c r="S79" s="218"/>
      <c r="T79" s="56"/>
      <c r="U79" s="218"/>
      <c r="V79" s="218"/>
      <c r="W79" s="11"/>
      <c r="X79" s="218"/>
      <c r="Y79" s="218"/>
      <c r="Z79" s="56"/>
      <c r="AA79" s="218"/>
      <c r="AB79" s="218"/>
      <c r="AC79" s="218"/>
      <c r="AD79" s="218"/>
      <c r="AE79" s="218"/>
      <c r="AF79" s="9"/>
      <c r="AG79" s="9"/>
      <c r="AH79" s="9"/>
      <c r="AI79" s="9"/>
      <c r="AJ79" s="9"/>
      <c r="AK79" s="9"/>
      <c r="AL79" s="9"/>
      <c r="AM79" s="9"/>
      <c r="AN79" s="9"/>
      <c r="AO79" s="76"/>
      <c r="AP79" s="83"/>
      <c r="AQ79" s="83"/>
      <c r="AR79" s="238"/>
      <c r="AS79" s="238"/>
      <c r="AT79" s="11"/>
      <c r="AU79" s="11"/>
      <c r="AV79" s="215"/>
      <c r="AW79" s="137"/>
      <c r="AX79" s="215"/>
      <c r="AY79" s="253"/>
      <c r="BA79" s="201"/>
      <c r="BB79" s="201"/>
      <c r="BC79" s="217"/>
      <c r="BD79" s="231"/>
      <c r="BE79" s="215"/>
      <c r="BF79" s="215"/>
      <c r="BG79" s="215"/>
      <c r="BH79" s="232"/>
      <c r="BI79" s="232"/>
      <c r="BJ79" s="214"/>
      <c r="BK79" s="214"/>
      <c r="BL79" s="233"/>
      <c r="BM79" s="67"/>
      <c r="BN79" s="139"/>
      <c r="BO79" s="139"/>
      <c r="BP79" s="139"/>
    </row>
    <row r="80" spans="1:68" ht="15.75">
      <c r="A80" s="221"/>
      <c r="B80" s="222"/>
      <c r="C80" s="216"/>
      <c r="D80" s="224"/>
      <c r="E80" s="25"/>
      <c r="F80" s="89"/>
      <c r="G80" s="83"/>
      <c r="H80" s="218"/>
      <c r="I80" s="218"/>
      <c r="J80" s="218"/>
      <c r="K80" s="218"/>
      <c r="L80" s="83"/>
      <c r="M80" s="217"/>
      <c r="N80" s="55"/>
      <c r="O80" s="218"/>
      <c r="P80" s="218"/>
      <c r="Q80" s="11"/>
      <c r="R80" s="218"/>
      <c r="S80" s="218"/>
      <c r="T80" s="56"/>
      <c r="U80" s="218"/>
      <c r="V80" s="218"/>
      <c r="W80" s="11"/>
      <c r="X80" s="218"/>
      <c r="Y80" s="218"/>
      <c r="Z80" s="56"/>
      <c r="AA80" s="218"/>
      <c r="AB80" s="218"/>
      <c r="AC80" s="218"/>
      <c r="AD80" s="218"/>
      <c r="AE80" s="218"/>
      <c r="AF80" s="9"/>
      <c r="AG80" s="9"/>
      <c r="AH80" s="9"/>
      <c r="AI80" s="9"/>
      <c r="AJ80" s="9"/>
      <c r="AK80" s="9"/>
      <c r="AL80" s="9"/>
      <c r="AM80" s="9"/>
      <c r="AN80" s="9"/>
      <c r="AO80" s="76"/>
      <c r="AP80" s="83"/>
      <c r="AQ80" s="83"/>
      <c r="AR80" s="238"/>
      <c r="AS80" s="238"/>
      <c r="AT80" s="11"/>
      <c r="AU80" s="11"/>
      <c r="AV80" s="215"/>
      <c r="AW80" s="137"/>
      <c r="AX80" s="215"/>
      <c r="AY80" s="253"/>
      <c r="BA80" s="201"/>
      <c r="BB80" s="201"/>
      <c r="BC80" s="217"/>
      <c r="BD80" s="231"/>
      <c r="BE80" s="215"/>
      <c r="BF80" s="215"/>
      <c r="BG80" s="215"/>
      <c r="BH80" s="232"/>
      <c r="BI80" s="232"/>
      <c r="BJ80" s="214"/>
      <c r="BK80" s="214"/>
      <c r="BL80" s="233"/>
      <c r="BM80" s="67"/>
      <c r="BN80" s="139"/>
      <c r="BO80" s="139"/>
      <c r="BP80" s="139"/>
    </row>
    <row r="81" spans="1:68" ht="15.75">
      <c r="A81" s="221"/>
      <c r="B81" s="222"/>
      <c r="C81" s="216"/>
      <c r="D81" s="224"/>
      <c r="E81" s="25"/>
      <c r="F81" s="89"/>
      <c r="G81" s="83"/>
      <c r="H81" s="218"/>
      <c r="I81" s="218"/>
      <c r="J81" s="218"/>
      <c r="K81" s="218"/>
      <c r="L81" s="83"/>
      <c r="M81" s="217"/>
      <c r="N81" s="55"/>
      <c r="O81" s="218"/>
      <c r="P81" s="218"/>
      <c r="Q81" s="11"/>
      <c r="R81" s="218"/>
      <c r="S81" s="218"/>
      <c r="T81" s="56"/>
      <c r="U81" s="218"/>
      <c r="V81" s="218"/>
      <c r="W81" s="11"/>
      <c r="X81" s="218"/>
      <c r="Y81" s="218"/>
      <c r="Z81" s="56"/>
      <c r="AA81" s="218"/>
      <c r="AB81" s="218"/>
      <c r="AC81" s="218"/>
      <c r="AD81" s="218"/>
      <c r="AE81" s="218"/>
      <c r="AF81" s="9"/>
      <c r="AG81" s="9"/>
      <c r="AH81" s="9"/>
      <c r="AI81" s="9"/>
      <c r="AJ81" s="9"/>
      <c r="AK81" s="9"/>
      <c r="AL81" s="9"/>
      <c r="AM81" s="9"/>
      <c r="AN81" s="9"/>
      <c r="AO81" s="76"/>
      <c r="AP81" s="83"/>
      <c r="AQ81" s="83"/>
      <c r="AR81" s="238"/>
      <c r="AS81" s="238"/>
      <c r="AT81" s="11"/>
      <c r="AU81" s="11"/>
      <c r="AV81" s="215"/>
      <c r="AW81" s="137"/>
      <c r="AX81" s="215"/>
      <c r="AY81" s="253"/>
      <c r="BA81" s="201"/>
      <c r="BB81" s="201"/>
      <c r="BC81" s="217"/>
      <c r="BD81" s="231"/>
      <c r="BE81" s="215"/>
      <c r="BF81" s="215"/>
      <c r="BG81" s="215"/>
      <c r="BH81" s="232"/>
      <c r="BI81" s="232"/>
      <c r="BJ81" s="214"/>
      <c r="BK81" s="214"/>
      <c r="BL81" s="233"/>
      <c r="BM81" s="67"/>
      <c r="BN81" s="139"/>
      <c r="BO81" s="139"/>
      <c r="BP81" s="139"/>
    </row>
    <row r="82" spans="1:68" ht="15.75">
      <c r="A82" s="221"/>
      <c r="B82" s="222"/>
      <c r="C82" s="216"/>
      <c r="D82" s="224"/>
      <c r="E82" s="25"/>
      <c r="F82" s="89"/>
      <c r="G82" s="83"/>
      <c r="H82" s="218"/>
      <c r="I82" s="218"/>
      <c r="J82" s="218"/>
      <c r="K82" s="218"/>
      <c r="L82" s="83"/>
      <c r="M82" s="217"/>
      <c r="N82" s="55"/>
      <c r="O82" s="218"/>
      <c r="P82" s="218"/>
      <c r="Q82" s="11"/>
      <c r="R82" s="218"/>
      <c r="S82" s="218"/>
      <c r="T82" s="56"/>
      <c r="U82" s="218"/>
      <c r="V82" s="218"/>
      <c r="W82" s="11"/>
      <c r="X82" s="218"/>
      <c r="Y82" s="218"/>
      <c r="Z82" s="56"/>
      <c r="AA82" s="218"/>
      <c r="AB82" s="218"/>
      <c r="AC82" s="218"/>
      <c r="AD82" s="218"/>
      <c r="AE82" s="218"/>
      <c r="AF82" s="9"/>
      <c r="AG82" s="9"/>
      <c r="AH82" s="9"/>
      <c r="AI82" s="9"/>
      <c r="AJ82" s="9"/>
      <c r="AK82" s="9"/>
      <c r="AL82" s="9"/>
      <c r="AM82" s="9"/>
      <c r="AN82" s="9"/>
      <c r="AO82" s="76"/>
      <c r="AP82" s="83"/>
      <c r="AQ82" s="83"/>
      <c r="AR82" s="238"/>
      <c r="AS82" s="238"/>
      <c r="AT82" s="11"/>
      <c r="AU82" s="11"/>
      <c r="AV82" s="215"/>
      <c r="AW82" s="137"/>
      <c r="AX82" s="215"/>
      <c r="AY82" s="253"/>
      <c r="BA82" s="201"/>
      <c r="BB82" s="201"/>
      <c r="BC82" s="217"/>
      <c r="BD82" s="231"/>
      <c r="BE82" s="215"/>
      <c r="BF82" s="215"/>
      <c r="BG82" s="215"/>
      <c r="BH82" s="232"/>
      <c r="BI82" s="232"/>
      <c r="BJ82" s="214"/>
      <c r="BK82" s="214"/>
      <c r="BL82" s="233"/>
      <c r="BM82" s="67"/>
      <c r="BN82" s="139"/>
      <c r="BO82" s="139"/>
      <c r="BP82" s="139"/>
    </row>
    <row r="83" spans="1:68" ht="15.75">
      <c r="A83" s="221"/>
      <c r="B83" s="222"/>
      <c r="C83" s="216"/>
      <c r="D83" s="224"/>
      <c r="E83" s="25"/>
      <c r="F83" s="89"/>
      <c r="G83" s="83"/>
      <c r="H83" s="218"/>
      <c r="I83" s="218"/>
      <c r="J83" s="218"/>
      <c r="K83" s="218"/>
      <c r="L83" s="83"/>
      <c r="M83" s="217"/>
      <c r="N83" s="55"/>
      <c r="O83" s="218"/>
      <c r="P83" s="218"/>
      <c r="Q83" s="11"/>
      <c r="R83" s="218"/>
      <c r="S83" s="218"/>
      <c r="T83" s="56"/>
      <c r="U83" s="218"/>
      <c r="V83" s="218"/>
      <c r="W83" s="11"/>
      <c r="X83" s="218"/>
      <c r="Y83" s="218"/>
      <c r="Z83" s="56"/>
      <c r="AA83" s="218"/>
      <c r="AB83" s="218"/>
      <c r="AC83" s="218"/>
      <c r="AD83" s="218"/>
      <c r="AE83" s="218"/>
      <c r="AF83" s="9"/>
      <c r="AG83" s="9"/>
      <c r="AH83" s="9"/>
      <c r="AI83" s="9"/>
      <c r="AJ83" s="9"/>
      <c r="AK83" s="9"/>
      <c r="AL83" s="9"/>
      <c r="AM83" s="9"/>
      <c r="AN83" s="9"/>
      <c r="AO83" s="76"/>
      <c r="AP83" s="83"/>
      <c r="AQ83" s="83"/>
      <c r="AR83" s="238"/>
      <c r="AS83" s="238"/>
      <c r="AT83" s="11"/>
      <c r="AU83" s="11"/>
      <c r="AV83" s="215"/>
      <c r="AW83" s="137"/>
      <c r="AX83" s="215"/>
      <c r="AY83" s="253"/>
      <c r="BA83" s="201"/>
      <c r="BB83" s="201"/>
      <c r="BC83" s="217"/>
      <c r="BD83" s="231"/>
      <c r="BE83" s="215"/>
      <c r="BF83" s="215"/>
      <c r="BG83" s="215"/>
      <c r="BH83" s="232"/>
      <c r="BI83" s="232"/>
      <c r="BJ83" s="214"/>
      <c r="BK83" s="214"/>
      <c r="BL83" s="233"/>
      <c r="BM83" s="67"/>
      <c r="BN83" s="139"/>
      <c r="BO83" s="139"/>
      <c r="BP83" s="139"/>
    </row>
    <row r="84" spans="1:68" ht="15.75">
      <c r="A84" s="221"/>
      <c r="B84" s="222"/>
      <c r="C84" s="216"/>
      <c r="D84" s="224"/>
      <c r="E84" s="25"/>
      <c r="F84" s="89"/>
      <c r="G84" s="83"/>
      <c r="H84" s="218"/>
      <c r="I84" s="218"/>
      <c r="J84" s="218"/>
      <c r="K84" s="218"/>
      <c r="L84" s="83"/>
      <c r="M84" s="217"/>
      <c r="N84" s="55"/>
      <c r="O84" s="218"/>
      <c r="P84" s="218"/>
      <c r="Q84" s="11"/>
      <c r="R84" s="218"/>
      <c r="S84" s="218"/>
      <c r="T84" s="56"/>
      <c r="U84" s="218"/>
      <c r="V84" s="218"/>
      <c r="W84" s="11"/>
      <c r="X84" s="218"/>
      <c r="Y84" s="218"/>
      <c r="Z84" s="56"/>
      <c r="AA84" s="218"/>
      <c r="AB84" s="218"/>
      <c r="AC84" s="218"/>
      <c r="AD84" s="218"/>
      <c r="AE84" s="218"/>
      <c r="AF84" s="9"/>
      <c r="AG84" s="9"/>
      <c r="AH84" s="9"/>
      <c r="AI84" s="9"/>
      <c r="AJ84" s="9"/>
      <c r="AK84" s="9"/>
      <c r="AL84" s="9"/>
      <c r="AM84" s="9"/>
      <c r="AN84" s="9"/>
      <c r="AO84" s="76"/>
      <c r="AP84" s="83"/>
      <c r="AQ84" s="83"/>
      <c r="AR84" s="238"/>
      <c r="AS84" s="238"/>
      <c r="AT84" s="11"/>
      <c r="AU84" s="11"/>
      <c r="AV84" s="215"/>
      <c r="AW84" s="137"/>
      <c r="AX84" s="215"/>
      <c r="AY84" s="253"/>
      <c r="BA84" s="201"/>
      <c r="BB84" s="201"/>
      <c r="BC84" s="217"/>
      <c r="BD84" s="231"/>
      <c r="BE84" s="215"/>
      <c r="BF84" s="215"/>
      <c r="BG84" s="215"/>
      <c r="BH84" s="232"/>
      <c r="BI84" s="232"/>
      <c r="BJ84" s="214"/>
      <c r="BK84" s="214"/>
      <c r="BL84" s="233"/>
      <c r="BM84" s="67"/>
      <c r="BN84" s="139"/>
      <c r="BO84" s="139"/>
      <c r="BP84" s="139"/>
    </row>
    <row r="85" spans="1:68" ht="15.75">
      <c r="A85" s="221"/>
      <c r="B85" s="222"/>
      <c r="C85" s="216"/>
      <c r="D85" s="224"/>
      <c r="E85" s="25"/>
      <c r="F85" s="89"/>
      <c r="G85" s="83"/>
      <c r="H85" s="218"/>
      <c r="I85" s="218"/>
      <c r="J85" s="218"/>
      <c r="K85" s="218"/>
      <c r="L85" s="83"/>
      <c r="M85" s="217"/>
      <c r="N85" s="55"/>
      <c r="O85" s="218"/>
      <c r="P85" s="218"/>
      <c r="Q85" s="11"/>
      <c r="R85" s="218"/>
      <c r="S85" s="218"/>
      <c r="T85" s="56"/>
      <c r="U85" s="218"/>
      <c r="V85" s="218"/>
      <c r="W85" s="11"/>
      <c r="X85" s="218"/>
      <c r="Y85" s="218"/>
      <c r="Z85" s="56"/>
      <c r="AA85" s="218"/>
      <c r="AB85" s="218"/>
      <c r="AC85" s="218"/>
      <c r="AD85" s="218"/>
      <c r="AE85" s="218"/>
      <c r="AF85" s="9"/>
      <c r="AG85" s="9"/>
      <c r="AH85" s="9"/>
      <c r="AI85" s="9"/>
      <c r="AJ85" s="9"/>
      <c r="AK85" s="9"/>
      <c r="AL85" s="9"/>
      <c r="AM85" s="9"/>
      <c r="AN85" s="9"/>
      <c r="AO85" s="76"/>
      <c r="AP85" s="83"/>
      <c r="AQ85" s="83"/>
      <c r="AR85" s="238"/>
      <c r="AS85" s="238"/>
      <c r="AT85" s="11"/>
      <c r="AU85" s="11"/>
      <c r="AV85" s="215"/>
      <c r="AW85" s="137"/>
      <c r="AX85" s="215"/>
      <c r="AY85" s="253"/>
      <c r="BA85" s="201"/>
      <c r="BB85" s="201"/>
      <c r="BC85" s="217"/>
      <c r="BD85" s="231"/>
      <c r="BE85" s="215"/>
      <c r="BF85" s="215"/>
      <c r="BG85" s="215"/>
      <c r="BH85" s="232"/>
      <c r="BI85" s="232"/>
      <c r="BJ85" s="214"/>
      <c r="BK85" s="214"/>
      <c r="BL85" s="233"/>
      <c r="BM85" s="67"/>
      <c r="BN85" s="139"/>
      <c r="BO85" s="139"/>
      <c r="BP85" s="139"/>
    </row>
    <row r="86" spans="1:68" ht="15.75">
      <c r="A86" s="221"/>
      <c r="B86" s="222"/>
      <c r="C86" s="216"/>
      <c r="D86" s="224"/>
      <c r="E86" s="25"/>
      <c r="F86" s="89"/>
      <c r="G86" s="83"/>
      <c r="H86" s="218"/>
      <c r="I86" s="218"/>
      <c r="J86" s="218"/>
      <c r="K86" s="218"/>
      <c r="L86" s="83"/>
      <c r="M86" s="217"/>
      <c r="N86" s="55"/>
      <c r="O86" s="218"/>
      <c r="P86" s="218"/>
      <c r="Q86" s="11"/>
      <c r="R86" s="218"/>
      <c r="S86" s="218"/>
      <c r="T86" s="56"/>
      <c r="U86" s="218"/>
      <c r="V86" s="218"/>
      <c r="W86" s="11"/>
      <c r="X86" s="218"/>
      <c r="Y86" s="218"/>
      <c r="Z86" s="56"/>
      <c r="AA86" s="218"/>
      <c r="AB86" s="218"/>
      <c r="AC86" s="218"/>
      <c r="AD86" s="218"/>
      <c r="AE86" s="218"/>
      <c r="AF86" s="9"/>
      <c r="AG86" s="9"/>
      <c r="AH86" s="9"/>
      <c r="AI86" s="9"/>
      <c r="AJ86" s="9"/>
      <c r="AK86" s="9"/>
      <c r="AL86" s="9"/>
      <c r="AM86" s="9"/>
      <c r="AN86" s="9"/>
      <c r="AO86" s="76"/>
      <c r="AP86" s="83"/>
      <c r="AQ86" s="83"/>
      <c r="AR86" s="238"/>
      <c r="AS86" s="238"/>
      <c r="AT86" s="11"/>
      <c r="AU86" s="11"/>
      <c r="AV86" s="215"/>
      <c r="AW86" s="137"/>
      <c r="AX86" s="215"/>
      <c r="AY86" s="253"/>
      <c r="BA86" s="201"/>
      <c r="BB86" s="201"/>
      <c r="BC86" s="217"/>
      <c r="BD86" s="231"/>
      <c r="BE86" s="215"/>
      <c r="BF86" s="215"/>
      <c r="BG86" s="215"/>
      <c r="BH86" s="232"/>
      <c r="BI86" s="232"/>
      <c r="BJ86" s="214"/>
      <c r="BK86" s="214"/>
      <c r="BL86" s="233"/>
      <c r="BM86" s="67"/>
      <c r="BN86" s="139"/>
      <c r="BO86" s="139"/>
      <c r="BP86" s="139"/>
    </row>
    <row r="87" spans="1:68" ht="15.75">
      <c r="A87" s="221"/>
      <c r="B87" s="222"/>
      <c r="C87" s="216"/>
      <c r="D87" s="224"/>
      <c r="E87" s="25"/>
      <c r="F87" s="89"/>
      <c r="G87" s="83"/>
      <c r="H87" s="218"/>
      <c r="I87" s="218"/>
      <c r="J87" s="218"/>
      <c r="K87" s="218"/>
      <c r="L87" s="83"/>
      <c r="M87" s="217"/>
      <c r="N87" s="55"/>
      <c r="O87" s="218"/>
      <c r="P87" s="218"/>
      <c r="Q87" s="11"/>
      <c r="R87" s="218"/>
      <c r="S87" s="218"/>
      <c r="T87" s="56"/>
      <c r="U87" s="218"/>
      <c r="V87" s="218"/>
      <c r="W87" s="11"/>
      <c r="X87" s="218"/>
      <c r="Y87" s="218"/>
      <c r="Z87" s="56"/>
      <c r="AA87" s="218"/>
      <c r="AB87" s="218"/>
      <c r="AC87" s="218"/>
      <c r="AD87" s="218"/>
      <c r="AE87" s="218"/>
      <c r="AF87" s="9"/>
      <c r="AG87" s="9"/>
      <c r="AH87" s="9"/>
      <c r="AI87" s="9"/>
      <c r="AJ87" s="9"/>
      <c r="AK87" s="9"/>
      <c r="AL87" s="9"/>
      <c r="AM87" s="9"/>
      <c r="AN87" s="9"/>
      <c r="AO87" s="76"/>
      <c r="AP87" s="83"/>
      <c r="AQ87" s="83"/>
      <c r="AR87" s="238"/>
      <c r="AS87" s="238"/>
      <c r="AT87" s="11"/>
      <c r="AU87" s="11"/>
      <c r="AV87" s="215"/>
      <c r="AW87" s="137"/>
      <c r="AX87" s="215"/>
      <c r="AY87" s="253"/>
      <c r="BA87" s="201"/>
      <c r="BB87" s="201"/>
      <c r="BC87" s="217"/>
      <c r="BD87" s="231"/>
      <c r="BE87" s="215"/>
      <c r="BF87" s="215"/>
      <c r="BG87" s="215"/>
      <c r="BH87" s="232"/>
      <c r="BI87" s="232"/>
      <c r="BJ87" s="214"/>
      <c r="BK87" s="214"/>
      <c r="BL87" s="233"/>
      <c r="BM87" s="67"/>
      <c r="BN87" s="139"/>
      <c r="BO87" s="139"/>
      <c r="BP87" s="139"/>
    </row>
    <row r="88" spans="1:68" ht="15.75">
      <c r="A88" s="221"/>
      <c r="B88" s="222"/>
      <c r="C88" s="216"/>
      <c r="D88" s="224"/>
      <c r="E88" s="25"/>
      <c r="F88" s="89"/>
      <c r="G88" s="83"/>
      <c r="H88" s="218"/>
      <c r="I88" s="218"/>
      <c r="J88" s="218"/>
      <c r="K88" s="218"/>
      <c r="L88" s="83"/>
      <c r="M88" s="217"/>
      <c r="N88" s="55"/>
      <c r="O88" s="218"/>
      <c r="P88" s="218"/>
      <c r="Q88" s="11"/>
      <c r="R88" s="218"/>
      <c r="S88" s="218"/>
      <c r="T88" s="56"/>
      <c r="U88" s="218"/>
      <c r="V88" s="218"/>
      <c r="W88" s="11"/>
      <c r="X88" s="218"/>
      <c r="Y88" s="218"/>
      <c r="Z88" s="56"/>
      <c r="AA88" s="218"/>
      <c r="AB88" s="218"/>
      <c r="AC88" s="218"/>
      <c r="AD88" s="218"/>
      <c r="AE88" s="218"/>
      <c r="AF88" s="9"/>
      <c r="AG88" s="9"/>
      <c r="AH88" s="9"/>
      <c r="AI88" s="9"/>
      <c r="AJ88" s="9"/>
      <c r="AK88" s="9"/>
      <c r="AL88" s="9"/>
      <c r="AM88" s="9"/>
      <c r="AN88" s="9"/>
      <c r="AO88" s="76"/>
      <c r="AP88" s="83"/>
      <c r="AQ88" s="83"/>
      <c r="AR88" s="238"/>
      <c r="AS88" s="238"/>
      <c r="AT88" s="11"/>
      <c r="AU88" s="11"/>
      <c r="AV88" s="215"/>
      <c r="AW88" s="137"/>
      <c r="AX88" s="215"/>
      <c r="AY88" s="253"/>
      <c r="BA88" s="201"/>
      <c r="BB88" s="201"/>
      <c r="BC88" s="217"/>
      <c r="BD88" s="231"/>
      <c r="BE88" s="215"/>
      <c r="BF88" s="215"/>
      <c r="BG88" s="215"/>
      <c r="BH88" s="232"/>
      <c r="BI88" s="232"/>
      <c r="BJ88" s="214"/>
      <c r="BK88" s="214"/>
      <c r="BL88" s="233"/>
      <c r="BM88" s="67"/>
      <c r="BN88" s="139"/>
      <c r="BO88" s="139"/>
      <c r="BP88" s="139"/>
    </row>
    <row r="89" spans="1:68" ht="15.75">
      <c r="A89" s="221"/>
      <c r="B89" s="222"/>
      <c r="C89" s="216"/>
      <c r="D89" s="224"/>
      <c r="E89" s="25"/>
      <c r="F89" s="89"/>
      <c r="G89" s="83"/>
      <c r="H89" s="218"/>
      <c r="I89" s="218"/>
      <c r="J89" s="218"/>
      <c r="K89" s="218"/>
      <c r="L89" s="83"/>
      <c r="M89" s="217"/>
      <c r="N89" s="55"/>
      <c r="O89" s="218"/>
      <c r="P89" s="218"/>
      <c r="Q89" s="11"/>
      <c r="R89" s="218"/>
      <c r="S89" s="218"/>
      <c r="T89" s="56"/>
      <c r="U89" s="218"/>
      <c r="V89" s="218"/>
      <c r="W89" s="11"/>
      <c r="X89" s="218"/>
      <c r="Y89" s="218"/>
      <c r="Z89" s="56"/>
      <c r="AA89" s="218"/>
      <c r="AB89" s="218"/>
      <c r="AC89" s="218"/>
      <c r="AD89" s="218"/>
      <c r="AE89" s="218"/>
      <c r="AF89" s="9"/>
      <c r="AG89" s="9"/>
      <c r="AH89" s="9"/>
      <c r="AI89" s="9"/>
      <c r="AJ89" s="9"/>
      <c r="AK89" s="9"/>
      <c r="AL89" s="9"/>
      <c r="AM89" s="9"/>
      <c r="AN89" s="9"/>
      <c r="AO89" s="76"/>
      <c r="AP89" s="83"/>
      <c r="AQ89" s="83"/>
      <c r="AR89" s="238"/>
      <c r="AS89" s="238"/>
      <c r="AT89" s="11"/>
      <c r="AU89" s="11"/>
      <c r="AV89" s="215"/>
      <c r="AW89" s="137"/>
      <c r="AX89" s="215"/>
      <c r="AY89" s="253"/>
      <c r="BA89" s="201"/>
      <c r="BB89" s="201"/>
      <c r="BC89" s="217"/>
      <c r="BD89" s="231"/>
      <c r="BE89" s="215"/>
      <c r="BF89" s="215"/>
      <c r="BG89" s="215"/>
      <c r="BH89" s="232"/>
      <c r="BI89" s="232"/>
      <c r="BJ89" s="214"/>
      <c r="BK89" s="214"/>
      <c r="BL89" s="233"/>
      <c r="BM89" s="67"/>
      <c r="BN89" s="139"/>
      <c r="BO89" s="139"/>
      <c r="BP89" s="139"/>
    </row>
    <row r="90" spans="1:68" ht="15.75">
      <c r="A90" s="221"/>
      <c r="B90" s="222"/>
      <c r="C90" s="216"/>
      <c r="D90" s="224"/>
      <c r="E90" s="268"/>
      <c r="F90" s="89"/>
      <c r="G90" s="83"/>
      <c r="H90" s="218"/>
      <c r="I90" s="218"/>
      <c r="J90" s="218"/>
      <c r="K90" s="218"/>
      <c r="L90" s="83"/>
      <c r="M90" s="217"/>
      <c r="N90" s="55"/>
      <c r="O90" s="218"/>
      <c r="P90" s="218"/>
      <c r="Q90" s="11"/>
      <c r="R90" s="218"/>
      <c r="S90" s="218"/>
      <c r="T90" s="56"/>
      <c r="U90" s="218"/>
      <c r="V90" s="218"/>
      <c r="W90" s="11"/>
      <c r="X90" s="218"/>
      <c r="Y90" s="218"/>
      <c r="Z90" s="56"/>
      <c r="AA90" s="218"/>
      <c r="AB90" s="218"/>
      <c r="AC90" s="218"/>
      <c r="AD90" s="218"/>
      <c r="AE90" s="218"/>
      <c r="AF90" s="9"/>
      <c r="AG90" s="9"/>
      <c r="AH90" s="9"/>
      <c r="AI90" s="9"/>
      <c r="AJ90" s="9"/>
      <c r="AK90" s="9"/>
      <c r="AL90" s="9"/>
      <c r="AM90" s="9"/>
      <c r="AN90" s="9"/>
      <c r="AO90" s="76"/>
      <c r="AP90" s="83"/>
      <c r="AQ90" s="83"/>
      <c r="AR90" s="238"/>
      <c r="AS90" s="238"/>
      <c r="AT90" s="11"/>
      <c r="AU90" s="11"/>
      <c r="AV90" s="215"/>
      <c r="AW90" s="137"/>
      <c r="AX90" s="215"/>
      <c r="AY90" s="265"/>
      <c r="AZ90" s="267"/>
      <c r="BA90" s="201"/>
      <c r="BB90" s="266"/>
      <c r="BC90" s="217"/>
      <c r="BD90" s="231"/>
      <c r="BE90" s="215"/>
      <c r="BF90" s="215"/>
      <c r="BG90" s="215"/>
      <c r="BH90" s="232"/>
      <c r="BI90" s="232"/>
      <c r="BJ90" s="214"/>
      <c r="BK90" s="214"/>
      <c r="BL90" s="233"/>
      <c r="BM90" s="67"/>
      <c r="BN90" s="139"/>
      <c r="BO90" s="139"/>
      <c r="BP90" s="139"/>
    </row>
    <row r="91" spans="1:68" ht="15.75">
      <c r="A91" s="221"/>
      <c r="B91" s="222"/>
      <c r="C91" s="216"/>
      <c r="D91" s="224"/>
      <c r="E91" s="25"/>
      <c r="F91" s="89"/>
      <c r="G91" s="83"/>
      <c r="H91" s="218"/>
      <c r="I91" s="218"/>
      <c r="J91" s="218"/>
      <c r="K91" s="218"/>
      <c r="L91" s="83"/>
      <c r="M91" s="217"/>
      <c r="N91" s="55"/>
      <c r="O91" s="218"/>
      <c r="P91" s="218"/>
      <c r="Q91" s="11"/>
      <c r="R91" s="218"/>
      <c r="S91" s="218"/>
      <c r="T91" s="56"/>
      <c r="U91" s="218"/>
      <c r="V91" s="218"/>
      <c r="W91" s="11"/>
      <c r="X91" s="218"/>
      <c r="Y91" s="218"/>
      <c r="Z91" s="56"/>
      <c r="AA91" s="218"/>
      <c r="AB91" s="218"/>
      <c r="AC91" s="218"/>
      <c r="AD91" s="218"/>
      <c r="AE91" s="218"/>
      <c r="AF91" s="9"/>
      <c r="AG91" s="9"/>
      <c r="AH91" s="9"/>
      <c r="AI91" s="9"/>
      <c r="AJ91" s="9"/>
      <c r="AK91" s="9"/>
      <c r="AL91" s="9"/>
      <c r="AM91" s="9"/>
      <c r="AN91" s="9"/>
      <c r="AO91" s="76"/>
      <c r="AP91" s="83"/>
      <c r="AQ91" s="83"/>
      <c r="AR91" s="238"/>
      <c r="AS91" s="238"/>
      <c r="AT91" s="11"/>
      <c r="AU91" s="11"/>
      <c r="AV91" s="215"/>
      <c r="AW91" s="137"/>
      <c r="AX91" s="215"/>
      <c r="AY91" s="253"/>
      <c r="BA91" s="201"/>
      <c r="BB91" s="201"/>
      <c r="BC91" s="217"/>
      <c r="BD91" s="231"/>
      <c r="BE91" s="215"/>
      <c r="BF91" s="215"/>
      <c r="BG91" s="215"/>
      <c r="BH91" s="232"/>
      <c r="BI91" s="232"/>
      <c r="BJ91" s="214"/>
      <c r="BK91" s="214"/>
      <c r="BL91" s="233"/>
      <c r="BM91" s="67"/>
      <c r="BN91" s="139"/>
      <c r="BO91" s="139"/>
      <c r="BP91" s="139"/>
    </row>
    <row r="92" spans="1:68" ht="15.75">
      <c r="A92" s="221"/>
      <c r="B92" s="222"/>
      <c r="C92" s="216"/>
      <c r="D92" s="224"/>
      <c r="E92" s="25"/>
      <c r="F92" s="89"/>
      <c r="G92" s="83"/>
      <c r="H92" s="218"/>
      <c r="I92" s="218"/>
      <c r="J92" s="218"/>
      <c r="K92" s="218"/>
      <c r="L92" s="83"/>
      <c r="M92" s="217"/>
      <c r="N92" s="55"/>
      <c r="O92" s="218"/>
      <c r="P92" s="218"/>
      <c r="Q92" s="11"/>
      <c r="R92" s="218"/>
      <c r="S92" s="218"/>
      <c r="T92" s="56"/>
      <c r="U92" s="218"/>
      <c r="V92" s="218"/>
      <c r="W92" s="11"/>
      <c r="X92" s="218"/>
      <c r="Y92" s="218"/>
      <c r="Z92" s="56"/>
      <c r="AA92" s="218"/>
      <c r="AB92" s="218"/>
      <c r="AC92" s="218"/>
      <c r="AD92" s="218"/>
      <c r="AE92" s="218"/>
      <c r="AF92" s="9"/>
      <c r="AG92" s="9"/>
      <c r="AH92" s="9"/>
      <c r="AI92" s="9"/>
      <c r="AJ92" s="9"/>
      <c r="AK92" s="9"/>
      <c r="AL92" s="9"/>
      <c r="AM92" s="9"/>
      <c r="AN92" s="9"/>
      <c r="AO92" s="76"/>
      <c r="AP92" s="83"/>
      <c r="AQ92" s="83"/>
      <c r="AR92" s="238"/>
      <c r="AS92" s="238"/>
      <c r="AT92" s="11"/>
      <c r="AU92" s="11"/>
      <c r="AV92" s="215"/>
      <c r="AW92" s="137"/>
      <c r="AX92" s="215"/>
      <c r="AY92" s="253"/>
      <c r="BA92" s="201"/>
      <c r="BB92" s="201"/>
      <c r="BC92" s="217"/>
      <c r="BD92" s="231"/>
      <c r="BE92" s="215"/>
      <c r="BF92" s="215"/>
      <c r="BG92" s="215"/>
      <c r="BH92" s="232"/>
      <c r="BI92" s="232"/>
      <c r="BJ92" s="214"/>
      <c r="BK92" s="214"/>
      <c r="BL92" s="233"/>
      <c r="BM92" s="67"/>
      <c r="BN92" s="139"/>
      <c r="BO92" s="139"/>
      <c r="BP92" s="139"/>
    </row>
    <row r="93" spans="1:68" ht="15.75">
      <c r="A93" s="221"/>
      <c r="B93" s="222"/>
      <c r="C93" s="216"/>
      <c r="D93" s="224"/>
      <c r="E93" s="25"/>
      <c r="F93" s="89"/>
      <c r="G93" s="83"/>
      <c r="H93" s="218"/>
      <c r="I93" s="218"/>
      <c r="J93" s="218"/>
      <c r="K93" s="218"/>
      <c r="L93" s="83"/>
      <c r="M93" s="217"/>
      <c r="N93" s="55"/>
      <c r="O93" s="218"/>
      <c r="P93" s="218"/>
      <c r="Q93" s="11"/>
      <c r="R93" s="218"/>
      <c r="S93" s="218"/>
      <c r="T93" s="56"/>
      <c r="U93" s="218"/>
      <c r="V93" s="218"/>
      <c r="W93" s="11"/>
      <c r="X93" s="218"/>
      <c r="Y93" s="218"/>
      <c r="Z93" s="56"/>
      <c r="AA93" s="218"/>
      <c r="AB93" s="218"/>
      <c r="AC93" s="218"/>
      <c r="AD93" s="218"/>
      <c r="AE93" s="218"/>
      <c r="AF93" s="9"/>
      <c r="AG93" s="9"/>
      <c r="AH93" s="9"/>
      <c r="AI93" s="9"/>
      <c r="AJ93" s="9"/>
      <c r="AK93" s="9"/>
      <c r="AL93" s="9"/>
      <c r="AM93" s="9"/>
      <c r="AN93" s="9"/>
      <c r="AO93" s="76"/>
      <c r="AP93" s="83"/>
      <c r="AQ93" s="83"/>
      <c r="AR93" s="238"/>
      <c r="AS93" s="238"/>
      <c r="AT93" s="11"/>
      <c r="AU93" s="11"/>
      <c r="AV93" s="215"/>
      <c r="AW93" s="137"/>
      <c r="AX93" s="215"/>
      <c r="AY93" s="253"/>
      <c r="BA93" s="201"/>
      <c r="BB93" s="201"/>
      <c r="BC93" s="217"/>
      <c r="BD93" s="231"/>
      <c r="BE93" s="215"/>
      <c r="BF93" s="215"/>
      <c r="BG93" s="215"/>
      <c r="BH93" s="232"/>
      <c r="BI93" s="232"/>
      <c r="BJ93" s="214"/>
      <c r="BK93" s="214"/>
      <c r="BL93" s="233"/>
      <c r="BM93" s="67"/>
      <c r="BN93" s="139"/>
      <c r="BO93" s="139"/>
      <c r="BP93" s="139"/>
    </row>
    <row r="94" spans="1:68" ht="15.75">
      <c r="A94" s="221"/>
      <c r="B94" s="222"/>
      <c r="C94" s="216"/>
      <c r="D94" s="224"/>
      <c r="E94" s="25"/>
      <c r="F94" s="89"/>
      <c r="G94" s="83"/>
      <c r="H94" s="218"/>
      <c r="I94" s="218"/>
      <c r="J94" s="218"/>
      <c r="K94" s="218"/>
      <c r="L94" s="83"/>
      <c r="M94" s="217"/>
      <c r="N94" s="55"/>
      <c r="O94" s="218"/>
      <c r="P94" s="218"/>
      <c r="Q94" s="11"/>
      <c r="R94" s="218"/>
      <c r="S94" s="218"/>
      <c r="T94" s="56"/>
      <c r="U94" s="218"/>
      <c r="V94" s="218"/>
      <c r="W94" s="11"/>
      <c r="X94" s="218"/>
      <c r="Y94" s="218"/>
      <c r="Z94" s="56"/>
      <c r="AA94" s="218"/>
      <c r="AB94" s="218"/>
      <c r="AC94" s="218"/>
      <c r="AD94" s="218"/>
      <c r="AE94" s="218"/>
      <c r="AF94" s="9"/>
      <c r="AG94" s="9"/>
      <c r="AH94" s="9"/>
      <c r="AI94" s="9"/>
      <c r="AJ94" s="9"/>
      <c r="AK94" s="9"/>
      <c r="AL94" s="9"/>
      <c r="AM94" s="9"/>
      <c r="AN94" s="9"/>
      <c r="AO94" s="76"/>
      <c r="AP94" s="83"/>
      <c r="AQ94" s="83"/>
      <c r="AR94" s="238"/>
      <c r="AS94" s="238"/>
      <c r="AT94" s="11"/>
      <c r="AU94" s="11"/>
      <c r="AV94" s="215"/>
      <c r="AW94" s="137"/>
      <c r="AX94" s="215"/>
      <c r="AY94" s="253"/>
      <c r="BA94" s="201"/>
      <c r="BB94" s="201"/>
      <c r="BC94" s="217"/>
      <c r="BD94" s="231"/>
      <c r="BE94" s="215"/>
      <c r="BF94" s="215"/>
      <c r="BG94" s="215"/>
      <c r="BH94" s="232"/>
      <c r="BI94" s="232"/>
      <c r="BJ94" s="214"/>
      <c r="BK94" s="214"/>
      <c r="BL94" s="233"/>
      <c r="BM94" s="67"/>
      <c r="BN94" s="139"/>
      <c r="BO94" s="139"/>
      <c r="BP94" s="139"/>
    </row>
    <row r="95" spans="1:68" ht="15.75">
      <c r="A95" s="221"/>
      <c r="B95" s="222"/>
      <c r="C95" s="216"/>
      <c r="D95" s="224"/>
      <c r="E95" s="25"/>
      <c r="F95" s="89"/>
      <c r="G95" s="83"/>
      <c r="H95" s="218"/>
      <c r="I95" s="218"/>
      <c r="J95" s="218"/>
      <c r="K95" s="218"/>
      <c r="L95" s="83"/>
      <c r="M95" s="217"/>
      <c r="N95" s="55"/>
      <c r="O95" s="218"/>
      <c r="P95" s="218"/>
      <c r="Q95" s="11"/>
      <c r="R95" s="218"/>
      <c r="S95" s="218"/>
      <c r="T95" s="56"/>
      <c r="U95" s="218"/>
      <c r="V95" s="218"/>
      <c r="W95" s="11"/>
      <c r="X95" s="218"/>
      <c r="Y95" s="218"/>
      <c r="Z95" s="56"/>
      <c r="AA95" s="218"/>
      <c r="AB95" s="218"/>
      <c r="AC95" s="218"/>
      <c r="AD95" s="218"/>
      <c r="AE95" s="218"/>
      <c r="AF95" s="9"/>
      <c r="AG95" s="9"/>
      <c r="AH95" s="9"/>
      <c r="AI95" s="9"/>
      <c r="AJ95" s="9"/>
      <c r="AK95" s="9"/>
      <c r="AL95" s="9"/>
      <c r="AM95" s="9"/>
      <c r="AN95" s="9"/>
      <c r="AO95" s="76"/>
      <c r="AP95" s="83"/>
      <c r="AQ95" s="83"/>
      <c r="AR95" s="238"/>
      <c r="AS95" s="238"/>
      <c r="AT95" s="11"/>
      <c r="AU95" s="11"/>
      <c r="AV95" s="215"/>
      <c r="AW95" s="137"/>
      <c r="AX95" s="215"/>
      <c r="AY95" s="253"/>
      <c r="BA95" s="201"/>
      <c r="BB95" s="201"/>
      <c r="BC95" s="217"/>
      <c r="BD95" s="231"/>
      <c r="BE95" s="215"/>
      <c r="BF95" s="215"/>
      <c r="BG95" s="215"/>
      <c r="BH95" s="232"/>
      <c r="BI95" s="232"/>
      <c r="BJ95" s="214"/>
      <c r="BK95" s="214"/>
      <c r="BL95" s="233"/>
      <c r="BM95" s="67"/>
      <c r="BN95" s="139"/>
      <c r="BO95" s="139"/>
      <c r="BP95" s="139"/>
    </row>
    <row r="96" spans="1:68" ht="15.75">
      <c r="A96" s="221"/>
      <c r="B96" s="222"/>
      <c r="C96" s="216"/>
      <c r="D96" s="224"/>
      <c r="E96" s="25"/>
      <c r="F96" s="89"/>
      <c r="G96" s="83"/>
      <c r="H96" s="218"/>
      <c r="I96" s="218"/>
      <c r="J96" s="218"/>
      <c r="K96" s="218"/>
      <c r="L96" s="83"/>
      <c r="M96" s="217"/>
      <c r="N96" s="55"/>
      <c r="O96" s="218"/>
      <c r="P96" s="218"/>
      <c r="Q96" s="11"/>
      <c r="R96" s="218"/>
      <c r="S96" s="218"/>
      <c r="T96" s="56"/>
      <c r="U96" s="218"/>
      <c r="V96" s="218"/>
      <c r="W96" s="11"/>
      <c r="X96" s="218"/>
      <c r="Y96" s="218"/>
      <c r="Z96" s="56"/>
      <c r="AA96" s="218"/>
      <c r="AB96" s="218"/>
      <c r="AC96" s="218"/>
      <c r="AD96" s="218"/>
      <c r="AE96" s="218"/>
      <c r="AF96" s="9"/>
      <c r="AG96" s="9"/>
      <c r="AH96" s="9"/>
      <c r="AI96" s="9"/>
      <c r="AJ96" s="9"/>
      <c r="AK96" s="9"/>
      <c r="AL96" s="9"/>
      <c r="AM96" s="9"/>
      <c r="AN96" s="9"/>
      <c r="AO96" s="76"/>
      <c r="AP96" s="83"/>
      <c r="AQ96" s="83"/>
      <c r="AR96" s="238"/>
      <c r="AS96" s="238"/>
      <c r="AT96" s="11"/>
      <c r="AU96" s="11"/>
      <c r="AV96" s="215"/>
      <c r="AW96" s="137"/>
      <c r="AX96" s="215"/>
      <c r="AY96" s="253"/>
      <c r="BA96" s="201"/>
      <c r="BB96" s="201"/>
      <c r="BC96" s="217"/>
      <c r="BD96" s="231"/>
      <c r="BE96" s="215"/>
      <c r="BF96" s="215"/>
      <c r="BG96" s="215"/>
      <c r="BH96" s="232"/>
      <c r="BI96" s="232"/>
      <c r="BJ96" s="214"/>
      <c r="BK96" s="214"/>
      <c r="BL96" s="233"/>
      <c r="BM96" s="67"/>
      <c r="BN96" s="139"/>
      <c r="BO96" s="139"/>
      <c r="BP96" s="139"/>
    </row>
    <row r="97" spans="1:68" ht="15.75">
      <c r="A97" s="221"/>
      <c r="B97" s="222"/>
      <c r="C97" s="216"/>
      <c r="D97" s="224"/>
      <c r="E97" s="25"/>
      <c r="F97" s="89"/>
      <c r="G97" s="83"/>
      <c r="H97" s="218"/>
      <c r="I97" s="218"/>
      <c r="J97" s="218"/>
      <c r="K97" s="218"/>
      <c r="L97" s="83"/>
      <c r="M97" s="217"/>
      <c r="N97" s="55"/>
      <c r="O97" s="218"/>
      <c r="P97" s="218"/>
      <c r="Q97" s="11"/>
      <c r="R97" s="218"/>
      <c r="S97" s="218"/>
      <c r="T97" s="56"/>
      <c r="U97" s="218"/>
      <c r="V97" s="218"/>
      <c r="W97" s="11"/>
      <c r="X97" s="218"/>
      <c r="Y97" s="218"/>
      <c r="Z97" s="56"/>
      <c r="AA97" s="218"/>
      <c r="AB97" s="218"/>
      <c r="AC97" s="218"/>
      <c r="AD97" s="218"/>
      <c r="AE97" s="218"/>
      <c r="AF97" s="9"/>
      <c r="AG97" s="9"/>
      <c r="AH97" s="9"/>
      <c r="AI97" s="9"/>
      <c r="AJ97" s="9"/>
      <c r="AK97" s="9"/>
      <c r="AL97" s="9"/>
      <c r="AM97" s="9"/>
      <c r="AN97" s="9"/>
      <c r="AO97" s="76"/>
      <c r="AP97" s="83"/>
      <c r="AQ97" s="83"/>
      <c r="AR97" s="238"/>
      <c r="AS97" s="238"/>
      <c r="AT97" s="11"/>
      <c r="AU97" s="11"/>
      <c r="AV97" s="215"/>
      <c r="AW97" s="137"/>
      <c r="AX97" s="215"/>
      <c r="AY97" s="253"/>
      <c r="BA97" s="201"/>
      <c r="BB97" s="201"/>
      <c r="BC97" s="217"/>
      <c r="BD97" s="231"/>
      <c r="BE97" s="215"/>
      <c r="BF97" s="215"/>
      <c r="BG97" s="215"/>
      <c r="BH97" s="232"/>
      <c r="BI97" s="232"/>
      <c r="BJ97" s="214"/>
      <c r="BK97" s="214"/>
      <c r="BL97" s="233"/>
      <c r="BM97" s="67"/>
      <c r="BN97" s="139"/>
      <c r="BO97" s="139"/>
      <c r="BP97" s="139"/>
    </row>
    <row r="98" spans="1:68" ht="15.75">
      <c r="A98" s="221"/>
      <c r="B98" s="222"/>
      <c r="C98" s="216"/>
      <c r="D98" s="224"/>
      <c r="E98" s="25"/>
      <c r="F98" s="89"/>
      <c r="G98" s="83"/>
      <c r="H98" s="218"/>
      <c r="I98" s="218"/>
      <c r="J98" s="218"/>
      <c r="K98" s="218"/>
      <c r="L98" s="83"/>
      <c r="M98" s="217"/>
      <c r="N98" s="55"/>
      <c r="O98" s="218"/>
      <c r="P98" s="218"/>
      <c r="Q98" s="11"/>
      <c r="R98" s="218"/>
      <c r="S98" s="218"/>
      <c r="T98" s="56"/>
      <c r="U98" s="218"/>
      <c r="V98" s="218"/>
      <c r="W98" s="11"/>
      <c r="X98" s="218"/>
      <c r="Y98" s="218"/>
      <c r="Z98" s="56"/>
      <c r="AA98" s="218"/>
      <c r="AB98" s="218"/>
      <c r="AC98" s="218"/>
      <c r="AD98" s="218"/>
      <c r="AE98" s="218"/>
      <c r="AF98" s="9"/>
      <c r="AG98" s="9"/>
      <c r="AH98" s="9"/>
      <c r="AI98" s="9"/>
      <c r="AJ98" s="9"/>
      <c r="AK98" s="9"/>
      <c r="AL98" s="9"/>
      <c r="AM98" s="9"/>
      <c r="AN98" s="9"/>
      <c r="AO98" s="76"/>
      <c r="AP98" s="83"/>
      <c r="AQ98" s="83"/>
      <c r="AR98" s="238"/>
      <c r="AS98" s="238"/>
      <c r="AT98" s="11"/>
      <c r="AU98" s="11"/>
      <c r="AV98" s="215"/>
      <c r="AW98" s="137"/>
      <c r="AX98" s="215"/>
      <c r="AY98" s="253"/>
      <c r="BA98" s="201"/>
      <c r="BB98" s="201"/>
      <c r="BC98" s="217"/>
      <c r="BD98" s="231"/>
      <c r="BE98" s="215"/>
      <c r="BF98" s="215"/>
      <c r="BG98" s="215"/>
      <c r="BH98" s="232"/>
      <c r="BI98" s="232"/>
      <c r="BJ98" s="214"/>
      <c r="BK98" s="214"/>
      <c r="BL98" s="233"/>
      <c r="BM98" s="67"/>
      <c r="BN98" s="139"/>
      <c r="BO98" s="139"/>
      <c r="BP98" s="139"/>
    </row>
    <row r="99" spans="1:68" ht="16.5" thickBot="1">
      <c r="A99" s="162"/>
      <c r="B99" s="163"/>
      <c r="C99" s="164"/>
      <c r="D99" s="165"/>
      <c r="E99" s="203"/>
      <c r="F99" s="204"/>
      <c r="G99" s="205"/>
      <c r="H99" s="172"/>
      <c r="I99" s="172"/>
      <c r="J99" s="172"/>
      <c r="K99" s="172"/>
      <c r="L99" s="205"/>
      <c r="M99" s="169"/>
      <c r="N99" s="171"/>
      <c r="O99" s="172"/>
      <c r="P99" s="172"/>
      <c r="Q99" s="207"/>
      <c r="R99" s="172"/>
      <c r="S99" s="172"/>
      <c r="T99" s="206"/>
      <c r="U99" s="172"/>
      <c r="V99" s="172"/>
      <c r="W99" s="207"/>
      <c r="X99" s="172"/>
      <c r="Y99" s="172"/>
      <c r="Z99" s="206"/>
      <c r="AA99" s="172"/>
      <c r="AB99" s="172"/>
      <c r="AC99" s="172"/>
      <c r="AD99" s="172"/>
      <c r="AE99" s="172"/>
      <c r="AF99" s="189"/>
      <c r="AG99" s="189"/>
      <c r="AH99" s="189"/>
      <c r="AI99" s="189"/>
      <c r="AJ99" s="189"/>
      <c r="AK99" s="189"/>
      <c r="AL99" s="189"/>
      <c r="AM99" s="189"/>
      <c r="AN99" s="189"/>
      <c r="AO99" s="208"/>
      <c r="AP99" s="205"/>
      <c r="AQ99" s="205"/>
      <c r="AR99" s="240"/>
      <c r="AS99" s="240"/>
      <c r="AT99" s="207"/>
      <c r="AU99" s="207"/>
      <c r="AV99" s="174"/>
      <c r="AW99" s="242"/>
      <c r="AX99" s="174"/>
      <c r="AY99" s="254"/>
      <c r="AZ99" s="167"/>
      <c r="BA99" s="248"/>
      <c r="BB99" s="248"/>
      <c r="BC99" s="169"/>
      <c r="BD99" s="173"/>
      <c r="BE99" s="174"/>
      <c r="BF99" s="174"/>
      <c r="BG99" s="174"/>
      <c r="BH99" s="232"/>
      <c r="BI99" s="232"/>
      <c r="BJ99" s="214"/>
      <c r="BK99" s="214"/>
      <c r="BL99" s="233"/>
      <c r="BM99" s="67"/>
      <c r="BN99" s="139"/>
      <c r="BO99" s="139"/>
      <c r="BP99" s="139"/>
    </row>
    <row r="100" spans="1:68" ht="15.75">
      <c r="A100" s="219"/>
      <c r="B100" s="220"/>
      <c r="C100" s="234"/>
      <c r="D100" s="223"/>
      <c r="E100" s="27"/>
      <c r="F100" s="99"/>
      <c r="G100" s="82"/>
      <c r="H100" s="236"/>
      <c r="I100" s="236"/>
      <c r="J100" s="236"/>
      <c r="K100" s="236"/>
      <c r="L100" s="82"/>
      <c r="M100" s="235"/>
      <c r="N100" s="65"/>
      <c r="O100" s="236"/>
      <c r="P100" s="236"/>
      <c r="Q100" s="71"/>
      <c r="R100" s="236"/>
      <c r="S100" s="236"/>
      <c r="T100" s="74"/>
      <c r="U100" s="236"/>
      <c r="V100" s="236"/>
      <c r="W100" s="71"/>
      <c r="X100" s="236"/>
      <c r="Y100" s="236"/>
      <c r="Z100" s="74"/>
      <c r="AA100" s="236"/>
      <c r="AB100" s="236"/>
      <c r="AC100" s="236"/>
      <c r="AD100" s="236"/>
      <c r="AE100" s="236"/>
      <c r="AF100" s="63"/>
      <c r="AG100" s="63"/>
      <c r="AH100" s="63"/>
      <c r="AI100" s="63"/>
      <c r="AJ100" s="63"/>
      <c r="AK100" s="63"/>
      <c r="AL100" s="63"/>
      <c r="AM100" s="63"/>
      <c r="AN100" s="63"/>
      <c r="AO100" s="75"/>
      <c r="AP100" s="82"/>
      <c r="AQ100" s="82"/>
      <c r="AR100" s="239"/>
      <c r="AS100" s="239"/>
      <c r="AT100" s="71"/>
      <c r="AU100" s="71"/>
      <c r="AV100" s="226"/>
      <c r="AW100" s="227"/>
      <c r="AX100" s="226"/>
      <c r="AY100" s="255"/>
      <c r="AZ100" s="148"/>
      <c r="BA100" s="73"/>
      <c r="BB100" s="73"/>
      <c r="BC100" s="235"/>
      <c r="BD100" s="225"/>
      <c r="BE100" s="226"/>
      <c r="BF100" s="226"/>
      <c r="BG100" s="226"/>
      <c r="BH100" s="228"/>
      <c r="BI100" s="228"/>
      <c r="BJ100" s="229"/>
      <c r="BK100" s="229"/>
      <c r="BL100" s="230"/>
      <c r="BM100" s="66"/>
      <c r="BN100" s="139"/>
      <c r="BO100" s="139"/>
      <c r="BP100" s="139"/>
    </row>
    <row r="101" spans="1:68" ht="15.75">
      <c r="A101" s="221"/>
      <c r="B101" s="222"/>
      <c r="C101" s="216"/>
      <c r="D101" s="224"/>
      <c r="E101" s="25"/>
      <c r="F101" s="89"/>
      <c r="G101" s="83"/>
      <c r="H101" s="218"/>
      <c r="I101" s="218"/>
      <c r="J101" s="218"/>
      <c r="K101" s="218"/>
      <c r="L101" s="83"/>
      <c r="M101" s="217"/>
      <c r="N101" s="55"/>
      <c r="O101" s="218"/>
      <c r="P101" s="218"/>
      <c r="Q101" s="11"/>
      <c r="R101" s="218"/>
      <c r="S101" s="218"/>
      <c r="T101" s="56"/>
      <c r="U101" s="218"/>
      <c r="V101" s="218"/>
      <c r="W101" s="11"/>
      <c r="X101" s="218"/>
      <c r="Y101" s="218"/>
      <c r="Z101" s="56"/>
      <c r="AA101" s="218"/>
      <c r="AB101" s="218"/>
      <c r="AC101" s="218"/>
      <c r="AD101" s="218"/>
      <c r="AE101" s="218"/>
      <c r="AF101" s="9"/>
      <c r="AG101" s="9"/>
      <c r="AH101" s="9"/>
      <c r="AI101" s="9"/>
      <c r="AJ101" s="9"/>
      <c r="AK101" s="9"/>
      <c r="AL101" s="9"/>
      <c r="AM101" s="9"/>
      <c r="AN101" s="9"/>
      <c r="AO101" s="76"/>
      <c r="AP101" s="83"/>
      <c r="AQ101" s="83"/>
      <c r="AR101" s="238"/>
      <c r="AS101" s="238"/>
      <c r="AT101" s="11"/>
      <c r="AU101" s="11"/>
      <c r="AV101" s="215"/>
      <c r="AW101" s="137"/>
      <c r="AX101" s="215"/>
      <c r="AY101" s="253"/>
      <c r="BA101" s="201"/>
      <c r="BB101" s="201"/>
      <c r="BC101" s="217"/>
      <c r="BD101" s="231"/>
      <c r="BE101" s="215"/>
      <c r="BF101" s="215"/>
      <c r="BG101" s="215"/>
      <c r="BH101" s="232"/>
      <c r="BI101" s="232"/>
      <c r="BJ101" s="214"/>
      <c r="BK101" s="214"/>
      <c r="BL101" s="233"/>
      <c r="BM101" s="67"/>
      <c r="BN101" s="139"/>
      <c r="BO101" s="139"/>
      <c r="BP101" s="139"/>
    </row>
    <row r="102" spans="1:68" ht="15.75">
      <c r="A102" s="221"/>
      <c r="B102" s="222"/>
      <c r="C102" s="216"/>
      <c r="D102" s="224"/>
      <c r="E102" s="25"/>
      <c r="F102" s="89"/>
      <c r="G102" s="83"/>
      <c r="H102" s="218"/>
      <c r="I102" s="218"/>
      <c r="J102" s="218"/>
      <c r="K102" s="218"/>
      <c r="L102" s="83"/>
      <c r="M102" s="217"/>
      <c r="N102" s="55"/>
      <c r="O102" s="218"/>
      <c r="P102" s="218"/>
      <c r="Q102" s="11"/>
      <c r="R102" s="218"/>
      <c r="S102" s="218"/>
      <c r="T102" s="56"/>
      <c r="U102" s="218"/>
      <c r="V102" s="218"/>
      <c r="W102" s="11"/>
      <c r="X102" s="218"/>
      <c r="Y102" s="218"/>
      <c r="Z102" s="56"/>
      <c r="AA102" s="218"/>
      <c r="AB102" s="218"/>
      <c r="AC102" s="218"/>
      <c r="AD102" s="218"/>
      <c r="AE102" s="218"/>
      <c r="AF102" s="9"/>
      <c r="AG102" s="9"/>
      <c r="AH102" s="9"/>
      <c r="AI102" s="9"/>
      <c r="AJ102" s="9"/>
      <c r="AK102" s="9"/>
      <c r="AL102" s="9"/>
      <c r="AM102" s="9"/>
      <c r="AN102" s="9"/>
      <c r="AO102" s="76"/>
      <c r="AP102" s="83"/>
      <c r="AQ102" s="83"/>
      <c r="AR102" s="238"/>
      <c r="AS102" s="238"/>
      <c r="AT102" s="11"/>
      <c r="AU102" s="11"/>
      <c r="AV102" s="215"/>
      <c r="AW102" s="137"/>
      <c r="AX102" s="215"/>
      <c r="AY102" s="253"/>
      <c r="BA102" s="201"/>
      <c r="BB102" s="201"/>
      <c r="BC102" s="217"/>
      <c r="BD102" s="231"/>
      <c r="BE102" s="215"/>
      <c r="BF102" s="215"/>
      <c r="BG102" s="215"/>
      <c r="BH102" s="232"/>
      <c r="BI102" s="232"/>
      <c r="BJ102" s="214"/>
      <c r="BK102" s="214"/>
      <c r="BL102" s="233"/>
      <c r="BM102" s="67"/>
      <c r="BN102" s="139"/>
      <c r="BO102" s="139"/>
      <c r="BP102" s="139"/>
    </row>
    <row r="103" spans="1:68" ht="15.75">
      <c r="A103" s="221"/>
      <c r="B103" s="222"/>
      <c r="C103" s="216"/>
      <c r="D103" s="224"/>
      <c r="E103" s="25"/>
      <c r="F103" s="89"/>
      <c r="G103" s="83"/>
      <c r="H103" s="218"/>
      <c r="I103" s="218"/>
      <c r="J103" s="218"/>
      <c r="K103" s="218"/>
      <c r="L103" s="83"/>
      <c r="M103" s="217"/>
      <c r="N103" s="55"/>
      <c r="O103" s="218"/>
      <c r="P103" s="218"/>
      <c r="Q103" s="11"/>
      <c r="R103" s="218"/>
      <c r="S103" s="218"/>
      <c r="T103" s="56"/>
      <c r="U103" s="218"/>
      <c r="V103" s="218"/>
      <c r="W103" s="11"/>
      <c r="X103" s="218"/>
      <c r="Y103" s="218"/>
      <c r="Z103" s="56"/>
      <c r="AA103" s="218"/>
      <c r="AB103" s="218"/>
      <c r="AC103" s="218"/>
      <c r="AD103" s="218"/>
      <c r="AE103" s="218"/>
      <c r="AF103" s="9"/>
      <c r="AG103" s="9"/>
      <c r="AH103" s="9"/>
      <c r="AI103" s="9"/>
      <c r="AJ103" s="9"/>
      <c r="AK103" s="9"/>
      <c r="AL103" s="9"/>
      <c r="AM103" s="9"/>
      <c r="AN103" s="9"/>
      <c r="AO103" s="76"/>
      <c r="AP103" s="83"/>
      <c r="AQ103" s="83"/>
      <c r="AR103" s="238"/>
      <c r="AS103" s="238"/>
      <c r="AT103" s="11"/>
      <c r="AU103" s="11"/>
      <c r="AV103" s="215"/>
      <c r="AW103" s="137"/>
      <c r="AX103" s="215"/>
      <c r="AY103" s="253"/>
      <c r="BA103" s="201"/>
      <c r="BB103" s="201"/>
      <c r="BC103" s="217"/>
      <c r="BD103" s="231"/>
      <c r="BE103" s="215"/>
      <c r="BF103" s="215"/>
      <c r="BG103" s="215"/>
      <c r="BH103" s="232"/>
      <c r="BI103" s="232"/>
      <c r="BJ103" s="214"/>
      <c r="BK103" s="214"/>
      <c r="BL103" s="233"/>
      <c r="BM103" s="67"/>
      <c r="BN103" s="139"/>
      <c r="BO103" s="139"/>
      <c r="BP103" s="139"/>
    </row>
    <row r="104" spans="1:68" ht="15.75">
      <c r="A104" s="221"/>
      <c r="B104" s="222"/>
      <c r="C104" s="216"/>
      <c r="D104" s="224"/>
      <c r="E104" s="25"/>
      <c r="F104" s="89"/>
      <c r="G104" s="83"/>
      <c r="H104" s="218"/>
      <c r="I104" s="218"/>
      <c r="J104" s="218"/>
      <c r="K104" s="218"/>
      <c r="L104" s="83"/>
      <c r="M104" s="217"/>
      <c r="N104" s="55"/>
      <c r="O104" s="218"/>
      <c r="P104" s="218"/>
      <c r="Q104" s="11"/>
      <c r="R104" s="218"/>
      <c r="S104" s="218"/>
      <c r="T104" s="56"/>
      <c r="U104" s="218"/>
      <c r="V104" s="218"/>
      <c r="W104" s="11"/>
      <c r="X104" s="218"/>
      <c r="Y104" s="218"/>
      <c r="Z104" s="56"/>
      <c r="AA104" s="218"/>
      <c r="AB104" s="218"/>
      <c r="AC104" s="218"/>
      <c r="AD104" s="218"/>
      <c r="AE104" s="218"/>
      <c r="AF104" s="9"/>
      <c r="AG104" s="9"/>
      <c r="AH104" s="9"/>
      <c r="AI104" s="9"/>
      <c r="AJ104" s="9"/>
      <c r="AK104" s="9"/>
      <c r="AL104" s="9"/>
      <c r="AM104" s="9"/>
      <c r="AN104" s="9"/>
      <c r="AO104" s="76"/>
      <c r="AP104" s="83"/>
      <c r="AQ104" s="83"/>
      <c r="AR104" s="238"/>
      <c r="AS104" s="238"/>
      <c r="AT104" s="11"/>
      <c r="AU104" s="11"/>
      <c r="AV104" s="215"/>
      <c r="AW104" s="137"/>
      <c r="AX104" s="215"/>
      <c r="AY104" s="253"/>
      <c r="BA104" s="201"/>
      <c r="BB104" s="201"/>
      <c r="BC104" s="217"/>
      <c r="BD104" s="231"/>
      <c r="BE104" s="215"/>
      <c r="BF104" s="215"/>
      <c r="BG104" s="215"/>
      <c r="BH104" s="232"/>
      <c r="BI104" s="232"/>
      <c r="BJ104" s="214"/>
      <c r="BK104" s="214"/>
      <c r="BL104" s="233"/>
      <c r="BM104" s="67"/>
      <c r="BN104" s="139"/>
      <c r="BO104" s="139"/>
      <c r="BP104" s="139"/>
    </row>
    <row r="105" spans="1:68" ht="15.75">
      <c r="A105" s="221"/>
      <c r="B105" s="222"/>
      <c r="C105" s="216"/>
      <c r="D105" s="224"/>
      <c r="E105" s="268"/>
      <c r="F105" s="89"/>
      <c r="G105" s="83"/>
      <c r="H105" s="218"/>
      <c r="I105" s="218"/>
      <c r="J105" s="218"/>
      <c r="K105" s="218"/>
      <c r="L105" s="83"/>
      <c r="M105" s="217"/>
      <c r="N105" s="55"/>
      <c r="O105" s="218"/>
      <c r="P105" s="218"/>
      <c r="Q105" s="11"/>
      <c r="R105" s="218"/>
      <c r="S105" s="218"/>
      <c r="T105" s="56"/>
      <c r="U105" s="218"/>
      <c r="V105" s="218"/>
      <c r="W105" s="11"/>
      <c r="X105" s="218"/>
      <c r="Y105" s="218"/>
      <c r="Z105" s="56"/>
      <c r="AA105" s="218"/>
      <c r="AB105" s="218"/>
      <c r="AC105" s="218"/>
      <c r="AD105" s="218"/>
      <c r="AE105" s="218"/>
      <c r="AF105" s="9"/>
      <c r="AG105" s="9"/>
      <c r="AH105" s="9"/>
      <c r="AI105" s="9"/>
      <c r="AJ105" s="9"/>
      <c r="AK105" s="9"/>
      <c r="AL105" s="9"/>
      <c r="AM105" s="9"/>
      <c r="AN105" s="9"/>
      <c r="AO105" s="76"/>
      <c r="AP105" s="83"/>
      <c r="AQ105" s="83"/>
      <c r="AR105" s="238"/>
      <c r="AS105" s="238"/>
      <c r="AT105" s="11"/>
      <c r="AU105" s="11"/>
      <c r="AV105" s="215"/>
      <c r="AW105" s="137"/>
      <c r="AX105" s="215"/>
      <c r="AY105" s="265"/>
      <c r="AZ105" s="267"/>
      <c r="BA105" s="201"/>
      <c r="BB105" s="266"/>
      <c r="BC105" s="217"/>
      <c r="BD105" s="231"/>
      <c r="BE105" s="215"/>
      <c r="BF105" s="215"/>
      <c r="BG105" s="215"/>
      <c r="BH105" s="232"/>
      <c r="BI105" s="232"/>
      <c r="BJ105" s="214"/>
      <c r="BK105" s="214"/>
      <c r="BL105" s="233"/>
      <c r="BM105" s="67"/>
      <c r="BN105" s="139"/>
      <c r="BO105" s="139"/>
      <c r="BP105" s="139"/>
    </row>
    <row r="106" spans="1:68" ht="15.75">
      <c r="A106" s="221"/>
      <c r="B106" s="222"/>
      <c r="C106" s="216"/>
      <c r="D106" s="224"/>
      <c r="E106" s="25"/>
      <c r="F106" s="89"/>
      <c r="G106" s="83"/>
      <c r="H106" s="218"/>
      <c r="I106" s="218"/>
      <c r="J106" s="218"/>
      <c r="K106" s="218"/>
      <c r="L106" s="83"/>
      <c r="M106" s="217"/>
      <c r="N106" s="55"/>
      <c r="O106" s="218"/>
      <c r="P106" s="218"/>
      <c r="Q106" s="11"/>
      <c r="R106" s="218"/>
      <c r="S106" s="218"/>
      <c r="T106" s="56"/>
      <c r="U106" s="218"/>
      <c r="V106" s="218"/>
      <c r="W106" s="11"/>
      <c r="X106" s="218"/>
      <c r="Y106" s="218"/>
      <c r="Z106" s="56"/>
      <c r="AA106" s="218"/>
      <c r="AB106" s="218"/>
      <c r="AC106" s="218"/>
      <c r="AD106" s="218"/>
      <c r="AE106" s="218"/>
      <c r="AF106" s="9"/>
      <c r="AG106" s="9"/>
      <c r="AH106" s="9"/>
      <c r="AI106" s="9"/>
      <c r="AJ106" s="9"/>
      <c r="AK106" s="9"/>
      <c r="AL106" s="9"/>
      <c r="AM106" s="9"/>
      <c r="AN106" s="9"/>
      <c r="AO106" s="76"/>
      <c r="AP106" s="83"/>
      <c r="AQ106" s="83"/>
      <c r="AR106" s="238"/>
      <c r="AS106" s="238"/>
      <c r="AT106" s="11"/>
      <c r="AU106" s="11"/>
      <c r="AV106" s="215"/>
      <c r="AW106" s="137"/>
      <c r="AX106" s="215"/>
      <c r="AY106" s="253"/>
      <c r="BA106" s="201"/>
      <c r="BB106" s="201"/>
      <c r="BC106" s="217"/>
      <c r="BD106" s="231"/>
      <c r="BE106" s="215"/>
      <c r="BF106" s="215"/>
      <c r="BG106" s="215"/>
      <c r="BH106" s="232"/>
      <c r="BI106" s="232"/>
      <c r="BJ106" s="214"/>
      <c r="BK106" s="214"/>
      <c r="BL106" s="233"/>
      <c r="BM106" s="67"/>
      <c r="BN106" s="139"/>
      <c r="BO106" s="139"/>
      <c r="BP106" s="139"/>
    </row>
    <row r="107" spans="1:68" ht="15.75">
      <c r="A107" s="221"/>
      <c r="B107" s="222"/>
      <c r="C107" s="216"/>
      <c r="D107" s="224"/>
      <c r="E107" s="25"/>
      <c r="F107" s="89"/>
      <c r="G107" s="83"/>
      <c r="H107" s="218"/>
      <c r="I107" s="218"/>
      <c r="J107" s="218"/>
      <c r="K107" s="218"/>
      <c r="L107" s="83"/>
      <c r="M107" s="217"/>
      <c r="N107" s="55"/>
      <c r="O107" s="218"/>
      <c r="P107" s="218"/>
      <c r="Q107" s="11"/>
      <c r="R107" s="218"/>
      <c r="S107" s="218"/>
      <c r="T107" s="56"/>
      <c r="U107" s="218"/>
      <c r="V107" s="218"/>
      <c r="W107" s="11"/>
      <c r="X107" s="218"/>
      <c r="Y107" s="218"/>
      <c r="Z107" s="56"/>
      <c r="AA107" s="218"/>
      <c r="AB107" s="218"/>
      <c r="AC107" s="218"/>
      <c r="AD107" s="218"/>
      <c r="AE107" s="218"/>
      <c r="AF107" s="9"/>
      <c r="AG107" s="9"/>
      <c r="AH107" s="9"/>
      <c r="AI107" s="9"/>
      <c r="AJ107" s="9"/>
      <c r="AK107" s="9"/>
      <c r="AL107" s="9"/>
      <c r="AM107" s="9"/>
      <c r="AN107" s="9"/>
      <c r="AO107" s="76"/>
      <c r="AP107" s="83"/>
      <c r="AQ107" s="83"/>
      <c r="AR107" s="238"/>
      <c r="AS107" s="238"/>
      <c r="AT107" s="11"/>
      <c r="AU107" s="11"/>
      <c r="AV107" s="215"/>
      <c r="AW107" s="137"/>
      <c r="AX107" s="215"/>
      <c r="AY107" s="253"/>
      <c r="BA107" s="201"/>
      <c r="BB107" s="201"/>
      <c r="BC107" s="217"/>
      <c r="BD107" s="231"/>
      <c r="BE107" s="215"/>
      <c r="BF107" s="215"/>
      <c r="BG107" s="215"/>
      <c r="BH107" s="232"/>
      <c r="BI107" s="232"/>
      <c r="BJ107" s="214"/>
      <c r="BK107" s="214"/>
      <c r="BL107" s="233"/>
      <c r="BM107" s="67"/>
      <c r="BN107" s="139"/>
      <c r="BO107" s="139"/>
      <c r="BP107" s="139"/>
    </row>
    <row r="108" spans="1:68" ht="15.75">
      <c r="A108" s="221"/>
      <c r="B108" s="222"/>
      <c r="C108" s="216"/>
      <c r="D108" s="224"/>
      <c r="E108" s="25"/>
      <c r="F108" s="89"/>
      <c r="G108" s="83"/>
      <c r="H108" s="218"/>
      <c r="I108" s="218"/>
      <c r="J108" s="218"/>
      <c r="K108" s="218"/>
      <c r="L108" s="83"/>
      <c r="M108" s="217"/>
      <c r="N108" s="55"/>
      <c r="O108" s="218"/>
      <c r="P108" s="218"/>
      <c r="Q108" s="11"/>
      <c r="R108" s="218"/>
      <c r="S108" s="218"/>
      <c r="T108" s="56"/>
      <c r="U108" s="218"/>
      <c r="V108" s="218"/>
      <c r="W108" s="11"/>
      <c r="X108" s="218"/>
      <c r="Y108" s="218"/>
      <c r="Z108" s="56"/>
      <c r="AA108" s="218"/>
      <c r="AB108" s="218"/>
      <c r="AC108" s="218"/>
      <c r="AD108" s="218"/>
      <c r="AE108" s="218"/>
      <c r="AF108" s="9"/>
      <c r="AG108" s="9"/>
      <c r="AH108" s="9"/>
      <c r="AI108" s="9"/>
      <c r="AJ108" s="9"/>
      <c r="AK108" s="9"/>
      <c r="AL108" s="9"/>
      <c r="AM108" s="9"/>
      <c r="AN108" s="9"/>
      <c r="AO108" s="76"/>
      <c r="AP108" s="83"/>
      <c r="AQ108" s="83"/>
      <c r="AR108" s="238"/>
      <c r="AS108" s="238"/>
      <c r="AT108" s="11"/>
      <c r="AU108" s="11"/>
      <c r="AV108" s="215"/>
      <c r="AW108" s="137"/>
      <c r="AX108" s="215"/>
      <c r="AY108" s="253"/>
      <c r="BA108" s="201"/>
      <c r="BB108" s="201"/>
      <c r="BC108" s="217"/>
      <c r="BD108" s="231"/>
      <c r="BE108" s="215"/>
      <c r="BF108" s="215"/>
      <c r="BG108" s="215"/>
      <c r="BH108" s="232"/>
      <c r="BI108" s="232"/>
      <c r="BJ108" s="214"/>
      <c r="BK108" s="214"/>
      <c r="BL108" s="233"/>
      <c r="BM108" s="67"/>
      <c r="BN108" s="139"/>
      <c r="BO108" s="139"/>
      <c r="BP108" s="139"/>
    </row>
    <row r="109" spans="1:68" ht="15.75">
      <c r="A109" s="221"/>
      <c r="B109" s="222"/>
      <c r="C109" s="216"/>
      <c r="D109" s="224"/>
      <c r="E109" s="25"/>
      <c r="F109" s="89"/>
      <c r="G109" s="83"/>
      <c r="H109" s="218"/>
      <c r="I109" s="218"/>
      <c r="J109" s="218"/>
      <c r="K109" s="218"/>
      <c r="L109" s="83"/>
      <c r="M109" s="217"/>
      <c r="N109" s="55"/>
      <c r="O109" s="218"/>
      <c r="P109" s="218"/>
      <c r="Q109" s="11"/>
      <c r="R109" s="218"/>
      <c r="S109" s="218"/>
      <c r="T109" s="56"/>
      <c r="U109" s="218"/>
      <c r="V109" s="218"/>
      <c r="W109" s="11"/>
      <c r="X109" s="218"/>
      <c r="Y109" s="218"/>
      <c r="Z109" s="56"/>
      <c r="AA109" s="218"/>
      <c r="AB109" s="218"/>
      <c r="AC109" s="218"/>
      <c r="AD109" s="218"/>
      <c r="AE109" s="218"/>
      <c r="AF109" s="9"/>
      <c r="AG109" s="9"/>
      <c r="AH109" s="9"/>
      <c r="AI109" s="9"/>
      <c r="AJ109" s="9"/>
      <c r="AK109" s="9"/>
      <c r="AL109" s="9"/>
      <c r="AM109" s="9"/>
      <c r="AN109" s="9"/>
      <c r="AO109" s="76"/>
      <c r="AP109" s="83"/>
      <c r="AQ109" s="83"/>
      <c r="AR109" s="238"/>
      <c r="AS109" s="238"/>
      <c r="AT109" s="11"/>
      <c r="AU109" s="11"/>
      <c r="AV109" s="215"/>
      <c r="AW109" s="137"/>
      <c r="AX109" s="215"/>
      <c r="AY109" s="253"/>
      <c r="BA109" s="201"/>
      <c r="BB109" s="201"/>
      <c r="BC109" s="217"/>
      <c r="BD109" s="231"/>
      <c r="BE109" s="215"/>
      <c r="BF109" s="215"/>
      <c r="BG109" s="215"/>
      <c r="BH109" s="232"/>
      <c r="BI109" s="232"/>
      <c r="BJ109" s="214"/>
      <c r="BK109" s="214"/>
      <c r="BL109" s="233"/>
      <c r="BM109" s="67"/>
      <c r="BN109" s="139"/>
      <c r="BO109" s="139"/>
      <c r="BP109" s="139"/>
    </row>
    <row r="110" spans="1:68" ht="15.75">
      <c r="A110" s="221"/>
      <c r="B110" s="222"/>
      <c r="C110" s="216"/>
      <c r="D110" s="224"/>
      <c r="E110" s="25"/>
      <c r="F110" s="89"/>
      <c r="G110" s="83"/>
      <c r="H110" s="218"/>
      <c r="I110" s="218"/>
      <c r="J110" s="218"/>
      <c r="K110" s="218"/>
      <c r="L110" s="83"/>
      <c r="M110" s="217"/>
      <c r="N110" s="55"/>
      <c r="O110" s="218"/>
      <c r="P110" s="218"/>
      <c r="Q110" s="11"/>
      <c r="R110" s="218"/>
      <c r="S110" s="218"/>
      <c r="T110" s="56"/>
      <c r="U110" s="218"/>
      <c r="V110" s="218"/>
      <c r="W110" s="11"/>
      <c r="X110" s="218"/>
      <c r="Y110" s="218"/>
      <c r="Z110" s="56"/>
      <c r="AA110" s="218"/>
      <c r="AB110" s="218"/>
      <c r="AC110" s="218"/>
      <c r="AD110" s="218"/>
      <c r="AE110" s="218"/>
      <c r="AF110" s="9"/>
      <c r="AG110" s="9"/>
      <c r="AH110" s="9"/>
      <c r="AI110" s="9"/>
      <c r="AJ110" s="9"/>
      <c r="AK110" s="9"/>
      <c r="AL110" s="9"/>
      <c r="AM110" s="9"/>
      <c r="AN110" s="9"/>
      <c r="AO110" s="76"/>
      <c r="AP110" s="83"/>
      <c r="AQ110" s="83"/>
      <c r="AR110" s="238"/>
      <c r="AS110" s="238"/>
      <c r="AT110" s="11"/>
      <c r="AU110" s="11"/>
      <c r="AV110" s="215"/>
      <c r="AW110" s="137"/>
      <c r="AX110" s="215"/>
      <c r="AY110" s="253"/>
      <c r="BA110" s="201"/>
      <c r="BB110" s="201"/>
      <c r="BC110" s="217"/>
      <c r="BD110" s="231"/>
      <c r="BE110" s="215"/>
      <c r="BF110" s="215"/>
      <c r="BG110" s="215"/>
      <c r="BH110" s="232"/>
      <c r="BI110" s="232"/>
      <c r="BJ110" s="214"/>
      <c r="BK110" s="214"/>
      <c r="BL110" s="233"/>
      <c r="BM110" s="67"/>
      <c r="BN110" s="139"/>
      <c r="BO110" s="139"/>
      <c r="BP110" s="139"/>
    </row>
    <row r="111" spans="1:68" ht="15.75">
      <c r="A111" s="221"/>
      <c r="B111" s="222"/>
      <c r="C111" s="216"/>
      <c r="D111" s="224"/>
      <c r="E111" s="25"/>
      <c r="F111" s="89"/>
      <c r="G111" s="83"/>
      <c r="H111" s="218"/>
      <c r="I111" s="218"/>
      <c r="J111" s="218"/>
      <c r="K111" s="218"/>
      <c r="L111" s="83"/>
      <c r="M111" s="217"/>
      <c r="N111" s="55"/>
      <c r="O111" s="218"/>
      <c r="P111" s="218"/>
      <c r="Q111" s="11"/>
      <c r="R111" s="218"/>
      <c r="S111" s="218"/>
      <c r="T111" s="56"/>
      <c r="U111" s="218"/>
      <c r="V111" s="218"/>
      <c r="W111" s="11"/>
      <c r="X111" s="218"/>
      <c r="Y111" s="218"/>
      <c r="Z111" s="56"/>
      <c r="AA111" s="218"/>
      <c r="AB111" s="218"/>
      <c r="AC111" s="218"/>
      <c r="AD111" s="218"/>
      <c r="AE111" s="218"/>
      <c r="AF111" s="9"/>
      <c r="AG111" s="9"/>
      <c r="AH111" s="9"/>
      <c r="AI111" s="9"/>
      <c r="AJ111" s="9"/>
      <c r="AK111" s="9"/>
      <c r="AL111" s="9"/>
      <c r="AM111" s="9"/>
      <c r="AN111" s="9"/>
      <c r="AO111" s="76"/>
      <c r="AP111" s="83"/>
      <c r="AQ111" s="83"/>
      <c r="AR111" s="238"/>
      <c r="AS111" s="238"/>
      <c r="AT111" s="11"/>
      <c r="AU111" s="11"/>
      <c r="AV111" s="215"/>
      <c r="AW111" s="137"/>
      <c r="AX111" s="215"/>
      <c r="AY111" s="253"/>
      <c r="BA111" s="201"/>
      <c r="BB111" s="201"/>
      <c r="BC111" s="217"/>
      <c r="BD111" s="231"/>
      <c r="BE111" s="215"/>
      <c r="BF111" s="215"/>
      <c r="BG111" s="215"/>
      <c r="BH111" s="232"/>
      <c r="BI111" s="232"/>
      <c r="BJ111" s="214"/>
      <c r="BK111" s="214"/>
      <c r="BL111" s="233"/>
      <c r="BM111" s="67"/>
      <c r="BN111" s="139"/>
      <c r="BO111" s="139"/>
      <c r="BP111" s="139"/>
    </row>
    <row r="112" spans="1:68" ht="15.75">
      <c r="A112" s="221"/>
      <c r="B112" s="222"/>
      <c r="C112" s="216"/>
      <c r="D112" s="224"/>
      <c r="E112" s="25"/>
      <c r="F112" s="89"/>
      <c r="G112" s="83"/>
      <c r="H112" s="218"/>
      <c r="I112" s="218"/>
      <c r="J112" s="218"/>
      <c r="K112" s="218"/>
      <c r="L112" s="83"/>
      <c r="M112" s="217"/>
      <c r="N112" s="55"/>
      <c r="O112" s="218"/>
      <c r="P112" s="218"/>
      <c r="Q112" s="11"/>
      <c r="R112" s="218"/>
      <c r="S112" s="218"/>
      <c r="T112" s="56"/>
      <c r="U112" s="218"/>
      <c r="V112" s="218"/>
      <c r="W112" s="11"/>
      <c r="X112" s="218"/>
      <c r="Y112" s="218"/>
      <c r="Z112" s="56"/>
      <c r="AA112" s="218"/>
      <c r="AB112" s="218"/>
      <c r="AC112" s="218"/>
      <c r="AD112" s="218"/>
      <c r="AE112" s="218"/>
      <c r="AF112" s="9"/>
      <c r="AG112" s="9"/>
      <c r="AH112" s="9"/>
      <c r="AI112" s="9"/>
      <c r="AJ112" s="9"/>
      <c r="AK112" s="9"/>
      <c r="AL112" s="9"/>
      <c r="AM112" s="9"/>
      <c r="AN112" s="9"/>
      <c r="AO112" s="76"/>
      <c r="AP112" s="83"/>
      <c r="AQ112" s="83"/>
      <c r="AR112" s="238"/>
      <c r="AS112" s="238"/>
      <c r="AT112" s="11"/>
      <c r="AU112" s="11"/>
      <c r="AV112" s="215"/>
      <c r="AW112" s="137"/>
      <c r="AX112" s="215"/>
      <c r="AY112" s="253"/>
      <c r="BA112" s="201"/>
      <c r="BB112" s="201"/>
      <c r="BC112" s="217"/>
      <c r="BD112" s="231"/>
      <c r="BE112" s="215"/>
      <c r="BF112" s="215"/>
      <c r="BG112" s="215"/>
      <c r="BH112" s="232"/>
      <c r="BI112" s="232"/>
      <c r="BJ112" s="214"/>
      <c r="BK112" s="214"/>
      <c r="BL112" s="233"/>
      <c r="BM112" s="67"/>
      <c r="BN112" s="139"/>
      <c r="BO112" s="139"/>
      <c r="BP112" s="139"/>
    </row>
    <row r="113" spans="1:68" ht="15.75">
      <c r="A113" s="221"/>
      <c r="B113" s="222"/>
      <c r="C113" s="216"/>
      <c r="D113" s="224"/>
      <c r="E113" s="25"/>
      <c r="F113" s="89"/>
      <c r="G113" s="83"/>
      <c r="H113" s="218"/>
      <c r="I113" s="218"/>
      <c r="J113" s="218"/>
      <c r="K113" s="218"/>
      <c r="L113" s="83"/>
      <c r="M113" s="217"/>
      <c r="N113" s="55"/>
      <c r="O113" s="218"/>
      <c r="P113" s="218"/>
      <c r="Q113" s="11"/>
      <c r="R113" s="218"/>
      <c r="S113" s="218"/>
      <c r="T113" s="56"/>
      <c r="U113" s="218"/>
      <c r="V113" s="218"/>
      <c r="W113" s="11"/>
      <c r="X113" s="218"/>
      <c r="Y113" s="218"/>
      <c r="Z113" s="56"/>
      <c r="AA113" s="218"/>
      <c r="AB113" s="218"/>
      <c r="AC113" s="218"/>
      <c r="AD113" s="218"/>
      <c r="AE113" s="218"/>
      <c r="AF113" s="9"/>
      <c r="AG113" s="9"/>
      <c r="AH113" s="9"/>
      <c r="AI113" s="9"/>
      <c r="AJ113" s="9"/>
      <c r="AK113" s="9"/>
      <c r="AL113" s="9"/>
      <c r="AM113" s="9"/>
      <c r="AN113" s="9"/>
      <c r="AO113" s="76"/>
      <c r="AP113" s="83"/>
      <c r="AQ113" s="83"/>
      <c r="AR113" s="238"/>
      <c r="AS113" s="238"/>
      <c r="AT113" s="11"/>
      <c r="AU113" s="11"/>
      <c r="AV113" s="215"/>
      <c r="AW113" s="137"/>
      <c r="AX113" s="215"/>
      <c r="AY113" s="253"/>
      <c r="BA113" s="201"/>
      <c r="BB113" s="201"/>
      <c r="BC113" s="217"/>
      <c r="BD113" s="231"/>
      <c r="BE113" s="215"/>
      <c r="BF113" s="215"/>
      <c r="BG113" s="215"/>
      <c r="BH113" s="232"/>
      <c r="BI113" s="232"/>
      <c r="BJ113" s="214"/>
      <c r="BK113" s="214"/>
      <c r="BL113" s="233"/>
      <c r="BM113" s="67"/>
      <c r="BN113" s="139"/>
      <c r="BO113" s="139"/>
      <c r="BP113" s="139"/>
    </row>
    <row r="114" spans="1:68" ht="15.75">
      <c r="A114" s="221"/>
      <c r="B114" s="222"/>
      <c r="C114" s="216"/>
      <c r="D114" s="224"/>
      <c r="E114" s="268"/>
      <c r="F114" s="89"/>
      <c r="G114" s="83"/>
      <c r="H114" s="218"/>
      <c r="I114" s="218"/>
      <c r="J114" s="218"/>
      <c r="K114" s="218"/>
      <c r="L114" s="83"/>
      <c r="M114" s="217"/>
      <c r="N114" s="55"/>
      <c r="O114" s="218"/>
      <c r="P114" s="218"/>
      <c r="Q114" s="11"/>
      <c r="R114" s="218"/>
      <c r="S114" s="218"/>
      <c r="T114" s="56"/>
      <c r="U114" s="218"/>
      <c r="V114" s="218"/>
      <c r="W114" s="11"/>
      <c r="X114" s="218"/>
      <c r="Y114" s="218"/>
      <c r="Z114" s="56"/>
      <c r="AA114" s="218"/>
      <c r="AB114" s="218"/>
      <c r="AC114" s="218"/>
      <c r="AD114" s="218"/>
      <c r="AE114" s="218"/>
      <c r="AF114" s="9"/>
      <c r="AG114" s="9"/>
      <c r="AH114" s="9"/>
      <c r="AI114" s="9"/>
      <c r="AJ114" s="9"/>
      <c r="AK114" s="9"/>
      <c r="AL114" s="9"/>
      <c r="AM114" s="9"/>
      <c r="AN114" s="9"/>
      <c r="AO114" s="76"/>
      <c r="AP114" s="83"/>
      <c r="AQ114" s="83"/>
      <c r="AR114" s="238"/>
      <c r="AS114" s="238"/>
      <c r="AT114" s="11"/>
      <c r="AU114" s="11"/>
      <c r="AV114" s="215"/>
      <c r="AW114" s="137"/>
      <c r="AX114" s="215"/>
      <c r="AY114" s="265"/>
      <c r="AZ114" s="267"/>
      <c r="BA114" s="201"/>
      <c r="BB114" s="266"/>
      <c r="BC114" s="217"/>
      <c r="BD114" s="231"/>
      <c r="BE114" s="215"/>
      <c r="BF114" s="215"/>
      <c r="BG114" s="215"/>
      <c r="BH114" s="232"/>
      <c r="BI114" s="232"/>
      <c r="BJ114" s="214"/>
      <c r="BK114" s="214"/>
      <c r="BL114" s="233"/>
      <c r="BM114" s="67"/>
      <c r="BN114" s="139"/>
      <c r="BO114" s="139"/>
      <c r="BP114" s="139"/>
    </row>
    <row r="115" spans="1:68" ht="15.75">
      <c r="A115" s="221"/>
      <c r="B115" s="222"/>
      <c r="C115" s="216"/>
      <c r="D115" s="224"/>
      <c r="E115" s="268"/>
      <c r="F115" s="89"/>
      <c r="G115" s="83"/>
      <c r="H115" s="218"/>
      <c r="I115" s="218"/>
      <c r="J115" s="218"/>
      <c r="K115" s="218"/>
      <c r="L115" s="83"/>
      <c r="M115" s="217"/>
      <c r="N115" s="55"/>
      <c r="O115" s="218"/>
      <c r="P115" s="218"/>
      <c r="Q115" s="11"/>
      <c r="R115" s="218"/>
      <c r="S115" s="218"/>
      <c r="T115" s="56"/>
      <c r="U115" s="218"/>
      <c r="V115" s="218"/>
      <c r="W115" s="11"/>
      <c r="X115" s="218"/>
      <c r="Y115" s="218"/>
      <c r="Z115" s="56"/>
      <c r="AA115" s="218"/>
      <c r="AB115" s="218"/>
      <c r="AC115" s="218"/>
      <c r="AD115" s="218"/>
      <c r="AE115" s="218"/>
      <c r="AF115" s="9"/>
      <c r="AG115" s="9"/>
      <c r="AH115" s="9"/>
      <c r="AI115" s="9"/>
      <c r="AJ115" s="9"/>
      <c r="AK115" s="9"/>
      <c r="AL115" s="9"/>
      <c r="AM115" s="9"/>
      <c r="AN115" s="9"/>
      <c r="AO115" s="76"/>
      <c r="AP115" s="83"/>
      <c r="AQ115" s="83"/>
      <c r="AR115" s="238"/>
      <c r="AS115" s="238"/>
      <c r="AT115" s="11"/>
      <c r="AU115" s="11"/>
      <c r="AV115" s="215"/>
      <c r="AW115" s="137"/>
      <c r="AX115" s="215"/>
      <c r="AY115" s="265"/>
      <c r="AZ115" s="267"/>
      <c r="BA115" s="201"/>
      <c r="BB115" s="266"/>
      <c r="BC115" s="217"/>
      <c r="BD115" s="231"/>
      <c r="BE115" s="215"/>
      <c r="BF115" s="215"/>
      <c r="BG115" s="215"/>
      <c r="BH115" s="232"/>
      <c r="BI115" s="232"/>
      <c r="BJ115" s="214"/>
      <c r="BK115" s="214"/>
      <c r="BL115" s="233"/>
      <c r="BM115" s="67"/>
      <c r="BN115" s="139"/>
      <c r="BO115" s="139"/>
      <c r="BP115" s="139"/>
    </row>
    <row r="116" spans="1:68" ht="15.75">
      <c r="A116" s="221"/>
      <c r="B116" s="222"/>
      <c r="C116" s="216"/>
      <c r="D116" s="224"/>
      <c r="E116" s="25"/>
      <c r="F116" s="89"/>
      <c r="G116" s="83"/>
      <c r="H116" s="218"/>
      <c r="I116" s="218"/>
      <c r="J116" s="218"/>
      <c r="K116" s="218"/>
      <c r="L116" s="83"/>
      <c r="M116" s="217"/>
      <c r="N116" s="55"/>
      <c r="O116" s="218"/>
      <c r="P116" s="218"/>
      <c r="Q116" s="11"/>
      <c r="R116" s="218"/>
      <c r="S116" s="218"/>
      <c r="T116" s="56"/>
      <c r="U116" s="218"/>
      <c r="V116" s="218"/>
      <c r="W116" s="11"/>
      <c r="X116" s="218"/>
      <c r="Y116" s="218"/>
      <c r="Z116" s="56"/>
      <c r="AA116" s="218"/>
      <c r="AB116" s="218"/>
      <c r="AC116" s="218"/>
      <c r="AD116" s="218"/>
      <c r="AE116" s="218"/>
      <c r="AF116" s="9"/>
      <c r="AG116" s="9"/>
      <c r="AH116" s="9"/>
      <c r="AI116" s="9"/>
      <c r="AJ116" s="9"/>
      <c r="AK116" s="9"/>
      <c r="AL116" s="9"/>
      <c r="AM116" s="9"/>
      <c r="AN116" s="9"/>
      <c r="AO116" s="76"/>
      <c r="AP116" s="83"/>
      <c r="AQ116" s="83"/>
      <c r="AR116" s="238"/>
      <c r="AS116" s="238"/>
      <c r="AT116" s="11"/>
      <c r="AU116" s="11"/>
      <c r="AV116" s="215"/>
      <c r="AW116" s="137"/>
      <c r="AX116" s="215"/>
      <c r="AY116" s="253"/>
      <c r="BA116" s="201"/>
      <c r="BB116" s="201"/>
      <c r="BC116" s="217"/>
      <c r="BD116" s="231"/>
      <c r="BE116" s="215"/>
      <c r="BF116" s="215"/>
      <c r="BG116" s="215"/>
      <c r="BH116" s="232"/>
      <c r="BI116" s="232"/>
      <c r="BJ116" s="214"/>
      <c r="BK116" s="214"/>
      <c r="BL116" s="233"/>
      <c r="BM116" s="67"/>
      <c r="BN116" s="139"/>
      <c r="BO116" s="139"/>
      <c r="BP116" s="139"/>
    </row>
    <row r="117" spans="1:68" ht="15.75">
      <c r="A117" s="221"/>
      <c r="B117" s="222"/>
      <c r="C117" s="216"/>
      <c r="D117" s="224"/>
      <c r="E117" s="25"/>
      <c r="F117" s="89"/>
      <c r="G117" s="83"/>
      <c r="H117" s="218"/>
      <c r="I117" s="218"/>
      <c r="J117" s="218"/>
      <c r="K117" s="218"/>
      <c r="L117" s="83"/>
      <c r="M117" s="217"/>
      <c r="N117" s="55"/>
      <c r="O117" s="218"/>
      <c r="P117" s="218"/>
      <c r="Q117" s="11"/>
      <c r="R117" s="218"/>
      <c r="S117" s="218"/>
      <c r="T117" s="56"/>
      <c r="U117" s="218"/>
      <c r="V117" s="218"/>
      <c r="W117" s="11"/>
      <c r="X117" s="218"/>
      <c r="Y117" s="218"/>
      <c r="Z117" s="56"/>
      <c r="AA117" s="218"/>
      <c r="AB117" s="218"/>
      <c r="AC117" s="218"/>
      <c r="AD117" s="218"/>
      <c r="AE117" s="218"/>
      <c r="AF117" s="9"/>
      <c r="AG117" s="9"/>
      <c r="AH117" s="9"/>
      <c r="AI117" s="9"/>
      <c r="AJ117" s="9"/>
      <c r="AK117" s="9"/>
      <c r="AL117" s="9"/>
      <c r="AM117" s="9"/>
      <c r="AN117" s="9"/>
      <c r="AO117" s="76"/>
      <c r="AP117" s="83"/>
      <c r="AQ117" s="83"/>
      <c r="AR117" s="238"/>
      <c r="AS117" s="238"/>
      <c r="AT117" s="11"/>
      <c r="AU117" s="11"/>
      <c r="AV117" s="215"/>
      <c r="AW117" s="137"/>
      <c r="AX117" s="215"/>
      <c r="AY117" s="253"/>
      <c r="BA117" s="201"/>
      <c r="BB117" s="201"/>
      <c r="BC117" s="217"/>
      <c r="BD117" s="231"/>
      <c r="BE117" s="215"/>
      <c r="BF117" s="215"/>
      <c r="BG117" s="215"/>
      <c r="BH117" s="232"/>
      <c r="BI117" s="232"/>
      <c r="BJ117" s="214"/>
      <c r="BK117" s="214"/>
      <c r="BL117" s="233"/>
      <c r="BM117" s="67"/>
      <c r="BN117" s="139"/>
      <c r="BO117" s="139"/>
      <c r="BP117" s="139"/>
    </row>
    <row r="118" spans="1:68" ht="15.75">
      <c r="A118" s="221"/>
      <c r="B118" s="222"/>
      <c r="C118" s="216"/>
      <c r="D118" s="224"/>
      <c r="E118" s="25"/>
      <c r="F118" s="89"/>
      <c r="G118" s="83"/>
      <c r="H118" s="218"/>
      <c r="I118" s="218"/>
      <c r="J118" s="218"/>
      <c r="K118" s="218"/>
      <c r="L118" s="83"/>
      <c r="M118" s="217"/>
      <c r="N118" s="55"/>
      <c r="O118" s="218"/>
      <c r="P118" s="218"/>
      <c r="Q118" s="11"/>
      <c r="R118" s="218"/>
      <c r="S118" s="218"/>
      <c r="T118" s="56"/>
      <c r="U118" s="218"/>
      <c r="V118" s="218"/>
      <c r="W118" s="11"/>
      <c r="X118" s="218"/>
      <c r="Y118" s="218"/>
      <c r="Z118" s="56"/>
      <c r="AA118" s="218"/>
      <c r="AB118" s="218"/>
      <c r="AC118" s="218"/>
      <c r="AD118" s="218"/>
      <c r="AE118" s="218"/>
      <c r="AF118" s="9"/>
      <c r="AG118" s="9"/>
      <c r="AH118" s="9"/>
      <c r="AI118" s="9"/>
      <c r="AJ118" s="9"/>
      <c r="AK118" s="9"/>
      <c r="AL118" s="9"/>
      <c r="AM118" s="9"/>
      <c r="AN118" s="9"/>
      <c r="AO118" s="76"/>
      <c r="AP118" s="83"/>
      <c r="AQ118" s="83"/>
      <c r="AR118" s="238"/>
      <c r="AS118" s="238"/>
      <c r="AT118" s="11"/>
      <c r="AU118" s="11"/>
      <c r="AV118" s="215"/>
      <c r="AW118" s="137"/>
      <c r="AX118" s="215"/>
      <c r="AY118" s="253"/>
      <c r="AZ118" s="267"/>
      <c r="BA118" s="201"/>
      <c r="BB118" s="201"/>
      <c r="BC118" s="217"/>
      <c r="BD118" s="231"/>
      <c r="BE118" s="215"/>
      <c r="BF118" s="215"/>
      <c r="BG118" s="215"/>
      <c r="BH118" s="232"/>
      <c r="BI118" s="232"/>
      <c r="BJ118" s="214"/>
      <c r="BK118" s="214"/>
      <c r="BL118" s="233"/>
      <c r="BM118" s="67"/>
      <c r="BN118" s="139"/>
      <c r="BO118" s="139"/>
      <c r="BP118" s="139"/>
    </row>
    <row r="119" spans="1:68" ht="15.75">
      <c r="A119" s="221"/>
      <c r="B119" s="222"/>
      <c r="C119" s="216"/>
      <c r="D119" s="224"/>
      <c r="E119" s="25"/>
      <c r="F119" s="89"/>
      <c r="G119" s="83"/>
      <c r="H119" s="218"/>
      <c r="I119" s="218"/>
      <c r="J119" s="218"/>
      <c r="K119" s="218"/>
      <c r="L119" s="83"/>
      <c r="M119" s="217"/>
      <c r="N119" s="55"/>
      <c r="O119" s="218"/>
      <c r="P119" s="218"/>
      <c r="Q119" s="11"/>
      <c r="R119" s="218"/>
      <c r="S119" s="218"/>
      <c r="T119" s="56"/>
      <c r="U119" s="218"/>
      <c r="V119" s="218"/>
      <c r="W119" s="11"/>
      <c r="X119" s="218"/>
      <c r="Y119" s="218"/>
      <c r="Z119" s="56"/>
      <c r="AA119" s="218"/>
      <c r="AB119" s="218"/>
      <c r="AC119" s="218"/>
      <c r="AD119" s="218"/>
      <c r="AE119" s="218"/>
      <c r="AF119" s="9"/>
      <c r="AG119" s="9"/>
      <c r="AH119" s="9"/>
      <c r="AI119" s="9"/>
      <c r="AJ119" s="9"/>
      <c r="AK119" s="9"/>
      <c r="AL119" s="9"/>
      <c r="AM119" s="9"/>
      <c r="AN119" s="9"/>
      <c r="AO119" s="76"/>
      <c r="AP119" s="83"/>
      <c r="AQ119" s="83"/>
      <c r="AR119" s="238"/>
      <c r="AS119" s="238"/>
      <c r="AT119" s="11"/>
      <c r="AU119" s="11"/>
      <c r="AV119" s="215"/>
      <c r="AW119" s="137"/>
      <c r="AX119" s="215"/>
      <c r="AY119" s="253"/>
      <c r="BA119" s="201"/>
      <c r="BB119" s="201"/>
      <c r="BC119" s="217"/>
      <c r="BD119" s="231"/>
      <c r="BE119" s="215"/>
      <c r="BF119" s="215"/>
      <c r="BG119" s="215"/>
      <c r="BH119" s="232"/>
      <c r="BI119" s="232"/>
      <c r="BJ119" s="214"/>
      <c r="BK119" s="214"/>
      <c r="BL119" s="233"/>
      <c r="BM119" s="67"/>
      <c r="BN119" s="139"/>
      <c r="BO119" s="139"/>
      <c r="BP119" s="139"/>
    </row>
    <row r="120" spans="1:68" ht="15.75">
      <c r="A120" s="221"/>
      <c r="B120" s="222"/>
      <c r="C120" s="216"/>
      <c r="D120" s="224"/>
      <c r="E120" s="25"/>
      <c r="F120" s="89"/>
      <c r="G120" s="83"/>
      <c r="H120" s="218"/>
      <c r="I120" s="218"/>
      <c r="J120" s="218"/>
      <c r="K120" s="218"/>
      <c r="L120" s="83"/>
      <c r="M120" s="217"/>
      <c r="N120" s="55"/>
      <c r="O120" s="218"/>
      <c r="P120" s="218"/>
      <c r="Q120" s="11"/>
      <c r="R120" s="218"/>
      <c r="S120" s="218"/>
      <c r="T120" s="56"/>
      <c r="U120" s="218"/>
      <c r="V120" s="218"/>
      <c r="W120" s="11"/>
      <c r="X120" s="218"/>
      <c r="Y120" s="218"/>
      <c r="Z120" s="56"/>
      <c r="AA120" s="218"/>
      <c r="AB120" s="218"/>
      <c r="AC120" s="218"/>
      <c r="AD120" s="218"/>
      <c r="AE120" s="218"/>
      <c r="AF120" s="9"/>
      <c r="AG120" s="9"/>
      <c r="AH120" s="9"/>
      <c r="AI120" s="9"/>
      <c r="AJ120" s="9"/>
      <c r="AK120" s="9"/>
      <c r="AL120" s="9"/>
      <c r="AM120" s="9"/>
      <c r="AN120" s="9"/>
      <c r="AO120" s="76"/>
      <c r="AP120" s="83"/>
      <c r="AQ120" s="83"/>
      <c r="AR120" s="238"/>
      <c r="AS120" s="238"/>
      <c r="AT120" s="11"/>
      <c r="AU120" s="11"/>
      <c r="AV120" s="215"/>
      <c r="AW120" s="137"/>
      <c r="AX120" s="215"/>
      <c r="AY120" s="253"/>
      <c r="BA120" s="201"/>
      <c r="BB120" s="201"/>
      <c r="BC120" s="217"/>
      <c r="BD120" s="231"/>
      <c r="BE120" s="215"/>
      <c r="BF120" s="215"/>
      <c r="BG120" s="215"/>
      <c r="BH120" s="232"/>
      <c r="BI120" s="232"/>
      <c r="BJ120" s="214"/>
      <c r="BK120" s="214"/>
      <c r="BL120" s="233"/>
      <c r="BM120" s="67"/>
      <c r="BN120" s="139"/>
      <c r="BO120" s="139"/>
      <c r="BP120" s="139"/>
    </row>
    <row r="121" spans="1:68" ht="15.75">
      <c r="A121" s="221"/>
      <c r="B121" s="222"/>
      <c r="C121" s="216"/>
      <c r="D121" s="224"/>
      <c r="E121" s="268"/>
      <c r="F121" s="89"/>
      <c r="G121" s="83"/>
      <c r="H121" s="218"/>
      <c r="I121" s="218"/>
      <c r="J121" s="218"/>
      <c r="K121" s="218"/>
      <c r="L121" s="83"/>
      <c r="M121" s="217"/>
      <c r="N121" s="55"/>
      <c r="O121" s="218"/>
      <c r="P121" s="218"/>
      <c r="Q121" s="11"/>
      <c r="R121" s="218"/>
      <c r="S121" s="218"/>
      <c r="T121" s="56"/>
      <c r="U121" s="218"/>
      <c r="V121" s="218"/>
      <c r="W121" s="11"/>
      <c r="X121" s="218"/>
      <c r="Y121" s="218"/>
      <c r="Z121" s="56"/>
      <c r="AA121" s="218"/>
      <c r="AB121" s="218"/>
      <c r="AC121" s="218"/>
      <c r="AD121" s="218"/>
      <c r="AE121" s="218"/>
      <c r="AF121" s="9"/>
      <c r="AG121" s="9"/>
      <c r="AH121" s="9"/>
      <c r="AI121" s="9"/>
      <c r="AJ121" s="9"/>
      <c r="AK121" s="9"/>
      <c r="AL121" s="9"/>
      <c r="AM121" s="9"/>
      <c r="AN121" s="9"/>
      <c r="AO121" s="76"/>
      <c r="AP121" s="83"/>
      <c r="AQ121" s="83"/>
      <c r="AR121" s="238"/>
      <c r="AS121" s="238"/>
      <c r="AT121" s="11"/>
      <c r="AU121" s="11"/>
      <c r="AV121" s="215"/>
      <c r="AW121" s="137"/>
      <c r="AX121" s="215"/>
      <c r="AY121" s="265"/>
      <c r="AZ121" s="267"/>
      <c r="BA121" s="201"/>
      <c r="BB121" s="266"/>
      <c r="BC121" s="217"/>
      <c r="BD121" s="231"/>
      <c r="BE121" s="215"/>
      <c r="BF121" s="215"/>
      <c r="BG121" s="215"/>
      <c r="BH121" s="232"/>
      <c r="BI121" s="232"/>
      <c r="BJ121" s="214"/>
      <c r="BK121" s="214"/>
      <c r="BL121" s="233"/>
      <c r="BM121" s="67"/>
      <c r="BN121" s="139"/>
      <c r="BO121" s="139"/>
      <c r="BP121" s="139"/>
    </row>
    <row r="122" spans="1:68" ht="15.75">
      <c r="A122" s="221"/>
      <c r="B122" s="222"/>
      <c r="C122" s="216"/>
      <c r="D122" s="224"/>
      <c r="E122" s="25"/>
      <c r="F122" s="89"/>
      <c r="G122" s="83"/>
      <c r="H122" s="218"/>
      <c r="I122" s="218"/>
      <c r="J122" s="218"/>
      <c r="K122" s="218"/>
      <c r="L122" s="83"/>
      <c r="M122" s="217"/>
      <c r="N122" s="55"/>
      <c r="O122" s="218"/>
      <c r="P122" s="218"/>
      <c r="Q122" s="11"/>
      <c r="R122" s="218"/>
      <c r="S122" s="218"/>
      <c r="T122" s="56"/>
      <c r="U122" s="218"/>
      <c r="V122" s="218"/>
      <c r="W122" s="11"/>
      <c r="X122" s="218"/>
      <c r="Y122" s="218"/>
      <c r="Z122" s="56"/>
      <c r="AA122" s="218"/>
      <c r="AB122" s="218"/>
      <c r="AC122" s="218"/>
      <c r="AD122" s="218"/>
      <c r="AE122" s="218"/>
      <c r="AF122" s="9"/>
      <c r="AG122" s="9"/>
      <c r="AH122" s="9"/>
      <c r="AI122" s="9"/>
      <c r="AJ122" s="9"/>
      <c r="AK122" s="9"/>
      <c r="AL122" s="9"/>
      <c r="AM122" s="9"/>
      <c r="AN122" s="9"/>
      <c r="AO122" s="76"/>
      <c r="AP122" s="83"/>
      <c r="AQ122" s="83"/>
      <c r="AR122" s="238"/>
      <c r="AS122" s="238"/>
      <c r="AT122" s="11"/>
      <c r="AU122" s="11"/>
      <c r="AV122" s="215"/>
      <c r="AW122" s="137"/>
      <c r="AX122" s="215"/>
      <c r="AY122" s="253"/>
      <c r="BA122" s="201"/>
      <c r="BB122" s="201"/>
      <c r="BC122" s="217"/>
      <c r="BD122" s="231"/>
      <c r="BE122" s="215"/>
      <c r="BF122" s="215"/>
      <c r="BG122" s="215"/>
      <c r="BH122" s="232"/>
      <c r="BI122" s="232"/>
      <c r="BJ122" s="214"/>
      <c r="BK122" s="214"/>
      <c r="BL122" s="233"/>
      <c r="BM122" s="67"/>
      <c r="BN122" s="139"/>
      <c r="BO122" s="139"/>
      <c r="BP122" s="139"/>
    </row>
    <row r="123" spans="1:68" ht="15.75">
      <c r="A123" s="221"/>
      <c r="B123" s="222"/>
      <c r="C123" s="216"/>
      <c r="D123" s="224"/>
      <c r="E123" s="25"/>
      <c r="F123" s="89"/>
      <c r="G123" s="83"/>
      <c r="H123" s="218"/>
      <c r="I123" s="218"/>
      <c r="J123" s="218"/>
      <c r="K123" s="218"/>
      <c r="L123" s="83"/>
      <c r="M123" s="217"/>
      <c r="N123" s="55"/>
      <c r="O123" s="218"/>
      <c r="P123" s="218"/>
      <c r="Q123" s="11"/>
      <c r="R123" s="218"/>
      <c r="S123" s="218"/>
      <c r="T123" s="56"/>
      <c r="U123" s="218"/>
      <c r="V123" s="218"/>
      <c r="W123" s="11"/>
      <c r="X123" s="218"/>
      <c r="Y123" s="218"/>
      <c r="Z123" s="56"/>
      <c r="AA123" s="218"/>
      <c r="AB123" s="218"/>
      <c r="AC123" s="218"/>
      <c r="AD123" s="218"/>
      <c r="AE123" s="218"/>
      <c r="AF123" s="9"/>
      <c r="AG123" s="9"/>
      <c r="AH123" s="9"/>
      <c r="AI123" s="9"/>
      <c r="AJ123" s="9"/>
      <c r="AK123" s="9"/>
      <c r="AL123" s="9"/>
      <c r="AM123" s="9"/>
      <c r="AN123" s="9"/>
      <c r="AO123" s="76"/>
      <c r="AP123" s="83"/>
      <c r="AQ123" s="83"/>
      <c r="AR123" s="238"/>
      <c r="AS123" s="238"/>
      <c r="AT123" s="11"/>
      <c r="AU123" s="11"/>
      <c r="AV123" s="215"/>
      <c r="AW123" s="137"/>
      <c r="AX123" s="215"/>
      <c r="AY123" s="253"/>
      <c r="BA123" s="201"/>
      <c r="BB123" s="201"/>
      <c r="BC123" s="217"/>
      <c r="BD123" s="231"/>
      <c r="BE123" s="215"/>
      <c r="BF123" s="215"/>
      <c r="BG123" s="215"/>
      <c r="BH123" s="232"/>
      <c r="BI123" s="232"/>
      <c r="BJ123" s="214"/>
      <c r="BK123" s="214"/>
      <c r="BL123" s="233"/>
      <c r="BM123" s="67"/>
      <c r="BN123" s="139"/>
      <c r="BO123" s="139"/>
      <c r="BP123" s="139"/>
    </row>
    <row r="124" spans="1:68" ht="15.75">
      <c r="A124" s="221"/>
      <c r="B124" s="222"/>
      <c r="C124" s="216"/>
      <c r="D124" s="224"/>
      <c r="E124" s="25"/>
      <c r="F124" s="89"/>
      <c r="G124" s="83"/>
      <c r="H124" s="218"/>
      <c r="I124" s="218"/>
      <c r="J124" s="218"/>
      <c r="K124" s="218"/>
      <c r="L124" s="83"/>
      <c r="M124" s="217"/>
      <c r="N124" s="55"/>
      <c r="O124" s="218"/>
      <c r="P124" s="218"/>
      <c r="Q124" s="11"/>
      <c r="R124" s="218"/>
      <c r="S124" s="218"/>
      <c r="T124" s="56"/>
      <c r="U124" s="218"/>
      <c r="V124" s="218"/>
      <c r="W124" s="11"/>
      <c r="X124" s="218"/>
      <c r="Y124" s="218"/>
      <c r="Z124" s="56"/>
      <c r="AA124" s="218"/>
      <c r="AB124" s="218"/>
      <c r="AC124" s="218"/>
      <c r="AD124" s="218"/>
      <c r="AE124" s="218"/>
      <c r="AF124" s="9"/>
      <c r="AG124" s="9"/>
      <c r="AH124" s="9"/>
      <c r="AI124" s="9"/>
      <c r="AJ124" s="9"/>
      <c r="AK124" s="9"/>
      <c r="AL124" s="9"/>
      <c r="AM124" s="9"/>
      <c r="AN124" s="9"/>
      <c r="AO124" s="76"/>
      <c r="AP124" s="83"/>
      <c r="AQ124" s="83"/>
      <c r="AR124" s="238"/>
      <c r="AS124" s="238"/>
      <c r="AT124" s="11"/>
      <c r="AU124" s="11"/>
      <c r="AV124" s="215"/>
      <c r="AW124" s="137"/>
      <c r="AX124" s="215"/>
      <c r="AY124" s="253"/>
      <c r="BA124" s="201"/>
      <c r="BB124" s="201"/>
      <c r="BC124" s="217"/>
      <c r="BD124" s="231"/>
      <c r="BE124" s="215"/>
      <c r="BF124" s="215"/>
      <c r="BG124" s="215"/>
      <c r="BH124" s="232"/>
      <c r="BI124" s="232"/>
      <c r="BJ124" s="214"/>
      <c r="BK124" s="214"/>
      <c r="BL124" s="233"/>
      <c r="BM124" s="67"/>
      <c r="BN124" s="139"/>
      <c r="BO124" s="139"/>
      <c r="BP124" s="139"/>
    </row>
    <row r="125" spans="1:68" ht="15.75">
      <c r="A125" s="221"/>
      <c r="B125" s="222"/>
      <c r="C125" s="216"/>
      <c r="D125" s="224"/>
      <c r="E125" s="25"/>
      <c r="F125" s="89"/>
      <c r="G125" s="83"/>
      <c r="H125" s="218"/>
      <c r="I125" s="218"/>
      <c r="J125" s="218"/>
      <c r="K125" s="218"/>
      <c r="L125" s="83"/>
      <c r="M125" s="217"/>
      <c r="N125" s="55"/>
      <c r="O125" s="218"/>
      <c r="P125" s="218"/>
      <c r="Q125" s="11"/>
      <c r="R125" s="218"/>
      <c r="S125" s="218"/>
      <c r="T125" s="56"/>
      <c r="U125" s="218"/>
      <c r="V125" s="218"/>
      <c r="W125" s="11"/>
      <c r="X125" s="218"/>
      <c r="Y125" s="218"/>
      <c r="Z125" s="56"/>
      <c r="AA125" s="218"/>
      <c r="AB125" s="218"/>
      <c r="AC125" s="218"/>
      <c r="AD125" s="218"/>
      <c r="AE125" s="218"/>
      <c r="AF125" s="9"/>
      <c r="AG125" s="9"/>
      <c r="AH125" s="9"/>
      <c r="AI125" s="9"/>
      <c r="AJ125" s="9"/>
      <c r="AK125" s="9"/>
      <c r="AL125" s="9"/>
      <c r="AM125" s="9"/>
      <c r="AN125" s="9"/>
      <c r="AO125" s="76"/>
      <c r="AP125" s="83"/>
      <c r="AQ125" s="83"/>
      <c r="AR125" s="238"/>
      <c r="AS125" s="238"/>
      <c r="AT125" s="11"/>
      <c r="AU125" s="11"/>
      <c r="AV125" s="215"/>
      <c r="AW125" s="137"/>
      <c r="AX125" s="215"/>
      <c r="AY125" s="253"/>
      <c r="BA125" s="201"/>
      <c r="BB125" s="201"/>
      <c r="BC125" s="217"/>
      <c r="BD125" s="231"/>
      <c r="BE125" s="215"/>
      <c r="BF125" s="215"/>
      <c r="BG125" s="215"/>
      <c r="BH125" s="232"/>
      <c r="BI125" s="232"/>
      <c r="BJ125" s="214"/>
      <c r="BK125" s="214"/>
      <c r="BL125" s="233"/>
      <c r="BM125" s="67"/>
      <c r="BN125" s="139"/>
      <c r="BO125" s="139"/>
      <c r="BP125" s="139"/>
    </row>
    <row r="126" spans="1:68" ht="15.75">
      <c r="A126" s="221"/>
      <c r="B126" s="222"/>
      <c r="C126" s="216"/>
      <c r="D126" s="224"/>
      <c r="E126" s="25"/>
      <c r="F126" s="89"/>
      <c r="G126" s="83"/>
      <c r="H126" s="218"/>
      <c r="I126" s="218"/>
      <c r="J126" s="218"/>
      <c r="K126" s="218"/>
      <c r="L126" s="83"/>
      <c r="M126" s="217"/>
      <c r="N126" s="55"/>
      <c r="O126" s="218"/>
      <c r="P126" s="218"/>
      <c r="Q126" s="11"/>
      <c r="R126" s="218"/>
      <c r="S126" s="218"/>
      <c r="T126" s="56"/>
      <c r="U126" s="218"/>
      <c r="V126" s="218"/>
      <c r="W126" s="11"/>
      <c r="X126" s="218"/>
      <c r="Y126" s="218"/>
      <c r="Z126" s="56"/>
      <c r="AA126" s="218"/>
      <c r="AB126" s="218"/>
      <c r="AC126" s="218"/>
      <c r="AD126" s="218"/>
      <c r="AE126" s="218"/>
      <c r="AF126" s="9"/>
      <c r="AG126" s="9"/>
      <c r="AH126" s="9"/>
      <c r="AI126" s="9"/>
      <c r="AJ126" s="9"/>
      <c r="AK126" s="9"/>
      <c r="AL126" s="9"/>
      <c r="AM126" s="9"/>
      <c r="AN126" s="9"/>
      <c r="AO126" s="76"/>
      <c r="AP126" s="83"/>
      <c r="AQ126" s="83"/>
      <c r="AR126" s="238"/>
      <c r="AS126" s="238"/>
      <c r="AT126" s="11"/>
      <c r="AU126" s="11"/>
      <c r="AV126" s="215"/>
      <c r="AW126" s="137"/>
      <c r="AX126" s="215"/>
      <c r="AY126" s="253"/>
      <c r="BA126" s="201"/>
      <c r="BB126" s="201"/>
      <c r="BC126" s="217"/>
      <c r="BD126" s="231"/>
      <c r="BE126" s="215"/>
      <c r="BF126" s="215"/>
      <c r="BG126" s="215"/>
      <c r="BH126" s="232"/>
      <c r="BI126" s="232"/>
      <c r="BJ126" s="214"/>
      <c r="BK126" s="214"/>
      <c r="BL126" s="233"/>
      <c r="BM126" s="67"/>
      <c r="BN126" s="139"/>
      <c r="BO126" s="139"/>
      <c r="BP126" s="139"/>
    </row>
    <row r="127" spans="1:68" ht="15.75">
      <c r="A127" s="221"/>
      <c r="B127" s="222"/>
      <c r="C127" s="216"/>
      <c r="D127" s="224"/>
      <c r="E127" s="25"/>
      <c r="F127" s="89"/>
      <c r="G127" s="83"/>
      <c r="H127" s="218"/>
      <c r="I127" s="218"/>
      <c r="J127" s="218"/>
      <c r="K127" s="218"/>
      <c r="L127" s="83"/>
      <c r="M127" s="217"/>
      <c r="N127" s="55"/>
      <c r="O127" s="218"/>
      <c r="P127" s="218"/>
      <c r="Q127" s="11"/>
      <c r="R127" s="218"/>
      <c r="S127" s="218"/>
      <c r="T127" s="56"/>
      <c r="U127" s="218"/>
      <c r="V127" s="218"/>
      <c r="W127" s="11"/>
      <c r="X127" s="218"/>
      <c r="Y127" s="218"/>
      <c r="Z127" s="56"/>
      <c r="AA127" s="218"/>
      <c r="AB127" s="218"/>
      <c r="AC127" s="218"/>
      <c r="AD127" s="218"/>
      <c r="AE127" s="218"/>
      <c r="AF127" s="9"/>
      <c r="AG127" s="9"/>
      <c r="AH127" s="9"/>
      <c r="AI127" s="9"/>
      <c r="AJ127" s="9"/>
      <c r="AK127" s="9"/>
      <c r="AL127" s="9"/>
      <c r="AM127" s="9"/>
      <c r="AN127" s="9"/>
      <c r="AO127" s="76"/>
      <c r="AP127" s="83"/>
      <c r="AQ127" s="83"/>
      <c r="AR127" s="238"/>
      <c r="AS127" s="238"/>
      <c r="AT127" s="11"/>
      <c r="AU127" s="11"/>
      <c r="AV127" s="215"/>
      <c r="AW127" s="137"/>
      <c r="AX127" s="215"/>
      <c r="AY127" s="253"/>
      <c r="BA127" s="201"/>
      <c r="BB127" s="201"/>
      <c r="BC127" s="217"/>
      <c r="BD127" s="231"/>
      <c r="BE127" s="215"/>
      <c r="BF127" s="215"/>
      <c r="BG127" s="215"/>
      <c r="BH127" s="232"/>
      <c r="BI127" s="232"/>
      <c r="BJ127" s="214"/>
      <c r="BK127" s="214"/>
      <c r="BL127" s="233"/>
      <c r="BM127" s="67"/>
      <c r="BN127" s="139"/>
      <c r="BO127" s="139"/>
      <c r="BP127" s="139"/>
    </row>
    <row r="128" spans="1:68" ht="15.75">
      <c r="A128" s="221"/>
      <c r="B128" s="222"/>
      <c r="C128" s="216"/>
      <c r="D128" s="224"/>
      <c r="E128" s="25"/>
      <c r="F128" s="89"/>
      <c r="G128" s="83"/>
      <c r="H128" s="218"/>
      <c r="I128" s="218"/>
      <c r="J128" s="218"/>
      <c r="K128" s="218"/>
      <c r="L128" s="83"/>
      <c r="M128" s="217"/>
      <c r="N128" s="55"/>
      <c r="O128" s="218"/>
      <c r="P128" s="218"/>
      <c r="Q128" s="11"/>
      <c r="R128" s="218"/>
      <c r="S128" s="218"/>
      <c r="T128" s="56"/>
      <c r="U128" s="218"/>
      <c r="V128" s="218"/>
      <c r="W128" s="11"/>
      <c r="X128" s="218"/>
      <c r="Y128" s="218"/>
      <c r="Z128" s="56"/>
      <c r="AA128" s="218"/>
      <c r="AB128" s="218"/>
      <c r="AC128" s="218"/>
      <c r="AD128" s="218"/>
      <c r="AE128" s="218"/>
      <c r="AF128" s="9"/>
      <c r="AG128" s="9"/>
      <c r="AH128" s="9"/>
      <c r="AI128" s="9"/>
      <c r="AJ128" s="9"/>
      <c r="AK128" s="9"/>
      <c r="AL128" s="9"/>
      <c r="AM128" s="9"/>
      <c r="AN128" s="9"/>
      <c r="AO128" s="76"/>
      <c r="AP128" s="83"/>
      <c r="AQ128" s="83"/>
      <c r="AR128" s="238"/>
      <c r="AS128" s="238"/>
      <c r="AT128" s="11"/>
      <c r="AU128" s="11"/>
      <c r="AV128" s="215"/>
      <c r="AW128" s="137"/>
      <c r="AX128" s="215"/>
      <c r="AY128" s="253"/>
      <c r="BA128" s="201"/>
      <c r="BB128" s="201"/>
      <c r="BC128" s="217"/>
      <c r="BD128" s="231"/>
      <c r="BE128" s="215"/>
      <c r="BF128" s="215"/>
      <c r="BG128" s="215"/>
      <c r="BH128" s="232"/>
      <c r="BI128" s="232"/>
      <c r="BJ128" s="214"/>
      <c r="BK128" s="214"/>
      <c r="BL128" s="233"/>
      <c r="BM128" s="67"/>
      <c r="BN128" s="139"/>
      <c r="BO128" s="139"/>
      <c r="BP128" s="139"/>
    </row>
    <row r="129" spans="1:68" ht="15.75">
      <c r="A129" s="221"/>
      <c r="B129" s="222"/>
      <c r="C129" s="216"/>
      <c r="D129" s="224"/>
      <c r="E129" s="25"/>
      <c r="F129" s="89"/>
      <c r="G129" s="83"/>
      <c r="H129" s="218"/>
      <c r="I129" s="218"/>
      <c r="J129" s="218"/>
      <c r="K129" s="218"/>
      <c r="L129" s="83"/>
      <c r="M129" s="217"/>
      <c r="N129" s="55"/>
      <c r="O129" s="218"/>
      <c r="P129" s="218"/>
      <c r="Q129" s="11"/>
      <c r="R129" s="218"/>
      <c r="S129" s="218"/>
      <c r="T129" s="56"/>
      <c r="U129" s="218"/>
      <c r="V129" s="218"/>
      <c r="W129" s="11"/>
      <c r="X129" s="218"/>
      <c r="Y129" s="218"/>
      <c r="Z129" s="56"/>
      <c r="AA129" s="218"/>
      <c r="AB129" s="218"/>
      <c r="AC129" s="218"/>
      <c r="AD129" s="218"/>
      <c r="AE129" s="218"/>
      <c r="AF129" s="9"/>
      <c r="AG129" s="9"/>
      <c r="AH129" s="9"/>
      <c r="AI129" s="9"/>
      <c r="AJ129" s="9"/>
      <c r="AK129" s="9"/>
      <c r="AL129" s="9"/>
      <c r="AM129" s="9"/>
      <c r="AN129" s="9"/>
      <c r="AO129" s="76"/>
      <c r="AP129" s="83"/>
      <c r="AQ129" s="83"/>
      <c r="AR129" s="238"/>
      <c r="AS129" s="238"/>
      <c r="AT129" s="11"/>
      <c r="AU129" s="11"/>
      <c r="AV129" s="215"/>
      <c r="AW129" s="137"/>
      <c r="AX129" s="215"/>
      <c r="AY129" s="253"/>
      <c r="BA129" s="201"/>
      <c r="BB129" s="201"/>
      <c r="BC129" s="217"/>
      <c r="BD129" s="231"/>
      <c r="BE129" s="215"/>
      <c r="BF129" s="215"/>
      <c r="BG129" s="215"/>
      <c r="BH129" s="232"/>
      <c r="BI129" s="232"/>
      <c r="BJ129" s="214"/>
      <c r="BK129" s="214"/>
      <c r="BL129" s="233"/>
      <c r="BM129" s="67"/>
      <c r="BN129" s="139"/>
      <c r="BO129" s="139"/>
      <c r="BP129" s="139"/>
    </row>
    <row r="130" spans="1:68" ht="15.75">
      <c r="A130" s="221"/>
      <c r="B130" s="222"/>
      <c r="C130" s="216"/>
      <c r="D130" s="224"/>
      <c r="E130" s="25"/>
      <c r="F130" s="89"/>
      <c r="G130" s="83"/>
      <c r="H130" s="218"/>
      <c r="I130" s="218"/>
      <c r="J130" s="218"/>
      <c r="K130" s="218"/>
      <c r="L130" s="83"/>
      <c r="M130" s="217"/>
      <c r="N130" s="55"/>
      <c r="O130" s="218"/>
      <c r="P130" s="218"/>
      <c r="Q130" s="11"/>
      <c r="R130" s="218"/>
      <c r="S130" s="218"/>
      <c r="T130" s="56"/>
      <c r="U130" s="218"/>
      <c r="V130" s="218"/>
      <c r="W130" s="11"/>
      <c r="X130" s="218"/>
      <c r="Y130" s="218"/>
      <c r="Z130" s="56"/>
      <c r="AA130" s="218"/>
      <c r="AB130" s="218"/>
      <c r="AC130" s="218"/>
      <c r="AD130" s="218"/>
      <c r="AE130" s="218"/>
      <c r="AF130" s="9"/>
      <c r="AG130" s="9"/>
      <c r="AH130" s="9"/>
      <c r="AI130" s="9"/>
      <c r="AJ130" s="9"/>
      <c r="AK130" s="9"/>
      <c r="AL130" s="9"/>
      <c r="AM130" s="9"/>
      <c r="AN130" s="9"/>
      <c r="AO130" s="76"/>
      <c r="AP130" s="83"/>
      <c r="AQ130" s="83"/>
      <c r="AR130" s="238"/>
      <c r="AS130" s="238"/>
      <c r="AT130" s="11"/>
      <c r="AU130" s="11"/>
      <c r="AV130" s="215"/>
      <c r="AW130" s="137"/>
      <c r="AX130" s="215"/>
      <c r="AY130" s="253"/>
      <c r="BA130" s="201"/>
      <c r="BB130" s="201"/>
      <c r="BC130" s="217"/>
      <c r="BD130" s="231"/>
      <c r="BE130" s="215"/>
      <c r="BF130" s="215"/>
      <c r="BG130" s="215"/>
      <c r="BH130" s="232"/>
      <c r="BI130" s="232"/>
      <c r="BJ130" s="214"/>
      <c r="BK130" s="214"/>
      <c r="BL130" s="233"/>
      <c r="BM130" s="67"/>
      <c r="BN130" s="139"/>
      <c r="BO130" s="139"/>
      <c r="BP130" s="139"/>
    </row>
    <row r="131" spans="1:68" ht="15.75">
      <c r="A131" s="221"/>
      <c r="B131" s="222"/>
      <c r="C131" s="216"/>
      <c r="D131" s="224"/>
      <c r="E131" s="25"/>
      <c r="F131" s="89"/>
      <c r="G131" s="83"/>
      <c r="H131" s="218"/>
      <c r="I131" s="218"/>
      <c r="J131" s="218"/>
      <c r="K131" s="218"/>
      <c r="L131" s="83"/>
      <c r="M131" s="217"/>
      <c r="N131" s="55"/>
      <c r="O131" s="218"/>
      <c r="P131" s="218"/>
      <c r="Q131" s="11"/>
      <c r="R131" s="218"/>
      <c r="S131" s="218"/>
      <c r="T131" s="56"/>
      <c r="U131" s="218"/>
      <c r="V131" s="218"/>
      <c r="W131" s="11"/>
      <c r="X131" s="218"/>
      <c r="Y131" s="218"/>
      <c r="Z131" s="56"/>
      <c r="AA131" s="218"/>
      <c r="AB131" s="218"/>
      <c r="AC131" s="218"/>
      <c r="AD131" s="218"/>
      <c r="AE131" s="218"/>
      <c r="AF131" s="9"/>
      <c r="AG131" s="9"/>
      <c r="AH131" s="9"/>
      <c r="AI131" s="9"/>
      <c r="AJ131" s="9"/>
      <c r="AK131" s="9"/>
      <c r="AL131" s="9"/>
      <c r="AM131" s="9"/>
      <c r="AN131" s="9"/>
      <c r="AO131" s="76"/>
      <c r="AP131" s="83"/>
      <c r="AQ131" s="83"/>
      <c r="AR131" s="238"/>
      <c r="AS131" s="238"/>
      <c r="AT131" s="11"/>
      <c r="AU131" s="11"/>
      <c r="AV131" s="215"/>
      <c r="AW131" s="137"/>
      <c r="AX131" s="215"/>
      <c r="AY131" s="253"/>
      <c r="BA131" s="201"/>
      <c r="BB131" s="201"/>
      <c r="BC131" s="217"/>
      <c r="BD131" s="231"/>
      <c r="BE131" s="215"/>
      <c r="BF131" s="215"/>
      <c r="BG131" s="215"/>
      <c r="BH131" s="232"/>
      <c r="BI131" s="232"/>
      <c r="BJ131" s="214"/>
      <c r="BK131" s="214"/>
      <c r="BL131" s="233"/>
      <c r="BM131" s="67"/>
      <c r="BN131" s="139"/>
      <c r="BO131" s="139"/>
      <c r="BP131" s="139"/>
    </row>
    <row r="132" spans="1:68" ht="15.75">
      <c r="A132" s="221"/>
      <c r="B132" s="222"/>
      <c r="C132" s="216"/>
      <c r="D132" s="224"/>
      <c r="E132" s="25"/>
      <c r="F132" s="89"/>
      <c r="G132" s="83"/>
      <c r="H132" s="218"/>
      <c r="I132" s="218"/>
      <c r="J132" s="218"/>
      <c r="K132" s="218"/>
      <c r="L132" s="83"/>
      <c r="M132" s="217"/>
      <c r="N132" s="55"/>
      <c r="O132" s="218"/>
      <c r="P132" s="218"/>
      <c r="Q132" s="11"/>
      <c r="R132" s="218"/>
      <c r="S132" s="218"/>
      <c r="T132" s="56"/>
      <c r="U132" s="218"/>
      <c r="V132" s="218"/>
      <c r="W132" s="11"/>
      <c r="X132" s="218"/>
      <c r="Y132" s="218"/>
      <c r="Z132" s="56"/>
      <c r="AA132" s="218"/>
      <c r="AB132" s="218"/>
      <c r="AC132" s="218"/>
      <c r="AD132" s="218"/>
      <c r="AE132" s="218"/>
      <c r="AF132" s="9"/>
      <c r="AG132" s="9"/>
      <c r="AH132" s="9"/>
      <c r="AI132" s="9"/>
      <c r="AJ132" s="9"/>
      <c r="AK132" s="9"/>
      <c r="AL132" s="9"/>
      <c r="AM132" s="9"/>
      <c r="AN132" s="9"/>
      <c r="AO132" s="76"/>
      <c r="AP132" s="83"/>
      <c r="AQ132" s="83"/>
      <c r="AR132" s="238"/>
      <c r="AS132" s="238"/>
      <c r="AT132" s="11"/>
      <c r="AU132" s="11"/>
      <c r="AV132" s="215"/>
      <c r="AW132" s="137"/>
      <c r="AX132" s="215"/>
      <c r="AY132" s="253"/>
      <c r="BA132" s="201"/>
      <c r="BB132" s="201"/>
      <c r="BC132" s="217"/>
      <c r="BD132" s="231"/>
      <c r="BE132" s="215"/>
      <c r="BF132" s="215"/>
      <c r="BG132" s="215"/>
      <c r="BH132" s="232"/>
      <c r="BI132" s="232"/>
      <c r="BJ132" s="214"/>
      <c r="BK132" s="214"/>
      <c r="BL132" s="233"/>
      <c r="BM132" s="67"/>
      <c r="BN132" s="139"/>
      <c r="BO132" s="139"/>
      <c r="BP132" s="139"/>
    </row>
    <row r="133" spans="1:68" ht="15.75">
      <c r="A133" s="221"/>
      <c r="B133" s="222"/>
      <c r="C133" s="216"/>
      <c r="D133" s="224"/>
      <c r="E133" s="25"/>
      <c r="F133" s="89"/>
      <c r="G133" s="83"/>
      <c r="H133" s="218"/>
      <c r="I133" s="218"/>
      <c r="J133" s="218"/>
      <c r="K133" s="218"/>
      <c r="L133" s="83"/>
      <c r="M133" s="217"/>
      <c r="N133" s="55"/>
      <c r="O133" s="218"/>
      <c r="P133" s="218"/>
      <c r="Q133" s="11"/>
      <c r="R133" s="218"/>
      <c r="S133" s="218"/>
      <c r="T133" s="56"/>
      <c r="U133" s="218"/>
      <c r="V133" s="218"/>
      <c r="W133" s="11"/>
      <c r="X133" s="218"/>
      <c r="Y133" s="218"/>
      <c r="Z133" s="56"/>
      <c r="AA133" s="218"/>
      <c r="AB133" s="218"/>
      <c r="AC133" s="218"/>
      <c r="AD133" s="218"/>
      <c r="AE133" s="218"/>
      <c r="AF133" s="9"/>
      <c r="AG133" s="9"/>
      <c r="AH133" s="9"/>
      <c r="AI133" s="9"/>
      <c r="AJ133" s="9"/>
      <c r="AK133" s="9"/>
      <c r="AL133" s="9"/>
      <c r="AM133" s="9"/>
      <c r="AN133" s="9"/>
      <c r="AO133" s="76"/>
      <c r="AP133" s="83"/>
      <c r="AQ133" s="83"/>
      <c r="AR133" s="238"/>
      <c r="AS133" s="238"/>
      <c r="AT133" s="11"/>
      <c r="AU133" s="11"/>
      <c r="AV133" s="215"/>
      <c r="AW133" s="137"/>
      <c r="AX133" s="215"/>
      <c r="AY133" s="253"/>
      <c r="BA133" s="201"/>
      <c r="BB133" s="201"/>
      <c r="BC133" s="217"/>
      <c r="BD133" s="231"/>
      <c r="BE133" s="215"/>
      <c r="BF133" s="215"/>
      <c r="BG133" s="215"/>
      <c r="BH133" s="232"/>
      <c r="BI133" s="232"/>
      <c r="BJ133" s="214"/>
      <c r="BK133" s="214"/>
      <c r="BL133" s="233"/>
      <c r="BM133" s="67"/>
      <c r="BN133" s="139"/>
      <c r="BO133" s="139"/>
      <c r="BP133" s="139"/>
    </row>
    <row r="134" spans="1:68" ht="15.75">
      <c r="A134" s="221"/>
      <c r="B134" s="222"/>
      <c r="C134" s="216"/>
      <c r="D134" s="224"/>
      <c r="E134" s="25"/>
      <c r="F134" s="89"/>
      <c r="G134" s="83"/>
      <c r="H134" s="218"/>
      <c r="I134" s="218"/>
      <c r="J134" s="218"/>
      <c r="K134" s="218"/>
      <c r="L134" s="83"/>
      <c r="M134" s="217"/>
      <c r="N134" s="55"/>
      <c r="O134" s="218"/>
      <c r="P134" s="218"/>
      <c r="Q134" s="11"/>
      <c r="R134" s="218"/>
      <c r="S134" s="218"/>
      <c r="T134" s="56"/>
      <c r="U134" s="218"/>
      <c r="V134" s="218"/>
      <c r="W134" s="11"/>
      <c r="X134" s="218"/>
      <c r="Y134" s="218"/>
      <c r="Z134" s="56"/>
      <c r="AA134" s="218"/>
      <c r="AB134" s="218"/>
      <c r="AC134" s="218"/>
      <c r="AD134" s="218"/>
      <c r="AE134" s="218"/>
      <c r="AF134" s="9"/>
      <c r="AG134" s="9"/>
      <c r="AH134" s="9"/>
      <c r="AI134" s="9"/>
      <c r="AJ134" s="9"/>
      <c r="AK134" s="9"/>
      <c r="AL134" s="9"/>
      <c r="AM134" s="9"/>
      <c r="AN134" s="9"/>
      <c r="AO134" s="76"/>
      <c r="AP134" s="83"/>
      <c r="AQ134" s="83"/>
      <c r="AR134" s="238"/>
      <c r="AS134" s="238"/>
      <c r="AT134" s="11"/>
      <c r="AU134" s="11"/>
      <c r="AV134" s="215"/>
      <c r="AW134" s="137"/>
      <c r="AX134" s="215"/>
      <c r="AY134" s="253"/>
      <c r="BA134" s="201"/>
      <c r="BB134" s="201"/>
      <c r="BC134" s="217"/>
      <c r="BD134" s="231"/>
      <c r="BE134" s="215"/>
      <c r="BF134" s="215"/>
      <c r="BG134" s="215"/>
      <c r="BH134" s="232"/>
      <c r="BI134" s="232"/>
      <c r="BJ134" s="214"/>
      <c r="BK134" s="214"/>
      <c r="BL134" s="233"/>
      <c r="BM134" s="67"/>
      <c r="BN134" s="139"/>
      <c r="BO134" s="139"/>
      <c r="BP134" s="139"/>
    </row>
    <row r="135" spans="1:68" ht="15.75">
      <c r="A135" s="221"/>
      <c r="B135" s="222"/>
      <c r="C135" s="216"/>
      <c r="D135" s="224"/>
      <c r="E135" s="25"/>
      <c r="F135" s="89"/>
      <c r="G135" s="83"/>
      <c r="H135" s="218"/>
      <c r="I135" s="218"/>
      <c r="J135" s="218"/>
      <c r="K135" s="218"/>
      <c r="L135" s="83"/>
      <c r="M135" s="217"/>
      <c r="N135" s="55"/>
      <c r="O135" s="218"/>
      <c r="P135" s="218"/>
      <c r="Q135" s="11"/>
      <c r="R135" s="218"/>
      <c r="S135" s="218"/>
      <c r="T135" s="56"/>
      <c r="U135" s="218"/>
      <c r="V135" s="218"/>
      <c r="W135" s="11"/>
      <c r="X135" s="218"/>
      <c r="Y135" s="218"/>
      <c r="Z135" s="56"/>
      <c r="AA135" s="218"/>
      <c r="AB135" s="218"/>
      <c r="AC135" s="218"/>
      <c r="AD135" s="218"/>
      <c r="AE135" s="218"/>
      <c r="AF135" s="9"/>
      <c r="AG135" s="9"/>
      <c r="AH135" s="9"/>
      <c r="AI135" s="9"/>
      <c r="AJ135" s="9"/>
      <c r="AK135" s="9"/>
      <c r="AL135" s="9"/>
      <c r="AM135" s="9"/>
      <c r="AN135" s="9"/>
      <c r="AO135" s="76"/>
      <c r="AP135" s="83"/>
      <c r="AQ135" s="83"/>
      <c r="AR135" s="238"/>
      <c r="AS135" s="238"/>
      <c r="AT135" s="11"/>
      <c r="AU135" s="11"/>
      <c r="AV135" s="215"/>
      <c r="AW135" s="137"/>
      <c r="AX135" s="215"/>
      <c r="AY135" s="253"/>
      <c r="BA135" s="201"/>
      <c r="BB135" s="201"/>
      <c r="BC135" s="217"/>
      <c r="BD135" s="231"/>
      <c r="BE135" s="215"/>
      <c r="BF135" s="215"/>
      <c r="BG135" s="215"/>
      <c r="BH135" s="232"/>
      <c r="BI135" s="232"/>
      <c r="BJ135" s="214"/>
      <c r="BK135" s="214"/>
      <c r="BL135" s="233"/>
      <c r="BM135" s="67"/>
      <c r="BN135" s="139"/>
      <c r="BO135" s="139"/>
      <c r="BP135" s="139"/>
    </row>
    <row r="136" spans="1:68" ht="15.75">
      <c r="A136" s="221"/>
      <c r="B136" s="222"/>
      <c r="C136" s="216"/>
      <c r="D136" s="224"/>
      <c r="E136" s="25"/>
      <c r="F136" s="89"/>
      <c r="G136" s="83"/>
      <c r="H136" s="218"/>
      <c r="I136" s="218"/>
      <c r="J136" s="218"/>
      <c r="K136" s="218"/>
      <c r="L136" s="83"/>
      <c r="M136" s="217"/>
      <c r="N136" s="55"/>
      <c r="O136" s="218"/>
      <c r="P136" s="218"/>
      <c r="Q136" s="11"/>
      <c r="R136" s="218"/>
      <c r="S136" s="218"/>
      <c r="T136" s="56"/>
      <c r="U136" s="218"/>
      <c r="V136" s="218"/>
      <c r="W136" s="11"/>
      <c r="X136" s="218"/>
      <c r="Y136" s="218"/>
      <c r="Z136" s="56"/>
      <c r="AA136" s="218"/>
      <c r="AB136" s="218"/>
      <c r="AC136" s="218"/>
      <c r="AD136" s="218"/>
      <c r="AE136" s="218"/>
      <c r="AF136" s="9"/>
      <c r="AG136" s="9"/>
      <c r="AH136" s="9"/>
      <c r="AI136" s="9"/>
      <c r="AJ136" s="9"/>
      <c r="AK136" s="9"/>
      <c r="AL136" s="9"/>
      <c r="AM136" s="9"/>
      <c r="AN136" s="9"/>
      <c r="AO136" s="76"/>
      <c r="AP136" s="83"/>
      <c r="AQ136" s="83"/>
      <c r="AR136" s="238"/>
      <c r="AS136" s="238"/>
      <c r="AT136" s="11"/>
      <c r="AU136" s="11"/>
      <c r="AV136" s="215"/>
      <c r="AW136" s="137"/>
      <c r="AX136" s="215"/>
      <c r="AY136" s="253"/>
      <c r="BA136" s="201"/>
      <c r="BB136" s="201"/>
      <c r="BC136" s="217"/>
      <c r="BD136" s="231"/>
      <c r="BE136" s="215"/>
      <c r="BF136" s="215"/>
      <c r="BG136" s="215"/>
      <c r="BH136" s="232"/>
      <c r="BI136" s="232"/>
      <c r="BJ136" s="214"/>
      <c r="BK136" s="214"/>
      <c r="BL136" s="233"/>
      <c r="BM136" s="67"/>
      <c r="BN136" s="139"/>
      <c r="BO136" s="139"/>
      <c r="BP136" s="139"/>
    </row>
    <row r="137" spans="1:68" ht="15.75">
      <c r="A137" s="221"/>
      <c r="B137" s="222"/>
      <c r="C137" s="216"/>
      <c r="D137" s="224"/>
      <c r="E137" s="25"/>
      <c r="F137" s="89"/>
      <c r="G137" s="83"/>
      <c r="H137" s="218"/>
      <c r="I137" s="218"/>
      <c r="J137" s="218"/>
      <c r="K137" s="218"/>
      <c r="L137" s="83"/>
      <c r="M137" s="217"/>
      <c r="N137" s="55"/>
      <c r="O137" s="218"/>
      <c r="P137" s="218"/>
      <c r="Q137" s="11"/>
      <c r="R137" s="218"/>
      <c r="S137" s="218"/>
      <c r="T137" s="56"/>
      <c r="U137" s="218"/>
      <c r="V137" s="218"/>
      <c r="W137" s="11"/>
      <c r="X137" s="218"/>
      <c r="Y137" s="218"/>
      <c r="Z137" s="56"/>
      <c r="AA137" s="218"/>
      <c r="AB137" s="218"/>
      <c r="AC137" s="218"/>
      <c r="AD137" s="218"/>
      <c r="AE137" s="218"/>
      <c r="AF137" s="9"/>
      <c r="AG137" s="9"/>
      <c r="AH137" s="9"/>
      <c r="AI137" s="9"/>
      <c r="AJ137" s="9"/>
      <c r="AK137" s="9"/>
      <c r="AL137" s="9"/>
      <c r="AM137" s="9"/>
      <c r="AN137" s="9"/>
      <c r="AO137" s="76"/>
      <c r="AP137" s="83"/>
      <c r="AQ137" s="83"/>
      <c r="AR137" s="238"/>
      <c r="AS137" s="238"/>
      <c r="AT137" s="11"/>
      <c r="AU137" s="11"/>
      <c r="AV137" s="215"/>
      <c r="AW137" s="137"/>
      <c r="AX137" s="215"/>
      <c r="AY137" s="253"/>
      <c r="BA137" s="201"/>
      <c r="BB137" s="201"/>
      <c r="BC137" s="217"/>
      <c r="BD137" s="231"/>
      <c r="BE137" s="215"/>
      <c r="BF137" s="215"/>
      <c r="BG137" s="215"/>
      <c r="BH137" s="232"/>
      <c r="BI137" s="232"/>
      <c r="BJ137" s="214"/>
      <c r="BK137" s="214"/>
      <c r="BL137" s="233"/>
      <c r="BM137" s="67"/>
      <c r="BN137" s="139"/>
      <c r="BO137" s="139"/>
      <c r="BP137" s="139"/>
    </row>
    <row r="138" spans="1:68" ht="15.75">
      <c r="A138" s="221"/>
      <c r="B138" s="222"/>
      <c r="C138" s="216"/>
      <c r="D138" s="224"/>
      <c r="E138" s="25"/>
      <c r="F138" s="89"/>
      <c r="G138" s="83"/>
      <c r="H138" s="218"/>
      <c r="I138" s="218"/>
      <c r="J138" s="218"/>
      <c r="K138" s="218"/>
      <c r="L138" s="83"/>
      <c r="M138" s="217"/>
      <c r="N138" s="55"/>
      <c r="O138" s="218"/>
      <c r="P138" s="218"/>
      <c r="Q138" s="11"/>
      <c r="R138" s="218"/>
      <c r="S138" s="218"/>
      <c r="T138" s="56"/>
      <c r="U138" s="218"/>
      <c r="V138" s="218"/>
      <c r="W138" s="11"/>
      <c r="X138" s="218"/>
      <c r="Y138" s="218"/>
      <c r="Z138" s="56"/>
      <c r="AA138" s="218"/>
      <c r="AB138" s="218"/>
      <c r="AC138" s="218"/>
      <c r="AD138" s="218"/>
      <c r="AE138" s="218"/>
      <c r="AF138" s="9"/>
      <c r="AG138" s="9"/>
      <c r="AH138" s="9"/>
      <c r="AI138" s="9"/>
      <c r="AJ138" s="9"/>
      <c r="AK138" s="9"/>
      <c r="AL138" s="9"/>
      <c r="AM138" s="9"/>
      <c r="AN138" s="9"/>
      <c r="AO138" s="76"/>
      <c r="AP138" s="83"/>
      <c r="AQ138" s="83"/>
      <c r="AR138" s="238"/>
      <c r="AS138" s="238"/>
      <c r="AT138" s="11"/>
      <c r="AU138" s="11"/>
      <c r="AV138" s="215"/>
      <c r="AW138" s="137"/>
      <c r="AX138" s="215"/>
      <c r="AY138" s="253"/>
      <c r="BA138" s="201"/>
      <c r="BB138" s="201"/>
      <c r="BC138" s="217"/>
      <c r="BD138" s="231"/>
      <c r="BE138" s="215"/>
      <c r="BF138" s="215"/>
      <c r="BG138" s="215"/>
      <c r="BH138" s="232"/>
      <c r="BI138" s="232"/>
      <c r="BJ138" s="214"/>
      <c r="BK138" s="214"/>
      <c r="BL138" s="233"/>
      <c r="BM138" s="67"/>
      <c r="BN138" s="139"/>
      <c r="BO138" s="139"/>
      <c r="BP138" s="139"/>
    </row>
    <row r="139" spans="1:68" ht="15.75">
      <c r="A139" s="221"/>
      <c r="B139" s="222"/>
      <c r="C139" s="216"/>
      <c r="D139" s="224"/>
      <c r="E139" s="25"/>
      <c r="F139" s="89"/>
      <c r="G139" s="83"/>
      <c r="H139" s="218"/>
      <c r="I139" s="218"/>
      <c r="J139" s="218"/>
      <c r="K139" s="218"/>
      <c r="L139" s="83"/>
      <c r="M139" s="217"/>
      <c r="N139" s="55"/>
      <c r="O139" s="218"/>
      <c r="P139" s="218"/>
      <c r="Q139" s="11"/>
      <c r="R139" s="218"/>
      <c r="S139" s="218"/>
      <c r="T139" s="56"/>
      <c r="U139" s="218"/>
      <c r="V139" s="218"/>
      <c r="W139" s="11"/>
      <c r="X139" s="218"/>
      <c r="Y139" s="218"/>
      <c r="Z139" s="56"/>
      <c r="AA139" s="218"/>
      <c r="AB139" s="218"/>
      <c r="AC139" s="218"/>
      <c r="AD139" s="218"/>
      <c r="AE139" s="218"/>
      <c r="AF139" s="9"/>
      <c r="AG139" s="9"/>
      <c r="AH139" s="9"/>
      <c r="AI139" s="9"/>
      <c r="AJ139" s="9"/>
      <c r="AK139" s="9"/>
      <c r="AL139" s="9"/>
      <c r="AM139" s="9"/>
      <c r="AN139" s="9"/>
      <c r="AO139" s="76"/>
      <c r="AP139" s="83"/>
      <c r="AQ139" s="83"/>
      <c r="AR139" s="238"/>
      <c r="AS139" s="238"/>
      <c r="AT139" s="11"/>
      <c r="AU139" s="11"/>
      <c r="AV139" s="215"/>
      <c r="AW139" s="137"/>
      <c r="AX139" s="215"/>
      <c r="AY139" s="253"/>
      <c r="BA139" s="201"/>
      <c r="BB139" s="201"/>
      <c r="BC139" s="217"/>
      <c r="BD139" s="231"/>
      <c r="BE139" s="215"/>
      <c r="BF139" s="215"/>
      <c r="BG139" s="215"/>
      <c r="BH139" s="232"/>
      <c r="BI139" s="232"/>
      <c r="BJ139" s="214"/>
      <c r="BK139" s="214"/>
      <c r="BL139" s="233"/>
      <c r="BM139" s="67"/>
      <c r="BN139" s="139"/>
      <c r="BO139" s="139"/>
      <c r="BP139" s="139"/>
    </row>
    <row r="140" spans="1:68" ht="15.75">
      <c r="A140" s="221"/>
      <c r="B140" s="222"/>
      <c r="C140" s="216"/>
      <c r="D140" s="224"/>
      <c r="E140" s="25"/>
      <c r="F140" s="89"/>
      <c r="G140" s="83"/>
      <c r="H140" s="218"/>
      <c r="I140" s="218"/>
      <c r="J140" s="218"/>
      <c r="K140" s="218"/>
      <c r="L140" s="83"/>
      <c r="M140" s="217"/>
      <c r="N140" s="55"/>
      <c r="O140" s="218"/>
      <c r="P140" s="218"/>
      <c r="Q140" s="11"/>
      <c r="R140" s="218"/>
      <c r="S140" s="218"/>
      <c r="T140" s="56"/>
      <c r="U140" s="218"/>
      <c r="V140" s="218"/>
      <c r="W140" s="11"/>
      <c r="X140" s="218"/>
      <c r="Y140" s="218"/>
      <c r="Z140" s="56"/>
      <c r="AA140" s="218"/>
      <c r="AB140" s="218"/>
      <c r="AC140" s="218"/>
      <c r="AD140" s="218"/>
      <c r="AE140" s="218"/>
      <c r="AF140" s="9"/>
      <c r="AG140" s="9"/>
      <c r="AH140" s="9"/>
      <c r="AI140" s="9"/>
      <c r="AJ140" s="9"/>
      <c r="AK140" s="9"/>
      <c r="AL140" s="9"/>
      <c r="AM140" s="9"/>
      <c r="AN140" s="9"/>
      <c r="AO140" s="76"/>
      <c r="AP140" s="83"/>
      <c r="AQ140" s="83"/>
      <c r="AR140" s="238"/>
      <c r="AS140" s="238"/>
      <c r="AT140" s="11"/>
      <c r="AU140" s="11"/>
      <c r="AV140" s="215"/>
      <c r="AW140" s="137"/>
      <c r="AX140" s="215"/>
      <c r="AY140" s="253"/>
      <c r="BA140" s="201"/>
      <c r="BB140" s="201"/>
      <c r="BC140" s="217"/>
      <c r="BD140" s="231"/>
      <c r="BE140" s="215"/>
      <c r="BF140" s="215"/>
      <c r="BG140" s="215"/>
      <c r="BH140" s="232"/>
      <c r="BI140" s="232"/>
      <c r="BJ140" s="214"/>
      <c r="BK140" s="214"/>
      <c r="BL140" s="233"/>
      <c r="BM140" s="67"/>
      <c r="BN140" s="139"/>
      <c r="BO140" s="139"/>
      <c r="BP140" s="139"/>
    </row>
    <row r="141" spans="1:68" ht="15.75">
      <c r="A141" s="221"/>
      <c r="B141" s="222"/>
      <c r="C141" s="216"/>
      <c r="D141" s="224"/>
      <c r="E141" s="25"/>
      <c r="F141" s="89"/>
      <c r="G141" s="83"/>
      <c r="H141" s="218"/>
      <c r="I141" s="218"/>
      <c r="J141" s="218"/>
      <c r="K141" s="218"/>
      <c r="L141" s="83"/>
      <c r="M141" s="217"/>
      <c r="N141" s="55"/>
      <c r="O141" s="218"/>
      <c r="P141" s="218"/>
      <c r="Q141" s="11"/>
      <c r="R141" s="218"/>
      <c r="S141" s="218"/>
      <c r="T141" s="56"/>
      <c r="U141" s="218"/>
      <c r="V141" s="218"/>
      <c r="W141" s="11"/>
      <c r="X141" s="218"/>
      <c r="Y141" s="218"/>
      <c r="Z141" s="56"/>
      <c r="AA141" s="218"/>
      <c r="AB141" s="218"/>
      <c r="AC141" s="218"/>
      <c r="AD141" s="218"/>
      <c r="AE141" s="218"/>
      <c r="AF141" s="9"/>
      <c r="AG141" s="9"/>
      <c r="AH141" s="9"/>
      <c r="AI141" s="9"/>
      <c r="AJ141" s="9"/>
      <c r="AK141" s="9"/>
      <c r="AL141" s="9"/>
      <c r="AM141" s="9"/>
      <c r="AN141" s="9"/>
      <c r="AO141" s="76"/>
      <c r="AP141" s="83"/>
      <c r="AQ141" s="83"/>
      <c r="AR141" s="238"/>
      <c r="AS141" s="238"/>
      <c r="AT141" s="11"/>
      <c r="AU141" s="11"/>
      <c r="AV141" s="215"/>
      <c r="AW141" s="137"/>
      <c r="AX141" s="215"/>
      <c r="AY141" s="253"/>
      <c r="BA141" s="201"/>
      <c r="BB141" s="201"/>
      <c r="BC141" s="217"/>
      <c r="BD141" s="231"/>
      <c r="BE141" s="215"/>
      <c r="BF141" s="215"/>
      <c r="BG141" s="215"/>
      <c r="BH141" s="232"/>
      <c r="BI141" s="232"/>
      <c r="BJ141" s="214"/>
      <c r="BK141" s="214"/>
      <c r="BL141" s="233"/>
      <c r="BM141" s="67"/>
      <c r="BN141" s="139"/>
      <c r="BO141" s="139"/>
      <c r="BP141" s="139"/>
    </row>
    <row r="142" spans="1:68" ht="15.75">
      <c r="A142" s="221"/>
      <c r="B142" s="222"/>
      <c r="C142" s="216"/>
      <c r="D142" s="224"/>
      <c r="E142" s="268"/>
      <c r="F142" s="89"/>
      <c r="G142" s="83"/>
      <c r="H142" s="218"/>
      <c r="I142" s="218"/>
      <c r="J142" s="218"/>
      <c r="K142" s="218"/>
      <c r="L142" s="83"/>
      <c r="M142" s="217"/>
      <c r="N142" s="55"/>
      <c r="O142" s="218"/>
      <c r="P142" s="218"/>
      <c r="Q142" s="11"/>
      <c r="R142" s="218"/>
      <c r="S142" s="218"/>
      <c r="T142" s="56"/>
      <c r="U142" s="218"/>
      <c r="V142" s="218"/>
      <c r="W142" s="11"/>
      <c r="X142" s="218"/>
      <c r="Y142" s="218"/>
      <c r="Z142" s="56"/>
      <c r="AA142" s="218"/>
      <c r="AB142" s="218"/>
      <c r="AC142" s="218"/>
      <c r="AD142" s="218"/>
      <c r="AE142" s="218"/>
      <c r="AF142" s="9"/>
      <c r="AG142" s="9"/>
      <c r="AH142" s="9"/>
      <c r="AI142" s="9"/>
      <c r="AJ142" s="9"/>
      <c r="AK142" s="9"/>
      <c r="AL142" s="9"/>
      <c r="AM142" s="9"/>
      <c r="AN142" s="9"/>
      <c r="AO142" s="76"/>
      <c r="AP142" s="83"/>
      <c r="AQ142" s="83"/>
      <c r="AR142" s="238"/>
      <c r="AS142" s="238"/>
      <c r="AT142" s="11"/>
      <c r="AU142" s="11"/>
      <c r="AV142" s="215"/>
      <c r="AW142" s="137"/>
      <c r="AX142" s="215"/>
      <c r="AY142" s="265"/>
      <c r="AZ142" s="267"/>
      <c r="BA142" s="201"/>
      <c r="BB142" s="266"/>
      <c r="BC142" s="217"/>
      <c r="BD142" s="231"/>
      <c r="BE142" s="215"/>
      <c r="BF142" s="215"/>
      <c r="BG142" s="215"/>
      <c r="BH142" s="232"/>
      <c r="BI142" s="232"/>
      <c r="BJ142" s="214"/>
      <c r="BK142" s="214"/>
      <c r="BL142" s="233"/>
      <c r="BM142" s="67"/>
      <c r="BN142" s="139"/>
      <c r="BO142" s="139"/>
      <c r="BP142" s="139"/>
    </row>
    <row r="143" spans="1:68" ht="15.75">
      <c r="A143" s="221"/>
      <c r="B143" s="222"/>
      <c r="C143" s="216"/>
      <c r="D143" s="224"/>
      <c r="E143" s="25"/>
      <c r="F143" s="89"/>
      <c r="G143" s="83"/>
      <c r="H143" s="218"/>
      <c r="I143" s="218"/>
      <c r="J143" s="218"/>
      <c r="K143" s="218"/>
      <c r="L143" s="83"/>
      <c r="M143" s="217"/>
      <c r="N143" s="55"/>
      <c r="O143" s="218"/>
      <c r="P143" s="218"/>
      <c r="Q143" s="11"/>
      <c r="R143" s="218"/>
      <c r="S143" s="218"/>
      <c r="T143" s="56"/>
      <c r="U143" s="218"/>
      <c r="V143" s="218"/>
      <c r="W143" s="11"/>
      <c r="X143" s="218"/>
      <c r="Y143" s="218"/>
      <c r="Z143" s="56"/>
      <c r="AA143" s="218"/>
      <c r="AB143" s="218"/>
      <c r="AC143" s="218"/>
      <c r="AD143" s="218"/>
      <c r="AE143" s="218"/>
      <c r="AF143" s="9"/>
      <c r="AG143" s="9"/>
      <c r="AH143" s="9"/>
      <c r="AI143" s="9"/>
      <c r="AJ143" s="9"/>
      <c r="AK143" s="9"/>
      <c r="AL143" s="9"/>
      <c r="AM143" s="9"/>
      <c r="AN143" s="9"/>
      <c r="AO143" s="76"/>
      <c r="AP143" s="83"/>
      <c r="AQ143" s="83"/>
      <c r="AR143" s="238"/>
      <c r="AS143" s="238"/>
      <c r="AT143" s="11"/>
      <c r="AU143" s="11"/>
      <c r="AV143" s="215"/>
      <c r="AW143" s="137"/>
      <c r="AX143" s="215"/>
      <c r="AY143" s="253"/>
      <c r="BA143" s="201"/>
      <c r="BB143" s="201"/>
      <c r="BC143" s="217"/>
      <c r="BD143" s="231"/>
      <c r="BE143" s="215"/>
      <c r="BF143" s="215"/>
      <c r="BG143" s="215"/>
      <c r="BH143" s="232"/>
      <c r="BI143" s="232"/>
      <c r="BJ143" s="214"/>
      <c r="BK143" s="214"/>
      <c r="BL143" s="233"/>
      <c r="BM143" s="67"/>
      <c r="BN143" s="139"/>
      <c r="BO143" s="139"/>
      <c r="BP143" s="139"/>
    </row>
    <row r="144" spans="1:68" ht="15.75">
      <c r="A144" s="221"/>
      <c r="B144" s="222"/>
      <c r="C144" s="216"/>
      <c r="D144" s="224"/>
      <c r="E144" s="25"/>
      <c r="F144" s="89"/>
      <c r="G144" s="83"/>
      <c r="H144" s="218"/>
      <c r="I144" s="218"/>
      <c r="J144" s="218"/>
      <c r="K144" s="218"/>
      <c r="L144" s="83"/>
      <c r="M144" s="217"/>
      <c r="N144" s="55"/>
      <c r="O144" s="218"/>
      <c r="P144" s="218"/>
      <c r="Q144" s="11"/>
      <c r="R144" s="218"/>
      <c r="S144" s="218"/>
      <c r="T144" s="56"/>
      <c r="U144" s="218"/>
      <c r="V144" s="218"/>
      <c r="W144" s="11"/>
      <c r="X144" s="218"/>
      <c r="Y144" s="218"/>
      <c r="Z144" s="56"/>
      <c r="AA144" s="218"/>
      <c r="AB144" s="218"/>
      <c r="AC144" s="218"/>
      <c r="AD144" s="218"/>
      <c r="AE144" s="218"/>
      <c r="AF144" s="9"/>
      <c r="AG144" s="9"/>
      <c r="AH144" s="9"/>
      <c r="AI144" s="9"/>
      <c r="AJ144" s="9"/>
      <c r="AK144" s="9"/>
      <c r="AL144" s="9"/>
      <c r="AM144" s="9"/>
      <c r="AN144" s="9"/>
      <c r="AO144" s="76"/>
      <c r="AP144" s="83"/>
      <c r="AQ144" s="83"/>
      <c r="AR144" s="238"/>
      <c r="AS144" s="238"/>
      <c r="AT144" s="11"/>
      <c r="AU144" s="11"/>
      <c r="AV144" s="215"/>
      <c r="AW144" s="137"/>
      <c r="AX144" s="215"/>
      <c r="AY144" s="253"/>
      <c r="BA144" s="201"/>
      <c r="BB144" s="201"/>
      <c r="BC144" s="217"/>
      <c r="BD144" s="231"/>
      <c r="BE144" s="215"/>
      <c r="BF144" s="215"/>
      <c r="BG144" s="215"/>
      <c r="BH144" s="232"/>
      <c r="BI144" s="232"/>
      <c r="BJ144" s="214"/>
      <c r="BK144" s="214"/>
      <c r="BL144" s="233"/>
      <c r="BM144" s="67"/>
      <c r="BN144" s="139"/>
      <c r="BO144" s="139"/>
      <c r="BP144" s="139"/>
    </row>
    <row r="145" spans="1:68" ht="15.75">
      <c r="A145" s="221"/>
      <c r="B145" s="222"/>
      <c r="C145" s="216"/>
      <c r="D145" s="224"/>
      <c r="E145" s="25"/>
      <c r="F145" s="89"/>
      <c r="G145" s="83"/>
      <c r="H145" s="218"/>
      <c r="I145" s="218"/>
      <c r="J145" s="218"/>
      <c r="K145" s="218"/>
      <c r="L145" s="83"/>
      <c r="M145" s="217"/>
      <c r="N145" s="55"/>
      <c r="O145" s="218"/>
      <c r="P145" s="218"/>
      <c r="Q145" s="11"/>
      <c r="R145" s="218"/>
      <c r="S145" s="218"/>
      <c r="T145" s="56"/>
      <c r="U145" s="218"/>
      <c r="V145" s="218"/>
      <c r="W145" s="11"/>
      <c r="X145" s="218"/>
      <c r="Y145" s="218"/>
      <c r="Z145" s="56"/>
      <c r="AA145" s="218"/>
      <c r="AB145" s="218"/>
      <c r="AC145" s="218"/>
      <c r="AD145" s="218"/>
      <c r="AE145" s="218"/>
      <c r="AF145" s="9"/>
      <c r="AG145" s="9"/>
      <c r="AH145" s="9"/>
      <c r="AI145" s="9"/>
      <c r="AJ145" s="9"/>
      <c r="AK145" s="9"/>
      <c r="AL145" s="9"/>
      <c r="AM145" s="9"/>
      <c r="AN145" s="9"/>
      <c r="AO145" s="76"/>
      <c r="AP145" s="83"/>
      <c r="AQ145" s="83"/>
      <c r="AR145" s="238"/>
      <c r="AS145" s="238"/>
      <c r="AT145" s="11"/>
      <c r="AU145" s="11"/>
      <c r="AV145" s="215"/>
      <c r="AW145" s="137"/>
      <c r="AX145" s="215"/>
      <c r="AY145" s="253"/>
      <c r="BA145" s="201"/>
      <c r="BB145" s="201"/>
      <c r="BC145" s="217"/>
      <c r="BD145" s="231"/>
      <c r="BE145" s="215"/>
      <c r="BF145" s="215"/>
      <c r="BG145" s="215"/>
      <c r="BH145" s="232"/>
      <c r="BI145" s="232"/>
      <c r="BJ145" s="214"/>
      <c r="BK145" s="214"/>
      <c r="BL145" s="233"/>
      <c r="BM145" s="67"/>
      <c r="BN145" s="139"/>
      <c r="BO145" s="139"/>
      <c r="BP145" s="139"/>
    </row>
    <row r="146" spans="1:68" ht="15.75">
      <c r="A146" s="221"/>
      <c r="B146" s="222"/>
      <c r="C146" s="216"/>
      <c r="D146" s="224"/>
      <c r="E146" s="25"/>
      <c r="F146" s="89"/>
      <c r="G146" s="83"/>
      <c r="H146" s="218"/>
      <c r="I146" s="218"/>
      <c r="J146" s="218"/>
      <c r="K146" s="218"/>
      <c r="L146" s="83"/>
      <c r="M146" s="217"/>
      <c r="N146" s="55"/>
      <c r="O146" s="218"/>
      <c r="P146" s="218"/>
      <c r="Q146" s="11"/>
      <c r="R146" s="218"/>
      <c r="S146" s="218"/>
      <c r="T146" s="56"/>
      <c r="U146" s="218"/>
      <c r="V146" s="218"/>
      <c r="W146" s="11"/>
      <c r="X146" s="218"/>
      <c r="Y146" s="218"/>
      <c r="Z146" s="56"/>
      <c r="AA146" s="218"/>
      <c r="AB146" s="218"/>
      <c r="AC146" s="218"/>
      <c r="AD146" s="218"/>
      <c r="AE146" s="218"/>
      <c r="AF146" s="9"/>
      <c r="AG146" s="9"/>
      <c r="AH146" s="9"/>
      <c r="AI146" s="9"/>
      <c r="AJ146" s="9"/>
      <c r="AK146" s="9"/>
      <c r="AL146" s="9"/>
      <c r="AM146" s="9"/>
      <c r="AN146" s="9"/>
      <c r="AO146" s="76"/>
      <c r="AP146" s="83"/>
      <c r="AQ146" s="83"/>
      <c r="AR146" s="238"/>
      <c r="AS146" s="238"/>
      <c r="AT146" s="11"/>
      <c r="AU146" s="11"/>
      <c r="AV146" s="215"/>
      <c r="AW146" s="137"/>
      <c r="AX146" s="215"/>
      <c r="AY146" s="253"/>
      <c r="BA146" s="201"/>
      <c r="BB146" s="201"/>
      <c r="BC146" s="217"/>
      <c r="BD146" s="231"/>
      <c r="BE146" s="215"/>
      <c r="BF146" s="215"/>
      <c r="BG146" s="215"/>
      <c r="BH146" s="232"/>
      <c r="BI146" s="232"/>
      <c r="BJ146" s="214"/>
      <c r="BK146" s="214"/>
      <c r="BL146" s="233"/>
      <c r="BM146" s="67"/>
      <c r="BN146" s="139"/>
      <c r="BO146" s="139"/>
      <c r="BP146" s="139"/>
    </row>
    <row r="147" spans="1:68" ht="15.75">
      <c r="A147" s="221"/>
      <c r="B147" s="222"/>
      <c r="C147" s="216"/>
      <c r="D147" s="224"/>
      <c r="E147" s="25"/>
      <c r="F147" s="89"/>
      <c r="G147" s="83"/>
      <c r="H147" s="218"/>
      <c r="I147" s="218"/>
      <c r="J147" s="218"/>
      <c r="K147" s="218"/>
      <c r="L147" s="83"/>
      <c r="M147" s="217"/>
      <c r="N147" s="55"/>
      <c r="O147" s="218"/>
      <c r="P147" s="218"/>
      <c r="Q147" s="11"/>
      <c r="R147" s="218"/>
      <c r="S147" s="218"/>
      <c r="T147" s="56"/>
      <c r="U147" s="218"/>
      <c r="V147" s="218"/>
      <c r="W147" s="11"/>
      <c r="X147" s="218"/>
      <c r="Y147" s="218"/>
      <c r="Z147" s="56"/>
      <c r="AA147" s="218"/>
      <c r="AB147" s="218"/>
      <c r="AC147" s="218"/>
      <c r="AD147" s="218"/>
      <c r="AE147" s="218"/>
      <c r="AF147" s="9"/>
      <c r="AG147" s="9"/>
      <c r="AH147" s="9"/>
      <c r="AI147" s="9"/>
      <c r="AJ147" s="9"/>
      <c r="AK147" s="9"/>
      <c r="AL147" s="9"/>
      <c r="AM147" s="9"/>
      <c r="AN147" s="9"/>
      <c r="AO147" s="76"/>
      <c r="AP147" s="83"/>
      <c r="AQ147" s="83"/>
      <c r="AR147" s="238"/>
      <c r="AS147" s="238"/>
      <c r="AT147" s="11"/>
      <c r="AU147" s="11"/>
      <c r="AV147" s="215"/>
      <c r="AW147" s="137"/>
      <c r="AX147" s="215"/>
      <c r="AY147" s="253"/>
      <c r="BA147" s="201"/>
      <c r="BB147" s="201"/>
      <c r="BC147" s="217"/>
      <c r="BD147" s="231"/>
      <c r="BE147" s="215"/>
      <c r="BF147" s="215"/>
      <c r="BG147" s="215"/>
      <c r="BH147" s="232"/>
      <c r="BI147" s="232"/>
      <c r="BJ147" s="214"/>
      <c r="BK147" s="214"/>
      <c r="BL147" s="233"/>
      <c r="BM147" s="67"/>
      <c r="BN147" s="139"/>
      <c r="BO147" s="139"/>
      <c r="BP147" s="139"/>
    </row>
    <row r="148" spans="1:68" ht="15.75">
      <c r="A148" s="221"/>
      <c r="B148" s="222"/>
      <c r="C148" s="216"/>
      <c r="D148" s="224"/>
      <c r="E148" s="268"/>
      <c r="F148" s="89"/>
      <c r="G148" s="83"/>
      <c r="H148" s="218"/>
      <c r="I148" s="218"/>
      <c r="J148" s="218"/>
      <c r="K148" s="218"/>
      <c r="L148" s="83"/>
      <c r="M148" s="217"/>
      <c r="N148" s="55"/>
      <c r="O148" s="218"/>
      <c r="P148" s="218"/>
      <c r="Q148" s="11"/>
      <c r="R148" s="218"/>
      <c r="S148" s="218"/>
      <c r="T148" s="56"/>
      <c r="U148" s="218"/>
      <c r="V148" s="218"/>
      <c r="W148" s="11"/>
      <c r="X148" s="218"/>
      <c r="Y148" s="218"/>
      <c r="Z148" s="56"/>
      <c r="AA148" s="218"/>
      <c r="AB148" s="218"/>
      <c r="AC148" s="218"/>
      <c r="AD148" s="218"/>
      <c r="AE148" s="218"/>
      <c r="AF148" s="9"/>
      <c r="AG148" s="9"/>
      <c r="AH148" s="9"/>
      <c r="AI148" s="9"/>
      <c r="AJ148" s="9"/>
      <c r="AK148" s="9"/>
      <c r="AL148" s="9"/>
      <c r="AM148" s="9"/>
      <c r="AN148" s="9"/>
      <c r="AO148" s="76"/>
      <c r="AP148" s="83"/>
      <c r="AQ148" s="83"/>
      <c r="AR148" s="238"/>
      <c r="AS148" s="238"/>
      <c r="AT148" s="11"/>
      <c r="AU148" s="11"/>
      <c r="AV148" s="215"/>
      <c r="AW148" s="137"/>
      <c r="AX148" s="215"/>
      <c r="AY148" s="265"/>
      <c r="AZ148" s="267"/>
      <c r="BA148" s="201"/>
      <c r="BB148" s="266"/>
      <c r="BC148" s="217"/>
      <c r="BD148" s="231"/>
      <c r="BE148" s="215"/>
      <c r="BF148" s="215"/>
      <c r="BG148" s="215"/>
      <c r="BH148" s="232"/>
      <c r="BI148" s="232"/>
      <c r="BJ148" s="214"/>
      <c r="BK148" s="214"/>
      <c r="BL148" s="233"/>
      <c r="BM148" s="67"/>
      <c r="BN148" s="139"/>
      <c r="BO148" s="139"/>
      <c r="BP148" s="139"/>
    </row>
    <row r="149" spans="1:68" ht="15.75">
      <c r="A149" s="221"/>
      <c r="B149" s="222"/>
      <c r="C149" s="216"/>
      <c r="D149" s="224"/>
      <c r="E149" s="25"/>
      <c r="F149" s="89"/>
      <c r="G149" s="83"/>
      <c r="H149" s="218"/>
      <c r="I149" s="218"/>
      <c r="J149" s="218"/>
      <c r="K149" s="218"/>
      <c r="L149" s="83"/>
      <c r="M149" s="217"/>
      <c r="N149" s="55"/>
      <c r="O149" s="218"/>
      <c r="P149" s="218"/>
      <c r="Q149" s="11"/>
      <c r="R149" s="218"/>
      <c r="S149" s="218"/>
      <c r="T149" s="56"/>
      <c r="U149" s="218"/>
      <c r="V149" s="218"/>
      <c r="W149" s="11"/>
      <c r="X149" s="218"/>
      <c r="Y149" s="218"/>
      <c r="Z149" s="56"/>
      <c r="AA149" s="218"/>
      <c r="AB149" s="218"/>
      <c r="AC149" s="218"/>
      <c r="AD149" s="218"/>
      <c r="AE149" s="218"/>
      <c r="AF149" s="9"/>
      <c r="AG149" s="9"/>
      <c r="AH149" s="9"/>
      <c r="AI149" s="9"/>
      <c r="AJ149" s="9"/>
      <c r="AK149" s="9"/>
      <c r="AL149" s="9"/>
      <c r="AM149" s="9"/>
      <c r="AN149" s="9"/>
      <c r="AO149" s="76"/>
      <c r="AP149" s="83"/>
      <c r="AQ149" s="83"/>
      <c r="AR149" s="238"/>
      <c r="AS149" s="238"/>
      <c r="AT149" s="11"/>
      <c r="AU149" s="11"/>
      <c r="AV149" s="215"/>
      <c r="AW149" s="137"/>
      <c r="AX149" s="215"/>
      <c r="AY149" s="253"/>
      <c r="BA149" s="201"/>
      <c r="BB149" s="201"/>
      <c r="BC149" s="217"/>
      <c r="BD149" s="231"/>
      <c r="BE149" s="215"/>
      <c r="BF149" s="215"/>
      <c r="BG149" s="215"/>
      <c r="BH149" s="232"/>
      <c r="BI149" s="232"/>
      <c r="BJ149" s="214"/>
      <c r="BK149" s="214"/>
      <c r="BL149" s="233"/>
      <c r="BM149" s="67"/>
      <c r="BN149" s="139"/>
      <c r="BO149" s="139"/>
      <c r="BP149" s="139"/>
    </row>
    <row r="150" spans="1:68" ht="15.75">
      <c r="A150" s="221"/>
      <c r="B150" s="222"/>
      <c r="C150" s="216"/>
      <c r="D150" s="224"/>
      <c r="E150" s="25"/>
      <c r="F150" s="89"/>
      <c r="G150" s="83"/>
      <c r="H150" s="218"/>
      <c r="I150" s="218"/>
      <c r="J150" s="218"/>
      <c r="K150" s="218"/>
      <c r="L150" s="83"/>
      <c r="M150" s="217"/>
      <c r="N150" s="55"/>
      <c r="O150" s="218"/>
      <c r="P150" s="218"/>
      <c r="Q150" s="11"/>
      <c r="R150" s="218"/>
      <c r="S150" s="218"/>
      <c r="T150" s="56"/>
      <c r="U150" s="218"/>
      <c r="V150" s="218"/>
      <c r="W150" s="11"/>
      <c r="X150" s="218"/>
      <c r="Y150" s="218"/>
      <c r="Z150" s="56"/>
      <c r="AA150" s="218"/>
      <c r="AB150" s="218"/>
      <c r="AC150" s="218"/>
      <c r="AD150" s="218"/>
      <c r="AE150" s="218"/>
      <c r="AF150" s="9"/>
      <c r="AG150" s="9"/>
      <c r="AH150" s="9"/>
      <c r="AI150" s="9"/>
      <c r="AJ150" s="9"/>
      <c r="AK150" s="9"/>
      <c r="AL150" s="9"/>
      <c r="AM150" s="9"/>
      <c r="AN150" s="9"/>
      <c r="AO150" s="76"/>
      <c r="AP150" s="83"/>
      <c r="AQ150" s="83"/>
      <c r="AR150" s="238"/>
      <c r="AS150" s="238"/>
      <c r="AT150" s="11"/>
      <c r="AU150" s="11"/>
      <c r="AV150" s="215"/>
      <c r="AW150" s="137"/>
      <c r="AX150" s="215"/>
      <c r="AY150" s="253"/>
      <c r="BA150" s="201"/>
      <c r="BB150" s="201"/>
      <c r="BC150" s="217"/>
      <c r="BD150" s="231"/>
      <c r="BE150" s="215"/>
      <c r="BF150" s="215"/>
      <c r="BG150" s="215"/>
      <c r="BH150" s="232"/>
      <c r="BI150" s="232"/>
      <c r="BJ150" s="214"/>
      <c r="BK150" s="214"/>
      <c r="BL150" s="233"/>
      <c r="BM150" s="67"/>
      <c r="BN150" s="139"/>
      <c r="BO150" s="139"/>
      <c r="BP150" s="139"/>
    </row>
    <row r="151" spans="1:68" ht="15.75">
      <c r="A151" s="221"/>
      <c r="B151" s="222"/>
      <c r="C151" s="216"/>
      <c r="D151" s="224"/>
      <c r="E151" s="25"/>
      <c r="F151" s="89"/>
      <c r="G151" s="83"/>
      <c r="H151" s="218"/>
      <c r="I151" s="218"/>
      <c r="J151" s="218"/>
      <c r="K151" s="218"/>
      <c r="L151" s="83"/>
      <c r="M151" s="217"/>
      <c r="N151" s="55"/>
      <c r="O151" s="218"/>
      <c r="P151" s="218"/>
      <c r="Q151" s="11"/>
      <c r="R151" s="218"/>
      <c r="S151" s="218"/>
      <c r="T151" s="56"/>
      <c r="U151" s="218"/>
      <c r="V151" s="218"/>
      <c r="W151" s="11"/>
      <c r="X151" s="218"/>
      <c r="Y151" s="218"/>
      <c r="Z151" s="56"/>
      <c r="AA151" s="218"/>
      <c r="AB151" s="218"/>
      <c r="AC151" s="218"/>
      <c r="AD151" s="218"/>
      <c r="AE151" s="218"/>
      <c r="AF151" s="9"/>
      <c r="AG151" s="9"/>
      <c r="AH151" s="9"/>
      <c r="AI151" s="9"/>
      <c r="AJ151" s="9"/>
      <c r="AK151" s="9"/>
      <c r="AL151" s="9"/>
      <c r="AM151" s="9"/>
      <c r="AN151" s="9"/>
      <c r="AO151" s="76"/>
      <c r="AP151" s="83"/>
      <c r="AQ151" s="83"/>
      <c r="AR151" s="238"/>
      <c r="AS151" s="238"/>
      <c r="AT151" s="11"/>
      <c r="AU151" s="11"/>
      <c r="AV151" s="215"/>
      <c r="AW151" s="137"/>
      <c r="AX151" s="215"/>
      <c r="AY151" s="253"/>
      <c r="BA151" s="201"/>
      <c r="BB151" s="201"/>
      <c r="BC151" s="217"/>
      <c r="BD151" s="231"/>
      <c r="BE151" s="215"/>
      <c r="BF151" s="215"/>
      <c r="BG151" s="215"/>
      <c r="BH151" s="232"/>
      <c r="BI151" s="232"/>
      <c r="BJ151" s="214"/>
      <c r="BK151" s="214"/>
      <c r="BL151" s="233"/>
      <c r="BM151" s="67"/>
      <c r="BN151" s="139"/>
      <c r="BO151" s="139"/>
      <c r="BP151" s="139"/>
    </row>
    <row r="152" spans="1:68" ht="15.75">
      <c r="A152" s="221"/>
      <c r="B152" s="222"/>
      <c r="C152" s="216"/>
      <c r="D152" s="224"/>
      <c r="E152" s="268"/>
      <c r="F152" s="89"/>
      <c r="G152" s="83"/>
      <c r="H152" s="218"/>
      <c r="I152" s="218"/>
      <c r="J152" s="218"/>
      <c r="K152" s="218"/>
      <c r="L152" s="83"/>
      <c r="M152" s="217"/>
      <c r="N152" s="55"/>
      <c r="O152" s="218"/>
      <c r="P152" s="218"/>
      <c r="Q152" s="11"/>
      <c r="R152" s="218"/>
      <c r="S152" s="218"/>
      <c r="T152" s="56"/>
      <c r="U152" s="218"/>
      <c r="V152" s="218"/>
      <c r="W152" s="11"/>
      <c r="X152" s="218"/>
      <c r="Y152" s="218"/>
      <c r="Z152" s="56"/>
      <c r="AA152" s="218"/>
      <c r="AB152" s="218"/>
      <c r="AC152" s="218"/>
      <c r="AD152" s="218"/>
      <c r="AE152" s="218"/>
      <c r="AF152" s="9"/>
      <c r="AG152" s="9"/>
      <c r="AH152" s="9"/>
      <c r="AI152" s="9"/>
      <c r="AJ152" s="9"/>
      <c r="AK152" s="9"/>
      <c r="AL152" s="9"/>
      <c r="AM152" s="9"/>
      <c r="AN152" s="9"/>
      <c r="AO152" s="76"/>
      <c r="AP152" s="83"/>
      <c r="AQ152" s="83"/>
      <c r="AR152" s="238"/>
      <c r="AS152" s="238"/>
      <c r="AT152" s="11"/>
      <c r="AU152" s="11"/>
      <c r="AV152" s="215"/>
      <c r="AW152" s="137"/>
      <c r="AX152" s="215"/>
      <c r="AY152" s="265"/>
      <c r="AZ152" s="267"/>
      <c r="BA152" s="201"/>
      <c r="BB152" s="266"/>
      <c r="BC152" s="217"/>
      <c r="BD152" s="231"/>
      <c r="BE152" s="215"/>
      <c r="BF152" s="215"/>
      <c r="BG152" s="215"/>
      <c r="BH152" s="232"/>
      <c r="BI152" s="232"/>
      <c r="BJ152" s="214"/>
      <c r="BK152" s="214"/>
      <c r="BL152" s="233"/>
      <c r="BM152" s="67"/>
      <c r="BN152" s="139"/>
      <c r="BO152" s="139"/>
      <c r="BP152" s="139"/>
    </row>
    <row r="153" spans="1:68" ht="15.75">
      <c r="A153" s="221"/>
      <c r="B153" s="222"/>
      <c r="C153" s="216"/>
      <c r="D153" s="224"/>
      <c r="E153" s="25"/>
      <c r="F153" s="89"/>
      <c r="G153" s="83"/>
      <c r="H153" s="218"/>
      <c r="I153" s="218"/>
      <c r="J153" s="218"/>
      <c r="K153" s="218"/>
      <c r="L153" s="83"/>
      <c r="M153" s="217"/>
      <c r="N153" s="55"/>
      <c r="O153" s="218"/>
      <c r="P153" s="218"/>
      <c r="Q153" s="11"/>
      <c r="R153" s="218"/>
      <c r="S153" s="218"/>
      <c r="T153" s="56"/>
      <c r="U153" s="218"/>
      <c r="V153" s="218"/>
      <c r="W153" s="11"/>
      <c r="X153" s="218"/>
      <c r="Y153" s="218"/>
      <c r="Z153" s="56"/>
      <c r="AA153" s="218"/>
      <c r="AB153" s="218"/>
      <c r="AC153" s="218"/>
      <c r="AD153" s="218"/>
      <c r="AE153" s="218"/>
      <c r="AF153" s="9"/>
      <c r="AG153" s="9"/>
      <c r="AH153" s="9"/>
      <c r="AI153" s="9"/>
      <c r="AJ153" s="9"/>
      <c r="AK153" s="9"/>
      <c r="AL153" s="9"/>
      <c r="AM153" s="9"/>
      <c r="AN153" s="9"/>
      <c r="AO153" s="76"/>
      <c r="AP153" s="83"/>
      <c r="AQ153" s="83"/>
      <c r="AR153" s="238"/>
      <c r="AS153" s="238"/>
      <c r="AT153" s="11"/>
      <c r="AU153" s="11"/>
      <c r="AV153" s="215"/>
      <c r="AW153" s="137"/>
      <c r="AX153" s="215"/>
      <c r="AY153" s="253"/>
      <c r="BA153" s="201"/>
      <c r="BB153" s="201"/>
      <c r="BC153" s="217"/>
      <c r="BD153" s="231"/>
      <c r="BE153" s="215"/>
      <c r="BF153" s="215"/>
      <c r="BG153" s="215"/>
      <c r="BH153" s="232"/>
      <c r="BI153" s="232"/>
      <c r="BJ153" s="214"/>
      <c r="BK153" s="214"/>
      <c r="BL153" s="233"/>
      <c r="BM153" s="67"/>
      <c r="BN153" s="139"/>
      <c r="BO153" s="139"/>
      <c r="BP153" s="139"/>
    </row>
    <row r="154" spans="1:68" ht="15.75">
      <c r="A154" s="221"/>
      <c r="B154" s="222"/>
      <c r="C154" s="216"/>
      <c r="D154" s="224"/>
      <c r="E154" s="25"/>
      <c r="F154" s="89"/>
      <c r="G154" s="83"/>
      <c r="H154" s="218"/>
      <c r="I154" s="218"/>
      <c r="J154" s="218"/>
      <c r="K154" s="218"/>
      <c r="L154" s="83"/>
      <c r="M154" s="217"/>
      <c r="N154" s="55"/>
      <c r="O154" s="218"/>
      <c r="P154" s="218"/>
      <c r="Q154" s="11"/>
      <c r="R154" s="218"/>
      <c r="S154" s="218"/>
      <c r="T154" s="56"/>
      <c r="U154" s="218"/>
      <c r="V154" s="218"/>
      <c r="W154" s="11"/>
      <c r="X154" s="218"/>
      <c r="Y154" s="218"/>
      <c r="Z154" s="56"/>
      <c r="AA154" s="218"/>
      <c r="AB154" s="218"/>
      <c r="AC154" s="218"/>
      <c r="AD154" s="218"/>
      <c r="AE154" s="218"/>
      <c r="AF154" s="9"/>
      <c r="AG154" s="9"/>
      <c r="AH154" s="9"/>
      <c r="AI154" s="9"/>
      <c r="AJ154" s="9"/>
      <c r="AK154" s="9"/>
      <c r="AL154" s="9"/>
      <c r="AM154" s="9"/>
      <c r="AN154" s="9"/>
      <c r="AO154" s="76"/>
      <c r="AP154" s="83"/>
      <c r="AQ154" s="83"/>
      <c r="AR154" s="238"/>
      <c r="AS154" s="238"/>
      <c r="AT154" s="11"/>
      <c r="AU154" s="11"/>
      <c r="AV154" s="215"/>
      <c r="AW154" s="137"/>
      <c r="AX154" s="215"/>
      <c r="AY154" s="253"/>
      <c r="BA154" s="201"/>
      <c r="BB154" s="201"/>
      <c r="BC154" s="217"/>
      <c r="BD154" s="231"/>
      <c r="BE154" s="215"/>
      <c r="BF154" s="215"/>
      <c r="BG154" s="215"/>
      <c r="BH154" s="232"/>
      <c r="BI154" s="232"/>
      <c r="BJ154" s="214"/>
      <c r="BK154" s="214"/>
      <c r="BL154" s="233"/>
      <c r="BM154" s="67"/>
      <c r="BN154" s="139"/>
      <c r="BO154" s="139"/>
      <c r="BP154" s="139"/>
    </row>
    <row r="155" spans="1:68" ht="15.75">
      <c r="A155" s="221"/>
      <c r="B155" s="222"/>
      <c r="C155" s="216"/>
      <c r="D155" s="224"/>
      <c r="E155" s="268"/>
      <c r="F155" s="89"/>
      <c r="G155" s="83"/>
      <c r="H155" s="218"/>
      <c r="I155" s="218"/>
      <c r="J155" s="218"/>
      <c r="K155" s="218"/>
      <c r="L155" s="83"/>
      <c r="M155" s="217"/>
      <c r="N155" s="55"/>
      <c r="O155" s="218"/>
      <c r="P155" s="218"/>
      <c r="Q155" s="11"/>
      <c r="R155" s="218"/>
      <c r="S155" s="218"/>
      <c r="T155" s="56"/>
      <c r="U155" s="218"/>
      <c r="V155" s="218"/>
      <c r="W155" s="11"/>
      <c r="X155" s="218"/>
      <c r="Y155" s="218"/>
      <c r="Z155" s="56"/>
      <c r="AA155" s="218"/>
      <c r="AB155" s="218"/>
      <c r="AC155" s="218"/>
      <c r="AD155" s="218"/>
      <c r="AE155" s="218"/>
      <c r="AF155" s="9"/>
      <c r="AG155" s="9"/>
      <c r="AH155" s="9"/>
      <c r="AI155" s="9"/>
      <c r="AJ155" s="9"/>
      <c r="AK155" s="9"/>
      <c r="AL155" s="9"/>
      <c r="AM155" s="9"/>
      <c r="AN155" s="9"/>
      <c r="AO155" s="76"/>
      <c r="AP155" s="83"/>
      <c r="AQ155" s="83"/>
      <c r="AR155" s="238"/>
      <c r="AS155" s="238"/>
      <c r="AT155" s="11"/>
      <c r="AU155" s="11"/>
      <c r="AV155" s="215"/>
      <c r="AW155" s="137"/>
      <c r="AX155" s="215"/>
      <c r="AY155" s="265"/>
      <c r="AZ155" s="267"/>
      <c r="BA155" s="201"/>
      <c r="BB155" s="266"/>
      <c r="BC155" s="217"/>
      <c r="BD155" s="231"/>
      <c r="BE155" s="215"/>
      <c r="BF155" s="215"/>
      <c r="BG155" s="215"/>
      <c r="BH155" s="232"/>
      <c r="BI155" s="232"/>
      <c r="BJ155" s="214"/>
      <c r="BK155" s="214"/>
      <c r="BL155" s="233"/>
      <c r="BM155" s="67"/>
      <c r="BN155" s="139"/>
      <c r="BO155" s="139"/>
      <c r="BP155" s="139"/>
    </row>
    <row r="156" spans="1:68" ht="15.75">
      <c r="A156" s="221"/>
      <c r="B156" s="222"/>
      <c r="C156" s="216"/>
      <c r="D156" s="224"/>
      <c r="E156" s="25"/>
      <c r="F156" s="89"/>
      <c r="G156" s="83"/>
      <c r="H156" s="218"/>
      <c r="I156" s="218"/>
      <c r="J156" s="218"/>
      <c r="K156" s="218"/>
      <c r="L156" s="83"/>
      <c r="M156" s="217"/>
      <c r="N156" s="55"/>
      <c r="O156" s="218"/>
      <c r="P156" s="218"/>
      <c r="Q156" s="11"/>
      <c r="R156" s="218"/>
      <c r="S156" s="218"/>
      <c r="T156" s="56"/>
      <c r="U156" s="218"/>
      <c r="V156" s="218"/>
      <c r="W156" s="11"/>
      <c r="X156" s="218"/>
      <c r="Y156" s="218"/>
      <c r="Z156" s="56"/>
      <c r="AA156" s="218"/>
      <c r="AB156" s="218"/>
      <c r="AC156" s="218"/>
      <c r="AD156" s="218"/>
      <c r="AE156" s="218"/>
      <c r="AF156" s="9"/>
      <c r="AG156" s="9"/>
      <c r="AH156" s="9"/>
      <c r="AI156" s="9"/>
      <c r="AJ156" s="9"/>
      <c r="AK156" s="9"/>
      <c r="AL156" s="9"/>
      <c r="AM156" s="9"/>
      <c r="AN156" s="9"/>
      <c r="AO156" s="76"/>
      <c r="AP156" s="83"/>
      <c r="AQ156" s="83"/>
      <c r="AR156" s="238"/>
      <c r="AS156" s="238"/>
      <c r="AT156" s="11"/>
      <c r="AU156" s="11"/>
      <c r="AV156" s="215"/>
      <c r="AW156" s="137"/>
      <c r="AX156" s="215"/>
      <c r="AY156" s="253"/>
      <c r="BA156" s="201"/>
      <c r="BB156" s="201"/>
      <c r="BC156" s="217"/>
      <c r="BD156" s="231"/>
      <c r="BE156" s="215"/>
      <c r="BF156" s="215"/>
      <c r="BG156" s="215"/>
      <c r="BH156" s="232"/>
      <c r="BI156" s="232"/>
      <c r="BJ156" s="214"/>
      <c r="BK156" s="214"/>
      <c r="BL156" s="233"/>
      <c r="BM156" s="67"/>
      <c r="BN156" s="139"/>
      <c r="BO156" s="139"/>
      <c r="BP156" s="139"/>
    </row>
    <row r="157" spans="1:68" ht="15.75">
      <c r="A157" s="221"/>
      <c r="B157" s="222"/>
      <c r="C157" s="216"/>
      <c r="D157" s="224"/>
      <c r="E157" s="25"/>
      <c r="F157" s="89"/>
      <c r="G157" s="83"/>
      <c r="H157" s="218"/>
      <c r="I157" s="218"/>
      <c r="J157" s="218"/>
      <c r="K157" s="218"/>
      <c r="L157" s="83"/>
      <c r="M157" s="217"/>
      <c r="N157" s="55"/>
      <c r="O157" s="218"/>
      <c r="P157" s="218"/>
      <c r="Q157" s="11"/>
      <c r="R157" s="218"/>
      <c r="S157" s="218"/>
      <c r="T157" s="56"/>
      <c r="U157" s="218"/>
      <c r="V157" s="218"/>
      <c r="W157" s="11"/>
      <c r="X157" s="218"/>
      <c r="Y157" s="218"/>
      <c r="Z157" s="56"/>
      <c r="AA157" s="218"/>
      <c r="AB157" s="218"/>
      <c r="AC157" s="218"/>
      <c r="AD157" s="218"/>
      <c r="AE157" s="218"/>
      <c r="AF157" s="9"/>
      <c r="AG157" s="9"/>
      <c r="AH157" s="9"/>
      <c r="AI157" s="9"/>
      <c r="AJ157" s="9"/>
      <c r="AK157" s="9"/>
      <c r="AL157" s="9"/>
      <c r="AM157" s="9"/>
      <c r="AN157" s="9"/>
      <c r="AO157" s="76"/>
      <c r="AP157" s="83"/>
      <c r="AQ157" s="83"/>
      <c r="AR157" s="238"/>
      <c r="AS157" s="238"/>
      <c r="AT157" s="11"/>
      <c r="AU157" s="11"/>
      <c r="AV157" s="215"/>
      <c r="AW157" s="137"/>
      <c r="AX157" s="215"/>
      <c r="AY157" s="253"/>
      <c r="BA157" s="201"/>
      <c r="BB157" s="201"/>
      <c r="BC157" s="217"/>
      <c r="BD157" s="231"/>
      <c r="BE157" s="215"/>
      <c r="BF157" s="215"/>
      <c r="BG157" s="215"/>
      <c r="BH157" s="232"/>
      <c r="BI157" s="232"/>
      <c r="BJ157" s="214"/>
      <c r="BK157" s="214"/>
      <c r="BL157" s="233"/>
      <c r="BM157" s="67"/>
      <c r="BN157" s="139"/>
      <c r="BO157" s="139"/>
      <c r="BP157" s="139"/>
    </row>
    <row r="158" spans="1:68" ht="15.75">
      <c r="A158" s="221"/>
      <c r="B158" s="222"/>
      <c r="C158" s="216"/>
      <c r="D158" s="224"/>
      <c r="E158" s="25"/>
      <c r="F158" s="89"/>
      <c r="G158" s="83"/>
      <c r="H158" s="218"/>
      <c r="I158" s="218"/>
      <c r="J158" s="218"/>
      <c r="K158" s="218"/>
      <c r="L158" s="83"/>
      <c r="M158" s="217"/>
      <c r="N158" s="55"/>
      <c r="O158" s="218"/>
      <c r="P158" s="218"/>
      <c r="Q158" s="11"/>
      <c r="R158" s="218"/>
      <c r="S158" s="218"/>
      <c r="T158" s="56"/>
      <c r="U158" s="218"/>
      <c r="V158" s="218"/>
      <c r="W158" s="11"/>
      <c r="X158" s="218"/>
      <c r="Y158" s="218"/>
      <c r="Z158" s="56"/>
      <c r="AA158" s="218"/>
      <c r="AB158" s="218"/>
      <c r="AC158" s="218"/>
      <c r="AD158" s="218"/>
      <c r="AE158" s="218"/>
      <c r="AF158" s="9"/>
      <c r="AG158" s="9"/>
      <c r="AH158" s="9"/>
      <c r="AI158" s="9"/>
      <c r="AJ158" s="9"/>
      <c r="AK158" s="9"/>
      <c r="AL158" s="9"/>
      <c r="AM158" s="9"/>
      <c r="AN158" s="9"/>
      <c r="AO158" s="76"/>
      <c r="AP158" s="83"/>
      <c r="AQ158" s="83"/>
      <c r="AR158" s="238"/>
      <c r="AS158" s="238"/>
      <c r="AT158" s="11"/>
      <c r="AU158" s="11"/>
      <c r="AV158" s="215"/>
      <c r="AW158" s="137"/>
      <c r="AX158" s="215"/>
      <c r="AY158" s="253"/>
      <c r="BA158" s="201"/>
      <c r="BB158" s="201"/>
      <c r="BC158" s="217"/>
      <c r="BD158" s="231"/>
      <c r="BE158" s="215"/>
      <c r="BF158" s="215"/>
      <c r="BG158" s="215"/>
      <c r="BH158" s="232"/>
      <c r="BI158" s="232"/>
      <c r="BJ158" s="214"/>
      <c r="BK158" s="214"/>
      <c r="BL158" s="233"/>
      <c r="BM158" s="67"/>
      <c r="BN158" s="139"/>
      <c r="BO158" s="139"/>
      <c r="BP158" s="139"/>
    </row>
    <row r="159" spans="1:68" ht="15.75">
      <c r="A159" s="221"/>
      <c r="B159" s="222"/>
      <c r="C159" s="216"/>
      <c r="D159" s="224"/>
      <c r="E159" s="25"/>
      <c r="F159" s="89"/>
      <c r="G159" s="83"/>
      <c r="H159" s="218"/>
      <c r="I159" s="218"/>
      <c r="J159" s="218"/>
      <c r="K159" s="218"/>
      <c r="L159" s="83"/>
      <c r="M159" s="217"/>
      <c r="N159" s="55"/>
      <c r="O159" s="218"/>
      <c r="P159" s="218"/>
      <c r="Q159" s="11"/>
      <c r="R159" s="218"/>
      <c r="S159" s="218"/>
      <c r="T159" s="56"/>
      <c r="U159" s="218"/>
      <c r="V159" s="218"/>
      <c r="W159" s="11"/>
      <c r="X159" s="218"/>
      <c r="Y159" s="218"/>
      <c r="Z159" s="56"/>
      <c r="AA159" s="218"/>
      <c r="AB159" s="218"/>
      <c r="AC159" s="218"/>
      <c r="AD159" s="218"/>
      <c r="AE159" s="218"/>
      <c r="AF159" s="9"/>
      <c r="AG159" s="9"/>
      <c r="AH159" s="9"/>
      <c r="AI159" s="9"/>
      <c r="AJ159" s="9"/>
      <c r="AK159" s="9"/>
      <c r="AL159" s="9"/>
      <c r="AM159" s="9"/>
      <c r="AN159" s="9"/>
      <c r="AO159" s="76"/>
      <c r="AP159" s="83"/>
      <c r="AQ159" s="83"/>
      <c r="AR159" s="238"/>
      <c r="AS159" s="238"/>
      <c r="AT159" s="11"/>
      <c r="AU159" s="11"/>
      <c r="AV159" s="215"/>
      <c r="AW159" s="137"/>
      <c r="AX159" s="215"/>
      <c r="AY159" s="253"/>
      <c r="BA159" s="201"/>
      <c r="BB159" s="201"/>
      <c r="BC159" s="217"/>
      <c r="BD159" s="231"/>
      <c r="BE159" s="215"/>
      <c r="BF159" s="215"/>
      <c r="BG159" s="215"/>
      <c r="BH159" s="232"/>
      <c r="BI159" s="232"/>
      <c r="BJ159" s="214"/>
      <c r="BK159" s="214"/>
      <c r="BL159" s="233"/>
      <c r="BM159" s="67"/>
      <c r="BN159" s="139"/>
      <c r="BO159" s="139"/>
      <c r="BP159" s="139"/>
    </row>
    <row r="160" spans="1:68" ht="15.75">
      <c r="A160" s="221"/>
      <c r="B160" s="222"/>
      <c r="C160" s="216"/>
      <c r="D160" s="224"/>
      <c r="E160" s="25"/>
      <c r="F160" s="89"/>
      <c r="G160" s="83"/>
      <c r="H160" s="218"/>
      <c r="I160" s="218"/>
      <c r="J160" s="218"/>
      <c r="K160" s="218"/>
      <c r="L160" s="83"/>
      <c r="M160" s="217"/>
      <c r="N160" s="55"/>
      <c r="O160" s="218"/>
      <c r="P160" s="218"/>
      <c r="Q160" s="11"/>
      <c r="R160" s="218"/>
      <c r="S160" s="218"/>
      <c r="T160" s="56"/>
      <c r="U160" s="218"/>
      <c r="V160" s="218"/>
      <c r="W160" s="11"/>
      <c r="X160" s="218"/>
      <c r="Y160" s="218"/>
      <c r="Z160" s="56"/>
      <c r="AA160" s="218"/>
      <c r="AB160" s="218"/>
      <c r="AC160" s="218"/>
      <c r="AD160" s="218"/>
      <c r="AE160" s="218"/>
      <c r="AF160" s="9"/>
      <c r="AG160" s="9"/>
      <c r="AH160" s="9"/>
      <c r="AI160" s="9"/>
      <c r="AJ160" s="9"/>
      <c r="AK160" s="9"/>
      <c r="AL160" s="9"/>
      <c r="AM160" s="9"/>
      <c r="AN160" s="9"/>
      <c r="AO160" s="76"/>
      <c r="AP160" s="83"/>
      <c r="AQ160" s="83"/>
      <c r="AR160" s="238"/>
      <c r="AS160" s="238"/>
      <c r="AT160" s="11"/>
      <c r="AU160" s="11"/>
      <c r="AV160" s="215"/>
      <c r="AW160" s="137"/>
      <c r="AX160" s="215"/>
      <c r="AY160" s="253"/>
      <c r="BA160" s="201"/>
      <c r="BB160" s="201"/>
      <c r="BC160" s="217"/>
      <c r="BD160" s="231"/>
      <c r="BE160" s="215"/>
      <c r="BF160" s="215"/>
      <c r="BG160" s="215"/>
      <c r="BH160" s="232"/>
      <c r="BI160" s="232"/>
      <c r="BJ160" s="214"/>
      <c r="BK160" s="214"/>
      <c r="BL160" s="233"/>
      <c r="BM160" s="67"/>
      <c r="BN160" s="139"/>
      <c r="BO160" s="139"/>
      <c r="BP160" s="139"/>
    </row>
    <row r="161" spans="1:68" ht="15.75">
      <c r="A161" s="221"/>
      <c r="B161" s="222"/>
      <c r="C161" s="216"/>
      <c r="D161" s="224"/>
      <c r="E161" s="268"/>
      <c r="F161" s="89"/>
      <c r="G161" s="83"/>
      <c r="H161" s="218"/>
      <c r="I161" s="218"/>
      <c r="J161" s="218"/>
      <c r="K161" s="218"/>
      <c r="L161" s="83"/>
      <c r="M161" s="217"/>
      <c r="N161" s="55"/>
      <c r="O161" s="218"/>
      <c r="P161" s="218"/>
      <c r="Q161" s="11"/>
      <c r="R161" s="218"/>
      <c r="S161" s="218"/>
      <c r="T161" s="56"/>
      <c r="U161" s="218"/>
      <c r="V161" s="218"/>
      <c r="W161" s="11"/>
      <c r="X161" s="218"/>
      <c r="Y161" s="218"/>
      <c r="Z161" s="56"/>
      <c r="AA161" s="218"/>
      <c r="AB161" s="218"/>
      <c r="AC161" s="218"/>
      <c r="AD161" s="218"/>
      <c r="AE161" s="218"/>
      <c r="AF161" s="9"/>
      <c r="AG161" s="9"/>
      <c r="AH161" s="9"/>
      <c r="AI161" s="9"/>
      <c r="AJ161" s="9"/>
      <c r="AK161" s="9"/>
      <c r="AL161" s="9"/>
      <c r="AM161" s="9"/>
      <c r="AN161" s="9"/>
      <c r="AO161" s="76"/>
      <c r="AP161" s="83"/>
      <c r="AQ161" s="83"/>
      <c r="AR161" s="238"/>
      <c r="AS161" s="238"/>
      <c r="AT161" s="11"/>
      <c r="AU161" s="11"/>
      <c r="AV161" s="215"/>
      <c r="AW161" s="137"/>
      <c r="AX161" s="215"/>
      <c r="AY161" s="265"/>
      <c r="AZ161" s="267"/>
      <c r="BA161" s="201"/>
      <c r="BB161" s="266"/>
      <c r="BC161" s="217"/>
      <c r="BD161" s="231"/>
      <c r="BE161" s="215"/>
      <c r="BF161" s="215"/>
      <c r="BG161" s="215"/>
      <c r="BH161" s="232"/>
      <c r="BI161" s="232"/>
      <c r="BJ161" s="214"/>
      <c r="BK161" s="214"/>
      <c r="BL161" s="233"/>
      <c r="BM161" s="67"/>
      <c r="BN161" s="139"/>
      <c r="BO161" s="139"/>
      <c r="BP161" s="139"/>
    </row>
    <row r="162" spans="1:68" ht="15.75">
      <c r="A162" s="221"/>
      <c r="B162" s="222"/>
      <c r="C162" s="216"/>
      <c r="D162" s="224"/>
      <c r="E162" s="25"/>
      <c r="F162" s="89"/>
      <c r="G162" s="83"/>
      <c r="H162" s="218"/>
      <c r="I162" s="218"/>
      <c r="J162" s="218"/>
      <c r="K162" s="218"/>
      <c r="L162" s="83"/>
      <c r="M162" s="217"/>
      <c r="N162" s="55"/>
      <c r="O162" s="218"/>
      <c r="P162" s="218"/>
      <c r="Q162" s="11"/>
      <c r="R162" s="218"/>
      <c r="S162" s="218"/>
      <c r="T162" s="56"/>
      <c r="U162" s="218"/>
      <c r="V162" s="218"/>
      <c r="W162" s="11"/>
      <c r="X162" s="218"/>
      <c r="Y162" s="218"/>
      <c r="Z162" s="56"/>
      <c r="AA162" s="218"/>
      <c r="AB162" s="218"/>
      <c r="AC162" s="218"/>
      <c r="AD162" s="218"/>
      <c r="AE162" s="218"/>
      <c r="AF162" s="9"/>
      <c r="AG162" s="9"/>
      <c r="AH162" s="9"/>
      <c r="AI162" s="9"/>
      <c r="AJ162" s="9"/>
      <c r="AK162" s="9"/>
      <c r="AL162" s="9"/>
      <c r="AM162" s="9"/>
      <c r="AN162" s="9"/>
      <c r="AO162" s="76"/>
      <c r="AP162" s="83"/>
      <c r="AQ162" s="83"/>
      <c r="AR162" s="238"/>
      <c r="AS162" s="238"/>
      <c r="AT162" s="11"/>
      <c r="AU162" s="11"/>
      <c r="AV162" s="215"/>
      <c r="AW162" s="137"/>
      <c r="AX162" s="215"/>
      <c r="AY162" s="253"/>
      <c r="BA162" s="201"/>
      <c r="BB162" s="201"/>
      <c r="BC162" s="217"/>
      <c r="BD162" s="231"/>
      <c r="BE162" s="215"/>
      <c r="BF162" s="215"/>
      <c r="BG162" s="215"/>
      <c r="BH162" s="232"/>
      <c r="BI162" s="232"/>
      <c r="BJ162" s="214"/>
      <c r="BK162" s="214"/>
      <c r="BL162" s="233"/>
      <c r="BM162" s="67"/>
      <c r="BN162" s="139"/>
      <c r="BO162" s="139"/>
      <c r="BP162" s="139"/>
    </row>
    <row r="163" spans="1:68" ht="15.75">
      <c r="A163" s="221"/>
      <c r="B163" s="222"/>
      <c r="C163" s="216"/>
      <c r="D163" s="224"/>
      <c r="E163" s="25"/>
      <c r="F163" s="89"/>
      <c r="G163" s="83"/>
      <c r="H163" s="218"/>
      <c r="I163" s="218"/>
      <c r="J163" s="218"/>
      <c r="K163" s="218"/>
      <c r="L163" s="83"/>
      <c r="M163" s="217"/>
      <c r="N163" s="55"/>
      <c r="O163" s="218"/>
      <c r="P163" s="218"/>
      <c r="Q163" s="11"/>
      <c r="R163" s="218"/>
      <c r="S163" s="218"/>
      <c r="T163" s="56"/>
      <c r="U163" s="218"/>
      <c r="V163" s="218"/>
      <c r="W163" s="11"/>
      <c r="X163" s="218"/>
      <c r="Y163" s="218"/>
      <c r="Z163" s="56"/>
      <c r="AA163" s="218"/>
      <c r="AB163" s="218"/>
      <c r="AC163" s="218"/>
      <c r="AD163" s="218"/>
      <c r="AE163" s="218"/>
      <c r="AF163" s="9"/>
      <c r="AG163" s="9"/>
      <c r="AH163" s="9"/>
      <c r="AI163" s="9"/>
      <c r="AJ163" s="9"/>
      <c r="AK163" s="9"/>
      <c r="AL163" s="9"/>
      <c r="AM163" s="9"/>
      <c r="AN163" s="9"/>
      <c r="AO163" s="76"/>
      <c r="AP163" s="83"/>
      <c r="AQ163" s="83"/>
      <c r="AR163" s="238"/>
      <c r="AS163" s="238"/>
      <c r="AT163" s="11"/>
      <c r="AU163" s="11"/>
      <c r="AV163" s="215"/>
      <c r="AW163" s="137"/>
      <c r="AX163" s="215"/>
      <c r="AY163" s="253"/>
      <c r="BA163" s="201"/>
      <c r="BB163" s="201"/>
      <c r="BC163" s="217"/>
      <c r="BD163" s="231"/>
      <c r="BE163" s="215"/>
      <c r="BF163" s="215"/>
      <c r="BG163" s="215"/>
      <c r="BH163" s="232"/>
      <c r="BI163" s="232"/>
      <c r="BJ163" s="214"/>
      <c r="BK163" s="214"/>
      <c r="BL163" s="233"/>
      <c r="BM163" s="67"/>
      <c r="BN163" s="139"/>
      <c r="BO163" s="139"/>
      <c r="BP163" s="139"/>
    </row>
    <row r="164" spans="1:68" ht="15.75">
      <c r="A164" s="221"/>
      <c r="B164" s="222"/>
      <c r="C164" s="216"/>
      <c r="D164" s="224"/>
      <c r="E164" s="25"/>
      <c r="F164" s="89"/>
      <c r="G164" s="83"/>
      <c r="H164" s="218"/>
      <c r="I164" s="218"/>
      <c r="J164" s="218"/>
      <c r="K164" s="218"/>
      <c r="L164" s="83"/>
      <c r="M164" s="217"/>
      <c r="N164" s="55"/>
      <c r="O164" s="218"/>
      <c r="P164" s="218"/>
      <c r="Q164" s="11"/>
      <c r="R164" s="218"/>
      <c r="S164" s="218"/>
      <c r="T164" s="56"/>
      <c r="U164" s="218"/>
      <c r="V164" s="218"/>
      <c r="W164" s="11"/>
      <c r="X164" s="218"/>
      <c r="Y164" s="218"/>
      <c r="Z164" s="56"/>
      <c r="AA164" s="218"/>
      <c r="AB164" s="218"/>
      <c r="AC164" s="218"/>
      <c r="AD164" s="218"/>
      <c r="AE164" s="218"/>
      <c r="AF164" s="9"/>
      <c r="AG164" s="9"/>
      <c r="AH164" s="9"/>
      <c r="AI164" s="9"/>
      <c r="AJ164" s="9"/>
      <c r="AK164" s="9"/>
      <c r="AL164" s="9"/>
      <c r="AM164" s="9"/>
      <c r="AN164" s="9"/>
      <c r="AO164" s="76"/>
      <c r="AP164" s="83"/>
      <c r="AQ164" s="83"/>
      <c r="AR164" s="238"/>
      <c r="AS164" s="238"/>
      <c r="AT164" s="11"/>
      <c r="AU164" s="11"/>
      <c r="AV164" s="215"/>
      <c r="AW164" s="137"/>
      <c r="AX164" s="215"/>
      <c r="AY164" s="253"/>
      <c r="BA164" s="201"/>
      <c r="BB164" s="201"/>
      <c r="BC164" s="217"/>
      <c r="BD164" s="231"/>
      <c r="BE164" s="215"/>
      <c r="BF164" s="215"/>
      <c r="BG164" s="215"/>
      <c r="BH164" s="232"/>
      <c r="BI164" s="232"/>
      <c r="BJ164" s="214"/>
      <c r="BK164" s="214"/>
      <c r="BL164" s="233"/>
      <c r="BM164" s="67"/>
      <c r="BN164" s="139"/>
      <c r="BO164" s="139"/>
      <c r="BP164" s="139"/>
    </row>
    <row r="165" spans="1:68" ht="15.75">
      <c r="A165" s="221"/>
      <c r="B165" s="222"/>
      <c r="C165" s="216"/>
      <c r="D165" s="224"/>
      <c r="E165" s="25"/>
      <c r="F165" s="89"/>
      <c r="G165" s="83"/>
      <c r="H165" s="218"/>
      <c r="I165" s="218"/>
      <c r="J165" s="218"/>
      <c r="K165" s="218"/>
      <c r="L165" s="83"/>
      <c r="M165" s="217"/>
      <c r="N165" s="55"/>
      <c r="O165" s="218"/>
      <c r="P165" s="218"/>
      <c r="Q165" s="11"/>
      <c r="R165" s="218"/>
      <c r="S165" s="218"/>
      <c r="T165" s="56"/>
      <c r="U165" s="218"/>
      <c r="V165" s="218"/>
      <c r="W165" s="11"/>
      <c r="X165" s="218"/>
      <c r="Y165" s="218"/>
      <c r="Z165" s="56"/>
      <c r="AA165" s="218"/>
      <c r="AB165" s="218"/>
      <c r="AC165" s="218"/>
      <c r="AD165" s="218"/>
      <c r="AE165" s="218"/>
      <c r="AF165" s="9"/>
      <c r="AG165" s="9"/>
      <c r="AH165" s="9"/>
      <c r="AI165" s="9"/>
      <c r="AJ165" s="9"/>
      <c r="AK165" s="9"/>
      <c r="AL165" s="9"/>
      <c r="AM165" s="9"/>
      <c r="AN165" s="9"/>
      <c r="AO165" s="76"/>
      <c r="AP165" s="83"/>
      <c r="AQ165" s="83"/>
      <c r="AR165" s="238"/>
      <c r="AS165" s="238"/>
      <c r="AT165" s="11"/>
      <c r="AU165" s="11"/>
      <c r="AV165" s="215"/>
      <c r="AW165" s="137"/>
      <c r="AX165" s="215"/>
      <c r="AY165" s="253"/>
      <c r="BA165" s="201"/>
      <c r="BB165" s="201"/>
      <c r="BC165" s="217"/>
      <c r="BD165" s="231"/>
      <c r="BE165" s="215"/>
      <c r="BF165" s="215"/>
      <c r="BG165" s="215"/>
      <c r="BH165" s="232"/>
      <c r="BI165" s="232"/>
      <c r="BJ165" s="214"/>
      <c r="BK165" s="214"/>
      <c r="BL165" s="233"/>
      <c r="BM165" s="67"/>
      <c r="BN165" s="139"/>
      <c r="BO165" s="139"/>
      <c r="BP165" s="139"/>
    </row>
    <row r="166" spans="1:68" ht="15.75">
      <c r="A166" s="221"/>
      <c r="B166" s="222"/>
      <c r="C166" s="216"/>
      <c r="D166" s="224"/>
      <c r="E166" s="25"/>
      <c r="F166" s="89"/>
      <c r="G166" s="83"/>
      <c r="H166" s="218"/>
      <c r="I166" s="218"/>
      <c r="J166" s="218"/>
      <c r="K166" s="218"/>
      <c r="L166" s="83"/>
      <c r="M166" s="217"/>
      <c r="N166" s="55"/>
      <c r="O166" s="218"/>
      <c r="P166" s="218"/>
      <c r="Q166" s="11"/>
      <c r="R166" s="218"/>
      <c r="S166" s="218"/>
      <c r="T166" s="56"/>
      <c r="U166" s="218"/>
      <c r="V166" s="218"/>
      <c r="W166" s="11"/>
      <c r="X166" s="218"/>
      <c r="Y166" s="218"/>
      <c r="Z166" s="56"/>
      <c r="AA166" s="218"/>
      <c r="AB166" s="218"/>
      <c r="AC166" s="218"/>
      <c r="AD166" s="218"/>
      <c r="AE166" s="218"/>
      <c r="AF166" s="9"/>
      <c r="AG166" s="9"/>
      <c r="AH166" s="9"/>
      <c r="AI166" s="9"/>
      <c r="AJ166" s="9"/>
      <c r="AK166" s="9"/>
      <c r="AL166" s="9"/>
      <c r="AM166" s="9"/>
      <c r="AN166" s="9"/>
      <c r="AO166" s="76"/>
      <c r="AP166" s="83"/>
      <c r="AQ166" s="83"/>
      <c r="AR166" s="238"/>
      <c r="AS166" s="238"/>
      <c r="AT166" s="11"/>
      <c r="AU166" s="11"/>
      <c r="AV166" s="215"/>
      <c r="AW166" s="137"/>
      <c r="AX166" s="215"/>
      <c r="AY166" s="253"/>
      <c r="BA166" s="201"/>
      <c r="BB166" s="201"/>
      <c r="BC166" s="217"/>
      <c r="BD166" s="231"/>
      <c r="BE166" s="215"/>
      <c r="BF166" s="215"/>
      <c r="BG166" s="215"/>
      <c r="BH166" s="232"/>
      <c r="BI166" s="232"/>
      <c r="BJ166" s="214"/>
      <c r="BK166" s="214"/>
      <c r="BL166" s="233"/>
      <c r="BM166" s="67"/>
      <c r="BN166" s="139"/>
      <c r="BO166" s="139"/>
      <c r="BP166" s="139"/>
    </row>
    <row r="167" spans="1:68" ht="15.75">
      <c r="A167" s="221"/>
      <c r="B167" s="222"/>
      <c r="C167" s="216"/>
      <c r="D167" s="224"/>
      <c r="E167" s="25"/>
      <c r="F167" s="89"/>
      <c r="G167" s="83"/>
      <c r="H167" s="218"/>
      <c r="I167" s="218"/>
      <c r="J167" s="218"/>
      <c r="K167" s="218"/>
      <c r="L167" s="83"/>
      <c r="M167" s="217"/>
      <c r="N167" s="55"/>
      <c r="O167" s="218"/>
      <c r="P167" s="218"/>
      <c r="Q167" s="11"/>
      <c r="R167" s="218"/>
      <c r="S167" s="218"/>
      <c r="T167" s="56"/>
      <c r="U167" s="218"/>
      <c r="V167" s="218"/>
      <c r="W167" s="11"/>
      <c r="X167" s="218"/>
      <c r="Y167" s="218"/>
      <c r="Z167" s="56"/>
      <c r="AA167" s="218"/>
      <c r="AB167" s="218"/>
      <c r="AC167" s="218"/>
      <c r="AD167" s="218"/>
      <c r="AE167" s="218"/>
      <c r="AF167" s="9"/>
      <c r="AG167" s="9"/>
      <c r="AH167" s="9"/>
      <c r="AI167" s="9"/>
      <c r="AJ167" s="9"/>
      <c r="AK167" s="9"/>
      <c r="AL167" s="9"/>
      <c r="AM167" s="9"/>
      <c r="AN167" s="9"/>
      <c r="AO167" s="76"/>
      <c r="AP167" s="83"/>
      <c r="AQ167" s="83"/>
      <c r="AR167" s="238"/>
      <c r="AS167" s="238"/>
      <c r="AT167" s="11"/>
      <c r="AU167" s="11"/>
      <c r="AV167" s="215"/>
      <c r="AW167" s="137"/>
      <c r="AX167" s="215"/>
      <c r="AY167" s="253"/>
      <c r="BA167" s="201"/>
      <c r="BB167" s="201"/>
      <c r="BC167" s="217"/>
      <c r="BD167" s="231"/>
      <c r="BE167" s="215"/>
      <c r="BF167" s="215"/>
      <c r="BG167" s="215"/>
      <c r="BH167" s="232"/>
      <c r="BI167" s="232"/>
      <c r="BJ167" s="214"/>
      <c r="BK167" s="214"/>
      <c r="BL167" s="233"/>
      <c r="BM167" s="67"/>
      <c r="BN167" s="139"/>
      <c r="BO167" s="139"/>
      <c r="BP167" s="139"/>
    </row>
    <row r="168" spans="1:68" ht="15.75">
      <c r="A168" s="221"/>
      <c r="B168" s="222"/>
      <c r="C168" s="216"/>
      <c r="D168" s="224"/>
      <c r="E168" s="25"/>
      <c r="F168" s="89"/>
      <c r="G168" s="83"/>
      <c r="H168" s="218"/>
      <c r="I168" s="218"/>
      <c r="J168" s="218"/>
      <c r="K168" s="218"/>
      <c r="L168" s="83"/>
      <c r="M168" s="217"/>
      <c r="N168" s="55"/>
      <c r="O168" s="218"/>
      <c r="P168" s="218"/>
      <c r="Q168" s="11"/>
      <c r="R168" s="218"/>
      <c r="S168" s="218"/>
      <c r="T168" s="56"/>
      <c r="U168" s="218"/>
      <c r="V168" s="218"/>
      <c r="W168" s="11"/>
      <c r="X168" s="218"/>
      <c r="Y168" s="218"/>
      <c r="Z168" s="56"/>
      <c r="AA168" s="218"/>
      <c r="AB168" s="218"/>
      <c r="AC168" s="218"/>
      <c r="AD168" s="218"/>
      <c r="AE168" s="218"/>
      <c r="AF168" s="9"/>
      <c r="AG168" s="9"/>
      <c r="AH168" s="9"/>
      <c r="AI168" s="9"/>
      <c r="AJ168" s="9"/>
      <c r="AK168" s="9"/>
      <c r="AL168" s="9"/>
      <c r="AM168" s="9"/>
      <c r="AN168" s="9"/>
      <c r="AO168" s="76"/>
      <c r="AP168" s="83"/>
      <c r="AQ168" s="83"/>
      <c r="AR168" s="238"/>
      <c r="AS168" s="238"/>
      <c r="AT168" s="11"/>
      <c r="AU168" s="11"/>
      <c r="AV168" s="215"/>
      <c r="AW168" s="137"/>
      <c r="AX168" s="215"/>
      <c r="AY168" s="253"/>
      <c r="BA168" s="201"/>
      <c r="BB168" s="201"/>
      <c r="BC168" s="217"/>
      <c r="BD168" s="231"/>
      <c r="BE168" s="215"/>
      <c r="BF168" s="215"/>
      <c r="BG168" s="215"/>
      <c r="BH168" s="232"/>
      <c r="BI168" s="232"/>
      <c r="BJ168" s="214"/>
      <c r="BK168" s="214"/>
      <c r="BL168" s="233"/>
      <c r="BM168" s="67"/>
      <c r="BN168" s="139"/>
      <c r="BO168" s="139"/>
      <c r="BP168" s="139"/>
    </row>
    <row r="169" spans="1:68" ht="15.75">
      <c r="A169" s="221"/>
      <c r="B169" s="222"/>
      <c r="C169" s="216"/>
      <c r="D169" s="224"/>
      <c r="E169" s="268"/>
      <c r="F169" s="89"/>
      <c r="G169" s="83"/>
      <c r="H169" s="218"/>
      <c r="I169" s="218"/>
      <c r="J169" s="218"/>
      <c r="K169" s="218"/>
      <c r="L169" s="83"/>
      <c r="M169" s="217"/>
      <c r="N169" s="55"/>
      <c r="O169" s="218"/>
      <c r="P169" s="218"/>
      <c r="Q169" s="11"/>
      <c r="R169" s="218"/>
      <c r="S169" s="218"/>
      <c r="T169" s="56"/>
      <c r="U169" s="218"/>
      <c r="V169" s="218"/>
      <c r="W169" s="11"/>
      <c r="X169" s="218"/>
      <c r="Y169" s="218"/>
      <c r="Z169" s="56"/>
      <c r="AA169" s="218"/>
      <c r="AB169" s="218"/>
      <c r="AC169" s="218"/>
      <c r="AD169" s="218"/>
      <c r="AE169" s="218"/>
      <c r="AF169" s="9"/>
      <c r="AG169" s="9"/>
      <c r="AH169" s="9"/>
      <c r="AI169" s="9"/>
      <c r="AJ169" s="9"/>
      <c r="AK169" s="9"/>
      <c r="AL169" s="9"/>
      <c r="AM169" s="9"/>
      <c r="AN169" s="9"/>
      <c r="AO169" s="76"/>
      <c r="AP169" s="83"/>
      <c r="AQ169" s="83"/>
      <c r="AR169" s="238"/>
      <c r="AS169" s="238"/>
      <c r="AT169" s="11"/>
      <c r="AU169" s="11"/>
      <c r="AV169" s="215"/>
      <c r="AW169" s="137"/>
      <c r="AX169" s="215"/>
      <c r="AY169" s="265"/>
      <c r="AZ169" s="267"/>
      <c r="BA169" s="201"/>
      <c r="BB169" s="266"/>
      <c r="BC169" s="217"/>
      <c r="BD169" s="231"/>
      <c r="BE169" s="215"/>
      <c r="BF169" s="215"/>
      <c r="BG169" s="215"/>
      <c r="BH169" s="232"/>
      <c r="BI169" s="232"/>
      <c r="BJ169" s="214"/>
      <c r="BK169" s="214"/>
      <c r="BL169" s="233"/>
      <c r="BM169" s="67"/>
      <c r="BN169" s="139"/>
      <c r="BO169" s="139"/>
      <c r="BP169" s="139"/>
    </row>
    <row r="170" spans="1:68" ht="15.75">
      <c r="A170" s="221"/>
      <c r="B170" s="222"/>
      <c r="C170" s="216"/>
      <c r="D170" s="224"/>
      <c r="E170" s="25"/>
      <c r="F170" s="89"/>
      <c r="G170" s="83"/>
      <c r="H170" s="218"/>
      <c r="I170" s="218"/>
      <c r="J170" s="218"/>
      <c r="K170" s="218"/>
      <c r="L170" s="83"/>
      <c r="M170" s="217"/>
      <c r="N170" s="55"/>
      <c r="O170" s="218"/>
      <c r="P170" s="218"/>
      <c r="Q170" s="11"/>
      <c r="R170" s="218"/>
      <c r="S170" s="218"/>
      <c r="T170" s="56"/>
      <c r="U170" s="218"/>
      <c r="V170" s="218"/>
      <c r="W170" s="11"/>
      <c r="X170" s="218"/>
      <c r="Y170" s="218"/>
      <c r="Z170" s="56"/>
      <c r="AA170" s="218"/>
      <c r="AB170" s="218"/>
      <c r="AC170" s="218"/>
      <c r="AD170" s="218"/>
      <c r="AE170" s="218"/>
      <c r="AF170" s="9"/>
      <c r="AG170" s="9"/>
      <c r="AH170" s="9"/>
      <c r="AI170" s="9"/>
      <c r="AJ170" s="9"/>
      <c r="AK170" s="9"/>
      <c r="AL170" s="9"/>
      <c r="AM170" s="9"/>
      <c r="AN170" s="9"/>
      <c r="AO170" s="76"/>
      <c r="AP170" s="83"/>
      <c r="AQ170" s="83"/>
      <c r="AR170" s="238"/>
      <c r="AS170" s="238"/>
      <c r="AT170" s="11"/>
      <c r="AU170" s="11"/>
      <c r="AV170" s="215"/>
      <c r="AW170" s="137"/>
      <c r="AX170" s="215"/>
      <c r="AY170" s="253"/>
      <c r="BA170" s="201"/>
      <c r="BB170" s="201"/>
      <c r="BC170" s="217"/>
      <c r="BD170" s="231"/>
      <c r="BE170" s="215"/>
      <c r="BF170" s="215"/>
      <c r="BG170" s="215"/>
      <c r="BH170" s="232"/>
      <c r="BI170" s="232"/>
      <c r="BJ170" s="214"/>
      <c r="BK170" s="214"/>
      <c r="BL170" s="233"/>
      <c r="BM170" s="67"/>
      <c r="BN170" s="139"/>
      <c r="BO170" s="139"/>
      <c r="BP170" s="139"/>
    </row>
    <row r="171" spans="1:68" ht="15.75">
      <c r="A171" s="221"/>
      <c r="B171" s="222"/>
      <c r="C171" s="216"/>
      <c r="D171" s="224"/>
      <c r="E171" s="25"/>
      <c r="F171" s="89"/>
      <c r="G171" s="83"/>
      <c r="H171" s="218"/>
      <c r="I171" s="218"/>
      <c r="J171" s="218"/>
      <c r="K171" s="218"/>
      <c r="L171" s="83"/>
      <c r="M171" s="217"/>
      <c r="N171" s="55"/>
      <c r="O171" s="218"/>
      <c r="P171" s="218"/>
      <c r="Q171" s="11"/>
      <c r="R171" s="218"/>
      <c r="S171" s="218"/>
      <c r="T171" s="56"/>
      <c r="U171" s="218"/>
      <c r="V171" s="218"/>
      <c r="W171" s="11"/>
      <c r="X171" s="218"/>
      <c r="Y171" s="218"/>
      <c r="Z171" s="56"/>
      <c r="AA171" s="218"/>
      <c r="AB171" s="218"/>
      <c r="AC171" s="218"/>
      <c r="AD171" s="218"/>
      <c r="AE171" s="218"/>
      <c r="AF171" s="9"/>
      <c r="AG171" s="9"/>
      <c r="AH171" s="9"/>
      <c r="AI171" s="9"/>
      <c r="AJ171" s="9"/>
      <c r="AK171" s="9"/>
      <c r="AL171" s="9"/>
      <c r="AM171" s="9"/>
      <c r="AN171" s="9"/>
      <c r="AO171" s="76"/>
      <c r="AP171" s="83"/>
      <c r="AQ171" s="83"/>
      <c r="AR171" s="238"/>
      <c r="AS171" s="238"/>
      <c r="AT171" s="11"/>
      <c r="AU171" s="11"/>
      <c r="AV171" s="215"/>
      <c r="AW171" s="137"/>
      <c r="AX171" s="215"/>
      <c r="AY171" s="253"/>
      <c r="BA171" s="201"/>
      <c r="BB171" s="201"/>
      <c r="BC171" s="217"/>
      <c r="BD171" s="231"/>
      <c r="BE171" s="215"/>
      <c r="BF171" s="215"/>
      <c r="BG171" s="215"/>
      <c r="BH171" s="232"/>
      <c r="BI171" s="232"/>
      <c r="BJ171" s="214"/>
      <c r="BK171" s="214"/>
      <c r="BL171" s="233"/>
      <c r="BM171" s="67"/>
      <c r="BN171" s="139"/>
      <c r="BO171" s="139"/>
      <c r="BP171" s="139"/>
    </row>
    <row r="172" spans="1:68" ht="15.75">
      <c r="A172" s="221"/>
      <c r="B172" s="222"/>
      <c r="C172" s="216"/>
      <c r="D172" s="224"/>
      <c r="E172" s="25"/>
      <c r="F172" s="89"/>
      <c r="G172" s="83"/>
      <c r="H172" s="218"/>
      <c r="I172" s="218"/>
      <c r="J172" s="218"/>
      <c r="K172" s="218"/>
      <c r="L172" s="83"/>
      <c r="M172" s="217"/>
      <c r="N172" s="55"/>
      <c r="O172" s="218"/>
      <c r="P172" s="218"/>
      <c r="Q172" s="11"/>
      <c r="R172" s="218"/>
      <c r="S172" s="218"/>
      <c r="T172" s="56"/>
      <c r="U172" s="218"/>
      <c r="V172" s="218"/>
      <c r="W172" s="11"/>
      <c r="X172" s="218"/>
      <c r="Y172" s="218"/>
      <c r="Z172" s="56"/>
      <c r="AA172" s="218"/>
      <c r="AB172" s="218"/>
      <c r="AC172" s="218"/>
      <c r="AD172" s="218"/>
      <c r="AE172" s="218"/>
      <c r="AF172" s="9"/>
      <c r="AG172" s="9"/>
      <c r="AH172" s="9"/>
      <c r="AI172" s="9"/>
      <c r="AJ172" s="9"/>
      <c r="AK172" s="9"/>
      <c r="AL172" s="9"/>
      <c r="AM172" s="9"/>
      <c r="AN172" s="9"/>
      <c r="AO172" s="76"/>
      <c r="AP172" s="83"/>
      <c r="AQ172" s="83"/>
      <c r="AR172" s="238"/>
      <c r="AS172" s="238"/>
      <c r="AT172" s="11"/>
      <c r="AU172" s="11"/>
      <c r="AV172" s="215"/>
      <c r="AW172" s="137"/>
      <c r="AX172" s="215"/>
      <c r="AY172" s="253"/>
      <c r="BA172" s="201"/>
      <c r="BB172" s="201"/>
      <c r="BC172" s="217"/>
      <c r="BD172" s="231"/>
      <c r="BE172" s="215"/>
      <c r="BF172" s="215"/>
      <c r="BG172" s="215"/>
      <c r="BH172" s="232"/>
      <c r="BI172" s="232"/>
      <c r="BJ172" s="214"/>
      <c r="BK172" s="214"/>
      <c r="BL172" s="233"/>
      <c r="BM172" s="67"/>
      <c r="BN172" s="139"/>
      <c r="BO172" s="139"/>
      <c r="BP172" s="139"/>
    </row>
    <row r="173" spans="1:68" ht="15.75">
      <c r="A173" s="221"/>
      <c r="B173" s="222"/>
      <c r="C173" s="216"/>
      <c r="D173" s="224"/>
      <c r="E173" s="25"/>
      <c r="F173" s="89"/>
      <c r="G173" s="83"/>
      <c r="H173" s="218"/>
      <c r="I173" s="218"/>
      <c r="J173" s="218"/>
      <c r="K173" s="218"/>
      <c r="L173" s="83"/>
      <c r="M173" s="217"/>
      <c r="N173" s="55"/>
      <c r="O173" s="218"/>
      <c r="P173" s="218"/>
      <c r="Q173" s="11"/>
      <c r="R173" s="218"/>
      <c r="S173" s="218"/>
      <c r="T173" s="56"/>
      <c r="U173" s="218"/>
      <c r="V173" s="218"/>
      <c r="W173" s="11"/>
      <c r="X173" s="218"/>
      <c r="Y173" s="218"/>
      <c r="Z173" s="56"/>
      <c r="AA173" s="218"/>
      <c r="AB173" s="218"/>
      <c r="AC173" s="218"/>
      <c r="AD173" s="218"/>
      <c r="AE173" s="218"/>
      <c r="AF173" s="9"/>
      <c r="AG173" s="9"/>
      <c r="AH173" s="9"/>
      <c r="AI173" s="9"/>
      <c r="AJ173" s="9"/>
      <c r="AK173" s="9"/>
      <c r="AL173" s="9"/>
      <c r="AM173" s="9"/>
      <c r="AN173" s="9"/>
      <c r="AO173" s="76"/>
      <c r="AP173" s="83"/>
      <c r="AQ173" s="83"/>
      <c r="AR173" s="238"/>
      <c r="AS173" s="238"/>
      <c r="AT173" s="11"/>
      <c r="AU173" s="11"/>
      <c r="AV173" s="215"/>
      <c r="AW173" s="137"/>
      <c r="AX173" s="215"/>
      <c r="AY173" s="253"/>
      <c r="BA173" s="201"/>
      <c r="BB173" s="201"/>
      <c r="BC173" s="217"/>
      <c r="BD173" s="231"/>
      <c r="BE173" s="215"/>
      <c r="BF173" s="215"/>
      <c r="BG173" s="215"/>
      <c r="BH173" s="232"/>
      <c r="BI173" s="232"/>
      <c r="BJ173" s="214"/>
      <c r="BK173" s="214"/>
      <c r="BL173" s="233"/>
      <c r="BM173" s="67"/>
      <c r="BN173" s="139"/>
      <c r="BO173" s="139"/>
      <c r="BP173" s="139"/>
    </row>
    <row r="174" spans="1:68" ht="15.75">
      <c r="A174" s="221"/>
      <c r="B174" s="222"/>
      <c r="C174" s="216"/>
      <c r="D174" s="224"/>
      <c r="E174" s="25"/>
      <c r="F174" s="89"/>
      <c r="G174" s="83"/>
      <c r="H174" s="218"/>
      <c r="I174" s="218"/>
      <c r="J174" s="218"/>
      <c r="K174" s="218"/>
      <c r="L174" s="83"/>
      <c r="M174" s="217"/>
      <c r="N174" s="55"/>
      <c r="O174" s="218"/>
      <c r="P174" s="218"/>
      <c r="Q174" s="11"/>
      <c r="R174" s="218"/>
      <c r="S174" s="218"/>
      <c r="T174" s="56"/>
      <c r="U174" s="218"/>
      <c r="V174" s="218"/>
      <c r="W174" s="11"/>
      <c r="X174" s="218"/>
      <c r="Y174" s="218"/>
      <c r="Z174" s="56"/>
      <c r="AA174" s="218"/>
      <c r="AB174" s="218"/>
      <c r="AC174" s="218"/>
      <c r="AD174" s="218"/>
      <c r="AE174" s="218"/>
      <c r="AF174" s="9"/>
      <c r="AG174" s="9"/>
      <c r="AH174" s="9"/>
      <c r="AI174" s="9"/>
      <c r="AJ174" s="9"/>
      <c r="AK174" s="9"/>
      <c r="AL174" s="9"/>
      <c r="AM174" s="9"/>
      <c r="AN174" s="9"/>
      <c r="AO174" s="76"/>
      <c r="AP174" s="83"/>
      <c r="AQ174" s="83"/>
      <c r="AR174" s="238"/>
      <c r="AS174" s="238"/>
      <c r="AT174" s="11"/>
      <c r="AU174" s="11"/>
      <c r="AV174" s="215"/>
      <c r="AW174" s="137"/>
      <c r="AX174" s="215"/>
      <c r="AY174" s="253"/>
      <c r="BA174" s="201"/>
      <c r="BB174" s="201"/>
      <c r="BC174" s="217"/>
      <c r="BD174" s="231"/>
      <c r="BE174" s="215"/>
      <c r="BF174" s="215"/>
      <c r="BG174" s="215"/>
      <c r="BH174" s="232"/>
      <c r="BI174" s="232"/>
      <c r="BJ174" s="214"/>
      <c r="BK174" s="214"/>
      <c r="BL174" s="233"/>
      <c r="BM174" s="67"/>
      <c r="BN174" s="139"/>
      <c r="BO174" s="139"/>
      <c r="BP174" s="139"/>
    </row>
    <row r="175" spans="1:68" ht="15.75">
      <c r="A175" s="221"/>
      <c r="B175" s="222"/>
      <c r="C175" s="216"/>
      <c r="D175" s="224"/>
      <c r="E175" s="25"/>
      <c r="F175" s="89"/>
      <c r="G175" s="83"/>
      <c r="H175" s="218"/>
      <c r="I175" s="218"/>
      <c r="J175" s="218"/>
      <c r="K175" s="218"/>
      <c r="L175" s="83"/>
      <c r="M175" s="217"/>
      <c r="N175" s="55"/>
      <c r="O175" s="218"/>
      <c r="P175" s="218"/>
      <c r="Q175" s="11"/>
      <c r="R175" s="218"/>
      <c r="S175" s="218"/>
      <c r="T175" s="56"/>
      <c r="U175" s="218"/>
      <c r="V175" s="218"/>
      <c r="W175" s="11"/>
      <c r="X175" s="218"/>
      <c r="Y175" s="218"/>
      <c r="Z175" s="56"/>
      <c r="AA175" s="218"/>
      <c r="AB175" s="218"/>
      <c r="AC175" s="218"/>
      <c r="AD175" s="218"/>
      <c r="AE175" s="218"/>
      <c r="AF175" s="9"/>
      <c r="AG175" s="9"/>
      <c r="AH175" s="9"/>
      <c r="AI175" s="9"/>
      <c r="AJ175" s="9"/>
      <c r="AK175" s="9"/>
      <c r="AL175" s="9"/>
      <c r="AM175" s="9"/>
      <c r="AN175" s="9"/>
      <c r="AO175" s="76"/>
      <c r="AP175" s="83"/>
      <c r="AQ175" s="83"/>
      <c r="AR175" s="238"/>
      <c r="AS175" s="238"/>
      <c r="AT175" s="11"/>
      <c r="AU175" s="11"/>
      <c r="AV175" s="215"/>
      <c r="AW175" s="137"/>
      <c r="AX175" s="215"/>
      <c r="AY175" s="253"/>
      <c r="BA175" s="201"/>
      <c r="BB175" s="201"/>
      <c r="BC175" s="217"/>
      <c r="BD175" s="231"/>
      <c r="BE175" s="215"/>
      <c r="BF175" s="215"/>
      <c r="BG175" s="215"/>
      <c r="BH175" s="232"/>
      <c r="BI175" s="232"/>
      <c r="BJ175" s="214"/>
      <c r="BK175" s="214"/>
      <c r="BL175" s="233"/>
      <c r="BM175" s="67"/>
      <c r="BN175" s="139"/>
      <c r="BO175" s="139"/>
      <c r="BP175" s="139"/>
    </row>
    <row r="176" spans="1:68" ht="15.75">
      <c r="A176" s="221"/>
      <c r="B176" s="222"/>
      <c r="C176" s="216"/>
      <c r="D176" s="224"/>
      <c r="E176" s="25"/>
      <c r="F176" s="89"/>
      <c r="G176" s="83"/>
      <c r="H176" s="218"/>
      <c r="I176" s="218"/>
      <c r="J176" s="218"/>
      <c r="K176" s="218"/>
      <c r="L176" s="83"/>
      <c r="M176" s="217"/>
      <c r="N176" s="55"/>
      <c r="O176" s="218"/>
      <c r="P176" s="218"/>
      <c r="Q176" s="11"/>
      <c r="R176" s="218"/>
      <c r="S176" s="218"/>
      <c r="T176" s="56"/>
      <c r="U176" s="218"/>
      <c r="V176" s="218"/>
      <c r="W176" s="11"/>
      <c r="X176" s="218"/>
      <c r="Y176" s="218"/>
      <c r="Z176" s="56"/>
      <c r="AA176" s="218"/>
      <c r="AB176" s="218"/>
      <c r="AC176" s="218"/>
      <c r="AD176" s="218"/>
      <c r="AE176" s="218"/>
      <c r="AF176" s="9"/>
      <c r="AG176" s="9"/>
      <c r="AH176" s="9"/>
      <c r="AI176" s="9"/>
      <c r="AJ176" s="9"/>
      <c r="AK176" s="9"/>
      <c r="AL176" s="9"/>
      <c r="AM176" s="9"/>
      <c r="AN176" s="9"/>
      <c r="AO176" s="76"/>
      <c r="AP176" s="83"/>
      <c r="AQ176" s="83"/>
      <c r="AR176" s="238"/>
      <c r="AS176" s="238"/>
      <c r="AT176" s="11"/>
      <c r="AU176" s="11"/>
      <c r="AV176" s="215"/>
      <c r="AW176" s="137"/>
      <c r="AX176" s="215"/>
      <c r="AY176" s="253"/>
      <c r="BA176" s="201"/>
      <c r="BB176" s="201"/>
      <c r="BC176" s="217"/>
      <c r="BD176" s="231"/>
      <c r="BE176" s="215"/>
      <c r="BF176" s="215"/>
      <c r="BG176" s="215"/>
      <c r="BH176" s="232"/>
      <c r="BI176" s="232"/>
      <c r="BJ176" s="214"/>
      <c r="BK176" s="214"/>
      <c r="BL176" s="233"/>
      <c r="BM176" s="67"/>
      <c r="BN176" s="139"/>
      <c r="BO176" s="139"/>
      <c r="BP176" s="139"/>
    </row>
    <row r="177" spans="1:68" ht="15.75">
      <c r="A177" s="221"/>
      <c r="B177" s="222"/>
      <c r="C177" s="216"/>
      <c r="D177" s="224"/>
      <c r="E177" s="25"/>
      <c r="F177" s="89"/>
      <c r="G177" s="83"/>
      <c r="H177" s="218"/>
      <c r="I177" s="218"/>
      <c r="J177" s="218"/>
      <c r="K177" s="218"/>
      <c r="L177" s="83"/>
      <c r="M177" s="217"/>
      <c r="N177" s="55"/>
      <c r="O177" s="218"/>
      <c r="P177" s="218"/>
      <c r="Q177" s="11"/>
      <c r="R177" s="218"/>
      <c r="S177" s="218"/>
      <c r="T177" s="56"/>
      <c r="U177" s="218"/>
      <c r="V177" s="218"/>
      <c r="W177" s="11"/>
      <c r="X177" s="218"/>
      <c r="Y177" s="218"/>
      <c r="Z177" s="56"/>
      <c r="AA177" s="218"/>
      <c r="AB177" s="218"/>
      <c r="AC177" s="218"/>
      <c r="AD177" s="218"/>
      <c r="AE177" s="218"/>
      <c r="AF177" s="9"/>
      <c r="AG177" s="9"/>
      <c r="AH177" s="9"/>
      <c r="AI177" s="9"/>
      <c r="AJ177" s="9"/>
      <c r="AK177" s="9"/>
      <c r="AL177" s="9"/>
      <c r="AM177" s="9"/>
      <c r="AN177" s="9"/>
      <c r="AO177" s="76"/>
      <c r="AP177" s="83"/>
      <c r="AQ177" s="83"/>
      <c r="AR177" s="238"/>
      <c r="AS177" s="238"/>
      <c r="AT177" s="11"/>
      <c r="AU177" s="11"/>
      <c r="AV177" s="215"/>
      <c r="AW177" s="137"/>
      <c r="AX177" s="215"/>
      <c r="AY177" s="253"/>
      <c r="BA177" s="201"/>
      <c r="BB177" s="201"/>
      <c r="BC177" s="217"/>
      <c r="BD177" s="231"/>
      <c r="BE177" s="215"/>
      <c r="BF177" s="215"/>
      <c r="BG177" s="215"/>
      <c r="BH177" s="232"/>
      <c r="BI177" s="232"/>
      <c r="BJ177" s="214"/>
      <c r="BK177" s="214"/>
      <c r="BL177" s="233"/>
      <c r="BM177" s="67"/>
      <c r="BN177" s="139"/>
      <c r="BO177" s="139"/>
      <c r="BP177" s="139"/>
    </row>
    <row r="178" spans="1:68" ht="15.75">
      <c r="A178" s="221"/>
      <c r="B178" s="222"/>
      <c r="C178" s="216"/>
      <c r="D178" s="224"/>
      <c r="E178" s="25"/>
      <c r="F178" s="89"/>
      <c r="G178" s="83"/>
      <c r="H178" s="218"/>
      <c r="I178" s="218"/>
      <c r="J178" s="218"/>
      <c r="K178" s="218"/>
      <c r="L178" s="83"/>
      <c r="M178" s="217"/>
      <c r="N178" s="55"/>
      <c r="O178" s="218"/>
      <c r="P178" s="218"/>
      <c r="Q178" s="11"/>
      <c r="R178" s="218"/>
      <c r="S178" s="218"/>
      <c r="T178" s="56"/>
      <c r="U178" s="218"/>
      <c r="V178" s="218"/>
      <c r="W178" s="11"/>
      <c r="X178" s="218"/>
      <c r="Y178" s="218"/>
      <c r="Z178" s="56"/>
      <c r="AA178" s="218"/>
      <c r="AB178" s="218"/>
      <c r="AC178" s="218"/>
      <c r="AD178" s="218"/>
      <c r="AE178" s="218"/>
      <c r="AF178" s="9"/>
      <c r="AG178" s="9"/>
      <c r="AH178" s="9"/>
      <c r="AI178" s="9"/>
      <c r="AJ178" s="9"/>
      <c r="AK178" s="9"/>
      <c r="AL178" s="9"/>
      <c r="AM178" s="9"/>
      <c r="AN178" s="9"/>
      <c r="AO178" s="76"/>
      <c r="AP178" s="83"/>
      <c r="AQ178" s="83"/>
      <c r="AR178" s="238"/>
      <c r="AS178" s="238"/>
      <c r="AT178" s="11"/>
      <c r="AU178" s="11"/>
      <c r="AV178" s="215"/>
      <c r="AW178" s="137"/>
      <c r="AX178" s="215"/>
      <c r="AY178" s="253"/>
      <c r="BA178" s="201"/>
      <c r="BB178" s="201"/>
      <c r="BC178" s="217"/>
      <c r="BD178" s="231"/>
      <c r="BE178" s="215"/>
      <c r="BF178" s="215"/>
      <c r="BG178" s="215"/>
      <c r="BH178" s="232"/>
      <c r="BI178" s="232"/>
      <c r="BJ178" s="214"/>
      <c r="BK178" s="214"/>
      <c r="BL178" s="233"/>
      <c r="BM178" s="67"/>
      <c r="BN178" s="139"/>
      <c r="BO178" s="139"/>
      <c r="BP178" s="139"/>
    </row>
    <row r="179" spans="1:68" ht="15.75">
      <c r="A179" s="221"/>
      <c r="B179" s="222"/>
      <c r="C179" s="216"/>
      <c r="D179" s="224"/>
      <c r="E179" s="25"/>
      <c r="F179" s="89"/>
      <c r="G179" s="83"/>
      <c r="H179" s="218"/>
      <c r="I179" s="218"/>
      <c r="J179" s="218"/>
      <c r="K179" s="218"/>
      <c r="L179" s="83"/>
      <c r="M179" s="217"/>
      <c r="N179" s="55"/>
      <c r="O179" s="218"/>
      <c r="P179" s="218"/>
      <c r="Q179" s="11"/>
      <c r="R179" s="218"/>
      <c r="S179" s="218"/>
      <c r="T179" s="56"/>
      <c r="U179" s="218"/>
      <c r="V179" s="218"/>
      <c r="W179" s="11"/>
      <c r="X179" s="218"/>
      <c r="Y179" s="218"/>
      <c r="Z179" s="56"/>
      <c r="AA179" s="218"/>
      <c r="AB179" s="218"/>
      <c r="AC179" s="218"/>
      <c r="AD179" s="218"/>
      <c r="AE179" s="218"/>
      <c r="AF179" s="9"/>
      <c r="AG179" s="9"/>
      <c r="AH179" s="9"/>
      <c r="AI179" s="9"/>
      <c r="AJ179" s="9"/>
      <c r="AK179" s="9"/>
      <c r="AL179" s="9"/>
      <c r="AM179" s="9"/>
      <c r="AN179" s="9"/>
      <c r="AO179" s="76"/>
      <c r="AP179" s="83"/>
      <c r="AQ179" s="83"/>
      <c r="AR179" s="238"/>
      <c r="AS179" s="238"/>
      <c r="AT179" s="11"/>
      <c r="AU179" s="11"/>
      <c r="AV179" s="215"/>
      <c r="AW179" s="137"/>
      <c r="AX179" s="215"/>
      <c r="AY179" s="253"/>
      <c r="BA179" s="201"/>
      <c r="BB179" s="201"/>
      <c r="BC179" s="217"/>
      <c r="BD179" s="231"/>
      <c r="BE179" s="215"/>
      <c r="BF179" s="215"/>
      <c r="BG179" s="215"/>
      <c r="BH179" s="232"/>
      <c r="BI179" s="232"/>
      <c r="BJ179" s="214"/>
      <c r="BK179" s="214"/>
      <c r="BL179" s="233"/>
      <c r="BM179" s="67"/>
      <c r="BN179" s="139"/>
      <c r="BO179" s="139"/>
      <c r="BP179" s="139"/>
    </row>
    <row r="180" spans="1:68" ht="15.75">
      <c r="A180" s="221"/>
      <c r="B180" s="222"/>
      <c r="C180" s="216"/>
      <c r="D180" s="224"/>
      <c r="E180" s="25"/>
      <c r="F180" s="89"/>
      <c r="G180" s="83"/>
      <c r="H180" s="218"/>
      <c r="I180" s="218"/>
      <c r="J180" s="218"/>
      <c r="K180" s="218"/>
      <c r="L180" s="83"/>
      <c r="M180" s="217"/>
      <c r="N180" s="55"/>
      <c r="O180" s="218"/>
      <c r="P180" s="218"/>
      <c r="Q180" s="11"/>
      <c r="R180" s="218"/>
      <c r="S180" s="218"/>
      <c r="T180" s="56"/>
      <c r="U180" s="218"/>
      <c r="V180" s="218"/>
      <c r="W180" s="11"/>
      <c r="X180" s="218"/>
      <c r="Y180" s="218"/>
      <c r="Z180" s="56"/>
      <c r="AA180" s="218"/>
      <c r="AB180" s="218"/>
      <c r="AC180" s="218"/>
      <c r="AD180" s="218"/>
      <c r="AE180" s="218"/>
      <c r="AF180" s="9"/>
      <c r="AG180" s="9"/>
      <c r="AH180" s="9"/>
      <c r="AI180" s="9"/>
      <c r="AJ180" s="9"/>
      <c r="AK180" s="9"/>
      <c r="AL180" s="9"/>
      <c r="AM180" s="9"/>
      <c r="AN180" s="9"/>
      <c r="AO180" s="76"/>
      <c r="AP180" s="83"/>
      <c r="AQ180" s="83"/>
      <c r="AR180" s="238"/>
      <c r="AS180" s="238"/>
      <c r="AT180" s="11"/>
      <c r="AU180" s="11"/>
      <c r="AV180" s="215"/>
      <c r="AW180" s="137"/>
      <c r="AX180" s="215"/>
      <c r="AY180" s="253"/>
      <c r="BA180" s="201"/>
      <c r="BB180" s="201"/>
      <c r="BC180" s="217"/>
      <c r="BD180" s="231"/>
      <c r="BE180" s="215"/>
      <c r="BF180" s="215"/>
      <c r="BG180" s="215"/>
      <c r="BH180" s="232"/>
      <c r="BI180" s="232"/>
      <c r="BJ180" s="214"/>
      <c r="BK180" s="214"/>
      <c r="BL180" s="233"/>
      <c r="BM180" s="67"/>
      <c r="BN180" s="139"/>
      <c r="BO180" s="139"/>
      <c r="BP180" s="139"/>
    </row>
    <row r="181" spans="1:68" ht="15.75">
      <c r="A181" s="221"/>
      <c r="B181" s="222"/>
      <c r="C181" s="216"/>
      <c r="D181" s="224"/>
      <c r="E181" s="25"/>
      <c r="F181" s="89"/>
      <c r="G181" s="83"/>
      <c r="H181" s="218"/>
      <c r="I181" s="218"/>
      <c r="J181" s="218"/>
      <c r="K181" s="218"/>
      <c r="L181" s="83"/>
      <c r="M181" s="217"/>
      <c r="N181" s="55"/>
      <c r="O181" s="218"/>
      <c r="P181" s="218"/>
      <c r="Q181" s="11"/>
      <c r="R181" s="218"/>
      <c r="S181" s="218"/>
      <c r="T181" s="56"/>
      <c r="U181" s="218"/>
      <c r="V181" s="218"/>
      <c r="W181" s="11"/>
      <c r="X181" s="218"/>
      <c r="Y181" s="218"/>
      <c r="Z181" s="56"/>
      <c r="AA181" s="218"/>
      <c r="AB181" s="218"/>
      <c r="AC181" s="218"/>
      <c r="AD181" s="218"/>
      <c r="AE181" s="218"/>
      <c r="AF181" s="9"/>
      <c r="AG181" s="9"/>
      <c r="AH181" s="9"/>
      <c r="AI181" s="9"/>
      <c r="AJ181" s="9"/>
      <c r="AK181" s="9"/>
      <c r="AL181" s="9"/>
      <c r="AM181" s="9"/>
      <c r="AN181" s="9"/>
      <c r="AO181" s="76"/>
      <c r="AP181" s="83"/>
      <c r="AQ181" s="83"/>
      <c r="AR181" s="238"/>
      <c r="AS181" s="238"/>
      <c r="AT181" s="11"/>
      <c r="AU181" s="11"/>
      <c r="AV181" s="215"/>
      <c r="AW181" s="137"/>
      <c r="AX181" s="215"/>
      <c r="AY181" s="253"/>
      <c r="BA181" s="201"/>
      <c r="BB181" s="201"/>
      <c r="BC181" s="217"/>
      <c r="BD181" s="231"/>
      <c r="BE181" s="215"/>
      <c r="BF181" s="215"/>
      <c r="BG181" s="215"/>
      <c r="BH181" s="232"/>
      <c r="BI181" s="232"/>
      <c r="BJ181" s="214"/>
      <c r="BK181" s="214"/>
      <c r="BL181" s="233"/>
      <c r="BM181" s="67"/>
      <c r="BN181" s="139"/>
      <c r="BO181" s="139"/>
      <c r="BP181" s="139"/>
    </row>
    <row r="182" spans="1:68" ht="15.75">
      <c r="A182" s="221"/>
      <c r="B182" s="222"/>
      <c r="C182" s="216"/>
      <c r="D182" s="224"/>
      <c r="E182" s="25"/>
      <c r="F182" s="89"/>
      <c r="G182" s="83"/>
      <c r="H182" s="218"/>
      <c r="I182" s="218"/>
      <c r="J182" s="218"/>
      <c r="K182" s="218"/>
      <c r="L182" s="83"/>
      <c r="M182" s="217"/>
      <c r="N182" s="55"/>
      <c r="O182" s="218"/>
      <c r="P182" s="218"/>
      <c r="Q182" s="11"/>
      <c r="R182" s="218"/>
      <c r="S182" s="218"/>
      <c r="T182" s="56"/>
      <c r="U182" s="218"/>
      <c r="V182" s="218"/>
      <c r="W182" s="11"/>
      <c r="X182" s="218"/>
      <c r="Y182" s="218"/>
      <c r="Z182" s="56"/>
      <c r="AA182" s="218"/>
      <c r="AB182" s="218"/>
      <c r="AC182" s="218"/>
      <c r="AD182" s="218"/>
      <c r="AE182" s="218"/>
      <c r="AF182" s="9"/>
      <c r="AG182" s="9"/>
      <c r="AH182" s="9"/>
      <c r="AI182" s="9"/>
      <c r="AJ182" s="9"/>
      <c r="AK182" s="9"/>
      <c r="AL182" s="9"/>
      <c r="AM182" s="9"/>
      <c r="AN182" s="9"/>
      <c r="AO182" s="76"/>
      <c r="AP182" s="83"/>
      <c r="AQ182" s="83"/>
      <c r="AR182" s="238"/>
      <c r="AS182" s="238"/>
      <c r="AT182" s="11"/>
      <c r="AU182" s="11"/>
      <c r="AV182" s="215"/>
      <c r="AW182" s="137"/>
      <c r="AX182" s="215"/>
      <c r="AY182" s="253"/>
      <c r="BA182" s="201"/>
      <c r="BB182" s="201"/>
      <c r="BC182" s="217"/>
      <c r="BD182" s="231"/>
      <c r="BE182" s="215"/>
      <c r="BF182" s="215"/>
      <c r="BG182" s="215"/>
      <c r="BH182" s="232"/>
      <c r="BI182" s="232"/>
      <c r="BJ182" s="214"/>
      <c r="BK182" s="214"/>
      <c r="BL182" s="233"/>
      <c r="BM182" s="67"/>
      <c r="BN182" s="139"/>
      <c r="BO182" s="139"/>
      <c r="BP182" s="139"/>
    </row>
    <row r="183" spans="1:68" ht="15.75">
      <c r="A183" s="221"/>
      <c r="B183" s="222"/>
      <c r="C183" s="216"/>
      <c r="D183" s="224"/>
      <c r="E183" s="25"/>
      <c r="F183" s="89"/>
      <c r="G183" s="83"/>
      <c r="H183" s="218"/>
      <c r="I183" s="218"/>
      <c r="J183" s="218"/>
      <c r="K183" s="218"/>
      <c r="L183" s="83"/>
      <c r="M183" s="217"/>
      <c r="N183" s="55"/>
      <c r="O183" s="218"/>
      <c r="P183" s="218"/>
      <c r="Q183" s="11"/>
      <c r="R183" s="218"/>
      <c r="S183" s="218"/>
      <c r="T183" s="56"/>
      <c r="U183" s="218"/>
      <c r="V183" s="218"/>
      <c r="W183" s="11"/>
      <c r="X183" s="218"/>
      <c r="Y183" s="218"/>
      <c r="Z183" s="56"/>
      <c r="AA183" s="218"/>
      <c r="AB183" s="218"/>
      <c r="AC183" s="218"/>
      <c r="AD183" s="218"/>
      <c r="AE183" s="218"/>
      <c r="AF183" s="9"/>
      <c r="AG183" s="9"/>
      <c r="AH183" s="9"/>
      <c r="AI183" s="9"/>
      <c r="AJ183" s="9"/>
      <c r="AK183" s="9"/>
      <c r="AL183" s="9"/>
      <c r="AM183" s="9"/>
      <c r="AN183" s="9"/>
      <c r="AO183" s="76"/>
      <c r="AP183" s="83"/>
      <c r="AQ183" s="83"/>
      <c r="AR183" s="238"/>
      <c r="AS183" s="238"/>
      <c r="AT183" s="11"/>
      <c r="AU183" s="11"/>
      <c r="AV183" s="215"/>
      <c r="AW183" s="137"/>
      <c r="AX183" s="215"/>
      <c r="AY183" s="253"/>
      <c r="BA183" s="201"/>
      <c r="BB183" s="201"/>
      <c r="BC183" s="217"/>
      <c r="BD183" s="231"/>
      <c r="BE183" s="215"/>
      <c r="BF183" s="215"/>
      <c r="BG183" s="215"/>
      <c r="BH183" s="232"/>
      <c r="BI183" s="232"/>
      <c r="BJ183" s="214"/>
      <c r="BK183" s="214"/>
      <c r="BL183" s="233"/>
      <c r="BM183" s="67"/>
      <c r="BN183" s="139"/>
      <c r="BO183" s="139"/>
      <c r="BP183" s="139"/>
    </row>
    <row r="184" spans="1:68" ht="15.75">
      <c r="A184" s="221"/>
      <c r="B184" s="222"/>
      <c r="C184" s="216"/>
      <c r="D184" s="224"/>
      <c r="E184" s="25"/>
      <c r="F184" s="89"/>
      <c r="G184" s="83"/>
      <c r="H184" s="218"/>
      <c r="I184" s="218"/>
      <c r="J184" s="218"/>
      <c r="K184" s="218"/>
      <c r="L184" s="83"/>
      <c r="M184" s="217"/>
      <c r="N184" s="55"/>
      <c r="O184" s="218"/>
      <c r="P184" s="218"/>
      <c r="Q184" s="11"/>
      <c r="R184" s="218"/>
      <c r="S184" s="218"/>
      <c r="T184" s="56"/>
      <c r="U184" s="218"/>
      <c r="V184" s="218"/>
      <c r="W184" s="11"/>
      <c r="X184" s="218"/>
      <c r="Y184" s="218"/>
      <c r="Z184" s="56"/>
      <c r="AA184" s="218"/>
      <c r="AB184" s="218"/>
      <c r="AC184" s="218"/>
      <c r="AD184" s="218"/>
      <c r="AE184" s="218"/>
      <c r="AF184" s="9"/>
      <c r="AG184" s="9"/>
      <c r="AH184" s="9"/>
      <c r="AI184" s="9"/>
      <c r="AJ184" s="9"/>
      <c r="AK184" s="9"/>
      <c r="AL184" s="9"/>
      <c r="AM184" s="9"/>
      <c r="AN184" s="9"/>
      <c r="AO184" s="76"/>
      <c r="AP184" s="83"/>
      <c r="AQ184" s="83"/>
      <c r="AR184" s="238"/>
      <c r="AS184" s="238"/>
      <c r="AT184" s="11"/>
      <c r="AU184" s="11"/>
      <c r="AV184" s="215"/>
      <c r="AW184" s="137"/>
      <c r="AX184" s="215"/>
      <c r="AY184" s="253"/>
      <c r="BA184" s="201"/>
      <c r="BB184" s="201"/>
      <c r="BC184" s="217"/>
      <c r="BD184" s="231"/>
      <c r="BE184" s="215"/>
      <c r="BF184" s="215"/>
      <c r="BG184" s="215"/>
      <c r="BH184" s="232"/>
      <c r="BI184" s="232"/>
      <c r="BJ184" s="214"/>
      <c r="BK184" s="214"/>
      <c r="BL184" s="233"/>
      <c r="BM184" s="67"/>
      <c r="BN184" s="139"/>
      <c r="BO184" s="139"/>
      <c r="BP184" s="139"/>
    </row>
    <row r="185" spans="1:68" ht="15.75">
      <c r="A185" s="221"/>
      <c r="B185" s="222"/>
      <c r="C185" s="216"/>
      <c r="D185" s="224"/>
      <c r="E185" s="25"/>
      <c r="F185" s="89"/>
      <c r="G185" s="83"/>
      <c r="H185" s="218"/>
      <c r="I185" s="218"/>
      <c r="J185" s="218"/>
      <c r="K185" s="218"/>
      <c r="L185" s="83"/>
      <c r="M185" s="217"/>
      <c r="N185" s="55"/>
      <c r="O185" s="218"/>
      <c r="P185" s="218"/>
      <c r="Q185" s="11"/>
      <c r="R185" s="218"/>
      <c r="S185" s="218"/>
      <c r="T185" s="56"/>
      <c r="U185" s="218"/>
      <c r="V185" s="218"/>
      <c r="W185" s="11"/>
      <c r="X185" s="218"/>
      <c r="Y185" s="218"/>
      <c r="Z185" s="56"/>
      <c r="AA185" s="218"/>
      <c r="AB185" s="218"/>
      <c r="AC185" s="218"/>
      <c r="AD185" s="218"/>
      <c r="AE185" s="218"/>
      <c r="AF185" s="9"/>
      <c r="AG185" s="9"/>
      <c r="AH185" s="9"/>
      <c r="AI185" s="9"/>
      <c r="AJ185" s="9"/>
      <c r="AK185" s="9"/>
      <c r="AL185" s="9"/>
      <c r="AM185" s="9"/>
      <c r="AN185" s="9"/>
      <c r="AO185" s="76"/>
      <c r="AP185" s="83"/>
      <c r="AQ185" s="83"/>
      <c r="AR185" s="238"/>
      <c r="AS185" s="238"/>
      <c r="AT185" s="11"/>
      <c r="AU185" s="11"/>
      <c r="AV185" s="215"/>
      <c r="AW185" s="137"/>
      <c r="AX185" s="215"/>
      <c r="AY185" s="253"/>
      <c r="BA185" s="201"/>
      <c r="BB185" s="201"/>
      <c r="BC185" s="217"/>
      <c r="BD185" s="231"/>
      <c r="BE185" s="215"/>
      <c r="BF185" s="215"/>
      <c r="BG185" s="215"/>
      <c r="BH185" s="232"/>
      <c r="BI185" s="232"/>
      <c r="BJ185" s="214"/>
      <c r="BK185" s="214"/>
      <c r="BL185" s="233"/>
      <c r="BM185" s="67"/>
      <c r="BN185" s="139"/>
      <c r="BO185" s="139"/>
      <c r="BP185" s="139"/>
    </row>
    <row r="186" spans="1:68" ht="15.75">
      <c r="A186" s="221"/>
      <c r="B186" s="222"/>
      <c r="C186" s="216"/>
      <c r="D186" s="224"/>
      <c r="E186" s="25"/>
      <c r="F186" s="89"/>
      <c r="G186" s="83"/>
      <c r="H186" s="218"/>
      <c r="I186" s="218"/>
      <c r="J186" s="218"/>
      <c r="K186" s="218"/>
      <c r="L186" s="83"/>
      <c r="M186" s="217"/>
      <c r="N186" s="55"/>
      <c r="O186" s="218"/>
      <c r="P186" s="218"/>
      <c r="Q186" s="11"/>
      <c r="R186" s="218"/>
      <c r="S186" s="218"/>
      <c r="T186" s="56"/>
      <c r="U186" s="218"/>
      <c r="V186" s="218"/>
      <c r="W186" s="11"/>
      <c r="X186" s="218"/>
      <c r="Y186" s="218"/>
      <c r="Z186" s="56"/>
      <c r="AA186" s="218"/>
      <c r="AB186" s="218"/>
      <c r="AC186" s="218"/>
      <c r="AD186" s="218"/>
      <c r="AE186" s="218"/>
      <c r="AF186" s="9"/>
      <c r="AG186" s="9"/>
      <c r="AH186" s="9"/>
      <c r="AI186" s="9"/>
      <c r="AJ186" s="9"/>
      <c r="AK186" s="9"/>
      <c r="AL186" s="9"/>
      <c r="AM186" s="9"/>
      <c r="AN186" s="9"/>
      <c r="AO186" s="76"/>
      <c r="AP186" s="83"/>
      <c r="AQ186" s="83"/>
      <c r="AR186" s="238"/>
      <c r="AS186" s="238"/>
      <c r="AT186" s="11"/>
      <c r="AU186" s="11"/>
      <c r="AV186" s="215"/>
      <c r="AW186" s="137"/>
      <c r="AX186" s="215"/>
      <c r="AY186" s="253"/>
      <c r="BA186" s="201"/>
      <c r="BB186" s="201"/>
      <c r="BC186" s="217"/>
      <c r="BD186" s="231"/>
      <c r="BE186" s="215"/>
      <c r="BF186" s="215"/>
      <c r="BG186" s="215"/>
      <c r="BH186" s="232"/>
      <c r="BI186" s="232"/>
      <c r="BJ186" s="214"/>
      <c r="BK186" s="214"/>
      <c r="BL186" s="233"/>
      <c r="BM186" s="67"/>
      <c r="BN186" s="139"/>
      <c r="BO186" s="139"/>
      <c r="BP186" s="139"/>
    </row>
    <row r="187" spans="1:68" ht="15.75">
      <c r="A187" s="221"/>
      <c r="B187" s="222"/>
      <c r="C187" s="216"/>
      <c r="D187" s="224"/>
      <c r="E187" s="25"/>
      <c r="F187" s="89"/>
      <c r="G187" s="83"/>
      <c r="H187" s="218"/>
      <c r="I187" s="218"/>
      <c r="J187" s="218"/>
      <c r="K187" s="218"/>
      <c r="L187" s="83"/>
      <c r="M187" s="217"/>
      <c r="N187" s="55"/>
      <c r="O187" s="218"/>
      <c r="P187" s="218"/>
      <c r="Q187" s="11"/>
      <c r="R187" s="218"/>
      <c r="S187" s="218"/>
      <c r="T187" s="56"/>
      <c r="U187" s="218"/>
      <c r="V187" s="218"/>
      <c r="W187" s="11"/>
      <c r="X187" s="218"/>
      <c r="Y187" s="218"/>
      <c r="Z187" s="56"/>
      <c r="AA187" s="218"/>
      <c r="AB187" s="218"/>
      <c r="AC187" s="218"/>
      <c r="AD187" s="218"/>
      <c r="AE187" s="218"/>
      <c r="AF187" s="9"/>
      <c r="AG187" s="9"/>
      <c r="AH187" s="9"/>
      <c r="AI187" s="9"/>
      <c r="AJ187" s="9"/>
      <c r="AK187" s="9"/>
      <c r="AL187" s="9"/>
      <c r="AM187" s="9"/>
      <c r="AN187" s="9"/>
      <c r="AO187" s="76"/>
      <c r="AP187" s="83"/>
      <c r="AQ187" s="83"/>
      <c r="AR187" s="238"/>
      <c r="AS187" s="238"/>
      <c r="AT187" s="11"/>
      <c r="AU187" s="11"/>
      <c r="AV187" s="215"/>
      <c r="AW187" s="137"/>
      <c r="AX187" s="215"/>
      <c r="AY187" s="253"/>
      <c r="BA187" s="201"/>
      <c r="BB187" s="201"/>
      <c r="BC187" s="217"/>
      <c r="BD187" s="231"/>
      <c r="BE187" s="215"/>
      <c r="BF187" s="215"/>
      <c r="BG187" s="215"/>
      <c r="BH187" s="232"/>
      <c r="BI187" s="232"/>
      <c r="BJ187" s="214"/>
      <c r="BK187" s="214"/>
      <c r="BL187" s="233"/>
      <c r="BM187" s="67"/>
      <c r="BN187" s="139"/>
      <c r="BO187" s="139"/>
      <c r="BP187" s="139"/>
    </row>
    <row r="188" spans="1:68" ht="15.75">
      <c r="A188" s="221"/>
      <c r="B188" s="222"/>
      <c r="C188" s="216"/>
      <c r="D188" s="224"/>
      <c r="E188" s="268"/>
      <c r="F188" s="89"/>
      <c r="G188" s="83"/>
      <c r="H188" s="218"/>
      <c r="I188" s="218"/>
      <c r="J188" s="218"/>
      <c r="K188" s="218"/>
      <c r="L188" s="83"/>
      <c r="M188" s="217"/>
      <c r="N188" s="55"/>
      <c r="O188" s="218"/>
      <c r="P188" s="218"/>
      <c r="Q188" s="11"/>
      <c r="R188" s="218"/>
      <c r="S188" s="218"/>
      <c r="T188" s="56"/>
      <c r="U188" s="218"/>
      <c r="V188" s="218"/>
      <c r="W188" s="11"/>
      <c r="X188" s="218"/>
      <c r="Y188" s="218"/>
      <c r="Z188" s="56"/>
      <c r="AA188" s="218"/>
      <c r="AB188" s="218"/>
      <c r="AC188" s="218"/>
      <c r="AD188" s="218"/>
      <c r="AE188" s="218"/>
      <c r="AF188" s="9"/>
      <c r="AG188" s="9"/>
      <c r="AH188" s="9"/>
      <c r="AI188" s="9"/>
      <c r="AJ188" s="9"/>
      <c r="AK188" s="9"/>
      <c r="AL188" s="9"/>
      <c r="AM188" s="9"/>
      <c r="AN188" s="9"/>
      <c r="AO188" s="76"/>
      <c r="AP188" s="83"/>
      <c r="AQ188" s="83"/>
      <c r="AR188" s="238"/>
      <c r="AS188" s="238"/>
      <c r="AT188" s="11"/>
      <c r="AU188" s="11"/>
      <c r="AV188" s="215"/>
      <c r="AW188" s="137"/>
      <c r="AX188" s="215"/>
      <c r="AY188" s="265"/>
      <c r="AZ188" s="267"/>
      <c r="BA188" s="201"/>
      <c r="BB188" s="266"/>
      <c r="BC188" s="217"/>
      <c r="BD188" s="231"/>
      <c r="BE188" s="215"/>
      <c r="BF188" s="215"/>
      <c r="BG188" s="215"/>
      <c r="BH188" s="232"/>
      <c r="BI188" s="232"/>
      <c r="BJ188" s="214"/>
      <c r="BK188" s="214"/>
      <c r="BL188" s="233"/>
      <c r="BM188" s="67"/>
      <c r="BN188" s="139"/>
      <c r="BO188" s="139"/>
      <c r="BP188" s="139"/>
    </row>
    <row r="189" spans="1:68" ht="15.75">
      <c r="A189" s="221"/>
      <c r="B189" s="222"/>
      <c r="C189" s="216"/>
      <c r="D189" s="224"/>
      <c r="E189" s="25"/>
      <c r="F189" s="89"/>
      <c r="G189" s="83"/>
      <c r="H189" s="218"/>
      <c r="I189" s="218"/>
      <c r="J189" s="218"/>
      <c r="K189" s="218"/>
      <c r="L189" s="83"/>
      <c r="M189" s="217"/>
      <c r="N189" s="55"/>
      <c r="O189" s="218"/>
      <c r="P189" s="218"/>
      <c r="Q189" s="11"/>
      <c r="R189" s="218"/>
      <c r="S189" s="218"/>
      <c r="T189" s="56"/>
      <c r="U189" s="218"/>
      <c r="V189" s="218"/>
      <c r="W189" s="11"/>
      <c r="X189" s="218"/>
      <c r="Y189" s="218"/>
      <c r="Z189" s="56"/>
      <c r="AA189" s="218"/>
      <c r="AB189" s="218"/>
      <c r="AC189" s="218"/>
      <c r="AD189" s="218"/>
      <c r="AE189" s="218"/>
      <c r="AF189" s="9"/>
      <c r="AG189" s="9"/>
      <c r="AH189" s="9"/>
      <c r="AI189" s="9"/>
      <c r="AJ189" s="9"/>
      <c r="AK189" s="9"/>
      <c r="AL189" s="9"/>
      <c r="AM189" s="9"/>
      <c r="AN189" s="9"/>
      <c r="AO189" s="76"/>
      <c r="AP189" s="83"/>
      <c r="AQ189" s="83"/>
      <c r="AR189" s="238"/>
      <c r="AS189" s="238"/>
      <c r="AT189" s="11"/>
      <c r="AU189" s="11"/>
      <c r="AV189" s="215"/>
      <c r="AW189" s="137"/>
      <c r="AX189" s="215"/>
      <c r="AY189" s="253"/>
      <c r="BA189" s="201"/>
      <c r="BB189" s="201"/>
      <c r="BC189" s="217"/>
      <c r="BD189" s="231"/>
      <c r="BE189" s="215"/>
      <c r="BF189" s="215"/>
      <c r="BG189" s="215"/>
      <c r="BH189" s="232"/>
      <c r="BI189" s="232"/>
      <c r="BJ189" s="214"/>
      <c r="BK189" s="214"/>
      <c r="BL189" s="233"/>
      <c r="BM189" s="67"/>
      <c r="BN189" s="139"/>
      <c r="BO189" s="139"/>
      <c r="BP189" s="139"/>
    </row>
    <row r="190" spans="1:68" ht="15.75">
      <c r="A190" s="221"/>
      <c r="B190" s="222"/>
      <c r="C190" s="216"/>
      <c r="D190" s="224"/>
      <c r="E190" s="25"/>
      <c r="F190" s="89"/>
      <c r="G190" s="83"/>
      <c r="H190" s="218"/>
      <c r="I190" s="218"/>
      <c r="J190" s="218"/>
      <c r="K190" s="218"/>
      <c r="L190" s="83"/>
      <c r="M190" s="217"/>
      <c r="N190" s="55"/>
      <c r="O190" s="218"/>
      <c r="P190" s="218"/>
      <c r="Q190" s="11"/>
      <c r="R190" s="218"/>
      <c r="S190" s="218"/>
      <c r="T190" s="56"/>
      <c r="U190" s="218"/>
      <c r="V190" s="218"/>
      <c r="W190" s="11"/>
      <c r="X190" s="218"/>
      <c r="Y190" s="218"/>
      <c r="Z190" s="56"/>
      <c r="AA190" s="218"/>
      <c r="AB190" s="218"/>
      <c r="AC190" s="218"/>
      <c r="AD190" s="218"/>
      <c r="AE190" s="218"/>
      <c r="AF190" s="9"/>
      <c r="AG190" s="9"/>
      <c r="AH190" s="9"/>
      <c r="AI190" s="9"/>
      <c r="AJ190" s="9"/>
      <c r="AK190" s="9"/>
      <c r="AL190" s="9"/>
      <c r="AM190" s="9"/>
      <c r="AN190" s="9"/>
      <c r="AO190" s="76"/>
      <c r="AP190" s="83"/>
      <c r="AQ190" s="83"/>
      <c r="AR190" s="238"/>
      <c r="AS190" s="238"/>
      <c r="AT190" s="11"/>
      <c r="AU190" s="11"/>
      <c r="AV190" s="215"/>
      <c r="AW190" s="137"/>
      <c r="AX190" s="215"/>
      <c r="AY190" s="253"/>
      <c r="BA190" s="201"/>
      <c r="BB190" s="201"/>
      <c r="BC190" s="217"/>
      <c r="BD190" s="231"/>
      <c r="BE190" s="215"/>
      <c r="BF190" s="215"/>
      <c r="BG190" s="215"/>
      <c r="BH190" s="232"/>
      <c r="BI190" s="232"/>
      <c r="BJ190" s="214"/>
      <c r="BK190" s="214"/>
      <c r="BL190" s="233"/>
      <c r="BM190" s="67"/>
      <c r="BN190" s="139"/>
      <c r="BO190" s="139"/>
      <c r="BP190" s="139"/>
    </row>
    <row r="191" spans="1:68" ht="15.75">
      <c r="A191" s="221"/>
      <c r="B191" s="222"/>
      <c r="C191" s="216"/>
      <c r="D191" s="224"/>
      <c r="E191" s="25"/>
      <c r="F191" s="89"/>
      <c r="G191" s="83"/>
      <c r="H191" s="218"/>
      <c r="I191" s="218"/>
      <c r="J191" s="218"/>
      <c r="K191" s="218"/>
      <c r="L191" s="83"/>
      <c r="M191" s="217"/>
      <c r="N191" s="55"/>
      <c r="O191" s="218"/>
      <c r="P191" s="218"/>
      <c r="Q191" s="11"/>
      <c r="R191" s="218"/>
      <c r="S191" s="218"/>
      <c r="T191" s="56"/>
      <c r="U191" s="218"/>
      <c r="V191" s="218"/>
      <c r="W191" s="11"/>
      <c r="X191" s="218"/>
      <c r="Y191" s="218"/>
      <c r="Z191" s="56"/>
      <c r="AA191" s="218"/>
      <c r="AB191" s="218"/>
      <c r="AC191" s="218"/>
      <c r="AD191" s="218"/>
      <c r="AE191" s="218"/>
      <c r="AF191" s="9"/>
      <c r="AG191" s="9"/>
      <c r="AH191" s="9"/>
      <c r="AI191" s="9"/>
      <c r="AJ191" s="9"/>
      <c r="AK191" s="9"/>
      <c r="AL191" s="9"/>
      <c r="AM191" s="9"/>
      <c r="AN191" s="9"/>
      <c r="AO191" s="76"/>
      <c r="AP191" s="83"/>
      <c r="AQ191" s="83"/>
      <c r="AR191" s="238"/>
      <c r="AS191" s="238"/>
      <c r="AT191" s="11"/>
      <c r="AU191" s="11"/>
      <c r="AV191" s="215"/>
      <c r="AW191" s="137"/>
      <c r="AX191" s="215"/>
      <c r="AY191" s="253"/>
      <c r="BA191" s="201"/>
      <c r="BB191" s="201"/>
      <c r="BC191" s="217"/>
      <c r="BD191" s="231"/>
      <c r="BE191" s="215"/>
      <c r="BF191" s="215"/>
      <c r="BG191" s="215"/>
      <c r="BH191" s="232"/>
      <c r="BI191" s="232"/>
      <c r="BJ191" s="214"/>
      <c r="BK191" s="214"/>
      <c r="BL191" s="233"/>
      <c r="BM191" s="67"/>
      <c r="BN191" s="139"/>
      <c r="BO191" s="139"/>
      <c r="BP191" s="139"/>
    </row>
    <row r="192" spans="1:68" ht="15.75">
      <c r="A192" s="221"/>
      <c r="B192" s="222"/>
      <c r="C192" s="216"/>
      <c r="D192" s="224"/>
      <c r="E192" s="25"/>
      <c r="F192" s="89"/>
      <c r="G192" s="83"/>
      <c r="H192" s="218"/>
      <c r="I192" s="218"/>
      <c r="J192" s="218"/>
      <c r="K192" s="218"/>
      <c r="L192" s="83"/>
      <c r="M192" s="217"/>
      <c r="N192" s="55"/>
      <c r="O192" s="218"/>
      <c r="P192" s="218"/>
      <c r="Q192" s="11"/>
      <c r="R192" s="218"/>
      <c r="S192" s="218"/>
      <c r="T192" s="56"/>
      <c r="U192" s="218"/>
      <c r="V192" s="218"/>
      <c r="W192" s="11"/>
      <c r="X192" s="218"/>
      <c r="Y192" s="218"/>
      <c r="Z192" s="56"/>
      <c r="AA192" s="218"/>
      <c r="AB192" s="218"/>
      <c r="AC192" s="218"/>
      <c r="AD192" s="218"/>
      <c r="AE192" s="218"/>
      <c r="AF192" s="9"/>
      <c r="AG192" s="9"/>
      <c r="AH192" s="9"/>
      <c r="AI192" s="9"/>
      <c r="AJ192" s="9"/>
      <c r="AK192" s="9"/>
      <c r="AL192" s="9"/>
      <c r="AM192" s="9"/>
      <c r="AN192" s="9"/>
      <c r="AO192" s="76"/>
      <c r="AP192" s="83"/>
      <c r="AQ192" s="83"/>
      <c r="AR192" s="238"/>
      <c r="AS192" s="238"/>
      <c r="AT192" s="11"/>
      <c r="AU192" s="11"/>
      <c r="AV192" s="215"/>
      <c r="AW192" s="137"/>
      <c r="AX192" s="215"/>
      <c r="AY192" s="253"/>
      <c r="BA192" s="201"/>
      <c r="BB192" s="201"/>
      <c r="BC192" s="217"/>
      <c r="BD192" s="231"/>
      <c r="BE192" s="215"/>
      <c r="BF192" s="215"/>
      <c r="BG192" s="215"/>
      <c r="BH192" s="232"/>
      <c r="BI192" s="232"/>
      <c r="BJ192" s="214"/>
      <c r="BK192" s="214"/>
      <c r="BL192" s="233"/>
      <c r="BM192" s="67"/>
      <c r="BN192" s="139"/>
      <c r="BO192" s="139"/>
      <c r="BP192" s="139"/>
    </row>
    <row r="193" spans="1:68" ht="15.75">
      <c r="A193" s="221"/>
      <c r="B193" s="222"/>
      <c r="C193" s="216"/>
      <c r="D193" s="224"/>
      <c r="E193" s="25"/>
      <c r="F193" s="89"/>
      <c r="G193" s="83"/>
      <c r="H193" s="218"/>
      <c r="I193" s="218"/>
      <c r="J193" s="218"/>
      <c r="K193" s="218"/>
      <c r="L193" s="83"/>
      <c r="M193" s="217"/>
      <c r="N193" s="55"/>
      <c r="O193" s="218"/>
      <c r="P193" s="218"/>
      <c r="Q193" s="11"/>
      <c r="R193" s="218"/>
      <c r="S193" s="218"/>
      <c r="T193" s="56"/>
      <c r="U193" s="218"/>
      <c r="V193" s="218"/>
      <c r="W193" s="11"/>
      <c r="X193" s="218"/>
      <c r="Y193" s="218"/>
      <c r="Z193" s="56"/>
      <c r="AA193" s="218"/>
      <c r="AB193" s="218"/>
      <c r="AC193" s="218"/>
      <c r="AD193" s="218"/>
      <c r="AE193" s="218"/>
      <c r="AF193" s="9"/>
      <c r="AG193" s="9"/>
      <c r="AH193" s="9"/>
      <c r="AI193" s="9"/>
      <c r="AJ193" s="9"/>
      <c r="AK193" s="9"/>
      <c r="AL193" s="9"/>
      <c r="AM193" s="9"/>
      <c r="AN193" s="9"/>
      <c r="AO193" s="76"/>
      <c r="AP193" s="83"/>
      <c r="AQ193" s="83"/>
      <c r="AR193" s="238"/>
      <c r="AS193" s="238"/>
      <c r="AT193" s="11"/>
      <c r="AU193" s="11"/>
      <c r="AV193" s="215"/>
      <c r="AW193" s="137"/>
      <c r="AX193" s="215"/>
      <c r="AY193" s="253"/>
      <c r="BA193" s="201"/>
      <c r="BB193" s="201"/>
      <c r="BC193" s="217"/>
      <c r="BD193" s="231"/>
      <c r="BE193" s="215"/>
      <c r="BF193" s="215"/>
      <c r="BG193" s="215"/>
      <c r="BH193" s="232"/>
      <c r="BI193" s="232"/>
      <c r="BJ193" s="214"/>
      <c r="BK193" s="214"/>
      <c r="BL193" s="233"/>
      <c r="BM193" s="67"/>
      <c r="BN193" s="139"/>
      <c r="BO193" s="139"/>
      <c r="BP193" s="139"/>
    </row>
    <row r="194" spans="1:68" ht="15.75">
      <c r="A194" s="221"/>
      <c r="B194" s="222"/>
      <c r="C194" s="216"/>
      <c r="D194" s="224"/>
      <c r="E194" s="25"/>
      <c r="F194" s="89"/>
      <c r="G194" s="83"/>
      <c r="H194" s="218"/>
      <c r="I194" s="218"/>
      <c r="J194" s="218"/>
      <c r="K194" s="218"/>
      <c r="L194" s="83"/>
      <c r="M194" s="217"/>
      <c r="N194" s="55"/>
      <c r="O194" s="218"/>
      <c r="P194" s="218"/>
      <c r="Q194" s="11"/>
      <c r="R194" s="218"/>
      <c r="S194" s="218"/>
      <c r="T194" s="56"/>
      <c r="U194" s="218"/>
      <c r="V194" s="218"/>
      <c r="W194" s="11"/>
      <c r="X194" s="218"/>
      <c r="Y194" s="218"/>
      <c r="Z194" s="56"/>
      <c r="AA194" s="218"/>
      <c r="AB194" s="218"/>
      <c r="AC194" s="218"/>
      <c r="AD194" s="218"/>
      <c r="AE194" s="218"/>
      <c r="AF194" s="9"/>
      <c r="AG194" s="9"/>
      <c r="AH194" s="9"/>
      <c r="AI194" s="9"/>
      <c r="AJ194" s="9"/>
      <c r="AK194" s="9"/>
      <c r="AL194" s="9"/>
      <c r="AM194" s="9"/>
      <c r="AN194" s="9"/>
      <c r="AO194" s="76"/>
      <c r="AP194" s="83"/>
      <c r="AQ194" s="83"/>
      <c r="AR194" s="238"/>
      <c r="AS194" s="238"/>
      <c r="AT194" s="11"/>
      <c r="AU194" s="11"/>
      <c r="AV194" s="215"/>
      <c r="AW194" s="137"/>
      <c r="AX194" s="215"/>
      <c r="AY194" s="253"/>
      <c r="BA194" s="201"/>
      <c r="BB194" s="201"/>
      <c r="BC194" s="217"/>
      <c r="BD194" s="231"/>
      <c r="BE194" s="215"/>
      <c r="BF194" s="215"/>
      <c r="BG194" s="215"/>
      <c r="BH194" s="232"/>
      <c r="BI194" s="232"/>
      <c r="BJ194" s="214"/>
      <c r="BK194" s="214"/>
      <c r="BL194" s="233"/>
      <c r="BM194" s="67"/>
      <c r="BN194" s="139"/>
      <c r="BO194" s="139"/>
      <c r="BP194" s="139"/>
    </row>
    <row r="195" spans="1:68" ht="15.75">
      <c r="A195" s="221"/>
      <c r="B195" s="222"/>
      <c r="C195" s="216"/>
      <c r="D195" s="224"/>
      <c r="E195" s="25"/>
      <c r="F195" s="89"/>
      <c r="G195" s="83"/>
      <c r="H195" s="218"/>
      <c r="I195" s="218"/>
      <c r="J195" s="218"/>
      <c r="K195" s="218"/>
      <c r="L195" s="83"/>
      <c r="M195" s="217"/>
      <c r="N195" s="55"/>
      <c r="O195" s="218"/>
      <c r="P195" s="218"/>
      <c r="Q195" s="11"/>
      <c r="R195" s="218"/>
      <c r="S195" s="218"/>
      <c r="T195" s="56"/>
      <c r="U195" s="218"/>
      <c r="V195" s="218"/>
      <c r="W195" s="11"/>
      <c r="X195" s="218"/>
      <c r="Y195" s="218"/>
      <c r="Z195" s="56"/>
      <c r="AA195" s="218"/>
      <c r="AB195" s="218"/>
      <c r="AC195" s="218"/>
      <c r="AD195" s="218"/>
      <c r="AE195" s="218"/>
      <c r="AF195" s="9"/>
      <c r="AG195" s="9"/>
      <c r="AH195" s="9"/>
      <c r="AI195" s="9"/>
      <c r="AJ195" s="9"/>
      <c r="AK195" s="9"/>
      <c r="AL195" s="9"/>
      <c r="AM195" s="9"/>
      <c r="AN195" s="9"/>
      <c r="AO195" s="76"/>
      <c r="AP195" s="83"/>
      <c r="AQ195" s="83"/>
      <c r="AR195" s="238"/>
      <c r="AS195" s="238"/>
      <c r="AT195" s="11"/>
      <c r="AU195" s="11"/>
      <c r="AV195" s="215"/>
      <c r="AW195" s="137"/>
      <c r="AX195" s="215"/>
      <c r="AY195" s="253"/>
      <c r="BA195" s="201"/>
      <c r="BB195" s="201"/>
      <c r="BC195" s="217"/>
      <c r="BD195" s="231"/>
      <c r="BE195" s="215"/>
      <c r="BF195" s="215"/>
      <c r="BG195" s="215"/>
      <c r="BH195" s="232"/>
      <c r="BI195" s="232"/>
      <c r="BJ195" s="214"/>
      <c r="BK195" s="214"/>
      <c r="BL195" s="233"/>
      <c r="BM195" s="67"/>
      <c r="BN195" s="139"/>
      <c r="BO195" s="139"/>
      <c r="BP195" s="139"/>
    </row>
    <row r="196" spans="1:68" ht="15.75">
      <c r="A196" s="221"/>
      <c r="B196" s="222"/>
      <c r="C196" s="216"/>
      <c r="D196" s="224"/>
      <c r="E196" s="25"/>
      <c r="F196" s="89"/>
      <c r="G196" s="83"/>
      <c r="H196" s="218"/>
      <c r="I196" s="218"/>
      <c r="J196" s="218"/>
      <c r="K196" s="218"/>
      <c r="L196" s="83"/>
      <c r="M196" s="217"/>
      <c r="N196" s="55"/>
      <c r="O196" s="218"/>
      <c r="P196" s="218"/>
      <c r="Q196" s="11"/>
      <c r="R196" s="218"/>
      <c r="S196" s="218"/>
      <c r="T196" s="56"/>
      <c r="U196" s="218"/>
      <c r="V196" s="218"/>
      <c r="W196" s="11"/>
      <c r="X196" s="218"/>
      <c r="Y196" s="218"/>
      <c r="Z196" s="56"/>
      <c r="AA196" s="218"/>
      <c r="AB196" s="218"/>
      <c r="AC196" s="218"/>
      <c r="AD196" s="218"/>
      <c r="AE196" s="218"/>
      <c r="AF196" s="9"/>
      <c r="AG196" s="9"/>
      <c r="AH196" s="9"/>
      <c r="AI196" s="9"/>
      <c r="AJ196" s="9"/>
      <c r="AK196" s="9"/>
      <c r="AL196" s="9"/>
      <c r="AM196" s="9"/>
      <c r="AN196" s="9"/>
      <c r="AO196" s="76"/>
      <c r="AP196" s="83"/>
      <c r="AQ196" s="83"/>
      <c r="AR196" s="238"/>
      <c r="AS196" s="238"/>
      <c r="AT196" s="11"/>
      <c r="AU196" s="11"/>
      <c r="AV196" s="215"/>
      <c r="AW196" s="137"/>
      <c r="AX196" s="215"/>
      <c r="AY196" s="253"/>
      <c r="BA196" s="201"/>
      <c r="BB196" s="201"/>
      <c r="BC196" s="217"/>
      <c r="BD196" s="231"/>
      <c r="BE196" s="215"/>
      <c r="BF196" s="215"/>
      <c r="BG196" s="215"/>
      <c r="BH196" s="232"/>
      <c r="BI196" s="232"/>
      <c r="BJ196" s="214"/>
      <c r="BK196" s="214"/>
      <c r="BL196" s="233"/>
      <c r="BM196" s="67"/>
      <c r="BN196" s="139"/>
      <c r="BO196" s="139"/>
      <c r="BP196" s="139"/>
    </row>
    <row r="197" spans="1:68" ht="16.5" thickBot="1">
      <c r="A197" s="162"/>
      <c r="B197" s="163"/>
      <c r="C197" s="164"/>
      <c r="D197" s="165"/>
      <c r="E197" s="203"/>
      <c r="F197" s="204"/>
      <c r="G197" s="205"/>
      <c r="H197" s="172"/>
      <c r="I197" s="172"/>
      <c r="J197" s="172"/>
      <c r="K197" s="172"/>
      <c r="L197" s="205"/>
      <c r="M197" s="169"/>
      <c r="N197" s="171"/>
      <c r="O197" s="172"/>
      <c r="P197" s="172"/>
      <c r="Q197" s="207"/>
      <c r="R197" s="172"/>
      <c r="S197" s="172"/>
      <c r="T197" s="206"/>
      <c r="U197" s="172"/>
      <c r="V197" s="172"/>
      <c r="W197" s="207"/>
      <c r="X197" s="172"/>
      <c r="Y197" s="172"/>
      <c r="Z197" s="206"/>
      <c r="AA197" s="172"/>
      <c r="AB197" s="172"/>
      <c r="AC197" s="172"/>
      <c r="AD197" s="172"/>
      <c r="AE197" s="172"/>
      <c r="AF197" s="189"/>
      <c r="AG197" s="189"/>
      <c r="AH197" s="189"/>
      <c r="AI197" s="189"/>
      <c r="AJ197" s="189"/>
      <c r="AK197" s="189"/>
      <c r="AL197" s="189"/>
      <c r="AM197" s="189"/>
      <c r="AN197" s="189"/>
      <c r="AO197" s="208"/>
      <c r="AP197" s="205"/>
      <c r="AQ197" s="205"/>
      <c r="AR197" s="240"/>
      <c r="AS197" s="240"/>
      <c r="AT197" s="207"/>
      <c r="AU197" s="207"/>
      <c r="AV197" s="174"/>
      <c r="AW197" s="242"/>
      <c r="AX197" s="174"/>
      <c r="AY197" s="254"/>
      <c r="AZ197" s="167"/>
      <c r="BA197" s="248"/>
      <c r="BB197" s="248"/>
      <c r="BC197" s="169"/>
      <c r="BD197" s="173"/>
      <c r="BE197" s="174"/>
      <c r="BF197" s="174"/>
      <c r="BG197" s="174"/>
      <c r="BH197" s="232"/>
      <c r="BI197" s="232"/>
      <c r="BJ197" s="214"/>
      <c r="BK197" s="214"/>
      <c r="BL197" s="233"/>
      <c r="BM197" s="67"/>
      <c r="BN197" s="139"/>
      <c r="BO197" s="139"/>
      <c r="BP197" s="139"/>
    </row>
    <row r="198" spans="1:68" ht="15.75">
      <c r="A198" s="219"/>
      <c r="B198" s="220"/>
      <c r="C198" s="234"/>
      <c r="D198" s="223"/>
      <c r="E198" s="27"/>
      <c r="F198" s="99"/>
      <c r="G198" s="82"/>
      <c r="H198" s="236"/>
      <c r="I198" s="236"/>
      <c r="J198" s="236"/>
      <c r="K198" s="236"/>
      <c r="L198" s="82"/>
      <c r="M198" s="235"/>
      <c r="N198" s="65"/>
      <c r="O198" s="236"/>
      <c r="P198" s="236"/>
      <c r="Q198" s="71"/>
      <c r="R198" s="236"/>
      <c r="S198" s="236"/>
      <c r="T198" s="74"/>
      <c r="U198" s="236"/>
      <c r="V198" s="236"/>
      <c r="W198" s="71"/>
      <c r="X198" s="236"/>
      <c r="Y198" s="236"/>
      <c r="Z198" s="74"/>
      <c r="AA198" s="236"/>
      <c r="AB198" s="236"/>
      <c r="AC198" s="236"/>
      <c r="AD198" s="236"/>
      <c r="AE198" s="236"/>
      <c r="AF198" s="63"/>
      <c r="AG198" s="63"/>
      <c r="AH198" s="63"/>
      <c r="AI198" s="63"/>
      <c r="AJ198" s="63"/>
      <c r="AK198" s="63"/>
      <c r="AL198" s="63"/>
      <c r="AM198" s="63"/>
      <c r="AN198" s="63"/>
      <c r="AO198" s="75"/>
      <c r="AP198" s="82"/>
      <c r="AQ198" s="82"/>
      <c r="AR198" s="239"/>
      <c r="AS198" s="239"/>
      <c r="AT198" s="71"/>
      <c r="AU198" s="71"/>
      <c r="AV198" s="226"/>
      <c r="AW198" s="227"/>
      <c r="AX198" s="226"/>
      <c r="AY198" s="255"/>
      <c r="AZ198" s="148"/>
      <c r="BA198" s="73"/>
      <c r="BB198" s="73"/>
      <c r="BC198" s="235"/>
      <c r="BD198" s="225"/>
      <c r="BE198" s="226"/>
      <c r="BF198" s="226"/>
      <c r="BG198" s="226"/>
      <c r="BH198" s="228"/>
      <c r="BI198" s="228"/>
      <c r="BJ198" s="229"/>
      <c r="BK198" s="229"/>
      <c r="BL198" s="230"/>
      <c r="BM198" s="66"/>
      <c r="BN198" s="139"/>
      <c r="BO198" s="139"/>
      <c r="BP198" s="139"/>
    </row>
    <row r="199" spans="1:68" ht="15.75">
      <c r="A199" s="221"/>
      <c r="B199" s="222"/>
      <c r="C199" s="216"/>
      <c r="D199" s="224"/>
      <c r="E199" s="25"/>
      <c r="F199" s="89"/>
      <c r="G199" s="83"/>
      <c r="H199" s="218"/>
      <c r="I199" s="218"/>
      <c r="J199" s="218"/>
      <c r="K199" s="218"/>
      <c r="L199" s="83"/>
      <c r="M199" s="217"/>
      <c r="N199" s="55"/>
      <c r="O199" s="218"/>
      <c r="P199" s="218"/>
      <c r="Q199" s="11"/>
      <c r="R199" s="218"/>
      <c r="S199" s="218"/>
      <c r="T199" s="56"/>
      <c r="U199" s="218"/>
      <c r="V199" s="218"/>
      <c r="W199" s="11"/>
      <c r="X199" s="218"/>
      <c r="Y199" s="218"/>
      <c r="Z199" s="56"/>
      <c r="AA199" s="218"/>
      <c r="AB199" s="218"/>
      <c r="AC199" s="218"/>
      <c r="AD199" s="218"/>
      <c r="AE199" s="218"/>
      <c r="AF199" s="9"/>
      <c r="AG199" s="9"/>
      <c r="AH199" s="9"/>
      <c r="AI199" s="9"/>
      <c r="AJ199" s="9"/>
      <c r="AK199" s="9"/>
      <c r="AL199" s="9"/>
      <c r="AM199" s="9"/>
      <c r="AN199" s="9"/>
      <c r="AO199" s="76"/>
      <c r="AP199" s="83"/>
      <c r="AQ199" s="83"/>
      <c r="AR199" s="238"/>
      <c r="AS199" s="238"/>
      <c r="AT199" s="11"/>
      <c r="AU199" s="11"/>
      <c r="AV199" s="215"/>
      <c r="AW199" s="137"/>
      <c r="AX199" s="215"/>
      <c r="AY199" s="253"/>
      <c r="BA199" s="201"/>
      <c r="BB199" s="201"/>
      <c r="BC199" s="217"/>
      <c r="BD199" s="231"/>
      <c r="BE199" s="215"/>
      <c r="BF199" s="215"/>
      <c r="BG199" s="215"/>
      <c r="BH199" s="232"/>
      <c r="BI199" s="232"/>
      <c r="BJ199" s="214"/>
      <c r="BK199" s="214"/>
      <c r="BL199" s="233"/>
      <c r="BM199" s="67"/>
      <c r="BN199" s="139"/>
      <c r="BO199" s="139"/>
      <c r="BP199" s="139"/>
    </row>
    <row r="200" spans="1:68" ht="15.75">
      <c r="A200" s="221"/>
      <c r="B200" s="222"/>
      <c r="C200" s="216"/>
      <c r="D200" s="224"/>
      <c r="E200" s="25"/>
      <c r="F200" s="89"/>
      <c r="G200" s="83"/>
      <c r="H200" s="218"/>
      <c r="I200" s="218"/>
      <c r="J200" s="218"/>
      <c r="K200" s="218"/>
      <c r="L200" s="83"/>
      <c r="M200" s="217"/>
      <c r="N200" s="55"/>
      <c r="O200" s="218"/>
      <c r="P200" s="218"/>
      <c r="Q200" s="11"/>
      <c r="R200" s="218"/>
      <c r="S200" s="218"/>
      <c r="T200" s="56"/>
      <c r="U200" s="218"/>
      <c r="V200" s="218"/>
      <c r="W200" s="11"/>
      <c r="X200" s="218"/>
      <c r="Y200" s="218"/>
      <c r="Z200" s="56"/>
      <c r="AA200" s="218"/>
      <c r="AB200" s="218"/>
      <c r="AC200" s="218"/>
      <c r="AD200" s="218"/>
      <c r="AE200" s="218"/>
      <c r="AF200" s="9"/>
      <c r="AG200" s="9"/>
      <c r="AH200" s="9"/>
      <c r="AI200" s="9"/>
      <c r="AJ200" s="9"/>
      <c r="AK200" s="9"/>
      <c r="AL200" s="9"/>
      <c r="AM200" s="9"/>
      <c r="AN200" s="9"/>
      <c r="AO200" s="76"/>
      <c r="AP200" s="83"/>
      <c r="AQ200" s="83"/>
      <c r="AR200" s="238"/>
      <c r="AS200" s="238"/>
      <c r="AT200" s="11"/>
      <c r="AU200" s="11"/>
      <c r="AV200" s="215"/>
      <c r="AW200" s="137"/>
      <c r="AX200" s="215"/>
      <c r="AY200" s="253"/>
      <c r="BA200" s="201"/>
      <c r="BB200" s="201"/>
      <c r="BC200" s="217"/>
      <c r="BD200" s="231"/>
      <c r="BE200" s="215"/>
      <c r="BF200" s="215"/>
      <c r="BG200" s="215"/>
      <c r="BH200" s="232"/>
      <c r="BI200" s="232"/>
      <c r="BJ200" s="214"/>
      <c r="BK200" s="214"/>
      <c r="BL200" s="233"/>
      <c r="BM200" s="67"/>
      <c r="BN200" s="139"/>
      <c r="BO200" s="139"/>
      <c r="BP200" s="139"/>
    </row>
    <row r="201" spans="1:68" ht="15.75">
      <c r="A201" s="221"/>
      <c r="B201" s="222"/>
      <c r="C201" s="216"/>
      <c r="D201" s="224"/>
      <c r="E201" s="25"/>
      <c r="F201" s="89"/>
      <c r="G201" s="83"/>
      <c r="H201" s="218"/>
      <c r="I201" s="218"/>
      <c r="J201" s="218"/>
      <c r="K201" s="218"/>
      <c r="L201" s="83"/>
      <c r="M201" s="217"/>
      <c r="N201" s="55"/>
      <c r="O201" s="218"/>
      <c r="P201" s="218"/>
      <c r="Q201" s="11"/>
      <c r="R201" s="218"/>
      <c r="S201" s="218"/>
      <c r="T201" s="56"/>
      <c r="U201" s="218"/>
      <c r="V201" s="218"/>
      <c r="W201" s="11"/>
      <c r="X201" s="218"/>
      <c r="Y201" s="218"/>
      <c r="Z201" s="56"/>
      <c r="AA201" s="218"/>
      <c r="AB201" s="218"/>
      <c r="AC201" s="218"/>
      <c r="AD201" s="218"/>
      <c r="AE201" s="218"/>
      <c r="AF201" s="9"/>
      <c r="AG201" s="9"/>
      <c r="AH201" s="9"/>
      <c r="AI201" s="9"/>
      <c r="AJ201" s="9"/>
      <c r="AK201" s="9"/>
      <c r="AL201" s="9"/>
      <c r="AM201" s="9"/>
      <c r="AN201" s="9"/>
      <c r="AO201" s="76"/>
      <c r="AP201" s="83"/>
      <c r="AQ201" s="83"/>
      <c r="AR201" s="238"/>
      <c r="AS201" s="238"/>
      <c r="AT201" s="11"/>
      <c r="AU201" s="11"/>
      <c r="AV201" s="215"/>
      <c r="AW201" s="137"/>
      <c r="AX201" s="215"/>
      <c r="AY201" s="253"/>
      <c r="BA201" s="201"/>
      <c r="BB201" s="201"/>
      <c r="BC201" s="217"/>
      <c r="BD201" s="231"/>
      <c r="BE201" s="215"/>
      <c r="BF201" s="215"/>
      <c r="BG201" s="215"/>
      <c r="BH201" s="232"/>
      <c r="BI201" s="232"/>
      <c r="BJ201" s="214"/>
      <c r="BK201" s="214"/>
      <c r="BL201" s="233"/>
      <c r="BM201" s="67"/>
      <c r="BN201" s="139"/>
      <c r="BO201" s="139"/>
      <c r="BP201" s="139"/>
    </row>
    <row r="202" spans="1:68" ht="15.75">
      <c r="A202" s="221"/>
      <c r="B202" s="222"/>
      <c r="C202" s="216"/>
      <c r="D202" s="224"/>
      <c r="E202" s="25"/>
      <c r="F202" s="89"/>
      <c r="G202" s="83"/>
      <c r="H202" s="218"/>
      <c r="I202" s="218"/>
      <c r="J202" s="218"/>
      <c r="K202" s="218"/>
      <c r="L202" s="83"/>
      <c r="M202" s="217"/>
      <c r="N202" s="55"/>
      <c r="O202" s="218"/>
      <c r="P202" s="218"/>
      <c r="Q202" s="11"/>
      <c r="R202" s="218"/>
      <c r="S202" s="218"/>
      <c r="T202" s="56"/>
      <c r="U202" s="218"/>
      <c r="V202" s="218"/>
      <c r="W202" s="11"/>
      <c r="X202" s="218"/>
      <c r="Y202" s="218"/>
      <c r="Z202" s="56"/>
      <c r="AA202" s="218"/>
      <c r="AB202" s="218"/>
      <c r="AC202" s="218"/>
      <c r="AD202" s="218"/>
      <c r="AE202" s="218"/>
      <c r="AF202" s="9"/>
      <c r="AG202" s="9"/>
      <c r="AH202" s="9"/>
      <c r="AI202" s="9"/>
      <c r="AJ202" s="9"/>
      <c r="AK202" s="9"/>
      <c r="AL202" s="9"/>
      <c r="AM202" s="9"/>
      <c r="AN202" s="9"/>
      <c r="AO202" s="76"/>
      <c r="AP202" s="83"/>
      <c r="AQ202" s="83"/>
      <c r="AR202" s="238"/>
      <c r="AS202" s="238"/>
      <c r="AT202" s="11"/>
      <c r="AU202" s="11"/>
      <c r="AV202" s="215"/>
      <c r="AW202" s="137"/>
      <c r="AX202" s="215"/>
      <c r="AY202" s="253"/>
      <c r="BA202" s="201"/>
      <c r="BB202" s="201"/>
      <c r="BC202" s="217"/>
      <c r="BD202" s="231"/>
      <c r="BE202" s="215"/>
      <c r="BF202" s="215"/>
      <c r="BG202" s="215"/>
      <c r="BH202" s="232"/>
      <c r="BI202" s="232"/>
      <c r="BJ202" s="214"/>
      <c r="BK202" s="214"/>
      <c r="BL202" s="233"/>
      <c r="BM202" s="67"/>
      <c r="BN202" s="139"/>
      <c r="BO202" s="139"/>
      <c r="BP202" s="139"/>
    </row>
    <row r="203" spans="1:68" ht="15.75">
      <c r="A203" s="221"/>
      <c r="B203" s="222"/>
      <c r="C203" s="216"/>
      <c r="D203" s="224"/>
      <c r="E203" s="268"/>
      <c r="F203" s="89"/>
      <c r="G203" s="83"/>
      <c r="H203" s="218"/>
      <c r="I203" s="218"/>
      <c r="J203" s="218"/>
      <c r="K203" s="218"/>
      <c r="L203" s="83"/>
      <c r="M203" s="217"/>
      <c r="N203" s="55"/>
      <c r="O203" s="218"/>
      <c r="P203" s="218"/>
      <c r="Q203" s="11"/>
      <c r="R203" s="218"/>
      <c r="S203" s="218"/>
      <c r="T203" s="56"/>
      <c r="U203" s="218"/>
      <c r="V203" s="218"/>
      <c r="W203" s="11"/>
      <c r="X203" s="218"/>
      <c r="Y203" s="218"/>
      <c r="Z203" s="56"/>
      <c r="AA203" s="218"/>
      <c r="AB203" s="218"/>
      <c r="AC203" s="218"/>
      <c r="AD203" s="218"/>
      <c r="AE203" s="218"/>
      <c r="AF203" s="9"/>
      <c r="AG203" s="9"/>
      <c r="AH203" s="9"/>
      <c r="AI203" s="9"/>
      <c r="AJ203" s="9"/>
      <c r="AK203" s="9"/>
      <c r="AL203" s="9"/>
      <c r="AM203" s="9"/>
      <c r="AN203" s="9"/>
      <c r="AO203" s="76"/>
      <c r="AP203" s="83"/>
      <c r="AQ203" s="83"/>
      <c r="AR203" s="238"/>
      <c r="AS203" s="238"/>
      <c r="AT203" s="11"/>
      <c r="AU203" s="11"/>
      <c r="AV203" s="215"/>
      <c r="AW203" s="137"/>
      <c r="AX203" s="215"/>
      <c r="AY203" s="265"/>
      <c r="AZ203" s="267"/>
      <c r="BA203" s="201"/>
      <c r="BB203" s="266"/>
      <c r="BC203" s="217"/>
      <c r="BD203" s="231"/>
      <c r="BE203" s="215"/>
      <c r="BF203" s="215"/>
      <c r="BG203" s="215"/>
      <c r="BH203" s="232"/>
      <c r="BI203" s="232"/>
      <c r="BJ203" s="214"/>
      <c r="BK203" s="214"/>
      <c r="BL203" s="233"/>
      <c r="BM203" s="67"/>
      <c r="BN203" s="139"/>
      <c r="BO203" s="139"/>
      <c r="BP203" s="139"/>
    </row>
    <row r="204" spans="1:68" ht="15.75">
      <c r="A204" s="221"/>
      <c r="B204" s="222"/>
      <c r="C204" s="216"/>
      <c r="D204" s="224"/>
      <c r="E204" s="25"/>
      <c r="F204" s="89"/>
      <c r="G204" s="83"/>
      <c r="H204" s="218"/>
      <c r="I204" s="218"/>
      <c r="J204" s="218"/>
      <c r="K204" s="218"/>
      <c r="L204" s="83"/>
      <c r="M204" s="217"/>
      <c r="N204" s="55"/>
      <c r="O204" s="218"/>
      <c r="P204" s="218"/>
      <c r="Q204" s="11"/>
      <c r="R204" s="218"/>
      <c r="S204" s="218"/>
      <c r="T204" s="56"/>
      <c r="U204" s="218"/>
      <c r="V204" s="218"/>
      <c r="W204" s="11"/>
      <c r="X204" s="218"/>
      <c r="Y204" s="218"/>
      <c r="Z204" s="56"/>
      <c r="AA204" s="218"/>
      <c r="AB204" s="218"/>
      <c r="AC204" s="218"/>
      <c r="AD204" s="218"/>
      <c r="AE204" s="218"/>
      <c r="AF204" s="9"/>
      <c r="AG204" s="9"/>
      <c r="AH204" s="9"/>
      <c r="AI204" s="9"/>
      <c r="AJ204" s="9"/>
      <c r="AK204" s="9"/>
      <c r="AL204" s="9"/>
      <c r="AM204" s="9"/>
      <c r="AN204" s="9"/>
      <c r="AO204" s="76"/>
      <c r="AP204" s="83"/>
      <c r="AQ204" s="83"/>
      <c r="AR204" s="238"/>
      <c r="AS204" s="238"/>
      <c r="AT204" s="11"/>
      <c r="AU204" s="11"/>
      <c r="AV204" s="215"/>
      <c r="AW204" s="137"/>
      <c r="AX204" s="215"/>
      <c r="AY204" s="253"/>
      <c r="BA204" s="201"/>
      <c r="BB204" s="201"/>
      <c r="BC204" s="217"/>
      <c r="BD204" s="231"/>
      <c r="BE204" s="215"/>
      <c r="BF204" s="215"/>
      <c r="BG204" s="215"/>
      <c r="BH204" s="232"/>
      <c r="BI204" s="232"/>
      <c r="BJ204" s="214"/>
      <c r="BK204" s="214"/>
      <c r="BL204" s="233"/>
      <c r="BM204" s="67"/>
      <c r="BN204" s="139"/>
      <c r="BO204" s="139"/>
      <c r="BP204" s="139"/>
    </row>
    <row r="205" spans="1:68" ht="15.75">
      <c r="A205" s="221"/>
      <c r="B205" s="222"/>
      <c r="C205" s="216"/>
      <c r="D205" s="224"/>
      <c r="E205" s="25"/>
      <c r="F205" s="89"/>
      <c r="G205" s="83"/>
      <c r="H205" s="218"/>
      <c r="I205" s="218"/>
      <c r="J205" s="218"/>
      <c r="K205" s="218"/>
      <c r="L205" s="83"/>
      <c r="M205" s="217"/>
      <c r="N205" s="55"/>
      <c r="O205" s="218"/>
      <c r="P205" s="218"/>
      <c r="Q205" s="11"/>
      <c r="R205" s="218"/>
      <c r="S205" s="218"/>
      <c r="T205" s="56"/>
      <c r="U205" s="218"/>
      <c r="V205" s="218"/>
      <c r="W205" s="11"/>
      <c r="X205" s="218"/>
      <c r="Y205" s="218"/>
      <c r="Z205" s="56"/>
      <c r="AA205" s="218"/>
      <c r="AB205" s="218"/>
      <c r="AC205" s="218"/>
      <c r="AD205" s="218"/>
      <c r="AE205" s="218"/>
      <c r="AF205" s="9"/>
      <c r="AG205" s="9"/>
      <c r="AH205" s="9"/>
      <c r="AI205" s="9"/>
      <c r="AJ205" s="9"/>
      <c r="AK205" s="9"/>
      <c r="AL205" s="9"/>
      <c r="AM205" s="9"/>
      <c r="AN205" s="9"/>
      <c r="AO205" s="76"/>
      <c r="AP205" s="83"/>
      <c r="AQ205" s="83"/>
      <c r="AR205" s="238"/>
      <c r="AS205" s="238"/>
      <c r="AT205" s="11"/>
      <c r="AU205" s="11"/>
      <c r="AV205" s="215"/>
      <c r="AW205" s="137"/>
      <c r="AX205" s="215"/>
      <c r="AY205" s="253"/>
      <c r="BA205" s="201"/>
      <c r="BB205" s="201"/>
      <c r="BC205" s="217"/>
      <c r="BD205" s="231"/>
      <c r="BE205" s="215"/>
      <c r="BF205" s="215"/>
      <c r="BG205" s="215"/>
      <c r="BH205" s="232"/>
      <c r="BI205" s="232"/>
      <c r="BJ205" s="214"/>
      <c r="BK205" s="214"/>
      <c r="BL205" s="233"/>
      <c r="BM205" s="67"/>
      <c r="BN205" s="139"/>
      <c r="BO205" s="139"/>
      <c r="BP205" s="139"/>
    </row>
    <row r="206" spans="1:68" ht="15.75">
      <c r="A206" s="221"/>
      <c r="B206" s="222"/>
      <c r="C206" s="216"/>
      <c r="D206" s="224"/>
      <c r="E206" s="25"/>
      <c r="F206" s="89"/>
      <c r="G206" s="83"/>
      <c r="H206" s="218"/>
      <c r="I206" s="218"/>
      <c r="J206" s="218"/>
      <c r="K206" s="218"/>
      <c r="L206" s="83"/>
      <c r="M206" s="217"/>
      <c r="N206" s="55"/>
      <c r="O206" s="218"/>
      <c r="P206" s="218"/>
      <c r="Q206" s="11"/>
      <c r="R206" s="218"/>
      <c r="S206" s="218"/>
      <c r="T206" s="56"/>
      <c r="U206" s="218"/>
      <c r="V206" s="218"/>
      <c r="W206" s="11"/>
      <c r="X206" s="218"/>
      <c r="Y206" s="218"/>
      <c r="Z206" s="56"/>
      <c r="AA206" s="218"/>
      <c r="AB206" s="218"/>
      <c r="AC206" s="218"/>
      <c r="AD206" s="218"/>
      <c r="AE206" s="218"/>
      <c r="AF206" s="9"/>
      <c r="AG206" s="9"/>
      <c r="AH206" s="9"/>
      <c r="AI206" s="9"/>
      <c r="AJ206" s="9"/>
      <c r="AK206" s="9"/>
      <c r="AL206" s="9"/>
      <c r="AM206" s="9"/>
      <c r="AN206" s="9"/>
      <c r="AO206" s="76"/>
      <c r="AP206" s="83"/>
      <c r="AQ206" s="83"/>
      <c r="AR206" s="238"/>
      <c r="AS206" s="238"/>
      <c r="AT206" s="11"/>
      <c r="AU206" s="11"/>
      <c r="AV206" s="215"/>
      <c r="AW206" s="137"/>
      <c r="AX206" s="215"/>
      <c r="AY206" s="253"/>
      <c r="BA206" s="201"/>
      <c r="BB206" s="201"/>
      <c r="BC206" s="217"/>
      <c r="BD206" s="231"/>
      <c r="BE206" s="215"/>
      <c r="BF206" s="215"/>
      <c r="BG206" s="215"/>
      <c r="BH206" s="232"/>
      <c r="BI206" s="232"/>
      <c r="BJ206" s="214"/>
      <c r="BK206" s="214"/>
      <c r="BL206" s="233"/>
      <c r="BM206" s="67"/>
      <c r="BN206" s="139"/>
      <c r="BO206" s="139"/>
      <c r="BP206" s="139"/>
    </row>
    <row r="207" spans="1:68" ht="15.75">
      <c r="A207" s="221"/>
      <c r="B207" s="222"/>
      <c r="C207" s="216"/>
      <c r="D207" s="224"/>
      <c r="E207" s="25"/>
      <c r="F207" s="89"/>
      <c r="G207" s="83"/>
      <c r="H207" s="218"/>
      <c r="I207" s="218"/>
      <c r="J207" s="218"/>
      <c r="K207" s="218"/>
      <c r="L207" s="83"/>
      <c r="M207" s="217"/>
      <c r="N207" s="55"/>
      <c r="O207" s="218"/>
      <c r="P207" s="218"/>
      <c r="Q207" s="11"/>
      <c r="R207" s="218"/>
      <c r="S207" s="218"/>
      <c r="T207" s="56"/>
      <c r="U207" s="218"/>
      <c r="V207" s="218"/>
      <c r="W207" s="11"/>
      <c r="X207" s="218"/>
      <c r="Y207" s="218"/>
      <c r="Z207" s="56"/>
      <c r="AA207" s="218"/>
      <c r="AB207" s="218"/>
      <c r="AC207" s="218"/>
      <c r="AD207" s="218"/>
      <c r="AE207" s="218"/>
      <c r="AF207" s="9"/>
      <c r="AG207" s="9"/>
      <c r="AH207" s="9"/>
      <c r="AI207" s="9"/>
      <c r="AJ207" s="9"/>
      <c r="AK207" s="9"/>
      <c r="AL207" s="9"/>
      <c r="AM207" s="9"/>
      <c r="AN207" s="9"/>
      <c r="AO207" s="76"/>
      <c r="AP207" s="83"/>
      <c r="AQ207" s="83"/>
      <c r="AR207" s="238"/>
      <c r="AS207" s="238"/>
      <c r="AT207" s="11"/>
      <c r="AU207" s="11"/>
      <c r="AV207" s="215"/>
      <c r="AW207" s="137"/>
      <c r="AX207" s="215"/>
      <c r="AY207" s="253"/>
      <c r="BA207" s="201"/>
      <c r="BB207" s="201"/>
      <c r="BC207" s="217"/>
      <c r="BD207" s="231"/>
      <c r="BE207" s="215"/>
      <c r="BF207" s="215"/>
      <c r="BG207" s="215"/>
      <c r="BH207" s="232"/>
      <c r="BI207" s="232"/>
      <c r="BJ207" s="214"/>
      <c r="BK207" s="214"/>
      <c r="BL207" s="233"/>
      <c r="BM207" s="67"/>
      <c r="BN207" s="139"/>
      <c r="BO207" s="139"/>
      <c r="BP207" s="139"/>
    </row>
    <row r="208" spans="1:68" ht="15.75">
      <c r="A208" s="221"/>
      <c r="B208" s="222"/>
      <c r="C208" s="216"/>
      <c r="D208" s="224"/>
      <c r="E208" s="25"/>
      <c r="F208" s="89"/>
      <c r="G208" s="83"/>
      <c r="H208" s="218"/>
      <c r="I208" s="218"/>
      <c r="J208" s="218"/>
      <c r="K208" s="218"/>
      <c r="L208" s="83"/>
      <c r="M208" s="217"/>
      <c r="N208" s="55"/>
      <c r="O208" s="218"/>
      <c r="P208" s="218"/>
      <c r="Q208" s="11"/>
      <c r="R208" s="218"/>
      <c r="S208" s="218"/>
      <c r="T208" s="56"/>
      <c r="U208" s="218"/>
      <c r="V208" s="218"/>
      <c r="W208" s="11"/>
      <c r="X208" s="218"/>
      <c r="Y208" s="218"/>
      <c r="Z208" s="56"/>
      <c r="AA208" s="218"/>
      <c r="AB208" s="218"/>
      <c r="AC208" s="218"/>
      <c r="AD208" s="218"/>
      <c r="AE208" s="218"/>
      <c r="AF208" s="9"/>
      <c r="AG208" s="9"/>
      <c r="AH208" s="9"/>
      <c r="AI208" s="9"/>
      <c r="AJ208" s="9"/>
      <c r="AK208" s="9"/>
      <c r="AL208" s="9"/>
      <c r="AM208" s="9"/>
      <c r="AN208" s="9"/>
      <c r="AO208" s="76"/>
      <c r="AP208" s="83"/>
      <c r="AQ208" s="83"/>
      <c r="AR208" s="238"/>
      <c r="AS208" s="238"/>
      <c r="AT208" s="11"/>
      <c r="AU208" s="11"/>
      <c r="AV208" s="215"/>
      <c r="AW208" s="137"/>
      <c r="AX208" s="215"/>
      <c r="AY208" s="253"/>
      <c r="BA208" s="201"/>
      <c r="BB208" s="201"/>
      <c r="BC208" s="217"/>
      <c r="BD208" s="231"/>
      <c r="BE208" s="215"/>
      <c r="BF208" s="215"/>
      <c r="BG208" s="215"/>
      <c r="BH208" s="232"/>
      <c r="BI208" s="232"/>
      <c r="BJ208" s="214"/>
      <c r="BK208" s="214"/>
      <c r="BL208" s="233"/>
      <c r="BM208" s="67"/>
      <c r="BN208" s="139"/>
      <c r="BO208" s="139"/>
      <c r="BP208" s="139"/>
    </row>
    <row r="209" spans="1:68" ht="15.75">
      <c r="A209" s="221"/>
      <c r="B209" s="222"/>
      <c r="C209" s="216"/>
      <c r="D209" s="224"/>
      <c r="E209" s="25"/>
      <c r="F209" s="89"/>
      <c r="G209" s="83"/>
      <c r="H209" s="218"/>
      <c r="I209" s="218"/>
      <c r="J209" s="218"/>
      <c r="K209" s="218"/>
      <c r="L209" s="83"/>
      <c r="M209" s="217"/>
      <c r="N209" s="55"/>
      <c r="O209" s="218"/>
      <c r="P209" s="218"/>
      <c r="Q209" s="11"/>
      <c r="R209" s="218"/>
      <c r="S209" s="218"/>
      <c r="T209" s="56"/>
      <c r="U209" s="218"/>
      <c r="V209" s="218"/>
      <c r="W209" s="11"/>
      <c r="X209" s="218"/>
      <c r="Y209" s="218"/>
      <c r="Z209" s="56"/>
      <c r="AA209" s="218"/>
      <c r="AB209" s="218"/>
      <c r="AC209" s="218"/>
      <c r="AD209" s="218"/>
      <c r="AE209" s="218"/>
      <c r="AF209" s="9"/>
      <c r="AG209" s="9"/>
      <c r="AH209" s="9"/>
      <c r="AI209" s="9"/>
      <c r="AJ209" s="9"/>
      <c r="AK209" s="9"/>
      <c r="AL209" s="9"/>
      <c r="AM209" s="9"/>
      <c r="AN209" s="9"/>
      <c r="AO209" s="76"/>
      <c r="AP209" s="83"/>
      <c r="AQ209" s="83"/>
      <c r="AR209" s="238"/>
      <c r="AS209" s="238"/>
      <c r="AT209" s="11"/>
      <c r="AU209" s="11"/>
      <c r="AV209" s="215"/>
      <c r="AW209" s="137"/>
      <c r="AX209" s="215"/>
      <c r="AY209" s="253"/>
      <c r="BA209" s="201"/>
      <c r="BB209" s="201"/>
      <c r="BC209" s="217"/>
      <c r="BD209" s="231"/>
      <c r="BE209" s="215"/>
      <c r="BF209" s="215"/>
      <c r="BG209" s="215"/>
      <c r="BH209" s="232"/>
      <c r="BI209" s="232"/>
      <c r="BJ209" s="214"/>
      <c r="BK209" s="214"/>
      <c r="BL209" s="233"/>
      <c r="BM209" s="67"/>
      <c r="BN209" s="139"/>
      <c r="BO209" s="139"/>
      <c r="BP209" s="139"/>
    </row>
    <row r="210" spans="1:68" ht="15.75">
      <c r="A210" s="221"/>
      <c r="B210" s="222"/>
      <c r="C210" s="216"/>
      <c r="D210" s="224"/>
      <c r="E210" s="25"/>
      <c r="F210" s="89"/>
      <c r="G210" s="83"/>
      <c r="H210" s="218"/>
      <c r="I210" s="218"/>
      <c r="J210" s="218"/>
      <c r="K210" s="218"/>
      <c r="L210" s="83"/>
      <c r="M210" s="217"/>
      <c r="N210" s="55"/>
      <c r="O210" s="218"/>
      <c r="P210" s="218"/>
      <c r="Q210" s="11"/>
      <c r="R210" s="218"/>
      <c r="S210" s="218"/>
      <c r="T210" s="56"/>
      <c r="U210" s="218"/>
      <c r="V210" s="218"/>
      <c r="W210" s="11"/>
      <c r="X210" s="218"/>
      <c r="Y210" s="218"/>
      <c r="Z210" s="56"/>
      <c r="AA210" s="218"/>
      <c r="AB210" s="218"/>
      <c r="AC210" s="218"/>
      <c r="AD210" s="218"/>
      <c r="AE210" s="218"/>
      <c r="AF210" s="9"/>
      <c r="AG210" s="9"/>
      <c r="AH210" s="9"/>
      <c r="AI210" s="9"/>
      <c r="AJ210" s="9"/>
      <c r="AK210" s="9"/>
      <c r="AL210" s="9"/>
      <c r="AM210" s="9"/>
      <c r="AN210" s="9"/>
      <c r="AO210" s="76"/>
      <c r="AP210" s="83"/>
      <c r="AQ210" s="83"/>
      <c r="AR210" s="238"/>
      <c r="AS210" s="238"/>
      <c r="AT210" s="11"/>
      <c r="AU210" s="11"/>
      <c r="AV210" s="215"/>
      <c r="AW210" s="137"/>
      <c r="AX210" s="215"/>
      <c r="AY210" s="253"/>
      <c r="BA210" s="201"/>
      <c r="BB210" s="201"/>
      <c r="BC210" s="217"/>
      <c r="BD210" s="231"/>
      <c r="BE210" s="215"/>
      <c r="BF210" s="215"/>
      <c r="BG210" s="215"/>
      <c r="BH210" s="232"/>
      <c r="BI210" s="232"/>
      <c r="BJ210" s="214"/>
      <c r="BK210" s="214"/>
      <c r="BL210" s="233"/>
      <c r="BM210" s="67"/>
      <c r="BN210" s="139"/>
      <c r="BO210" s="139"/>
      <c r="BP210" s="139"/>
    </row>
    <row r="211" spans="1:68" ht="15.75">
      <c r="A211" s="221"/>
      <c r="B211" s="222"/>
      <c r="C211" s="216"/>
      <c r="D211" s="224"/>
      <c r="E211" s="25"/>
      <c r="F211" s="89"/>
      <c r="G211" s="83"/>
      <c r="H211" s="218"/>
      <c r="I211" s="218"/>
      <c r="J211" s="218"/>
      <c r="K211" s="218"/>
      <c r="L211" s="83"/>
      <c r="M211" s="217"/>
      <c r="N211" s="55"/>
      <c r="O211" s="218"/>
      <c r="P211" s="218"/>
      <c r="Q211" s="11"/>
      <c r="R211" s="218"/>
      <c r="S211" s="218"/>
      <c r="T211" s="56"/>
      <c r="U211" s="218"/>
      <c r="V211" s="218"/>
      <c r="W211" s="11"/>
      <c r="X211" s="218"/>
      <c r="Y211" s="218"/>
      <c r="Z211" s="56"/>
      <c r="AA211" s="218"/>
      <c r="AB211" s="218"/>
      <c r="AC211" s="218"/>
      <c r="AD211" s="218"/>
      <c r="AE211" s="218"/>
      <c r="AF211" s="9"/>
      <c r="AG211" s="9"/>
      <c r="AH211" s="9"/>
      <c r="AI211" s="9"/>
      <c r="AJ211" s="9"/>
      <c r="AK211" s="9"/>
      <c r="AL211" s="9"/>
      <c r="AM211" s="9"/>
      <c r="AN211" s="9"/>
      <c r="AO211" s="76"/>
      <c r="AP211" s="83"/>
      <c r="AQ211" s="83"/>
      <c r="AR211" s="238"/>
      <c r="AS211" s="238"/>
      <c r="AT211" s="11"/>
      <c r="AU211" s="11"/>
      <c r="AV211" s="215"/>
      <c r="AW211" s="137"/>
      <c r="AX211" s="215"/>
      <c r="AY211" s="253"/>
      <c r="BA211" s="201"/>
      <c r="BB211" s="201"/>
      <c r="BC211" s="217"/>
      <c r="BD211" s="231"/>
      <c r="BE211" s="215"/>
      <c r="BF211" s="215"/>
      <c r="BG211" s="215"/>
      <c r="BH211" s="232"/>
      <c r="BI211" s="232"/>
      <c r="BJ211" s="214"/>
      <c r="BK211" s="214"/>
      <c r="BL211" s="233"/>
      <c r="BM211" s="67"/>
      <c r="BN211" s="139"/>
      <c r="BO211" s="139"/>
      <c r="BP211" s="139"/>
    </row>
    <row r="212" spans="1:68" ht="15.75">
      <c r="A212" s="221"/>
      <c r="B212" s="222"/>
      <c r="C212" s="216"/>
      <c r="D212" s="224"/>
      <c r="E212" s="268"/>
      <c r="F212" s="89"/>
      <c r="G212" s="83"/>
      <c r="H212" s="218"/>
      <c r="I212" s="218"/>
      <c r="J212" s="218"/>
      <c r="K212" s="218"/>
      <c r="L212" s="83"/>
      <c r="M212" s="217"/>
      <c r="N212" s="55"/>
      <c r="O212" s="218"/>
      <c r="P212" s="218"/>
      <c r="Q212" s="11"/>
      <c r="R212" s="218"/>
      <c r="S212" s="218"/>
      <c r="T212" s="56"/>
      <c r="U212" s="218"/>
      <c r="V212" s="218"/>
      <c r="W212" s="11"/>
      <c r="X212" s="218"/>
      <c r="Y212" s="218"/>
      <c r="Z212" s="56"/>
      <c r="AA212" s="218"/>
      <c r="AB212" s="218"/>
      <c r="AC212" s="218"/>
      <c r="AD212" s="218"/>
      <c r="AE212" s="218"/>
      <c r="AF212" s="9"/>
      <c r="AG212" s="9"/>
      <c r="AH212" s="9"/>
      <c r="AI212" s="9"/>
      <c r="AJ212" s="9"/>
      <c r="AK212" s="9"/>
      <c r="AL212" s="9"/>
      <c r="AM212" s="9"/>
      <c r="AN212" s="9"/>
      <c r="AO212" s="76"/>
      <c r="AP212" s="83"/>
      <c r="AQ212" s="83"/>
      <c r="AR212" s="238"/>
      <c r="AS212" s="238"/>
      <c r="AT212" s="11"/>
      <c r="AU212" s="11"/>
      <c r="AV212" s="215"/>
      <c r="AW212" s="137"/>
      <c r="AX212" s="215"/>
      <c r="AY212" s="265"/>
      <c r="AZ212" s="267"/>
      <c r="BA212" s="201"/>
      <c r="BB212" s="266"/>
      <c r="BC212" s="217"/>
      <c r="BD212" s="231"/>
      <c r="BE212" s="215"/>
      <c r="BF212" s="215"/>
      <c r="BG212" s="215"/>
      <c r="BH212" s="232"/>
      <c r="BI212" s="232"/>
      <c r="BJ212" s="214"/>
      <c r="BK212" s="214"/>
      <c r="BL212" s="233"/>
      <c r="BM212" s="67"/>
      <c r="BN212" s="139"/>
      <c r="BO212" s="139"/>
      <c r="BP212" s="139"/>
    </row>
    <row r="213" spans="1:68" ht="15.75">
      <c r="A213" s="221"/>
      <c r="B213" s="222"/>
      <c r="C213" s="216"/>
      <c r="D213" s="224"/>
      <c r="E213" s="268"/>
      <c r="F213" s="89"/>
      <c r="G213" s="83"/>
      <c r="H213" s="218"/>
      <c r="I213" s="218"/>
      <c r="J213" s="218"/>
      <c r="K213" s="218"/>
      <c r="L213" s="83"/>
      <c r="M213" s="217"/>
      <c r="N213" s="55"/>
      <c r="O213" s="218"/>
      <c r="P213" s="218"/>
      <c r="Q213" s="11"/>
      <c r="R213" s="218"/>
      <c r="S213" s="218"/>
      <c r="T213" s="56"/>
      <c r="U213" s="218"/>
      <c r="V213" s="218"/>
      <c r="W213" s="11"/>
      <c r="X213" s="218"/>
      <c r="Y213" s="218"/>
      <c r="Z213" s="56"/>
      <c r="AA213" s="218"/>
      <c r="AB213" s="218"/>
      <c r="AC213" s="218"/>
      <c r="AD213" s="218"/>
      <c r="AE213" s="218"/>
      <c r="AF213" s="9"/>
      <c r="AG213" s="9"/>
      <c r="AH213" s="9"/>
      <c r="AI213" s="9"/>
      <c r="AJ213" s="9"/>
      <c r="AK213" s="9"/>
      <c r="AL213" s="9"/>
      <c r="AM213" s="9"/>
      <c r="AN213" s="9"/>
      <c r="AO213" s="76"/>
      <c r="AP213" s="83"/>
      <c r="AQ213" s="83"/>
      <c r="AR213" s="238"/>
      <c r="AS213" s="238"/>
      <c r="AT213" s="11"/>
      <c r="AU213" s="11"/>
      <c r="AV213" s="215"/>
      <c r="AW213" s="137"/>
      <c r="AX213" s="215"/>
      <c r="AY213" s="265"/>
      <c r="AZ213" s="267"/>
      <c r="BA213" s="201"/>
      <c r="BB213" s="266"/>
      <c r="BC213" s="217"/>
      <c r="BD213" s="231"/>
      <c r="BE213" s="215"/>
      <c r="BF213" s="215"/>
      <c r="BG213" s="215"/>
      <c r="BH213" s="232"/>
      <c r="BI213" s="232"/>
      <c r="BJ213" s="214"/>
      <c r="BK213" s="214"/>
      <c r="BL213" s="233"/>
      <c r="BM213" s="67"/>
      <c r="BN213" s="139"/>
      <c r="BO213" s="139"/>
      <c r="BP213" s="139"/>
    </row>
    <row r="214" spans="1:68" ht="15.75">
      <c r="A214" s="221"/>
      <c r="B214" s="222"/>
      <c r="C214" s="216"/>
      <c r="D214" s="224"/>
      <c r="E214" s="25"/>
      <c r="F214" s="89"/>
      <c r="G214" s="83"/>
      <c r="H214" s="218"/>
      <c r="I214" s="218"/>
      <c r="J214" s="218"/>
      <c r="K214" s="218"/>
      <c r="L214" s="83"/>
      <c r="M214" s="217"/>
      <c r="N214" s="55"/>
      <c r="O214" s="218"/>
      <c r="P214" s="218"/>
      <c r="Q214" s="11"/>
      <c r="R214" s="218"/>
      <c r="S214" s="218"/>
      <c r="T214" s="56"/>
      <c r="U214" s="218"/>
      <c r="V214" s="218"/>
      <c r="W214" s="11"/>
      <c r="X214" s="218"/>
      <c r="Y214" s="218"/>
      <c r="Z214" s="56"/>
      <c r="AA214" s="218"/>
      <c r="AB214" s="218"/>
      <c r="AC214" s="218"/>
      <c r="AD214" s="218"/>
      <c r="AE214" s="218"/>
      <c r="AF214" s="9"/>
      <c r="AG214" s="9"/>
      <c r="AH214" s="9"/>
      <c r="AI214" s="9"/>
      <c r="AJ214" s="9"/>
      <c r="AK214" s="9"/>
      <c r="AL214" s="9"/>
      <c r="AM214" s="9"/>
      <c r="AN214" s="9"/>
      <c r="AO214" s="76"/>
      <c r="AP214" s="83"/>
      <c r="AQ214" s="83"/>
      <c r="AR214" s="238"/>
      <c r="AS214" s="238"/>
      <c r="AT214" s="11"/>
      <c r="AU214" s="11"/>
      <c r="AV214" s="215"/>
      <c r="AW214" s="137"/>
      <c r="AX214" s="215"/>
      <c r="AY214" s="253"/>
      <c r="BA214" s="201"/>
      <c r="BB214" s="201"/>
      <c r="BC214" s="217"/>
      <c r="BD214" s="231"/>
      <c r="BE214" s="215"/>
      <c r="BF214" s="215"/>
      <c r="BG214" s="215"/>
      <c r="BH214" s="232"/>
      <c r="BI214" s="232"/>
      <c r="BJ214" s="214"/>
      <c r="BK214" s="214"/>
      <c r="BL214" s="233"/>
      <c r="BM214" s="67"/>
      <c r="BN214" s="139"/>
      <c r="BO214" s="139"/>
      <c r="BP214" s="139"/>
    </row>
    <row r="215" spans="1:68" ht="15.75">
      <c r="A215" s="221"/>
      <c r="B215" s="222"/>
      <c r="C215" s="216"/>
      <c r="D215" s="224"/>
      <c r="E215" s="25"/>
      <c r="F215" s="89"/>
      <c r="G215" s="83"/>
      <c r="H215" s="218"/>
      <c r="I215" s="218"/>
      <c r="J215" s="218"/>
      <c r="K215" s="218"/>
      <c r="L215" s="83"/>
      <c r="M215" s="217"/>
      <c r="N215" s="55"/>
      <c r="O215" s="218"/>
      <c r="P215" s="218"/>
      <c r="Q215" s="11"/>
      <c r="R215" s="218"/>
      <c r="S215" s="218"/>
      <c r="T215" s="56"/>
      <c r="U215" s="218"/>
      <c r="V215" s="218"/>
      <c r="W215" s="11"/>
      <c r="X215" s="218"/>
      <c r="Y215" s="218"/>
      <c r="Z215" s="56"/>
      <c r="AA215" s="218"/>
      <c r="AB215" s="218"/>
      <c r="AC215" s="218"/>
      <c r="AD215" s="218"/>
      <c r="AE215" s="218"/>
      <c r="AF215" s="9"/>
      <c r="AG215" s="9"/>
      <c r="AH215" s="9"/>
      <c r="AI215" s="9"/>
      <c r="AJ215" s="9"/>
      <c r="AK215" s="9"/>
      <c r="AL215" s="9"/>
      <c r="AM215" s="9"/>
      <c r="AN215" s="9"/>
      <c r="AO215" s="76"/>
      <c r="AP215" s="83"/>
      <c r="AQ215" s="83"/>
      <c r="AR215" s="238"/>
      <c r="AS215" s="238"/>
      <c r="AT215" s="11"/>
      <c r="AU215" s="11"/>
      <c r="AV215" s="215"/>
      <c r="AW215" s="137"/>
      <c r="AX215" s="215"/>
      <c r="AY215" s="253"/>
      <c r="BA215" s="201"/>
      <c r="BB215" s="201"/>
      <c r="BC215" s="217"/>
      <c r="BD215" s="231"/>
      <c r="BE215" s="215"/>
      <c r="BF215" s="215"/>
      <c r="BG215" s="215"/>
      <c r="BH215" s="232"/>
      <c r="BI215" s="232"/>
      <c r="BJ215" s="214"/>
      <c r="BK215" s="214"/>
      <c r="BL215" s="233"/>
      <c r="BM215" s="67"/>
      <c r="BN215" s="139"/>
      <c r="BO215" s="139"/>
      <c r="BP215" s="139"/>
    </row>
    <row r="216" spans="1:68" ht="15.75">
      <c r="A216" s="221"/>
      <c r="B216" s="222"/>
      <c r="C216" s="216"/>
      <c r="D216" s="224"/>
      <c r="E216" s="25"/>
      <c r="F216" s="89"/>
      <c r="G216" s="83"/>
      <c r="H216" s="218"/>
      <c r="I216" s="218"/>
      <c r="J216" s="218"/>
      <c r="K216" s="218"/>
      <c r="L216" s="83"/>
      <c r="M216" s="217"/>
      <c r="N216" s="55"/>
      <c r="O216" s="218"/>
      <c r="P216" s="218"/>
      <c r="Q216" s="11"/>
      <c r="R216" s="218"/>
      <c r="S216" s="218"/>
      <c r="T216" s="56"/>
      <c r="U216" s="218"/>
      <c r="V216" s="218"/>
      <c r="W216" s="11"/>
      <c r="X216" s="218"/>
      <c r="Y216" s="218"/>
      <c r="Z216" s="56"/>
      <c r="AA216" s="218"/>
      <c r="AB216" s="218"/>
      <c r="AC216" s="218"/>
      <c r="AD216" s="218"/>
      <c r="AE216" s="218"/>
      <c r="AF216" s="9"/>
      <c r="AG216" s="9"/>
      <c r="AH216" s="9"/>
      <c r="AI216" s="9"/>
      <c r="AJ216" s="9"/>
      <c r="AK216" s="9"/>
      <c r="AL216" s="9"/>
      <c r="AM216" s="9"/>
      <c r="AN216" s="9"/>
      <c r="AO216" s="76"/>
      <c r="AP216" s="83"/>
      <c r="AQ216" s="83"/>
      <c r="AR216" s="238"/>
      <c r="AS216" s="238"/>
      <c r="AT216" s="11"/>
      <c r="AU216" s="11"/>
      <c r="AV216" s="215"/>
      <c r="AW216" s="137"/>
      <c r="AX216" s="215"/>
      <c r="AY216" s="253"/>
      <c r="AZ216" s="267"/>
      <c r="BA216" s="201"/>
      <c r="BB216" s="201"/>
      <c r="BC216" s="217"/>
      <c r="BD216" s="231"/>
      <c r="BE216" s="215"/>
      <c r="BF216" s="215"/>
      <c r="BG216" s="215"/>
      <c r="BH216" s="232"/>
      <c r="BI216" s="232"/>
      <c r="BJ216" s="214"/>
      <c r="BK216" s="214"/>
      <c r="BL216" s="233"/>
      <c r="BM216" s="67"/>
      <c r="BN216" s="139"/>
      <c r="BO216" s="139"/>
      <c r="BP216" s="139"/>
    </row>
    <row r="217" spans="1:68" ht="15.75">
      <c r="A217" s="221"/>
      <c r="B217" s="222"/>
      <c r="C217" s="216"/>
      <c r="D217" s="224"/>
      <c r="E217" s="25"/>
      <c r="F217" s="89"/>
      <c r="G217" s="83"/>
      <c r="H217" s="218"/>
      <c r="I217" s="218"/>
      <c r="J217" s="218"/>
      <c r="K217" s="218"/>
      <c r="L217" s="83"/>
      <c r="M217" s="217"/>
      <c r="N217" s="55"/>
      <c r="O217" s="218"/>
      <c r="P217" s="218"/>
      <c r="Q217" s="11"/>
      <c r="R217" s="218"/>
      <c r="S217" s="218"/>
      <c r="T217" s="56"/>
      <c r="U217" s="218"/>
      <c r="V217" s="218"/>
      <c r="W217" s="11"/>
      <c r="X217" s="218"/>
      <c r="Y217" s="218"/>
      <c r="Z217" s="56"/>
      <c r="AA217" s="218"/>
      <c r="AB217" s="218"/>
      <c r="AC217" s="218"/>
      <c r="AD217" s="218"/>
      <c r="AE217" s="218"/>
      <c r="AF217" s="9"/>
      <c r="AG217" s="9"/>
      <c r="AH217" s="9"/>
      <c r="AI217" s="9"/>
      <c r="AJ217" s="9"/>
      <c r="AK217" s="9"/>
      <c r="AL217" s="9"/>
      <c r="AM217" s="9"/>
      <c r="AN217" s="9"/>
      <c r="AO217" s="76"/>
      <c r="AP217" s="83"/>
      <c r="AQ217" s="83"/>
      <c r="AR217" s="238"/>
      <c r="AS217" s="238"/>
      <c r="AT217" s="11"/>
      <c r="AU217" s="11"/>
      <c r="AV217" s="215"/>
      <c r="AW217" s="137"/>
      <c r="AX217" s="215"/>
      <c r="AY217" s="253"/>
      <c r="BA217" s="201"/>
      <c r="BB217" s="201"/>
      <c r="BC217" s="217"/>
      <c r="BD217" s="231"/>
      <c r="BE217" s="215"/>
      <c r="BF217" s="215"/>
      <c r="BG217" s="215"/>
      <c r="BH217" s="232"/>
      <c r="BI217" s="232"/>
      <c r="BJ217" s="214"/>
      <c r="BK217" s="214"/>
      <c r="BL217" s="233"/>
      <c r="BM217" s="67"/>
      <c r="BN217" s="139"/>
      <c r="BO217" s="139"/>
      <c r="BP217" s="139"/>
    </row>
    <row r="218" spans="1:68" ht="15.75">
      <c r="A218" s="221"/>
      <c r="B218" s="222"/>
      <c r="C218" s="216"/>
      <c r="D218" s="224"/>
      <c r="E218" s="25"/>
      <c r="F218" s="89"/>
      <c r="G218" s="83"/>
      <c r="H218" s="218"/>
      <c r="I218" s="218"/>
      <c r="J218" s="218"/>
      <c r="K218" s="218"/>
      <c r="L218" s="83"/>
      <c r="M218" s="217"/>
      <c r="N218" s="55"/>
      <c r="O218" s="218"/>
      <c r="P218" s="218"/>
      <c r="Q218" s="11"/>
      <c r="R218" s="218"/>
      <c r="S218" s="218"/>
      <c r="T218" s="56"/>
      <c r="U218" s="218"/>
      <c r="V218" s="218"/>
      <c r="W218" s="11"/>
      <c r="X218" s="218"/>
      <c r="Y218" s="218"/>
      <c r="Z218" s="56"/>
      <c r="AA218" s="218"/>
      <c r="AB218" s="218"/>
      <c r="AC218" s="218"/>
      <c r="AD218" s="218"/>
      <c r="AE218" s="218"/>
      <c r="AF218" s="9"/>
      <c r="AG218" s="9"/>
      <c r="AH218" s="9"/>
      <c r="AI218" s="9"/>
      <c r="AJ218" s="9"/>
      <c r="AK218" s="9"/>
      <c r="AL218" s="9"/>
      <c r="AM218" s="9"/>
      <c r="AN218" s="9"/>
      <c r="AO218" s="76"/>
      <c r="AP218" s="83"/>
      <c r="AQ218" s="83"/>
      <c r="AR218" s="238"/>
      <c r="AS218" s="238"/>
      <c r="AT218" s="11"/>
      <c r="AU218" s="11"/>
      <c r="AV218" s="215"/>
      <c r="AW218" s="137"/>
      <c r="AX218" s="215"/>
      <c r="AY218" s="253"/>
      <c r="BA218" s="201"/>
      <c r="BB218" s="201"/>
      <c r="BC218" s="217"/>
      <c r="BD218" s="231"/>
      <c r="BE218" s="215"/>
      <c r="BF218" s="215"/>
      <c r="BG218" s="215"/>
      <c r="BH218" s="232"/>
      <c r="BI218" s="232"/>
      <c r="BJ218" s="214"/>
      <c r="BK218" s="214"/>
      <c r="BL218" s="233"/>
      <c r="BM218" s="67"/>
      <c r="BN218" s="139"/>
      <c r="BO218" s="139"/>
      <c r="BP218" s="139"/>
    </row>
    <row r="219" spans="1:68" ht="15.75">
      <c r="A219" s="221"/>
      <c r="B219" s="222"/>
      <c r="C219" s="216"/>
      <c r="D219" s="224"/>
      <c r="E219" s="268"/>
      <c r="F219" s="89"/>
      <c r="G219" s="83"/>
      <c r="H219" s="218"/>
      <c r="I219" s="218"/>
      <c r="J219" s="218"/>
      <c r="K219" s="218"/>
      <c r="L219" s="83"/>
      <c r="M219" s="217"/>
      <c r="N219" s="55"/>
      <c r="O219" s="218"/>
      <c r="P219" s="218"/>
      <c r="Q219" s="11"/>
      <c r="R219" s="218"/>
      <c r="S219" s="218"/>
      <c r="T219" s="56"/>
      <c r="U219" s="218"/>
      <c r="V219" s="218"/>
      <c r="W219" s="11"/>
      <c r="X219" s="218"/>
      <c r="Y219" s="218"/>
      <c r="Z219" s="56"/>
      <c r="AA219" s="218"/>
      <c r="AB219" s="218"/>
      <c r="AC219" s="218"/>
      <c r="AD219" s="218"/>
      <c r="AE219" s="218"/>
      <c r="AF219" s="9"/>
      <c r="AG219" s="9"/>
      <c r="AH219" s="9"/>
      <c r="AI219" s="9"/>
      <c r="AJ219" s="9"/>
      <c r="AK219" s="9"/>
      <c r="AL219" s="9"/>
      <c r="AM219" s="9"/>
      <c r="AN219" s="9"/>
      <c r="AO219" s="76"/>
      <c r="AP219" s="83"/>
      <c r="AQ219" s="83"/>
      <c r="AR219" s="238"/>
      <c r="AS219" s="238"/>
      <c r="AT219" s="11"/>
      <c r="AU219" s="11"/>
      <c r="AV219" s="215"/>
      <c r="AW219" s="137"/>
      <c r="AX219" s="215"/>
      <c r="AY219" s="265"/>
      <c r="AZ219" s="267"/>
      <c r="BA219" s="201"/>
      <c r="BB219" s="266"/>
      <c r="BC219" s="217"/>
      <c r="BD219" s="231"/>
      <c r="BE219" s="215"/>
      <c r="BF219" s="215"/>
      <c r="BG219" s="215"/>
      <c r="BH219" s="232"/>
      <c r="BI219" s="232"/>
      <c r="BJ219" s="214"/>
      <c r="BK219" s="214"/>
      <c r="BL219" s="233"/>
      <c r="BM219" s="67"/>
      <c r="BN219" s="139"/>
      <c r="BO219" s="139"/>
      <c r="BP219" s="139"/>
    </row>
    <row r="220" spans="1:68" ht="15.75">
      <c r="A220" s="221"/>
      <c r="B220" s="222"/>
      <c r="C220" s="216"/>
      <c r="D220" s="224"/>
      <c r="E220" s="25"/>
      <c r="F220" s="89"/>
      <c r="G220" s="83"/>
      <c r="H220" s="218"/>
      <c r="I220" s="218"/>
      <c r="J220" s="218"/>
      <c r="K220" s="218"/>
      <c r="L220" s="83"/>
      <c r="M220" s="217"/>
      <c r="N220" s="55"/>
      <c r="O220" s="218"/>
      <c r="P220" s="218"/>
      <c r="Q220" s="11"/>
      <c r="R220" s="218"/>
      <c r="S220" s="218"/>
      <c r="T220" s="56"/>
      <c r="U220" s="218"/>
      <c r="V220" s="218"/>
      <c r="W220" s="11"/>
      <c r="X220" s="218"/>
      <c r="Y220" s="218"/>
      <c r="Z220" s="56"/>
      <c r="AA220" s="218"/>
      <c r="AB220" s="218"/>
      <c r="AC220" s="218"/>
      <c r="AD220" s="218"/>
      <c r="AE220" s="218"/>
      <c r="AF220" s="9"/>
      <c r="AG220" s="9"/>
      <c r="AH220" s="9"/>
      <c r="AI220" s="9"/>
      <c r="AJ220" s="9"/>
      <c r="AK220" s="9"/>
      <c r="AL220" s="9"/>
      <c r="AM220" s="9"/>
      <c r="AN220" s="9"/>
      <c r="AO220" s="76"/>
      <c r="AP220" s="83"/>
      <c r="AQ220" s="83"/>
      <c r="AR220" s="238"/>
      <c r="AS220" s="238"/>
      <c r="AT220" s="11"/>
      <c r="AU220" s="11"/>
      <c r="AV220" s="215"/>
      <c r="AW220" s="137"/>
      <c r="AX220" s="215"/>
      <c r="AY220" s="253"/>
      <c r="BA220" s="201"/>
      <c r="BB220" s="201"/>
      <c r="BC220" s="217"/>
      <c r="BD220" s="231"/>
      <c r="BE220" s="215"/>
      <c r="BF220" s="215"/>
      <c r="BG220" s="215"/>
      <c r="BH220" s="232"/>
      <c r="BI220" s="232"/>
      <c r="BJ220" s="214"/>
      <c r="BK220" s="214"/>
      <c r="BL220" s="233"/>
      <c r="BM220" s="67"/>
      <c r="BN220" s="139"/>
      <c r="BO220" s="139"/>
      <c r="BP220" s="139"/>
    </row>
    <row r="221" spans="1:68" ht="15.75">
      <c r="A221" s="221"/>
      <c r="B221" s="222"/>
      <c r="C221" s="216"/>
      <c r="D221" s="224"/>
      <c r="E221" s="25"/>
      <c r="F221" s="89"/>
      <c r="G221" s="83"/>
      <c r="H221" s="218"/>
      <c r="I221" s="218"/>
      <c r="J221" s="218"/>
      <c r="K221" s="218"/>
      <c r="L221" s="83"/>
      <c r="M221" s="217"/>
      <c r="N221" s="55"/>
      <c r="O221" s="218"/>
      <c r="P221" s="218"/>
      <c r="Q221" s="11"/>
      <c r="R221" s="218"/>
      <c r="S221" s="218"/>
      <c r="T221" s="56"/>
      <c r="U221" s="218"/>
      <c r="V221" s="218"/>
      <c r="W221" s="11"/>
      <c r="X221" s="218"/>
      <c r="Y221" s="218"/>
      <c r="Z221" s="56"/>
      <c r="AA221" s="218"/>
      <c r="AB221" s="218"/>
      <c r="AC221" s="218"/>
      <c r="AD221" s="218"/>
      <c r="AE221" s="218"/>
      <c r="AF221" s="9"/>
      <c r="AG221" s="9"/>
      <c r="AH221" s="9"/>
      <c r="AI221" s="9"/>
      <c r="AJ221" s="9"/>
      <c r="AK221" s="9"/>
      <c r="AL221" s="9"/>
      <c r="AM221" s="9"/>
      <c r="AN221" s="9"/>
      <c r="AO221" s="76"/>
      <c r="AP221" s="83"/>
      <c r="AQ221" s="83"/>
      <c r="AR221" s="238"/>
      <c r="AS221" s="238"/>
      <c r="AT221" s="11"/>
      <c r="AU221" s="11"/>
      <c r="AV221" s="215"/>
      <c r="AW221" s="137"/>
      <c r="AX221" s="215"/>
      <c r="AY221" s="253"/>
      <c r="BA221" s="201"/>
      <c r="BB221" s="201"/>
      <c r="BC221" s="217"/>
      <c r="BD221" s="231"/>
      <c r="BE221" s="215"/>
      <c r="BF221" s="215"/>
      <c r="BG221" s="215"/>
      <c r="BH221" s="232"/>
      <c r="BI221" s="232"/>
      <c r="BJ221" s="214"/>
      <c r="BK221" s="214"/>
      <c r="BL221" s="233"/>
      <c r="BM221" s="67"/>
      <c r="BN221" s="139"/>
      <c r="BO221" s="139"/>
      <c r="BP221" s="139"/>
    </row>
    <row r="222" spans="1:68" ht="15.75">
      <c r="A222" s="221"/>
      <c r="B222" s="222"/>
      <c r="C222" s="216"/>
      <c r="D222" s="224"/>
      <c r="E222" s="25"/>
      <c r="F222" s="89"/>
      <c r="G222" s="83"/>
      <c r="H222" s="218"/>
      <c r="I222" s="218"/>
      <c r="J222" s="218"/>
      <c r="K222" s="218"/>
      <c r="L222" s="83"/>
      <c r="M222" s="217"/>
      <c r="N222" s="55"/>
      <c r="O222" s="218"/>
      <c r="P222" s="218"/>
      <c r="Q222" s="11"/>
      <c r="R222" s="218"/>
      <c r="S222" s="218"/>
      <c r="T222" s="56"/>
      <c r="U222" s="218"/>
      <c r="V222" s="218"/>
      <c r="W222" s="11"/>
      <c r="X222" s="218"/>
      <c r="Y222" s="218"/>
      <c r="Z222" s="56"/>
      <c r="AA222" s="218"/>
      <c r="AB222" s="218"/>
      <c r="AC222" s="218"/>
      <c r="AD222" s="218"/>
      <c r="AE222" s="218"/>
      <c r="AF222" s="9"/>
      <c r="AG222" s="9"/>
      <c r="AH222" s="9"/>
      <c r="AI222" s="9"/>
      <c r="AJ222" s="9"/>
      <c r="AK222" s="9"/>
      <c r="AL222" s="9"/>
      <c r="AM222" s="9"/>
      <c r="AN222" s="9"/>
      <c r="AO222" s="76"/>
      <c r="AP222" s="83"/>
      <c r="AQ222" s="83"/>
      <c r="AR222" s="238"/>
      <c r="AS222" s="238"/>
      <c r="AT222" s="11"/>
      <c r="AU222" s="11"/>
      <c r="AV222" s="215"/>
      <c r="AW222" s="137"/>
      <c r="AX222" s="215"/>
      <c r="AY222" s="253"/>
      <c r="BA222" s="201"/>
      <c r="BB222" s="201"/>
      <c r="BC222" s="217"/>
      <c r="BD222" s="231"/>
      <c r="BE222" s="215"/>
      <c r="BF222" s="215"/>
      <c r="BG222" s="215"/>
      <c r="BH222" s="232"/>
      <c r="BI222" s="232"/>
      <c r="BJ222" s="214"/>
      <c r="BK222" s="214"/>
      <c r="BL222" s="233"/>
      <c r="BM222" s="67"/>
      <c r="BN222" s="139"/>
      <c r="BO222" s="139"/>
      <c r="BP222" s="139"/>
    </row>
    <row r="223" spans="1:68" ht="15.75">
      <c r="A223" s="221"/>
      <c r="B223" s="222"/>
      <c r="C223" s="216"/>
      <c r="D223" s="224"/>
      <c r="E223" s="25"/>
      <c r="F223" s="89"/>
      <c r="G223" s="83"/>
      <c r="H223" s="218"/>
      <c r="I223" s="218"/>
      <c r="J223" s="218"/>
      <c r="K223" s="218"/>
      <c r="L223" s="83"/>
      <c r="M223" s="217"/>
      <c r="N223" s="55"/>
      <c r="O223" s="218"/>
      <c r="P223" s="218"/>
      <c r="Q223" s="11"/>
      <c r="R223" s="218"/>
      <c r="S223" s="218"/>
      <c r="T223" s="56"/>
      <c r="U223" s="218"/>
      <c r="V223" s="218"/>
      <c r="W223" s="11"/>
      <c r="X223" s="218"/>
      <c r="Y223" s="218"/>
      <c r="Z223" s="56"/>
      <c r="AA223" s="218"/>
      <c r="AB223" s="218"/>
      <c r="AC223" s="218"/>
      <c r="AD223" s="218"/>
      <c r="AE223" s="218"/>
      <c r="AF223" s="9"/>
      <c r="AG223" s="9"/>
      <c r="AH223" s="9"/>
      <c r="AI223" s="9"/>
      <c r="AJ223" s="9"/>
      <c r="AK223" s="9"/>
      <c r="AL223" s="9"/>
      <c r="AM223" s="9"/>
      <c r="AN223" s="9"/>
      <c r="AO223" s="76"/>
      <c r="AP223" s="83"/>
      <c r="AQ223" s="83"/>
      <c r="AR223" s="238"/>
      <c r="AS223" s="238"/>
      <c r="AT223" s="11"/>
      <c r="AU223" s="11"/>
      <c r="AV223" s="215"/>
      <c r="AW223" s="137"/>
      <c r="AX223" s="215"/>
      <c r="AY223" s="253"/>
      <c r="BA223" s="201"/>
      <c r="BB223" s="201"/>
      <c r="BC223" s="217"/>
      <c r="BD223" s="231"/>
      <c r="BE223" s="215"/>
      <c r="BF223" s="215"/>
      <c r="BG223" s="215"/>
      <c r="BH223" s="232"/>
      <c r="BI223" s="232"/>
      <c r="BJ223" s="214"/>
      <c r="BK223" s="214"/>
      <c r="BL223" s="233"/>
      <c r="BM223" s="67"/>
      <c r="BN223" s="139"/>
      <c r="BO223" s="139"/>
      <c r="BP223" s="139"/>
    </row>
    <row r="224" spans="1:68" ht="15.75">
      <c r="A224" s="221"/>
      <c r="B224" s="222"/>
      <c r="C224" s="216"/>
      <c r="D224" s="224"/>
      <c r="E224" s="25"/>
      <c r="F224" s="89"/>
      <c r="G224" s="83"/>
      <c r="H224" s="218"/>
      <c r="I224" s="218"/>
      <c r="J224" s="218"/>
      <c r="K224" s="218"/>
      <c r="L224" s="83"/>
      <c r="M224" s="217"/>
      <c r="N224" s="55"/>
      <c r="O224" s="218"/>
      <c r="P224" s="218"/>
      <c r="Q224" s="11"/>
      <c r="R224" s="218"/>
      <c r="S224" s="218"/>
      <c r="T224" s="56"/>
      <c r="U224" s="218"/>
      <c r="V224" s="218"/>
      <c r="W224" s="11"/>
      <c r="X224" s="218"/>
      <c r="Y224" s="218"/>
      <c r="Z224" s="56"/>
      <c r="AA224" s="218"/>
      <c r="AB224" s="218"/>
      <c r="AC224" s="218"/>
      <c r="AD224" s="218"/>
      <c r="AE224" s="218"/>
      <c r="AF224" s="9"/>
      <c r="AG224" s="9"/>
      <c r="AH224" s="9"/>
      <c r="AI224" s="9"/>
      <c r="AJ224" s="9"/>
      <c r="AK224" s="9"/>
      <c r="AL224" s="9"/>
      <c r="AM224" s="9"/>
      <c r="AN224" s="9"/>
      <c r="AO224" s="76"/>
      <c r="AP224" s="83"/>
      <c r="AQ224" s="83"/>
      <c r="AR224" s="238"/>
      <c r="AS224" s="238"/>
      <c r="AT224" s="11"/>
      <c r="AU224" s="11"/>
      <c r="AV224" s="215"/>
      <c r="AW224" s="137"/>
      <c r="AX224" s="215"/>
      <c r="AY224" s="253"/>
      <c r="BA224" s="201"/>
      <c r="BB224" s="201"/>
      <c r="BC224" s="217"/>
      <c r="BD224" s="231"/>
      <c r="BE224" s="215"/>
      <c r="BF224" s="215"/>
      <c r="BG224" s="215"/>
      <c r="BH224" s="232"/>
      <c r="BI224" s="232"/>
      <c r="BJ224" s="214"/>
      <c r="BK224" s="214"/>
      <c r="BL224" s="233"/>
      <c r="BM224" s="67"/>
      <c r="BN224" s="139"/>
      <c r="BO224" s="139"/>
      <c r="BP224" s="139"/>
    </row>
    <row r="225" spans="1:68" ht="15.75">
      <c r="A225" s="221"/>
      <c r="B225" s="222"/>
      <c r="C225" s="216"/>
      <c r="D225" s="224"/>
      <c r="E225" s="25"/>
      <c r="F225" s="89"/>
      <c r="G225" s="83"/>
      <c r="H225" s="218"/>
      <c r="I225" s="218"/>
      <c r="J225" s="218"/>
      <c r="K225" s="218"/>
      <c r="L225" s="83"/>
      <c r="M225" s="217"/>
      <c r="N225" s="55"/>
      <c r="O225" s="218"/>
      <c r="P225" s="218"/>
      <c r="Q225" s="11"/>
      <c r="R225" s="218"/>
      <c r="S225" s="218"/>
      <c r="T225" s="56"/>
      <c r="U225" s="218"/>
      <c r="V225" s="218"/>
      <c r="W225" s="11"/>
      <c r="X225" s="218"/>
      <c r="Y225" s="218"/>
      <c r="Z225" s="56"/>
      <c r="AA225" s="218"/>
      <c r="AB225" s="218"/>
      <c r="AC225" s="218"/>
      <c r="AD225" s="218"/>
      <c r="AE225" s="218"/>
      <c r="AF225" s="9"/>
      <c r="AG225" s="9"/>
      <c r="AH225" s="9"/>
      <c r="AI225" s="9"/>
      <c r="AJ225" s="9"/>
      <c r="AK225" s="9"/>
      <c r="AL225" s="9"/>
      <c r="AM225" s="9"/>
      <c r="AN225" s="9"/>
      <c r="AO225" s="76"/>
      <c r="AP225" s="83"/>
      <c r="AQ225" s="83"/>
      <c r="AR225" s="238"/>
      <c r="AS225" s="238"/>
      <c r="AT225" s="11"/>
      <c r="AU225" s="11"/>
      <c r="AV225" s="215"/>
      <c r="AW225" s="137"/>
      <c r="AX225" s="215"/>
      <c r="AY225" s="253"/>
      <c r="BA225" s="201"/>
      <c r="BB225" s="201"/>
      <c r="BC225" s="217"/>
      <c r="BD225" s="231"/>
      <c r="BE225" s="215"/>
      <c r="BF225" s="215"/>
      <c r="BG225" s="215"/>
      <c r="BH225" s="232"/>
      <c r="BI225" s="232"/>
      <c r="BJ225" s="214"/>
      <c r="BK225" s="214"/>
      <c r="BL225" s="233"/>
      <c r="BM225" s="67"/>
      <c r="BN225" s="139"/>
      <c r="BO225" s="139"/>
      <c r="BP225" s="139"/>
    </row>
    <row r="226" spans="1:68" ht="15.75">
      <c r="A226" s="221"/>
      <c r="B226" s="222"/>
      <c r="C226" s="216"/>
      <c r="D226" s="224"/>
      <c r="E226" s="25"/>
      <c r="F226" s="89"/>
      <c r="G226" s="83"/>
      <c r="H226" s="218"/>
      <c r="I226" s="218"/>
      <c r="J226" s="218"/>
      <c r="K226" s="218"/>
      <c r="L226" s="83"/>
      <c r="M226" s="217"/>
      <c r="N226" s="55"/>
      <c r="O226" s="218"/>
      <c r="P226" s="218"/>
      <c r="Q226" s="11"/>
      <c r="R226" s="218"/>
      <c r="S226" s="218"/>
      <c r="T226" s="56"/>
      <c r="U226" s="218"/>
      <c r="V226" s="218"/>
      <c r="W226" s="11"/>
      <c r="X226" s="218"/>
      <c r="Y226" s="218"/>
      <c r="Z226" s="56"/>
      <c r="AA226" s="218"/>
      <c r="AB226" s="218"/>
      <c r="AC226" s="218"/>
      <c r="AD226" s="218"/>
      <c r="AE226" s="218"/>
      <c r="AF226" s="9"/>
      <c r="AG226" s="9"/>
      <c r="AH226" s="9"/>
      <c r="AI226" s="9"/>
      <c r="AJ226" s="9"/>
      <c r="AK226" s="9"/>
      <c r="AL226" s="9"/>
      <c r="AM226" s="9"/>
      <c r="AN226" s="9"/>
      <c r="AO226" s="76"/>
      <c r="AP226" s="83"/>
      <c r="AQ226" s="83"/>
      <c r="AR226" s="238"/>
      <c r="AS226" s="238"/>
      <c r="AT226" s="11"/>
      <c r="AU226" s="11"/>
      <c r="AV226" s="215"/>
      <c r="AW226" s="137"/>
      <c r="AX226" s="215"/>
      <c r="AY226" s="253"/>
      <c r="BA226" s="201"/>
      <c r="BB226" s="201"/>
      <c r="BC226" s="217"/>
      <c r="BD226" s="231"/>
      <c r="BE226" s="215"/>
      <c r="BF226" s="215"/>
      <c r="BG226" s="215"/>
      <c r="BH226" s="232"/>
      <c r="BI226" s="232"/>
      <c r="BJ226" s="214"/>
      <c r="BK226" s="214"/>
      <c r="BL226" s="233"/>
      <c r="BM226" s="67"/>
      <c r="BN226" s="139"/>
      <c r="BO226" s="139"/>
      <c r="BP226" s="139"/>
    </row>
    <row r="227" spans="1:68" ht="15.75">
      <c r="A227" s="221"/>
      <c r="B227" s="222"/>
      <c r="C227" s="216"/>
      <c r="D227" s="224"/>
      <c r="E227" s="25"/>
      <c r="F227" s="89"/>
      <c r="G227" s="83"/>
      <c r="H227" s="218"/>
      <c r="I227" s="218"/>
      <c r="J227" s="218"/>
      <c r="K227" s="218"/>
      <c r="L227" s="83"/>
      <c r="M227" s="217"/>
      <c r="N227" s="55"/>
      <c r="O227" s="218"/>
      <c r="P227" s="218"/>
      <c r="Q227" s="11"/>
      <c r="R227" s="218"/>
      <c r="S227" s="218"/>
      <c r="T227" s="56"/>
      <c r="U227" s="218"/>
      <c r="V227" s="218"/>
      <c r="W227" s="11"/>
      <c r="X227" s="218"/>
      <c r="Y227" s="218"/>
      <c r="Z227" s="56"/>
      <c r="AA227" s="218"/>
      <c r="AB227" s="218"/>
      <c r="AC227" s="218"/>
      <c r="AD227" s="218"/>
      <c r="AE227" s="218"/>
      <c r="AF227" s="9"/>
      <c r="AG227" s="9"/>
      <c r="AH227" s="9"/>
      <c r="AI227" s="9"/>
      <c r="AJ227" s="9"/>
      <c r="AK227" s="9"/>
      <c r="AL227" s="9"/>
      <c r="AM227" s="9"/>
      <c r="AN227" s="9"/>
      <c r="AO227" s="76"/>
      <c r="AP227" s="83"/>
      <c r="AQ227" s="83"/>
      <c r="AR227" s="238"/>
      <c r="AS227" s="238"/>
      <c r="AT227" s="11"/>
      <c r="AU227" s="11"/>
      <c r="AV227" s="215"/>
      <c r="AW227" s="137"/>
      <c r="AX227" s="215"/>
      <c r="AY227" s="253"/>
      <c r="BA227" s="201"/>
      <c r="BB227" s="201"/>
      <c r="BC227" s="217"/>
      <c r="BD227" s="231"/>
      <c r="BE227" s="215"/>
      <c r="BF227" s="215"/>
      <c r="BG227" s="215"/>
      <c r="BH227" s="232"/>
      <c r="BI227" s="232"/>
      <c r="BJ227" s="214"/>
      <c r="BK227" s="214"/>
      <c r="BL227" s="233"/>
      <c r="BM227" s="67"/>
      <c r="BN227" s="139"/>
      <c r="BO227" s="139"/>
      <c r="BP227" s="139"/>
    </row>
    <row r="228" spans="1:68" ht="15.75">
      <c r="A228" s="221"/>
      <c r="B228" s="222"/>
      <c r="C228" s="216"/>
      <c r="D228" s="224"/>
      <c r="E228" s="25"/>
      <c r="F228" s="89"/>
      <c r="G228" s="83"/>
      <c r="H228" s="218"/>
      <c r="I228" s="218"/>
      <c r="J228" s="218"/>
      <c r="K228" s="218"/>
      <c r="L228" s="83"/>
      <c r="M228" s="217"/>
      <c r="N228" s="55"/>
      <c r="O228" s="218"/>
      <c r="P228" s="218"/>
      <c r="Q228" s="11"/>
      <c r="R228" s="218"/>
      <c r="S228" s="218"/>
      <c r="T228" s="56"/>
      <c r="U228" s="218"/>
      <c r="V228" s="218"/>
      <c r="W228" s="11"/>
      <c r="X228" s="218"/>
      <c r="Y228" s="218"/>
      <c r="Z228" s="56"/>
      <c r="AA228" s="218"/>
      <c r="AB228" s="218"/>
      <c r="AC228" s="218"/>
      <c r="AD228" s="218"/>
      <c r="AE228" s="218"/>
      <c r="AF228" s="9"/>
      <c r="AG228" s="9"/>
      <c r="AH228" s="9"/>
      <c r="AI228" s="9"/>
      <c r="AJ228" s="9"/>
      <c r="AK228" s="9"/>
      <c r="AL228" s="9"/>
      <c r="AM228" s="9"/>
      <c r="AN228" s="9"/>
      <c r="AO228" s="76"/>
      <c r="AP228" s="83"/>
      <c r="AQ228" s="83"/>
      <c r="AR228" s="238"/>
      <c r="AS228" s="238"/>
      <c r="AT228" s="11"/>
      <c r="AU228" s="11"/>
      <c r="AV228" s="215"/>
      <c r="AW228" s="137"/>
      <c r="AX228" s="215"/>
      <c r="AY228" s="253"/>
      <c r="BA228" s="201"/>
      <c r="BB228" s="201"/>
      <c r="BC228" s="217"/>
      <c r="BD228" s="231"/>
      <c r="BE228" s="215"/>
      <c r="BF228" s="215"/>
      <c r="BG228" s="215"/>
      <c r="BH228" s="232"/>
      <c r="BI228" s="232"/>
      <c r="BJ228" s="214"/>
      <c r="BK228" s="214"/>
      <c r="BL228" s="233"/>
      <c r="BM228" s="67"/>
      <c r="BN228" s="139"/>
      <c r="BO228" s="139"/>
      <c r="BP228" s="139"/>
    </row>
    <row r="229" spans="1:68" ht="15.75">
      <c r="A229" s="221"/>
      <c r="B229" s="222"/>
      <c r="C229" s="216"/>
      <c r="D229" s="224"/>
      <c r="E229" s="25"/>
      <c r="F229" s="89"/>
      <c r="G229" s="83"/>
      <c r="H229" s="218"/>
      <c r="I229" s="218"/>
      <c r="J229" s="218"/>
      <c r="K229" s="218"/>
      <c r="L229" s="83"/>
      <c r="M229" s="217"/>
      <c r="N229" s="55"/>
      <c r="O229" s="218"/>
      <c r="P229" s="218"/>
      <c r="Q229" s="11"/>
      <c r="R229" s="218"/>
      <c r="S229" s="218"/>
      <c r="T229" s="56"/>
      <c r="U229" s="218"/>
      <c r="V229" s="218"/>
      <c r="W229" s="11"/>
      <c r="X229" s="218"/>
      <c r="Y229" s="218"/>
      <c r="Z229" s="56"/>
      <c r="AA229" s="218"/>
      <c r="AB229" s="218"/>
      <c r="AC229" s="218"/>
      <c r="AD229" s="218"/>
      <c r="AE229" s="218"/>
      <c r="AF229" s="9"/>
      <c r="AG229" s="9"/>
      <c r="AH229" s="9"/>
      <c r="AI229" s="9"/>
      <c r="AJ229" s="9"/>
      <c r="AK229" s="9"/>
      <c r="AL229" s="9"/>
      <c r="AM229" s="9"/>
      <c r="AN229" s="9"/>
      <c r="AO229" s="76"/>
      <c r="AP229" s="83"/>
      <c r="AQ229" s="83"/>
      <c r="AR229" s="238"/>
      <c r="AS229" s="238"/>
      <c r="AT229" s="11"/>
      <c r="AU229" s="11"/>
      <c r="AV229" s="215"/>
      <c r="AW229" s="137"/>
      <c r="AX229" s="215"/>
      <c r="AY229" s="253"/>
      <c r="BA229" s="201"/>
      <c r="BB229" s="201"/>
      <c r="BC229" s="217"/>
      <c r="BD229" s="231"/>
      <c r="BE229" s="215"/>
      <c r="BF229" s="215"/>
      <c r="BG229" s="215"/>
      <c r="BH229" s="232"/>
      <c r="BI229" s="232"/>
      <c r="BJ229" s="214"/>
      <c r="BK229" s="214"/>
      <c r="BL229" s="233"/>
      <c r="BM229" s="67"/>
      <c r="BN229" s="139"/>
      <c r="BO229" s="139"/>
      <c r="BP229" s="139"/>
    </row>
    <row r="230" spans="1:68" ht="15.75">
      <c r="A230" s="221"/>
      <c r="B230" s="222"/>
      <c r="C230" s="216"/>
      <c r="D230" s="224"/>
      <c r="E230" s="25"/>
      <c r="F230" s="89"/>
      <c r="G230" s="83"/>
      <c r="H230" s="218"/>
      <c r="I230" s="218"/>
      <c r="J230" s="218"/>
      <c r="K230" s="218"/>
      <c r="L230" s="83"/>
      <c r="M230" s="217"/>
      <c r="N230" s="55"/>
      <c r="O230" s="218"/>
      <c r="P230" s="218"/>
      <c r="Q230" s="11"/>
      <c r="R230" s="218"/>
      <c r="S230" s="218"/>
      <c r="T230" s="56"/>
      <c r="U230" s="218"/>
      <c r="V230" s="218"/>
      <c r="W230" s="11"/>
      <c r="X230" s="218"/>
      <c r="Y230" s="218"/>
      <c r="Z230" s="56"/>
      <c r="AA230" s="218"/>
      <c r="AB230" s="218"/>
      <c r="AC230" s="218"/>
      <c r="AD230" s="218"/>
      <c r="AE230" s="218"/>
      <c r="AF230" s="9"/>
      <c r="AG230" s="9"/>
      <c r="AH230" s="9"/>
      <c r="AI230" s="9"/>
      <c r="AJ230" s="9"/>
      <c r="AK230" s="9"/>
      <c r="AL230" s="9"/>
      <c r="AM230" s="9"/>
      <c r="AN230" s="9"/>
      <c r="AO230" s="76"/>
      <c r="AP230" s="83"/>
      <c r="AQ230" s="83"/>
      <c r="AR230" s="238"/>
      <c r="AS230" s="238"/>
      <c r="AT230" s="11"/>
      <c r="AU230" s="11"/>
      <c r="AV230" s="215"/>
      <c r="AW230" s="137"/>
      <c r="AX230" s="215"/>
      <c r="AY230" s="253"/>
      <c r="BA230" s="201"/>
      <c r="BB230" s="201"/>
      <c r="BC230" s="217"/>
      <c r="BD230" s="231"/>
      <c r="BE230" s="215"/>
      <c r="BF230" s="215"/>
      <c r="BG230" s="215"/>
      <c r="BH230" s="232"/>
      <c r="BI230" s="232"/>
      <c r="BJ230" s="214"/>
      <c r="BK230" s="214"/>
      <c r="BL230" s="233"/>
      <c r="BM230" s="67"/>
      <c r="BN230" s="139"/>
      <c r="BO230" s="139"/>
      <c r="BP230" s="139"/>
    </row>
    <row r="231" spans="1:68" ht="15.75">
      <c r="A231" s="221"/>
      <c r="B231" s="222"/>
      <c r="C231" s="216"/>
      <c r="D231" s="224"/>
      <c r="E231" s="25"/>
      <c r="F231" s="89"/>
      <c r="G231" s="83"/>
      <c r="H231" s="218"/>
      <c r="I231" s="218"/>
      <c r="J231" s="218"/>
      <c r="K231" s="218"/>
      <c r="L231" s="83"/>
      <c r="M231" s="217"/>
      <c r="N231" s="55"/>
      <c r="O231" s="218"/>
      <c r="P231" s="218"/>
      <c r="Q231" s="11"/>
      <c r="R231" s="218"/>
      <c r="S231" s="218"/>
      <c r="T231" s="56"/>
      <c r="U231" s="218"/>
      <c r="V231" s="218"/>
      <c r="W231" s="11"/>
      <c r="X231" s="218"/>
      <c r="Y231" s="218"/>
      <c r="Z231" s="56"/>
      <c r="AA231" s="218"/>
      <c r="AB231" s="218"/>
      <c r="AC231" s="218"/>
      <c r="AD231" s="218"/>
      <c r="AE231" s="218"/>
      <c r="AF231" s="9"/>
      <c r="AG231" s="9"/>
      <c r="AH231" s="9"/>
      <c r="AI231" s="9"/>
      <c r="AJ231" s="9"/>
      <c r="AK231" s="9"/>
      <c r="AL231" s="9"/>
      <c r="AM231" s="9"/>
      <c r="AN231" s="9"/>
      <c r="AO231" s="76"/>
      <c r="AP231" s="83"/>
      <c r="AQ231" s="83"/>
      <c r="AR231" s="238"/>
      <c r="AS231" s="238"/>
      <c r="AT231" s="11"/>
      <c r="AU231" s="11"/>
      <c r="AV231" s="215"/>
      <c r="AW231" s="137"/>
      <c r="AX231" s="215"/>
      <c r="AY231" s="253"/>
      <c r="BA231" s="201"/>
      <c r="BB231" s="201"/>
      <c r="BC231" s="217"/>
      <c r="BD231" s="231"/>
      <c r="BE231" s="215"/>
      <c r="BF231" s="215"/>
      <c r="BG231" s="215"/>
      <c r="BH231" s="232"/>
      <c r="BI231" s="232"/>
      <c r="BJ231" s="214"/>
      <c r="BK231" s="214"/>
      <c r="BL231" s="233"/>
      <c r="BM231" s="67"/>
      <c r="BN231" s="139"/>
      <c r="BO231" s="139"/>
      <c r="BP231" s="139"/>
    </row>
    <row r="232" spans="1:68" ht="15.75">
      <c r="A232" s="221"/>
      <c r="B232" s="222"/>
      <c r="C232" s="216"/>
      <c r="D232" s="224"/>
      <c r="E232" s="25"/>
      <c r="F232" s="89"/>
      <c r="G232" s="83"/>
      <c r="H232" s="218"/>
      <c r="I232" s="218"/>
      <c r="J232" s="218"/>
      <c r="K232" s="218"/>
      <c r="L232" s="83"/>
      <c r="M232" s="217"/>
      <c r="N232" s="55"/>
      <c r="O232" s="218"/>
      <c r="P232" s="218"/>
      <c r="Q232" s="11"/>
      <c r="R232" s="218"/>
      <c r="S232" s="218"/>
      <c r="T232" s="56"/>
      <c r="U232" s="218"/>
      <c r="V232" s="218"/>
      <c r="W232" s="11"/>
      <c r="X232" s="218"/>
      <c r="Y232" s="218"/>
      <c r="Z232" s="56"/>
      <c r="AA232" s="218"/>
      <c r="AB232" s="218"/>
      <c r="AC232" s="218"/>
      <c r="AD232" s="218"/>
      <c r="AE232" s="218"/>
      <c r="AF232" s="9"/>
      <c r="AG232" s="9"/>
      <c r="AH232" s="9"/>
      <c r="AI232" s="9"/>
      <c r="AJ232" s="9"/>
      <c r="AK232" s="9"/>
      <c r="AL232" s="9"/>
      <c r="AM232" s="9"/>
      <c r="AN232" s="9"/>
      <c r="AO232" s="76"/>
      <c r="AP232" s="83"/>
      <c r="AQ232" s="83"/>
      <c r="AR232" s="238"/>
      <c r="AS232" s="238"/>
      <c r="AT232" s="11"/>
      <c r="AU232" s="11"/>
      <c r="AV232" s="215"/>
      <c r="AW232" s="137"/>
      <c r="AX232" s="215"/>
      <c r="AY232" s="253"/>
      <c r="BA232" s="201"/>
      <c r="BB232" s="201"/>
      <c r="BC232" s="217"/>
      <c r="BD232" s="231"/>
      <c r="BE232" s="215"/>
      <c r="BF232" s="215"/>
      <c r="BG232" s="215"/>
      <c r="BH232" s="232"/>
      <c r="BI232" s="232"/>
      <c r="BJ232" s="214"/>
      <c r="BK232" s="214"/>
      <c r="BL232" s="233"/>
      <c r="BM232" s="67"/>
      <c r="BN232" s="139"/>
      <c r="BO232" s="139"/>
      <c r="BP232" s="139"/>
    </row>
    <row r="233" spans="1:68" ht="15.75">
      <c r="A233" s="221"/>
      <c r="B233" s="222"/>
      <c r="C233" s="216"/>
      <c r="D233" s="224"/>
      <c r="E233" s="25"/>
      <c r="F233" s="89"/>
      <c r="G233" s="83"/>
      <c r="H233" s="218"/>
      <c r="I233" s="218"/>
      <c r="J233" s="218"/>
      <c r="K233" s="218"/>
      <c r="L233" s="83"/>
      <c r="M233" s="217"/>
      <c r="N233" s="55"/>
      <c r="O233" s="218"/>
      <c r="P233" s="218"/>
      <c r="Q233" s="11"/>
      <c r="R233" s="218"/>
      <c r="S233" s="218"/>
      <c r="T233" s="56"/>
      <c r="U233" s="218"/>
      <c r="V233" s="218"/>
      <c r="W233" s="11"/>
      <c r="X233" s="218"/>
      <c r="Y233" s="218"/>
      <c r="Z233" s="56"/>
      <c r="AA233" s="218"/>
      <c r="AB233" s="218"/>
      <c r="AC233" s="218"/>
      <c r="AD233" s="218"/>
      <c r="AE233" s="218"/>
      <c r="AF233" s="9"/>
      <c r="AG233" s="9"/>
      <c r="AH233" s="9"/>
      <c r="AI233" s="9"/>
      <c r="AJ233" s="9"/>
      <c r="AK233" s="9"/>
      <c r="AL233" s="9"/>
      <c r="AM233" s="9"/>
      <c r="AN233" s="9"/>
      <c r="AO233" s="76"/>
      <c r="AP233" s="83"/>
      <c r="AQ233" s="83"/>
      <c r="AR233" s="238"/>
      <c r="AS233" s="238"/>
      <c r="AT233" s="11"/>
      <c r="AU233" s="11"/>
      <c r="AV233" s="215"/>
      <c r="AW233" s="137"/>
      <c r="AX233" s="215"/>
      <c r="AY233" s="253"/>
      <c r="BA233" s="201"/>
      <c r="BB233" s="201"/>
      <c r="BC233" s="217"/>
      <c r="BD233" s="231"/>
      <c r="BE233" s="215"/>
      <c r="BF233" s="215"/>
      <c r="BG233" s="215"/>
      <c r="BH233" s="232"/>
      <c r="BI233" s="232"/>
      <c r="BJ233" s="214"/>
      <c r="BK233" s="214"/>
      <c r="BL233" s="233"/>
      <c r="BM233" s="67"/>
      <c r="BN233" s="139"/>
      <c r="BO233" s="139"/>
      <c r="BP233" s="139"/>
    </row>
    <row r="234" spans="1:68" ht="15.75">
      <c r="A234" s="221"/>
      <c r="B234" s="222"/>
      <c r="C234" s="216"/>
      <c r="D234" s="224"/>
      <c r="E234" s="25"/>
      <c r="F234" s="89"/>
      <c r="G234" s="83"/>
      <c r="H234" s="218"/>
      <c r="I234" s="218"/>
      <c r="J234" s="218"/>
      <c r="K234" s="218"/>
      <c r="L234" s="83"/>
      <c r="M234" s="217"/>
      <c r="N234" s="55"/>
      <c r="O234" s="218"/>
      <c r="P234" s="218"/>
      <c r="Q234" s="11"/>
      <c r="R234" s="218"/>
      <c r="S234" s="218"/>
      <c r="T234" s="56"/>
      <c r="U234" s="218"/>
      <c r="V234" s="218"/>
      <c r="W234" s="11"/>
      <c r="X234" s="218"/>
      <c r="Y234" s="218"/>
      <c r="Z234" s="56"/>
      <c r="AA234" s="218"/>
      <c r="AB234" s="218"/>
      <c r="AC234" s="218"/>
      <c r="AD234" s="218"/>
      <c r="AE234" s="218"/>
      <c r="AF234" s="9"/>
      <c r="AG234" s="9"/>
      <c r="AH234" s="9"/>
      <c r="AI234" s="9"/>
      <c r="AJ234" s="9"/>
      <c r="AK234" s="9"/>
      <c r="AL234" s="9"/>
      <c r="AM234" s="9"/>
      <c r="AN234" s="9"/>
      <c r="AO234" s="76"/>
      <c r="AP234" s="83"/>
      <c r="AQ234" s="83"/>
      <c r="AR234" s="238"/>
      <c r="AS234" s="238"/>
      <c r="AT234" s="11"/>
      <c r="AU234" s="11"/>
      <c r="AV234" s="215"/>
      <c r="AW234" s="137"/>
      <c r="AX234" s="215"/>
      <c r="AY234" s="253"/>
      <c r="BA234" s="201"/>
      <c r="BB234" s="201"/>
      <c r="BC234" s="217"/>
      <c r="BD234" s="231"/>
      <c r="BE234" s="215"/>
      <c r="BF234" s="215"/>
      <c r="BG234" s="215"/>
      <c r="BH234" s="232"/>
      <c r="BI234" s="232"/>
      <c r="BJ234" s="214"/>
      <c r="BK234" s="214"/>
      <c r="BL234" s="233"/>
      <c r="BM234" s="67"/>
      <c r="BN234" s="139"/>
      <c r="BO234" s="139"/>
      <c r="BP234" s="139"/>
    </row>
    <row r="235" spans="1:68" ht="15.75">
      <c r="A235" s="221"/>
      <c r="B235" s="222"/>
      <c r="C235" s="216"/>
      <c r="D235" s="224"/>
      <c r="E235" s="25"/>
      <c r="F235" s="89"/>
      <c r="G235" s="83"/>
      <c r="H235" s="218"/>
      <c r="I235" s="218"/>
      <c r="J235" s="218"/>
      <c r="K235" s="218"/>
      <c r="L235" s="83"/>
      <c r="M235" s="217"/>
      <c r="N235" s="55"/>
      <c r="O235" s="218"/>
      <c r="P235" s="218"/>
      <c r="Q235" s="11"/>
      <c r="R235" s="218"/>
      <c r="S235" s="218"/>
      <c r="T235" s="56"/>
      <c r="U235" s="218"/>
      <c r="V235" s="218"/>
      <c r="W235" s="11"/>
      <c r="X235" s="218"/>
      <c r="Y235" s="218"/>
      <c r="Z235" s="56"/>
      <c r="AA235" s="218"/>
      <c r="AB235" s="218"/>
      <c r="AC235" s="218"/>
      <c r="AD235" s="218"/>
      <c r="AE235" s="218"/>
      <c r="AF235" s="9"/>
      <c r="AG235" s="9"/>
      <c r="AH235" s="9"/>
      <c r="AI235" s="9"/>
      <c r="AJ235" s="9"/>
      <c r="AK235" s="9"/>
      <c r="AL235" s="9"/>
      <c r="AM235" s="9"/>
      <c r="AN235" s="9"/>
      <c r="AO235" s="76"/>
      <c r="AP235" s="83"/>
      <c r="AQ235" s="83"/>
      <c r="AR235" s="238"/>
      <c r="AS235" s="238"/>
      <c r="AT235" s="11"/>
      <c r="AU235" s="11"/>
      <c r="AV235" s="215"/>
      <c r="AW235" s="137"/>
      <c r="AX235" s="215"/>
      <c r="AY235" s="253"/>
      <c r="BA235" s="201"/>
      <c r="BB235" s="201"/>
      <c r="BC235" s="217"/>
      <c r="BD235" s="231"/>
      <c r="BE235" s="215"/>
      <c r="BF235" s="215"/>
      <c r="BG235" s="215"/>
      <c r="BH235" s="232"/>
      <c r="BI235" s="232"/>
      <c r="BJ235" s="214"/>
      <c r="BK235" s="214"/>
      <c r="BL235" s="233"/>
      <c r="BM235" s="67"/>
      <c r="BN235" s="139"/>
      <c r="BO235" s="139"/>
      <c r="BP235" s="139"/>
    </row>
    <row r="236" spans="1:68" ht="15.75">
      <c r="A236" s="221"/>
      <c r="B236" s="222"/>
      <c r="C236" s="216"/>
      <c r="D236" s="224"/>
      <c r="E236" s="25"/>
      <c r="F236" s="89"/>
      <c r="G236" s="83"/>
      <c r="H236" s="218"/>
      <c r="I236" s="218"/>
      <c r="J236" s="218"/>
      <c r="K236" s="218"/>
      <c r="L236" s="83"/>
      <c r="M236" s="217"/>
      <c r="N236" s="55"/>
      <c r="O236" s="218"/>
      <c r="P236" s="218"/>
      <c r="Q236" s="11"/>
      <c r="R236" s="218"/>
      <c r="S236" s="218"/>
      <c r="T236" s="56"/>
      <c r="U236" s="218"/>
      <c r="V236" s="218"/>
      <c r="W236" s="11"/>
      <c r="X236" s="218"/>
      <c r="Y236" s="218"/>
      <c r="Z236" s="56"/>
      <c r="AA236" s="218"/>
      <c r="AB236" s="218"/>
      <c r="AC236" s="218"/>
      <c r="AD236" s="218"/>
      <c r="AE236" s="218"/>
      <c r="AF236" s="9"/>
      <c r="AG236" s="9"/>
      <c r="AH236" s="9"/>
      <c r="AI236" s="9"/>
      <c r="AJ236" s="9"/>
      <c r="AK236" s="9"/>
      <c r="AL236" s="9"/>
      <c r="AM236" s="9"/>
      <c r="AN236" s="9"/>
      <c r="AO236" s="76"/>
      <c r="AP236" s="83"/>
      <c r="AQ236" s="83"/>
      <c r="AR236" s="238"/>
      <c r="AS236" s="238"/>
      <c r="AT236" s="11"/>
      <c r="AU236" s="11"/>
      <c r="AV236" s="215"/>
      <c r="AW236" s="137"/>
      <c r="AX236" s="215"/>
      <c r="AY236" s="253"/>
      <c r="BA236" s="201"/>
      <c r="BB236" s="201"/>
      <c r="BC236" s="217"/>
      <c r="BD236" s="231"/>
      <c r="BE236" s="215"/>
      <c r="BF236" s="215"/>
      <c r="BG236" s="215"/>
      <c r="BH236" s="232"/>
      <c r="BI236" s="232"/>
      <c r="BJ236" s="214"/>
      <c r="BK236" s="214"/>
      <c r="BL236" s="233"/>
      <c r="BM236" s="67"/>
      <c r="BN236" s="139"/>
      <c r="BO236" s="139"/>
      <c r="BP236" s="139"/>
    </row>
    <row r="237" spans="1:68" ht="15.75">
      <c r="A237" s="221"/>
      <c r="B237" s="222"/>
      <c r="C237" s="216"/>
      <c r="D237" s="224"/>
      <c r="E237" s="25"/>
      <c r="F237" s="89"/>
      <c r="G237" s="83"/>
      <c r="H237" s="218"/>
      <c r="I237" s="218"/>
      <c r="J237" s="218"/>
      <c r="K237" s="218"/>
      <c r="L237" s="83"/>
      <c r="M237" s="217"/>
      <c r="N237" s="55"/>
      <c r="O237" s="218"/>
      <c r="P237" s="218"/>
      <c r="Q237" s="11"/>
      <c r="R237" s="218"/>
      <c r="S237" s="218"/>
      <c r="T237" s="56"/>
      <c r="U237" s="218"/>
      <c r="V237" s="218"/>
      <c r="W237" s="11"/>
      <c r="X237" s="218"/>
      <c r="Y237" s="218"/>
      <c r="Z237" s="56"/>
      <c r="AA237" s="218"/>
      <c r="AB237" s="218"/>
      <c r="AC237" s="218"/>
      <c r="AD237" s="218"/>
      <c r="AE237" s="218"/>
      <c r="AF237" s="9"/>
      <c r="AG237" s="9"/>
      <c r="AH237" s="9"/>
      <c r="AI237" s="9"/>
      <c r="AJ237" s="9"/>
      <c r="AK237" s="9"/>
      <c r="AL237" s="9"/>
      <c r="AM237" s="9"/>
      <c r="AN237" s="9"/>
      <c r="AO237" s="76"/>
      <c r="AP237" s="83"/>
      <c r="AQ237" s="83"/>
      <c r="AR237" s="238"/>
      <c r="AS237" s="238"/>
      <c r="AT237" s="11"/>
      <c r="AU237" s="11"/>
      <c r="AV237" s="215"/>
      <c r="AW237" s="137"/>
      <c r="AX237" s="215"/>
      <c r="AY237" s="253"/>
      <c r="BA237" s="201"/>
      <c r="BB237" s="201"/>
      <c r="BC237" s="217"/>
      <c r="BD237" s="231"/>
      <c r="BE237" s="215"/>
      <c r="BF237" s="215"/>
      <c r="BG237" s="215"/>
      <c r="BH237" s="232"/>
      <c r="BI237" s="232"/>
      <c r="BJ237" s="214"/>
      <c r="BK237" s="214"/>
      <c r="BL237" s="233"/>
      <c r="BM237" s="67"/>
      <c r="BN237" s="139"/>
      <c r="BO237" s="139"/>
      <c r="BP237" s="139"/>
    </row>
    <row r="238" spans="1:68" ht="15.75">
      <c r="A238" s="221"/>
      <c r="B238" s="222"/>
      <c r="C238" s="216"/>
      <c r="D238" s="224"/>
      <c r="E238" s="25"/>
      <c r="F238" s="89"/>
      <c r="G238" s="83"/>
      <c r="H238" s="218"/>
      <c r="I238" s="218"/>
      <c r="J238" s="218"/>
      <c r="K238" s="218"/>
      <c r="L238" s="83"/>
      <c r="M238" s="217"/>
      <c r="N238" s="55"/>
      <c r="O238" s="218"/>
      <c r="P238" s="218"/>
      <c r="Q238" s="11"/>
      <c r="R238" s="218"/>
      <c r="S238" s="218"/>
      <c r="T238" s="56"/>
      <c r="U238" s="218"/>
      <c r="V238" s="218"/>
      <c r="W238" s="11"/>
      <c r="X238" s="218"/>
      <c r="Y238" s="218"/>
      <c r="Z238" s="56"/>
      <c r="AA238" s="218"/>
      <c r="AB238" s="218"/>
      <c r="AC238" s="218"/>
      <c r="AD238" s="218"/>
      <c r="AE238" s="218"/>
      <c r="AF238" s="9"/>
      <c r="AG238" s="9"/>
      <c r="AH238" s="9"/>
      <c r="AI238" s="9"/>
      <c r="AJ238" s="9"/>
      <c r="AK238" s="9"/>
      <c r="AL238" s="9"/>
      <c r="AM238" s="9"/>
      <c r="AN238" s="9"/>
      <c r="AO238" s="76"/>
      <c r="AP238" s="83"/>
      <c r="AQ238" s="83"/>
      <c r="AR238" s="238"/>
      <c r="AS238" s="238"/>
      <c r="AT238" s="11"/>
      <c r="AU238" s="11"/>
      <c r="AV238" s="215"/>
      <c r="AW238" s="137"/>
      <c r="AX238" s="215"/>
      <c r="AY238" s="253"/>
      <c r="BA238" s="201"/>
      <c r="BB238" s="201"/>
      <c r="BC238" s="217"/>
      <c r="BD238" s="231"/>
      <c r="BE238" s="215"/>
      <c r="BF238" s="215"/>
      <c r="BG238" s="215"/>
      <c r="BH238" s="232"/>
      <c r="BI238" s="232"/>
      <c r="BJ238" s="214"/>
      <c r="BK238" s="214"/>
      <c r="BL238" s="233"/>
      <c r="BM238" s="67"/>
      <c r="BN238" s="139"/>
      <c r="BO238" s="139"/>
      <c r="BP238" s="139"/>
    </row>
    <row r="239" spans="1:68" ht="15.75">
      <c r="A239" s="221"/>
      <c r="B239" s="222"/>
      <c r="C239" s="216"/>
      <c r="D239" s="224"/>
      <c r="E239" s="25"/>
      <c r="F239" s="89"/>
      <c r="G239" s="83"/>
      <c r="H239" s="218"/>
      <c r="I239" s="218"/>
      <c r="J239" s="218"/>
      <c r="K239" s="218"/>
      <c r="L239" s="83"/>
      <c r="M239" s="217"/>
      <c r="N239" s="55"/>
      <c r="O239" s="218"/>
      <c r="P239" s="218"/>
      <c r="Q239" s="11"/>
      <c r="R239" s="218"/>
      <c r="S239" s="218"/>
      <c r="T239" s="56"/>
      <c r="U239" s="218"/>
      <c r="V239" s="218"/>
      <c r="W239" s="11"/>
      <c r="X239" s="218"/>
      <c r="Y239" s="218"/>
      <c r="Z239" s="56"/>
      <c r="AA239" s="218"/>
      <c r="AB239" s="218"/>
      <c r="AC239" s="218"/>
      <c r="AD239" s="218"/>
      <c r="AE239" s="218"/>
      <c r="AF239" s="9"/>
      <c r="AG239" s="9"/>
      <c r="AH239" s="9"/>
      <c r="AI239" s="9"/>
      <c r="AJ239" s="9"/>
      <c r="AK239" s="9"/>
      <c r="AL239" s="9"/>
      <c r="AM239" s="9"/>
      <c r="AN239" s="9"/>
      <c r="AO239" s="76"/>
      <c r="AP239" s="83"/>
      <c r="AQ239" s="83"/>
      <c r="AR239" s="238"/>
      <c r="AS239" s="238"/>
      <c r="AT239" s="11"/>
      <c r="AU239" s="11"/>
      <c r="AV239" s="215"/>
      <c r="AW239" s="137"/>
      <c r="AX239" s="215"/>
      <c r="AY239" s="253"/>
      <c r="BA239" s="201"/>
      <c r="BB239" s="201"/>
      <c r="BC239" s="217"/>
      <c r="BD239" s="231"/>
      <c r="BE239" s="215"/>
      <c r="BF239" s="215"/>
      <c r="BG239" s="215"/>
      <c r="BH239" s="232"/>
      <c r="BI239" s="232"/>
      <c r="BJ239" s="214"/>
      <c r="BK239" s="214"/>
      <c r="BL239" s="233"/>
      <c r="BM239" s="67"/>
      <c r="BN239" s="139"/>
      <c r="BO239" s="139"/>
      <c r="BP239" s="139"/>
    </row>
    <row r="240" spans="1:68" ht="15.75">
      <c r="A240" s="221"/>
      <c r="B240" s="222"/>
      <c r="C240" s="216"/>
      <c r="D240" s="224"/>
      <c r="E240" s="268"/>
      <c r="F240" s="89"/>
      <c r="G240" s="83"/>
      <c r="H240" s="218"/>
      <c r="I240" s="218"/>
      <c r="J240" s="218"/>
      <c r="K240" s="218"/>
      <c r="L240" s="83"/>
      <c r="M240" s="217"/>
      <c r="N240" s="55"/>
      <c r="O240" s="218"/>
      <c r="P240" s="218"/>
      <c r="Q240" s="11"/>
      <c r="R240" s="218"/>
      <c r="S240" s="218"/>
      <c r="T240" s="56"/>
      <c r="U240" s="218"/>
      <c r="V240" s="218"/>
      <c r="W240" s="11"/>
      <c r="X240" s="218"/>
      <c r="Y240" s="218"/>
      <c r="Z240" s="56"/>
      <c r="AA240" s="218"/>
      <c r="AB240" s="218"/>
      <c r="AC240" s="218"/>
      <c r="AD240" s="218"/>
      <c r="AE240" s="218"/>
      <c r="AF240" s="9"/>
      <c r="AG240" s="9"/>
      <c r="AH240" s="9"/>
      <c r="AI240" s="9"/>
      <c r="AJ240" s="9"/>
      <c r="AK240" s="9"/>
      <c r="AL240" s="9"/>
      <c r="AM240" s="9"/>
      <c r="AN240" s="9"/>
      <c r="AO240" s="76"/>
      <c r="AP240" s="83"/>
      <c r="AQ240" s="83"/>
      <c r="AR240" s="238"/>
      <c r="AS240" s="238"/>
      <c r="AT240" s="11"/>
      <c r="AU240" s="11"/>
      <c r="AV240" s="215"/>
      <c r="AW240" s="137"/>
      <c r="AX240" s="215"/>
      <c r="AY240" s="265"/>
      <c r="AZ240" s="267"/>
      <c r="BA240" s="201"/>
      <c r="BB240" s="266"/>
      <c r="BC240" s="217"/>
      <c r="BD240" s="231"/>
      <c r="BE240" s="215"/>
      <c r="BF240" s="215"/>
      <c r="BG240" s="215"/>
      <c r="BH240" s="232"/>
      <c r="BI240" s="232"/>
      <c r="BJ240" s="214"/>
      <c r="BK240" s="214"/>
      <c r="BL240" s="233"/>
      <c r="BM240" s="67"/>
      <c r="BN240" s="139"/>
      <c r="BO240" s="139"/>
      <c r="BP240" s="139"/>
    </row>
    <row r="241" spans="1:68" ht="15.75">
      <c r="A241" s="221"/>
      <c r="B241" s="222"/>
      <c r="C241" s="216"/>
      <c r="D241" s="224"/>
      <c r="E241" s="25"/>
      <c r="F241" s="89"/>
      <c r="G241" s="83"/>
      <c r="H241" s="218"/>
      <c r="I241" s="218"/>
      <c r="J241" s="218"/>
      <c r="K241" s="218"/>
      <c r="L241" s="83"/>
      <c r="M241" s="217"/>
      <c r="N241" s="55"/>
      <c r="O241" s="218"/>
      <c r="P241" s="218"/>
      <c r="Q241" s="11"/>
      <c r="R241" s="218"/>
      <c r="S241" s="218"/>
      <c r="T241" s="56"/>
      <c r="U241" s="218"/>
      <c r="V241" s="218"/>
      <c r="W241" s="11"/>
      <c r="X241" s="218"/>
      <c r="Y241" s="218"/>
      <c r="Z241" s="56"/>
      <c r="AA241" s="218"/>
      <c r="AB241" s="218"/>
      <c r="AC241" s="218"/>
      <c r="AD241" s="218"/>
      <c r="AE241" s="218"/>
      <c r="AF241" s="9"/>
      <c r="AG241" s="9"/>
      <c r="AH241" s="9"/>
      <c r="AI241" s="9"/>
      <c r="AJ241" s="9"/>
      <c r="AK241" s="9"/>
      <c r="AL241" s="9"/>
      <c r="AM241" s="9"/>
      <c r="AN241" s="9"/>
      <c r="AO241" s="76"/>
      <c r="AP241" s="83"/>
      <c r="AQ241" s="83"/>
      <c r="AR241" s="238"/>
      <c r="AS241" s="238"/>
      <c r="AT241" s="11"/>
      <c r="AU241" s="11"/>
      <c r="AV241" s="215"/>
      <c r="AW241" s="137"/>
      <c r="AX241" s="215"/>
      <c r="AY241" s="253"/>
      <c r="BA241" s="201"/>
      <c r="BB241" s="201"/>
      <c r="BC241" s="217"/>
      <c r="BD241" s="231"/>
      <c r="BE241" s="215"/>
      <c r="BF241" s="215"/>
      <c r="BG241" s="215"/>
      <c r="BH241" s="232"/>
      <c r="BI241" s="232"/>
      <c r="BJ241" s="214"/>
      <c r="BK241" s="214"/>
      <c r="BL241" s="233"/>
      <c r="BM241" s="67"/>
      <c r="BN241" s="139"/>
      <c r="BO241" s="139"/>
      <c r="BP241" s="139"/>
    </row>
    <row r="242" spans="1:68" ht="15.75">
      <c r="A242" s="221"/>
      <c r="B242" s="222"/>
      <c r="C242" s="216"/>
      <c r="D242" s="224"/>
      <c r="E242" s="25"/>
      <c r="F242" s="89"/>
      <c r="G242" s="83"/>
      <c r="H242" s="218"/>
      <c r="I242" s="218"/>
      <c r="J242" s="218"/>
      <c r="K242" s="218"/>
      <c r="L242" s="83"/>
      <c r="M242" s="217"/>
      <c r="N242" s="55"/>
      <c r="O242" s="218"/>
      <c r="P242" s="218"/>
      <c r="Q242" s="11"/>
      <c r="R242" s="218"/>
      <c r="S242" s="218"/>
      <c r="T242" s="56"/>
      <c r="U242" s="218"/>
      <c r="V242" s="218"/>
      <c r="W242" s="11"/>
      <c r="X242" s="218"/>
      <c r="Y242" s="218"/>
      <c r="Z242" s="56"/>
      <c r="AA242" s="218"/>
      <c r="AB242" s="218"/>
      <c r="AC242" s="218"/>
      <c r="AD242" s="218"/>
      <c r="AE242" s="218"/>
      <c r="AF242" s="9"/>
      <c r="AG242" s="9"/>
      <c r="AH242" s="9"/>
      <c r="AI242" s="9"/>
      <c r="AJ242" s="9"/>
      <c r="AK242" s="9"/>
      <c r="AL242" s="9"/>
      <c r="AM242" s="9"/>
      <c r="AN242" s="9"/>
      <c r="AO242" s="76"/>
      <c r="AP242" s="83"/>
      <c r="AQ242" s="83"/>
      <c r="AR242" s="238"/>
      <c r="AS242" s="238"/>
      <c r="AT242" s="11"/>
      <c r="AU242" s="11"/>
      <c r="AV242" s="215"/>
      <c r="AW242" s="137"/>
      <c r="AX242" s="215"/>
      <c r="AY242" s="253"/>
      <c r="BA242" s="201"/>
      <c r="BB242" s="201"/>
      <c r="BC242" s="217"/>
      <c r="BD242" s="231"/>
      <c r="BE242" s="215"/>
      <c r="BF242" s="215"/>
      <c r="BG242" s="215"/>
      <c r="BH242" s="232"/>
      <c r="BI242" s="232"/>
      <c r="BJ242" s="214"/>
      <c r="BK242" s="214"/>
      <c r="BL242" s="233"/>
      <c r="BM242" s="67"/>
      <c r="BN242" s="139"/>
      <c r="BO242" s="139"/>
      <c r="BP242" s="139"/>
    </row>
    <row r="243" spans="1:68" ht="15.75">
      <c r="A243" s="221"/>
      <c r="B243" s="222"/>
      <c r="C243" s="216"/>
      <c r="D243" s="224"/>
      <c r="E243" s="25"/>
      <c r="F243" s="89"/>
      <c r="G243" s="83"/>
      <c r="H243" s="218"/>
      <c r="I243" s="218"/>
      <c r="J243" s="218"/>
      <c r="K243" s="218"/>
      <c r="L243" s="83"/>
      <c r="M243" s="217"/>
      <c r="N243" s="55"/>
      <c r="O243" s="218"/>
      <c r="P243" s="218"/>
      <c r="Q243" s="11"/>
      <c r="R243" s="218"/>
      <c r="S243" s="218"/>
      <c r="T243" s="56"/>
      <c r="U243" s="218"/>
      <c r="V243" s="218"/>
      <c r="W243" s="11"/>
      <c r="X243" s="218"/>
      <c r="Y243" s="218"/>
      <c r="Z243" s="56"/>
      <c r="AA243" s="218"/>
      <c r="AB243" s="218"/>
      <c r="AC243" s="218"/>
      <c r="AD243" s="218"/>
      <c r="AE243" s="218"/>
      <c r="AF243" s="9"/>
      <c r="AG243" s="9"/>
      <c r="AH243" s="9"/>
      <c r="AI243" s="9"/>
      <c r="AJ243" s="9"/>
      <c r="AK243" s="9"/>
      <c r="AL243" s="9"/>
      <c r="AM243" s="9"/>
      <c r="AN243" s="9"/>
      <c r="AO243" s="76"/>
      <c r="AP243" s="83"/>
      <c r="AQ243" s="83"/>
      <c r="AR243" s="238"/>
      <c r="AS243" s="238"/>
      <c r="AT243" s="11"/>
      <c r="AU243" s="11"/>
      <c r="AV243" s="215"/>
      <c r="AW243" s="137"/>
      <c r="AX243" s="215"/>
      <c r="AY243" s="253"/>
      <c r="BA243" s="201"/>
      <c r="BB243" s="201"/>
      <c r="BC243" s="217"/>
      <c r="BD243" s="231"/>
      <c r="BE243" s="215"/>
      <c r="BF243" s="215"/>
      <c r="BG243" s="215"/>
      <c r="BH243" s="232"/>
      <c r="BI243" s="232"/>
      <c r="BJ243" s="214"/>
      <c r="BK243" s="214"/>
      <c r="BL243" s="233"/>
      <c r="BM243" s="67"/>
      <c r="BN243" s="139"/>
      <c r="BO243" s="139"/>
      <c r="BP243" s="139"/>
    </row>
    <row r="244" spans="1:68" ht="15.75">
      <c r="A244" s="221"/>
      <c r="B244" s="222"/>
      <c r="C244" s="216"/>
      <c r="D244" s="224"/>
      <c r="E244" s="25"/>
      <c r="F244" s="89"/>
      <c r="G244" s="83"/>
      <c r="H244" s="218"/>
      <c r="I244" s="218"/>
      <c r="J244" s="218"/>
      <c r="K244" s="218"/>
      <c r="L244" s="83"/>
      <c r="M244" s="217"/>
      <c r="N244" s="55"/>
      <c r="O244" s="218"/>
      <c r="P244" s="218"/>
      <c r="Q244" s="11"/>
      <c r="R244" s="218"/>
      <c r="S244" s="218"/>
      <c r="T244" s="56"/>
      <c r="U244" s="218"/>
      <c r="V244" s="218"/>
      <c r="W244" s="11"/>
      <c r="X244" s="218"/>
      <c r="Y244" s="218"/>
      <c r="Z244" s="56"/>
      <c r="AA244" s="218"/>
      <c r="AB244" s="218"/>
      <c r="AC244" s="218"/>
      <c r="AD244" s="218"/>
      <c r="AE244" s="218"/>
      <c r="AF244" s="9"/>
      <c r="AG244" s="9"/>
      <c r="AH244" s="9"/>
      <c r="AI244" s="9"/>
      <c r="AJ244" s="9"/>
      <c r="AK244" s="9"/>
      <c r="AL244" s="9"/>
      <c r="AM244" s="9"/>
      <c r="AN244" s="9"/>
      <c r="AO244" s="76"/>
      <c r="AP244" s="83"/>
      <c r="AQ244" s="83"/>
      <c r="AR244" s="238"/>
      <c r="AS244" s="238"/>
      <c r="AT244" s="11"/>
      <c r="AU244" s="11"/>
      <c r="AV244" s="215"/>
      <c r="AW244" s="137"/>
      <c r="AX244" s="215"/>
      <c r="AY244" s="253"/>
      <c r="BA244" s="201"/>
      <c r="BB244" s="201"/>
      <c r="BC244" s="217"/>
      <c r="BD244" s="231"/>
      <c r="BE244" s="215"/>
      <c r="BF244" s="215"/>
      <c r="BG244" s="215"/>
      <c r="BH244" s="232"/>
      <c r="BI244" s="232"/>
      <c r="BJ244" s="214"/>
      <c r="BK244" s="214"/>
      <c r="BL244" s="233"/>
      <c r="BM244" s="67"/>
      <c r="BN244" s="139"/>
      <c r="BO244" s="139"/>
      <c r="BP244" s="139"/>
    </row>
    <row r="245" spans="1:68" ht="15.75">
      <c r="A245" s="221"/>
      <c r="B245" s="222"/>
      <c r="C245" s="216"/>
      <c r="D245" s="224"/>
      <c r="E245" s="25"/>
      <c r="F245" s="89"/>
      <c r="G245" s="83"/>
      <c r="H245" s="218"/>
      <c r="I245" s="218"/>
      <c r="J245" s="218"/>
      <c r="K245" s="218"/>
      <c r="L245" s="83"/>
      <c r="M245" s="217"/>
      <c r="N245" s="55"/>
      <c r="O245" s="218"/>
      <c r="P245" s="218"/>
      <c r="Q245" s="11"/>
      <c r="R245" s="218"/>
      <c r="S245" s="218"/>
      <c r="T245" s="56"/>
      <c r="U245" s="218"/>
      <c r="V245" s="218"/>
      <c r="W245" s="11"/>
      <c r="X245" s="218"/>
      <c r="Y245" s="218"/>
      <c r="Z245" s="56"/>
      <c r="AA245" s="218"/>
      <c r="AB245" s="218"/>
      <c r="AC245" s="218"/>
      <c r="AD245" s="218"/>
      <c r="AE245" s="218"/>
      <c r="AF245" s="9"/>
      <c r="AG245" s="9"/>
      <c r="AH245" s="9"/>
      <c r="AI245" s="9"/>
      <c r="AJ245" s="9"/>
      <c r="AK245" s="9"/>
      <c r="AL245" s="9"/>
      <c r="AM245" s="9"/>
      <c r="AN245" s="9"/>
      <c r="AO245" s="76"/>
      <c r="AP245" s="83"/>
      <c r="AQ245" s="83"/>
      <c r="AR245" s="238"/>
      <c r="AS245" s="238"/>
      <c r="AT245" s="11"/>
      <c r="AU245" s="11"/>
      <c r="AV245" s="215"/>
      <c r="AW245" s="137"/>
      <c r="AX245" s="215"/>
      <c r="AY245" s="253"/>
      <c r="BA245" s="201"/>
      <c r="BB245" s="201"/>
      <c r="BC245" s="217"/>
      <c r="BD245" s="231"/>
      <c r="BE245" s="215"/>
      <c r="BF245" s="215"/>
      <c r="BG245" s="215"/>
      <c r="BH245" s="232"/>
      <c r="BI245" s="232"/>
      <c r="BJ245" s="214"/>
      <c r="BK245" s="214"/>
      <c r="BL245" s="233"/>
      <c r="BM245" s="67"/>
      <c r="BN245" s="139"/>
      <c r="BO245" s="139"/>
      <c r="BP245" s="139"/>
    </row>
    <row r="246" spans="1:68" ht="15.75">
      <c r="A246" s="221"/>
      <c r="B246" s="222"/>
      <c r="C246" s="216"/>
      <c r="D246" s="224"/>
      <c r="E246" s="268"/>
      <c r="F246" s="89"/>
      <c r="G246" s="83"/>
      <c r="H246" s="218"/>
      <c r="I246" s="218"/>
      <c r="J246" s="218"/>
      <c r="K246" s="218"/>
      <c r="L246" s="83"/>
      <c r="M246" s="217"/>
      <c r="N246" s="55"/>
      <c r="O246" s="218"/>
      <c r="P246" s="218"/>
      <c r="Q246" s="11"/>
      <c r="R246" s="218"/>
      <c r="S246" s="218"/>
      <c r="T246" s="56"/>
      <c r="U246" s="218"/>
      <c r="V246" s="218"/>
      <c r="W246" s="11"/>
      <c r="X246" s="218"/>
      <c r="Y246" s="218"/>
      <c r="Z246" s="56"/>
      <c r="AA246" s="218"/>
      <c r="AB246" s="218"/>
      <c r="AC246" s="218"/>
      <c r="AD246" s="218"/>
      <c r="AE246" s="218"/>
      <c r="AF246" s="9"/>
      <c r="AG246" s="9"/>
      <c r="AH246" s="9"/>
      <c r="AI246" s="9"/>
      <c r="AJ246" s="9"/>
      <c r="AK246" s="9"/>
      <c r="AL246" s="9"/>
      <c r="AM246" s="9"/>
      <c r="AN246" s="9"/>
      <c r="AO246" s="76"/>
      <c r="AP246" s="83"/>
      <c r="AQ246" s="83"/>
      <c r="AR246" s="238"/>
      <c r="AS246" s="238"/>
      <c r="AT246" s="11"/>
      <c r="AU246" s="11"/>
      <c r="AV246" s="215"/>
      <c r="AW246" s="137"/>
      <c r="AX246" s="215"/>
      <c r="AY246" s="265"/>
      <c r="AZ246" s="267"/>
      <c r="BA246" s="201"/>
      <c r="BB246" s="266"/>
      <c r="BC246" s="217"/>
      <c r="BD246" s="231"/>
      <c r="BE246" s="215"/>
      <c r="BF246" s="215"/>
      <c r="BG246" s="215"/>
      <c r="BH246" s="232"/>
      <c r="BI246" s="232"/>
      <c r="BJ246" s="214"/>
      <c r="BK246" s="214"/>
      <c r="BL246" s="233"/>
      <c r="BM246" s="67"/>
      <c r="BN246" s="139"/>
      <c r="BO246" s="139"/>
      <c r="BP246" s="139"/>
    </row>
    <row r="247" spans="1:68" ht="15.75">
      <c r="A247" s="221"/>
      <c r="B247" s="222"/>
      <c r="C247" s="216"/>
      <c r="D247" s="224"/>
      <c r="E247" s="25"/>
      <c r="F247" s="89"/>
      <c r="G247" s="83"/>
      <c r="H247" s="218"/>
      <c r="I247" s="218"/>
      <c r="J247" s="218"/>
      <c r="K247" s="218"/>
      <c r="L247" s="83"/>
      <c r="M247" s="217"/>
      <c r="N247" s="55"/>
      <c r="O247" s="218"/>
      <c r="P247" s="218"/>
      <c r="Q247" s="11"/>
      <c r="R247" s="218"/>
      <c r="S247" s="218"/>
      <c r="T247" s="56"/>
      <c r="U247" s="218"/>
      <c r="V247" s="218"/>
      <c r="W247" s="11"/>
      <c r="X247" s="218"/>
      <c r="Y247" s="218"/>
      <c r="Z247" s="56"/>
      <c r="AA247" s="218"/>
      <c r="AB247" s="218"/>
      <c r="AC247" s="218"/>
      <c r="AD247" s="218"/>
      <c r="AE247" s="218"/>
      <c r="AF247" s="9"/>
      <c r="AG247" s="9"/>
      <c r="AH247" s="9"/>
      <c r="AI247" s="9"/>
      <c r="AJ247" s="9"/>
      <c r="AK247" s="9"/>
      <c r="AL247" s="9"/>
      <c r="AM247" s="9"/>
      <c r="AN247" s="9"/>
      <c r="AO247" s="76"/>
      <c r="AP247" s="83"/>
      <c r="AQ247" s="83"/>
      <c r="AR247" s="238"/>
      <c r="AS247" s="238"/>
      <c r="AT247" s="11"/>
      <c r="AU247" s="11"/>
      <c r="AV247" s="215"/>
      <c r="AW247" s="137"/>
      <c r="AX247" s="215"/>
      <c r="AY247" s="253"/>
      <c r="BA247" s="201"/>
      <c r="BB247" s="201"/>
      <c r="BC247" s="217"/>
      <c r="BD247" s="231"/>
      <c r="BE247" s="215"/>
      <c r="BF247" s="215"/>
      <c r="BG247" s="215"/>
      <c r="BH247" s="232"/>
      <c r="BI247" s="232"/>
      <c r="BJ247" s="214"/>
      <c r="BK247" s="214"/>
      <c r="BL247" s="233"/>
      <c r="BM247" s="67"/>
      <c r="BN247" s="139"/>
      <c r="BO247" s="139"/>
      <c r="BP247" s="139"/>
    </row>
    <row r="248" spans="1:68" ht="15.75">
      <c r="A248" s="221"/>
      <c r="B248" s="222"/>
      <c r="C248" s="216"/>
      <c r="D248" s="224"/>
      <c r="E248" s="25"/>
      <c r="F248" s="89"/>
      <c r="G248" s="83"/>
      <c r="H248" s="218"/>
      <c r="I248" s="218"/>
      <c r="J248" s="218"/>
      <c r="K248" s="218"/>
      <c r="L248" s="83"/>
      <c r="M248" s="217"/>
      <c r="N248" s="55"/>
      <c r="O248" s="218"/>
      <c r="P248" s="218"/>
      <c r="Q248" s="11"/>
      <c r="R248" s="218"/>
      <c r="S248" s="218"/>
      <c r="T248" s="56"/>
      <c r="U248" s="218"/>
      <c r="V248" s="218"/>
      <c r="W248" s="11"/>
      <c r="X248" s="218"/>
      <c r="Y248" s="218"/>
      <c r="Z248" s="56"/>
      <c r="AA248" s="218"/>
      <c r="AB248" s="218"/>
      <c r="AC248" s="218"/>
      <c r="AD248" s="218"/>
      <c r="AE248" s="218"/>
      <c r="AF248" s="9"/>
      <c r="AG248" s="9"/>
      <c r="AH248" s="9"/>
      <c r="AI248" s="9"/>
      <c r="AJ248" s="9"/>
      <c r="AK248" s="9"/>
      <c r="AL248" s="9"/>
      <c r="AM248" s="9"/>
      <c r="AN248" s="9"/>
      <c r="AO248" s="76"/>
      <c r="AP248" s="83"/>
      <c r="AQ248" s="83"/>
      <c r="AR248" s="238"/>
      <c r="AS248" s="238"/>
      <c r="AT248" s="11"/>
      <c r="AU248" s="11"/>
      <c r="AV248" s="215"/>
      <c r="AW248" s="137"/>
      <c r="AX248" s="215"/>
      <c r="AY248" s="253"/>
      <c r="BA248" s="201"/>
      <c r="BB248" s="201"/>
      <c r="BC248" s="217"/>
      <c r="BD248" s="231"/>
      <c r="BE248" s="215"/>
      <c r="BF248" s="215"/>
      <c r="BG248" s="215"/>
      <c r="BH248" s="232"/>
      <c r="BI248" s="232"/>
      <c r="BJ248" s="214"/>
      <c r="BK248" s="214"/>
      <c r="BL248" s="233"/>
      <c r="BM248" s="67"/>
      <c r="BN248" s="139"/>
      <c r="BO248" s="139"/>
      <c r="BP248" s="139"/>
    </row>
    <row r="249" spans="1:68" ht="15.75">
      <c r="A249" s="221"/>
      <c r="B249" s="222"/>
      <c r="C249" s="216"/>
      <c r="D249" s="224"/>
      <c r="E249" s="25"/>
      <c r="F249" s="89"/>
      <c r="G249" s="83"/>
      <c r="H249" s="218"/>
      <c r="I249" s="218"/>
      <c r="J249" s="218"/>
      <c r="K249" s="218"/>
      <c r="L249" s="83"/>
      <c r="M249" s="217"/>
      <c r="N249" s="55"/>
      <c r="O249" s="218"/>
      <c r="P249" s="218"/>
      <c r="Q249" s="11"/>
      <c r="R249" s="218"/>
      <c r="S249" s="218"/>
      <c r="T249" s="56"/>
      <c r="U249" s="218"/>
      <c r="V249" s="218"/>
      <c r="W249" s="11"/>
      <c r="X249" s="218"/>
      <c r="Y249" s="218"/>
      <c r="Z249" s="56"/>
      <c r="AA249" s="218"/>
      <c r="AB249" s="218"/>
      <c r="AC249" s="218"/>
      <c r="AD249" s="218"/>
      <c r="AE249" s="218"/>
      <c r="AF249" s="9"/>
      <c r="AG249" s="9"/>
      <c r="AH249" s="9"/>
      <c r="AI249" s="9"/>
      <c r="AJ249" s="9"/>
      <c r="AK249" s="9"/>
      <c r="AL249" s="9"/>
      <c r="AM249" s="9"/>
      <c r="AN249" s="9"/>
      <c r="AO249" s="76"/>
      <c r="AP249" s="83"/>
      <c r="AQ249" s="83"/>
      <c r="AR249" s="238"/>
      <c r="AS249" s="238"/>
      <c r="AT249" s="11"/>
      <c r="AU249" s="11"/>
      <c r="AV249" s="215"/>
      <c r="AW249" s="137"/>
      <c r="AX249" s="215"/>
      <c r="AY249" s="253"/>
      <c r="BA249" s="201"/>
      <c r="BB249" s="201"/>
      <c r="BC249" s="217"/>
      <c r="BD249" s="231"/>
      <c r="BE249" s="215"/>
      <c r="BF249" s="215"/>
      <c r="BG249" s="215"/>
      <c r="BH249" s="232"/>
      <c r="BI249" s="232"/>
      <c r="BJ249" s="214"/>
      <c r="BK249" s="214"/>
      <c r="BL249" s="233"/>
      <c r="BM249" s="67"/>
      <c r="BN249" s="139"/>
      <c r="BO249" s="139"/>
      <c r="BP249" s="139"/>
    </row>
    <row r="250" spans="1:68" ht="15.75">
      <c r="A250" s="221"/>
      <c r="B250" s="222"/>
      <c r="C250" s="216"/>
      <c r="D250" s="224"/>
      <c r="E250" s="268"/>
      <c r="F250" s="89"/>
      <c r="G250" s="83"/>
      <c r="H250" s="218"/>
      <c r="I250" s="218"/>
      <c r="J250" s="218"/>
      <c r="K250" s="218"/>
      <c r="L250" s="83"/>
      <c r="M250" s="217"/>
      <c r="N250" s="55"/>
      <c r="O250" s="218"/>
      <c r="P250" s="218"/>
      <c r="Q250" s="11"/>
      <c r="R250" s="218"/>
      <c r="S250" s="218"/>
      <c r="T250" s="56"/>
      <c r="U250" s="218"/>
      <c r="V250" s="218"/>
      <c r="W250" s="11"/>
      <c r="X250" s="218"/>
      <c r="Y250" s="218"/>
      <c r="Z250" s="56"/>
      <c r="AA250" s="218"/>
      <c r="AB250" s="218"/>
      <c r="AC250" s="218"/>
      <c r="AD250" s="218"/>
      <c r="AE250" s="218"/>
      <c r="AF250" s="9"/>
      <c r="AG250" s="9"/>
      <c r="AH250" s="9"/>
      <c r="AI250" s="9"/>
      <c r="AJ250" s="9"/>
      <c r="AK250" s="9"/>
      <c r="AL250" s="9"/>
      <c r="AM250" s="9"/>
      <c r="AN250" s="9"/>
      <c r="AO250" s="76"/>
      <c r="AP250" s="83"/>
      <c r="AQ250" s="83"/>
      <c r="AR250" s="238"/>
      <c r="AS250" s="238"/>
      <c r="AT250" s="11"/>
      <c r="AU250" s="11"/>
      <c r="AV250" s="215"/>
      <c r="AW250" s="137"/>
      <c r="AX250" s="215"/>
      <c r="AY250" s="265"/>
      <c r="AZ250" s="267"/>
      <c r="BA250" s="201"/>
      <c r="BB250" s="266"/>
      <c r="BC250" s="217"/>
      <c r="BD250" s="231"/>
      <c r="BE250" s="215"/>
      <c r="BF250" s="215"/>
      <c r="BG250" s="215"/>
      <c r="BH250" s="232"/>
      <c r="BI250" s="232"/>
      <c r="BJ250" s="214"/>
      <c r="BK250" s="214"/>
      <c r="BL250" s="233"/>
      <c r="BM250" s="67"/>
      <c r="BN250" s="139"/>
      <c r="BO250" s="139"/>
      <c r="BP250" s="139"/>
    </row>
    <row r="251" spans="1:68" ht="15.75">
      <c r="A251" s="221"/>
      <c r="B251" s="222"/>
      <c r="C251" s="216"/>
      <c r="D251" s="224"/>
      <c r="E251" s="25"/>
      <c r="F251" s="89"/>
      <c r="G251" s="83"/>
      <c r="H251" s="218"/>
      <c r="I251" s="218"/>
      <c r="J251" s="218"/>
      <c r="K251" s="218"/>
      <c r="L251" s="83"/>
      <c r="M251" s="217"/>
      <c r="N251" s="55"/>
      <c r="O251" s="218"/>
      <c r="P251" s="218"/>
      <c r="Q251" s="11"/>
      <c r="R251" s="218"/>
      <c r="S251" s="218"/>
      <c r="T251" s="56"/>
      <c r="U251" s="218"/>
      <c r="V251" s="218"/>
      <c r="W251" s="11"/>
      <c r="X251" s="218"/>
      <c r="Y251" s="218"/>
      <c r="Z251" s="56"/>
      <c r="AA251" s="218"/>
      <c r="AB251" s="218"/>
      <c r="AC251" s="218"/>
      <c r="AD251" s="218"/>
      <c r="AE251" s="218"/>
      <c r="AF251" s="9"/>
      <c r="AG251" s="9"/>
      <c r="AH251" s="9"/>
      <c r="AI251" s="9"/>
      <c r="AJ251" s="9"/>
      <c r="AK251" s="9"/>
      <c r="AL251" s="9"/>
      <c r="AM251" s="9"/>
      <c r="AN251" s="9"/>
      <c r="AO251" s="76"/>
      <c r="AP251" s="83"/>
      <c r="AQ251" s="83"/>
      <c r="AR251" s="238"/>
      <c r="AS251" s="238"/>
      <c r="AT251" s="11"/>
      <c r="AU251" s="11"/>
      <c r="AV251" s="215"/>
      <c r="AW251" s="137"/>
      <c r="AX251" s="215"/>
      <c r="AY251" s="253"/>
      <c r="BA251" s="201"/>
      <c r="BB251" s="201"/>
      <c r="BC251" s="217"/>
      <c r="BD251" s="231"/>
      <c r="BE251" s="215"/>
      <c r="BF251" s="215"/>
      <c r="BG251" s="215"/>
      <c r="BH251" s="232"/>
      <c r="BI251" s="232"/>
      <c r="BJ251" s="214"/>
      <c r="BK251" s="214"/>
      <c r="BL251" s="233"/>
      <c r="BM251" s="67"/>
      <c r="BN251" s="139"/>
      <c r="BO251" s="139"/>
      <c r="BP251" s="139"/>
    </row>
    <row r="252" spans="1:68" ht="15.75">
      <c r="A252" s="221"/>
      <c r="B252" s="222"/>
      <c r="C252" s="216"/>
      <c r="D252" s="224"/>
      <c r="E252" s="25"/>
      <c r="F252" s="89"/>
      <c r="G252" s="83"/>
      <c r="H252" s="218"/>
      <c r="I252" s="218"/>
      <c r="J252" s="218"/>
      <c r="K252" s="218"/>
      <c r="L252" s="83"/>
      <c r="M252" s="217"/>
      <c r="N252" s="55"/>
      <c r="O252" s="218"/>
      <c r="P252" s="218"/>
      <c r="Q252" s="11"/>
      <c r="R252" s="218"/>
      <c r="S252" s="218"/>
      <c r="T252" s="56"/>
      <c r="U252" s="218"/>
      <c r="V252" s="218"/>
      <c r="W252" s="11"/>
      <c r="X252" s="218"/>
      <c r="Y252" s="218"/>
      <c r="Z252" s="56"/>
      <c r="AA252" s="218"/>
      <c r="AB252" s="218"/>
      <c r="AC252" s="218"/>
      <c r="AD252" s="218"/>
      <c r="AE252" s="218"/>
      <c r="AF252" s="9"/>
      <c r="AG252" s="9"/>
      <c r="AH252" s="9"/>
      <c r="AI252" s="9"/>
      <c r="AJ252" s="9"/>
      <c r="AK252" s="9"/>
      <c r="AL252" s="9"/>
      <c r="AM252" s="9"/>
      <c r="AN252" s="9"/>
      <c r="AO252" s="76"/>
      <c r="AP252" s="83"/>
      <c r="AQ252" s="83"/>
      <c r="AR252" s="238"/>
      <c r="AS252" s="238"/>
      <c r="AT252" s="11"/>
      <c r="AU252" s="11"/>
      <c r="AV252" s="215"/>
      <c r="AW252" s="137"/>
      <c r="AX252" s="215"/>
      <c r="AY252" s="253"/>
      <c r="BA252" s="201"/>
      <c r="BB252" s="201"/>
      <c r="BC252" s="217"/>
      <c r="BD252" s="231"/>
      <c r="BE252" s="215"/>
      <c r="BF252" s="215"/>
      <c r="BG252" s="215"/>
      <c r="BH252" s="232"/>
      <c r="BI252" s="232"/>
      <c r="BJ252" s="214"/>
      <c r="BK252" s="214"/>
      <c r="BL252" s="233"/>
      <c r="BM252" s="67"/>
      <c r="BN252" s="139"/>
      <c r="BO252" s="139"/>
      <c r="BP252" s="139"/>
    </row>
    <row r="253" spans="1:68" ht="15.75">
      <c r="A253" s="221"/>
      <c r="B253" s="222"/>
      <c r="C253" s="216"/>
      <c r="D253" s="224"/>
      <c r="E253" s="268"/>
      <c r="F253" s="89"/>
      <c r="G253" s="83"/>
      <c r="H253" s="218"/>
      <c r="I253" s="218"/>
      <c r="J253" s="218"/>
      <c r="K253" s="218"/>
      <c r="L253" s="83"/>
      <c r="M253" s="217"/>
      <c r="N253" s="55"/>
      <c r="O253" s="218"/>
      <c r="P253" s="218"/>
      <c r="Q253" s="11"/>
      <c r="R253" s="218"/>
      <c r="S253" s="218"/>
      <c r="T253" s="56"/>
      <c r="U253" s="218"/>
      <c r="V253" s="218"/>
      <c r="W253" s="11"/>
      <c r="X253" s="218"/>
      <c r="Y253" s="218"/>
      <c r="Z253" s="56"/>
      <c r="AA253" s="218"/>
      <c r="AB253" s="218"/>
      <c r="AC253" s="218"/>
      <c r="AD253" s="218"/>
      <c r="AE253" s="218"/>
      <c r="AF253" s="9"/>
      <c r="AG253" s="9"/>
      <c r="AH253" s="9"/>
      <c r="AI253" s="9"/>
      <c r="AJ253" s="9"/>
      <c r="AK253" s="9"/>
      <c r="AL253" s="9"/>
      <c r="AM253" s="9"/>
      <c r="AN253" s="9"/>
      <c r="AO253" s="76"/>
      <c r="AP253" s="83"/>
      <c r="AQ253" s="83"/>
      <c r="AR253" s="238"/>
      <c r="AS253" s="238"/>
      <c r="AT253" s="11"/>
      <c r="AU253" s="11"/>
      <c r="AV253" s="215"/>
      <c r="AW253" s="137"/>
      <c r="AX253" s="215"/>
      <c r="AY253" s="265"/>
      <c r="AZ253" s="267"/>
      <c r="BA253" s="201"/>
      <c r="BB253" s="266"/>
      <c r="BC253" s="217"/>
      <c r="BD253" s="231"/>
      <c r="BE253" s="215"/>
      <c r="BF253" s="215"/>
      <c r="BG253" s="215"/>
      <c r="BH253" s="232"/>
      <c r="BI253" s="232"/>
      <c r="BJ253" s="214"/>
      <c r="BK253" s="214"/>
      <c r="BL253" s="233"/>
      <c r="BM253" s="67"/>
      <c r="BN253" s="139"/>
      <c r="BO253" s="139"/>
      <c r="BP253" s="139"/>
    </row>
    <row r="254" spans="1:68" ht="15.75">
      <c r="A254" s="221"/>
      <c r="B254" s="222"/>
      <c r="C254" s="216"/>
      <c r="D254" s="224"/>
      <c r="E254" s="25"/>
      <c r="F254" s="89"/>
      <c r="G254" s="83"/>
      <c r="H254" s="218"/>
      <c r="I254" s="218"/>
      <c r="J254" s="218"/>
      <c r="K254" s="218"/>
      <c r="L254" s="83"/>
      <c r="M254" s="217"/>
      <c r="N254" s="55"/>
      <c r="O254" s="218"/>
      <c r="P254" s="218"/>
      <c r="Q254" s="11"/>
      <c r="R254" s="218"/>
      <c r="S254" s="218"/>
      <c r="T254" s="56"/>
      <c r="U254" s="218"/>
      <c r="V254" s="218"/>
      <c r="W254" s="11"/>
      <c r="X254" s="218"/>
      <c r="Y254" s="218"/>
      <c r="Z254" s="56"/>
      <c r="AA254" s="218"/>
      <c r="AB254" s="218"/>
      <c r="AC254" s="218"/>
      <c r="AD254" s="218"/>
      <c r="AE254" s="218"/>
      <c r="AF254" s="9"/>
      <c r="AG254" s="9"/>
      <c r="AH254" s="9"/>
      <c r="AI254" s="9"/>
      <c r="AJ254" s="9"/>
      <c r="AK254" s="9"/>
      <c r="AL254" s="9"/>
      <c r="AM254" s="9"/>
      <c r="AN254" s="9"/>
      <c r="AO254" s="76"/>
      <c r="AP254" s="83"/>
      <c r="AQ254" s="83"/>
      <c r="AR254" s="238"/>
      <c r="AS254" s="238"/>
      <c r="AT254" s="11"/>
      <c r="AU254" s="11"/>
      <c r="AV254" s="215"/>
      <c r="AW254" s="137"/>
      <c r="AX254" s="215"/>
      <c r="AY254" s="253"/>
      <c r="BA254" s="201"/>
      <c r="BB254" s="201"/>
      <c r="BC254" s="217"/>
      <c r="BD254" s="231"/>
      <c r="BE254" s="215"/>
      <c r="BF254" s="215"/>
      <c r="BG254" s="215"/>
      <c r="BH254" s="232"/>
      <c r="BI254" s="232"/>
      <c r="BJ254" s="214"/>
      <c r="BK254" s="214"/>
      <c r="BL254" s="233"/>
      <c r="BM254" s="67"/>
      <c r="BN254" s="139"/>
      <c r="BO254" s="139"/>
      <c r="BP254" s="139"/>
    </row>
    <row r="255" spans="1:68" ht="15.75">
      <c r="A255" s="221"/>
      <c r="B255" s="222"/>
      <c r="C255" s="216"/>
      <c r="D255" s="224"/>
      <c r="E255" s="25"/>
      <c r="F255" s="89"/>
      <c r="G255" s="83"/>
      <c r="H255" s="218"/>
      <c r="I255" s="218"/>
      <c r="J255" s="218"/>
      <c r="K255" s="218"/>
      <c r="L255" s="83"/>
      <c r="M255" s="217"/>
      <c r="N255" s="55"/>
      <c r="O255" s="218"/>
      <c r="P255" s="218"/>
      <c r="Q255" s="11"/>
      <c r="R255" s="218"/>
      <c r="S255" s="218"/>
      <c r="T255" s="56"/>
      <c r="U255" s="218"/>
      <c r="V255" s="218"/>
      <c r="W255" s="11"/>
      <c r="X255" s="218"/>
      <c r="Y255" s="218"/>
      <c r="Z255" s="56"/>
      <c r="AA255" s="218"/>
      <c r="AB255" s="218"/>
      <c r="AC255" s="218"/>
      <c r="AD255" s="218"/>
      <c r="AE255" s="218"/>
      <c r="AF255" s="9"/>
      <c r="AG255" s="9"/>
      <c r="AH255" s="9"/>
      <c r="AI255" s="9"/>
      <c r="AJ255" s="9"/>
      <c r="AK255" s="9"/>
      <c r="AL255" s="9"/>
      <c r="AM255" s="9"/>
      <c r="AN255" s="9"/>
      <c r="AO255" s="76"/>
      <c r="AP255" s="83"/>
      <c r="AQ255" s="83"/>
      <c r="AR255" s="238"/>
      <c r="AS255" s="238"/>
      <c r="AT255" s="11"/>
      <c r="AU255" s="11"/>
      <c r="AV255" s="215"/>
      <c r="AW255" s="137"/>
      <c r="AX255" s="215"/>
      <c r="AY255" s="253"/>
      <c r="BA255" s="201"/>
      <c r="BB255" s="201"/>
      <c r="BC255" s="217"/>
      <c r="BD255" s="231"/>
      <c r="BE255" s="215"/>
      <c r="BF255" s="215"/>
      <c r="BG255" s="215"/>
      <c r="BH255" s="232"/>
      <c r="BI255" s="232"/>
      <c r="BJ255" s="214"/>
      <c r="BK255" s="214"/>
      <c r="BL255" s="233"/>
      <c r="BM255" s="67"/>
      <c r="BN255" s="139"/>
      <c r="BO255" s="139"/>
      <c r="BP255" s="139"/>
    </row>
    <row r="256" spans="1:68" ht="15.75">
      <c r="A256" s="221"/>
      <c r="B256" s="222"/>
      <c r="C256" s="216"/>
      <c r="D256" s="224"/>
      <c r="E256" s="25"/>
      <c r="F256" s="89"/>
      <c r="G256" s="83"/>
      <c r="H256" s="218"/>
      <c r="I256" s="218"/>
      <c r="J256" s="218"/>
      <c r="K256" s="218"/>
      <c r="L256" s="83"/>
      <c r="M256" s="217"/>
      <c r="N256" s="55"/>
      <c r="O256" s="218"/>
      <c r="P256" s="218"/>
      <c r="Q256" s="11"/>
      <c r="R256" s="218"/>
      <c r="S256" s="218"/>
      <c r="T256" s="56"/>
      <c r="U256" s="218"/>
      <c r="V256" s="218"/>
      <c r="W256" s="11"/>
      <c r="X256" s="218"/>
      <c r="Y256" s="218"/>
      <c r="Z256" s="56"/>
      <c r="AA256" s="218"/>
      <c r="AB256" s="218"/>
      <c r="AC256" s="218"/>
      <c r="AD256" s="218"/>
      <c r="AE256" s="218"/>
      <c r="AF256" s="9"/>
      <c r="AG256" s="9"/>
      <c r="AH256" s="9"/>
      <c r="AI256" s="9"/>
      <c r="AJ256" s="9"/>
      <c r="AK256" s="9"/>
      <c r="AL256" s="9"/>
      <c r="AM256" s="9"/>
      <c r="AN256" s="9"/>
      <c r="AO256" s="76"/>
      <c r="AP256" s="83"/>
      <c r="AQ256" s="83"/>
      <c r="AR256" s="238"/>
      <c r="AS256" s="238"/>
      <c r="AT256" s="11"/>
      <c r="AU256" s="11"/>
      <c r="AV256" s="215"/>
      <c r="AW256" s="137"/>
      <c r="AX256" s="215"/>
      <c r="AY256" s="253"/>
      <c r="BA256" s="201"/>
      <c r="BB256" s="201"/>
      <c r="BC256" s="217"/>
      <c r="BD256" s="231"/>
      <c r="BE256" s="215"/>
      <c r="BF256" s="215"/>
      <c r="BG256" s="215"/>
      <c r="BH256" s="232"/>
      <c r="BI256" s="232"/>
      <c r="BJ256" s="214"/>
      <c r="BK256" s="214"/>
      <c r="BL256" s="233"/>
      <c r="BM256" s="67"/>
      <c r="BN256" s="139"/>
      <c r="BO256" s="139"/>
      <c r="BP256" s="139"/>
    </row>
    <row r="257" spans="1:68" ht="15.75">
      <c r="A257" s="221"/>
      <c r="B257" s="222"/>
      <c r="C257" s="216"/>
      <c r="D257" s="224"/>
      <c r="E257" s="25"/>
      <c r="F257" s="89"/>
      <c r="G257" s="83"/>
      <c r="H257" s="218"/>
      <c r="I257" s="218"/>
      <c r="J257" s="218"/>
      <c r="K257" s="218"/>
      <c r="L257" s="83"/>
      <c r="M257" s="217"/>
      <c r="N257" s="55"/>
      <c r="O257" s="218"/>
      <c r="P257" s="218"/>
      <c r="Q257" s="11"/>
      <c r="R257" s="218"/>
      <c r="S257" s="218"/>
      <c r="T257" s="56"/>
      <c r="U257" s="218"/>
      <c r="V257" s="218"/>
      <c r="W257" s="11"/>
      <c r="X257" s="218"/>
      <c r="Y257" s="218"/>
      <c r="Z257" s="56"/>
      <c r="AA257" s="218"/>
      <c r="AB257" s="218"/>
      <c r="AC257" s="218"/>
      <c r="AD257" s="218"/>
      <c r="AE257" s="218"/>
      <c r="AF257" s="9"/>
      <c r="AG257" s="9"/>
      <c r="AH257" s="9"/>
      <c r="AI257" s="9"/>
      <c r="AJ257" s="9"/>
      <c r="AK257" s="9"/>
      <c r="AL257" s="9"/>
      <c r="AM257" s="9"/>
      <c r="AN257" s="9"/>
      <c r="AO257" s="76"/>
      <c r="AP257" s="83"/>
      <c r="AQ257" s="83"/>
      <c r="AR257" s="238"/>
      <c r="AS257" s="238"/>
      <c r="AT257" s="11"/>
      <c r="AU257" s="11"/>
      <c r="AV257" s="215"/>
      <c r="AW257" s="137"/>
      <c r="AX257" s="215"/>
      <c r="AY257" s="253"/>
      <c r="BA257" s="201"/>
      <c r="BB257" s="201"/>
      <c r="BC257" s="217"/>
      <c r="BD257" s="231"/>
      <c r="BE257" s="215"/>
      <c r="BF257" s="215"/>
      <c r="BG257" s="215"/>
      <c r="BH257" s="232"/>
      <c r="BI257" s="232"/>
      <c r="BJ257" s="214"/>
      <c r="BK257" s="214"/>
      <c r="BL257" s="233"/>
      <c r="BM257" s="67"/>
      <c r="BN257" s="139"/>
      <c r="BO257" s="139"/>
      <c r="BP257" s="139"/>
    </row>
    <row r="258" spans="1:68" ht="15.75">
      <c r="A258" s="221"/>
      <c r="B258" s="222"/>
      <c r="C258" s="216"/>
      <c r="D258" s="224"/>
      <c r="E258" s="25"/>
      <c r="F258" s="89"/>
      <c r="G258" s="83"/>
      <c r="H258" s="218"/>
      <c r="I258" s="218"/>
      <c r="J258" s="218"/>
      <c r="K258" s="218"/>
      <c r="L258" s="83"/>
      <c r="M258" s="217"/>
      <c r="N258" s="55"/>
      <c r="O258" s="218"/>
      <c r="P258" s="218"/>
      <c r="Q258" s="11"/>
      <c r="R258" s="218"/>
      <c r="S258" s="218"/>
      <c r="T258" s="56"/>
      <c r="U258" s="218"/>
      <c r="V258" s="218"/>
      <c r="W258" s="11"/>
      <c r="X258" s="218"/>
      <c r="Y258" s="218"/>
      <c r="Z258" s="56"/>
      <c r="AA258" s="218"/>
      <c r="AB258" s="218"/>
      <c r="AC258" s="218"/>
      <c r="AD258" s="218"/>
      <c r="AE258" s="218"/>
      <c r="AF258" s="9"/>
      <c r="AG258" s="9"/>
      <c r="AH258" s="9"/>
      <c r="AI258" s="9"/>
      <c r="AJ258" s="9"/>
      <c r="AK258" s="9"/>
      <c r="AL258" s="9"/>
      <c r="AM258" s="9"/>
      <c r="AN258" s="9"/>
      <c r="AO258" s="76"/>
      <c r="AP258" s="83"/>
      <c r="AQ258" s="83"/>
      <c r="AR258" s="238"/>
      <c r="AS258" s="238"/>
      <c r="AT258" s="11"/>
      <c r="AU258" s="11"/>
      <c r="AV258" s="215"/>
      <c r="AW258" s="137"/>
      <c r="AX258" s="215"/>
      <c r="AY258" s="253"/>
      <c r="BA258" s="201"/>
      <c r="BB258" s="201"/>
      <c r="BC258" s="217"/>
      <c r="BD258" s="231"/>
      <c r="BE258" s="215"/>
      <c r="BF258" s="215"/>
      <c r="BG258" s="215"/>
      <c r="BH258" s="232"/>
      <c r="BI258" s="232"/>
      <c r="BJ258" s="214"/>
      <c r="BK258" s="214"/>
      <c r="BL258" s="233"/>
      <c r="BM258" s="67"/>
      <c r="BN258" s="139"/>
      <c r="BO258" s="139"/>
      <c r="BP258" s="139"/>
    </row>
    <row r="259" spans="1:68" ht="15.75">
      <c r="A259" s="221"/>
      <c r="B259" s="222"/>
      <c r="C259" s="216"/>
      <c r="D259" s="224"/>
      <c r="E259" s="268"/>
      <c r="F259" s="89"/>
      <c r="G259" s="83"/>
      <c r="H259" s="218"/>
      <c r="I259" s="218"/>
      <c r="J259" s="218"/>
      <c r="K259" s="218"/>
      <c r="L259" s="83"/>
      <c r="M259" s="217"/>
      <c r="N259" s="55"/>
      <c r="O259" s="218"/>
      <c r="P259" s="218"/>
      <c r="Q259" s="11"/>
      <c r="R259" s="218"/>
      <c r="S259" s="218"/>
      <c r="T259" s="56"/>
      <c r="U259" s="218"/>
      <c r="V259" s="218"/>
      <c r="W259" s="11"/>
      <c r="X259" s="218"/>
      <c r="Y259" s="218"/>
      <c r="Z259" s="56"/>
      <c r="AA259" s="218"/>
      <c r="AB259" s="218"/>
      <c r="AC259" s="218"/>
      <c r="AD259" s="218"/>
      <c r="AE259" s="218"/>
      <c r="AF259" s="9"/>
      <c r="AG259" s="9"/>
      <c r="AH259" s="9"/>
      <c r="AI259" s="9"/>
      <c r="AJ259" s="9"/>
      <c r="AK259" s="9"/>
      <c r="AL259" s="9"/>
      <c r="AM259" s="9"/>
      <c r="AN259" s="9"/>
      <c r="AO259" s="76"/>
      <c r="AP259" s="83"/>
      <c r="AQ259" s="83"/>
      <c r="AR259" s="238"/>
      <c r="AS259" s="238"/>
      <c r="AT259" s="11"/>
      <c r="AU259" s="11"/>
      <c r="AV259" s="215"/>
      <c r="AW259" s="137"/>
      <c r="AX259" s="215"/>
      <c r="AY259" s="265"/>
      <c r="AZ259" s="267"/>
      <c r="BA259" s="201"/>
      <c r="BB259" s="266"/>
      <c r="BC259" s="217"/>
      <c r="BD259" s="231"/>
      <c r="BE259" s="215"/>
      <c r="BF259" s="215"/>
      <c r="BG259" s="215"/>
      <c r="BH259" s="232"/>
      <c r="BI259" s="232"/>
      <c r="BJ259" s="214"/>
      <c r="BK259" s="214"/>
      <c r="BL259" s="233"/>
      <c r="BM259" s="67"/>
      <c r="BN259" s="139"/>
      <c r="BO259" s="139"/>
      <c r="BP259" s="139"/>
    </row>
    <row r="260" spans="1:68" ht="15.75">
      <c r="A260" s="221"/>
      <c r="B260" s="222"/>
      <c r="C260" s="216"/>
      <c r="D260" s="224"/>
      <c r="E260" s="25"/>
      <c r="F260" s="89"/>
      <c r="G260" s="83"/>
      <c r="H260" s="218"/>
      <c r="I260" s="218"/>
      <c r="J260" s="218"/>
      <c r="K260" s="218"/>
      <c r="L260" s="83"/>
      <c r="M260" s="217"/>
      <c r="N260" s="55"/>
      <c r="O260" s="218"/>
      <c r="P260" s="218"/>
      <c r="Q260" s="11"/>
      <c r="R260" s="218"/>
      <c r="S260" s="218"/>
      <c r="T260" s="56"/>
      <c r="U260" s="218"/>
      <c r="V260" s="218"/>
      <c r="W260" s="11"/>
      <c r="X260" s="218"/>
      <c r="Y260" s="218"/>
      <c r="Z260" s="56"/>
      <c r="AA260" s="218"/>
      <c r="AB260" s="218"/>
      <c r="AC260" s="218"/>
      <c r="AD260" s="218"/>
      <c r="AE260" s="218"/>
      <c r="AF260" s="9"/>
      <c r="AG260" s="9"/>
      <c r="AH260" s="9"/>
      <c r="AI260" s="9"/>
      <c r="AJ260" s="9"/>
      <c r="AK260" s="9"/>
      <c r="AL260" s="9"/>
      <c r="AM260" s="9"/>
      <c r="AN260" s="9"/>
      <c r="AO260" s="76"/>
      <c r="AP260" s="83"/>
      <c r="AQ260" s="83"/>
      <c r="AR260" s="238"/>
      <c r="AS260" s="238"/>
      <c r="AT260" s="11"/>
      <c r="AU260" s="11"/>
      <c r="AV260" s="215"/>
      <c r="AW260" s="137"/>
      <c r="AX260" s="215"/>
      <c r="AY260" s="253"/>
      <c r="BA260" s="201"/>
      <c r="BB260" s="201"/>
      <c r="BC260" s="217"/>
      <c r="BD260" s="231"/>
      <c r="BE260" s="215"/>
      <c r="BF260" s="215"/>
      <c r="BG260" s="215"/>
      <c r="BH260" s="232"/>
      <c r="BI260" s="232"/>
      <c r="BJ260" s="214"/>
      <c r="BK260" s="214"/>
      <c r="BL260" s="233"/>
      <c r="BM260" s="67"/>
      <c r="BN260" s="139"/>
      <c r="BO260" s="139"/>
      <c r="BP260" s="139"/>
    </row>
    <row r="261" spans="1:68" ht="15.75">
      <c r="A261" s="221"/>
      <c r="B261" s="222"/>
      <c r="C261" s="216"/>
      <c r="D261" s="224"/>
      <c r="E261" s="25"/>
      <c r="F261" s="89"/>
      <c r="G261" s="83"/>
      <c r="H261" s="218"/>
      <c r="I261" s="218"/>
      <c r="J261" s="218"/>
      <c r="K261" s="218"/>
      <c r="L261" s="83"/>
      <c r="M261" s="217"/>
      <c r="N261" s="55"/>
      <c r="O261" s="218"/>
      <c r="P261" s="218"/>
      <c r="Q261" s="11"/>
      <c r="R261" s="218"/>
      <c r="S261" s="218"/>
      <c r="T261" s="56"/>
      <c r="U261" s="218"/>
      <c r="V261" s="218"/>
      <c r="W261" s="11"/>
      <c r="X261" s="218"/>
      <c r="Y261" s="218"/>
      <c r="Z261" s="56"/>
      <c r="AA261" s="218"/>
      <c r="AB261" s="218"/>
      <c r="AC261" s="218"/>
      <c r="AD261" s="218"/>
      <c r="AE261" s="218"/>
      <c r="AF261" s="9"/>
      <c r="AG261" s="9"/>
      <c r="AH261" s="9"/>
      <c r="AI261" s="9"/>
      <c r="AJ261" s="9"/>
      <c r="AK261" s="9"/>
      <c r="AL261" s="9"/>
      <c r="AM261" s="9"/>
      <c r="AN261" s="9"/>
      <c r="AO261" s="76"/>
      <c r="AP261" s="83"/>
      <c r="AQ261" s="83"/>
      <c r="AR261" s="238"/>
      <c r="AS261" s="238"/>
      <c r="AT261" s="11"/>
      <c r="AU261" s="11"/>
      <c r="AV261" s="215"/>
      <c r="AW261" s="137"/>
      <c r="AX261" s="215"/>
      <c r="AY261" s="253"/>
      <c r="BA261" s="201"/>
      <c r="BB261" s="201"/>
      <c r="BC261" s="217"/>
      <c r="BD261" s="231"/>
      <c r="BE261" s="215"/>
      <c r="BF261" s="215"/>
      <c r="BG261" s="215"/>
      <c r="BH261" s="232"/>
      <c r="BI261" s="232"/>
      <c r="BJ261" s="214"/>
      <c r="BK261" s="214"/>
      <c r="BL261" s="233"/>
      <c r="BM261" s="67"/>
      <c r="BN261" s="139"/>
      <c r="BO261" s="139"/>
      <c r="BP261" s="139"/>
    </row>
    <row r="262" spans="1:68" ht="15.75">
      <c r="A262" s="221"/>
      <c r="B262" s="222"/>
      <c r="C262" s="216"/>
      <c r="D262" s="224"/>
      <c r="E262" s="25"/>
      <c r="F262" s="89"/>
      <c r="G262" s="83"/>
      <c r="H262" s="218"/>
      <c r="I262" s="218"/>
      <c r="J262" s="218"/>
      <c r="K262" s="218"/>
      <c r="L262" s="83"/>
      <c r="M262" s="217"/>
      <c r="N262" s="55"/>
      <c r="O262" s="218"/>
      <c r="P262" s="218"/>
      <c r="Q262" s="11"/>
      <c r="R262" s="218"/>
      <c r="S262" s="218"/>
      <c r="T262" s="56"/>
      <c r="U262" s="218"/>
      <c r="V262" s="218"/>
      <c r="W262" s="11"/>
      <c r="X262" s="218"/>
      <c r="Y262" s="218"/>
      <c r="Z262" s="56"/>
      <c r="AA262" s="218"/>
      <c r="AB262" s="218"/>
      <c r="AC262" s="218"/>
      <c r="AD262" s="218"/>
      <c r="AE262" s="218"/>
      <c r="AF262" s="9"/>
      <c r="AG262" s="9"/>
      <c r="AH262" s="9"/>
      <c r="AI262" s="9"/>
      <c r="AJ262" s="9"/>
      <c r="AK262" s="9"/>
      <c r="AL262" s="9"/>
      <c r="AM262" s="9"/>
      <c r="AN262" s="9"/>
      <c r="AO262" s="76"/>
      <c r="AP262" s="83"/>
      <c r="AQ262" s="83"/>
      <c r="AR262" s="238"/>
      <c r="AS262" s="238"/>
      <c r="AT262" s="11"/>
      <c r="AU262" s="11"/>
      <c r="AV262" s="215"/>
      <c r="AW262" s="137"/>
      <c r="AX262" s="215"/>
      <c r="AY262" s="253"/>
      <c r="BA262" s="201"/>
      <c r="BB262" s="201"/>
      <c r="BC262" s="217"/>
      <c r="BD262" s="231"/>
      <c r="BE262" s="215"/>
      <c r="BF262" s="215"/>
      <c r="BG262" s="215"/>
      <c r="BH262" s="232"/>
      <c r="BI262" s="232"/>
      <c r="BJ262" s="214"/>
      <c r="BK262" s="214"/>
      <c r="BL262" s="233"/>
      <c r="BM262" s="67"/>
      <c r="BN262" s="139"/>
      <c r="BO262" s="139"/>
      <c r="BP262" s="139"/>
    </row>
    <row r="263" spans="1:68" ht="15.75">
      <c r="A263" s="221"/>
      <c r="B263" s="222"/>
      <c r="C263" s="216"/>
      <c r="D263" s="224"/>
      <c r="E263" s="25"/>
      <c r="F263" s="89"/>
      <c r="G263" s="83"/>
      <c r="H263" s="218"/>
      <c r="I263" s="218"/>
      <c r="J263" s="218"/>
      <c r="K263" s="218"/>
      <c r="L263" s="83"/>
      <c r="M263" s="217"/>
      <c r="N263" s="55"/>
      <c r="O263" s="218"/>
      <c r="P263" s="218"/>
      <c r="Q263" s="11"/>
      <c r="R263" s="218"/>
      <c r="S263" s="218"/>
      <c r="T263" s="56"/>
      <c r="U263" s="218"/>
      <c r="V263" s="218"/>
      <c r="W263" s="11"/>
      <c r="X263" s="218"/>
      <c r="Y263" s="218"/>
      <c r="Z263" s="56"/>
      <c r="AA263" s="218"/>
      <c r="AB263" s="218"/>
      <c r="AC263" s="218"/>
      <c r="AD263" s="218"/>
      <c r="AE263" s="218"/>
      <c r="AF263" s="9"/>
      <c r="AG263" s="9"/>
      <c r="AH263" s="9"/>
      <c r="AI263" s="9"/>
      <c r="AJ263" s="9"/>
      <c r="AK263" s="9"/>
      <c r="AL263" s="9"/>
      <c r="AM263" s="9"/>
      <c r="AN263" s="9"/>
      <c r="AO263" s="76"/>
      <c r="AP263" s="83"/>
      <c r="AQ263" s="83"/>
      <c r="AR263" s="238"/>
      <c r="AS263" s="238"/>
      <c r="AT263" s="11"/>
      <c r="AU263" s="11"/>
      <c r="AV263" s="215"/>
      <c r="AW263" s="137"/>
      <c r="AX263" s="215"/>
      <c r="AY263" s="253"/>
      <c r="BA263" s="201"/>
      <c r="BB263" s="201"/>
      <c r="BC263" s="217"/>
      <c r="BD263" s="231"/>
      <c r="BE263" s="215"/>
      <c r="BF263" s="215"/>
      <c r="BG263" s="215"/>
      <c r="BH263" s="232"/>
      <c r="BI263" s="232"/>
      <c r="BJ263" s="214"/>
      <c r="BK263" s="214"/>
      <c r="BL263" s="233"/>
      <c r="BM263" s="67"/>
      <c r="BN263" s="139"/>
      <c r="BO263" s="139"/>
      <c r="BP263" s="139"/>
    </row>
    <row r="264" spans="1:68" ht="15.75">
      <c r="A264" s="221"/>
      <c r="B264" s="222"/>
      <c r="C264" s="216"/>
      <c r="D264" s="224"/>
      <c r="E264" s="25"/>
      <c r="F264" s="89"/>
      <c r="G264" s="83"/>
      <c r="H264" s="218"/>
      <c r="I264" s="218"/>
      <c r="J264" s="218"/>
      <c r="K264" s="218"/>
      <c r="L264" s="83"/>
      <c r="M264" s="217"/>
      <c r="N264" s="55"/>
      <c r="O264" s="218"/>
      <c r="P264" s="218"/>
      <c r="Q264" s="11"/>
      <c r="R264" s="218"/>
      <c r="S264" s="218"/>
      <c r="T264" s="56"/>
      <c r="U264" s="218"/>
      <c r="V264" s="218"/>
      <c r="W264" s="11"/>
      <c r="X264" s="218"/>
      <c r="Y264" s="218"/>
      <c r="Z264" s="56"/>
      <c r="AA264" s="218"/>
      <c r="AB264" s="218"/>
      <c r="AC264" s="218"/>
      <c r="AD264" s="218"/>
      <c r="AE264" s="218"/>
      <c r="AF264" s="9"/>
      <c r="AG264" s="9"/>
      <c r="AH264" s="9"/>
      <c r="AI264" s="9"/>
      <c r="AJ264" s="9"/>
      <c r="AK264" s="9"/>
      <c r="AL264" s="9"/>
      <c r="AM264" s="9"/>
      <c r="AN264" s="9"/>
      <c r="AO264" s="76"/>
      <c r="AP264" s="83"/>
      <c r="AQ264" s="83"/>
      <c r="AR264" s="238"/>
      <c r="AS264" s="238"/>
      <c r="AT264" s="11"/>
      <c r="AU264" s="11"/>
      <c r="AV264" s="215"/>
      <c r="AW264" s="137"/>
      <c r="AX264" s="215"/>
      <c r="AY264" s="253"/>
      <c r="BA264" s="201"/>
      <c r="BB264" s="201"/>
      <c r="BC264" s="217"/>
      <c r="BD264" s="231"/>
      <c r="BE264" s="215"/>
      <c r="BF264" s="215"/>
      <c r="BG264" s="215"/>
      <c r="BH264" s="232"/>
      <c r="BI264" s="232"/>
      <c r="BJ264" s="214"/>
      <c r="BK264" s="214"/>
      <c r="BL264" s="233"/>
      <c r="BM264" s="67"/>
      <c r="BN264" s="139"/>
      <c r="BO264" s="139"/>
      <c r="BP264" s="139"/>
    </row>
    <row r="265" spans="1:68" ht="15.75">
      <c r="A265" s="221"/>
      <c r="B265" s="222"/>
      <c r="C265" s="216"/>
      <c r="D265" s="224"/>
      <c r="E265" s="25"/>
      <c r="F265" s="89"/>
      <c r="G265" s="83"/>
      <c r="H265" s="218"/>
      <c r="I265" s="218"/>
      <c r="J265" s="218"/>
      <c r="K265" s="218"/>
      <c r="L265" s="83"/>
      <c r="M265" s="217"/>
      <c r="N265" s="55"/>
      <c r="O265" s="218"/>
      <c r="P265" s="218"/>
      <c r="Q265" s="11"/>
      <c r="R265" s="218"/>
      <c r="S265" s="218"/>
      <c r="T265" s="56"/>
      <c r="U265" s="218"/>
      <c r="V265" s="218"/>
      <c r="W265" s="11"/>
      <c r="X265" s="218"/>
      <c r="Y265" s="218"/>
      <c r="Z265" s="56"/>
      <c r="AA265" s="218"/>
      <c r="AB265" s="218"/>
      <c r="AC265" s="218"/>
      <c r="AD265" s="218"/>
      <c r="AE265" s="218"/>
      <c r="AF265" s="9"/>
      <c r="AG265" s="9"/>
      <c r="AH265" s="9"/>
      <c r="AI265" s="9"/>
      <c r="AJ265" s="9"/>
      <c r="AK265" s="9"/>
      <c r="AL265" s="9"/>
      <c r="AM265" s="9"/>
      <c r="AN265" s="9"/>
      <c r="AO265" s="76"/>
      <c r="AP265" s="83"/>
      <c r="AQ265" s="83"/>
      <c r="AR265" s="238"/>
      <c r="AS265" s="238"/>
      <c r="AT265" s="11"/>
      <c r="AU265" s="11"/>
      <c r="AV265" s="215"/>
      <c r="AW265" s="137"/>
      <c r="AX265" s="215"/>
      <c r="AY265" s="253"/>
      <c r="BA265" s="201"/>
      <c r="BB265" s="201"/>
      <c r="BC265" s="217"/>
      <c r="BD265" s="231"/>
      <c r="BE265" s="215"/>
      <c r="BF265" s="215"/>
      <c r="BG265" s="215"/>
      <c r="BH265" s="232"/>
      <c r="BI265" s="232"/>
      <c r="BJ265" s="214"/>
      <c r="BK265" s="214"/>
      <c r="BL265" s="233"/>
      <c r="BM265" s="67"/>
      <c r="BN265" s="139"/>
      <c r="BO265" s="139"/>
      <c r="BP265" s="139"/>
    </row>
    <row r="266" spans="1:68" ht="15.75">
      <c r="A266" s="221"/>
      <c r="B266" s="222"/>
      <c r="C266" s="216"/>
      <c r="D266" s="224"/>
      <c r="E266" s="25"/>
      <c r="F266" s="89"/>
      <c r="G266" s="83"/>
      <c r="H266" s="218"/>
      <c r="I266" s="218"/>
      <c r="J266" s="218"/>
      <c r="K266" s="218"/>
      <c r="L266" s="83"/>
      <c r="M266" s="217"/>
      <c r="N266" s="55"/>
      <c r="O266" s="218"/>
      <c r="P266" s="218"/>
      <c r="Q266" s="11"/>
      <c r="R266" s="218"/>
      <c r="S266" s="218"/>
      <c r="T266" s="56"/>
      <c r="U266" s="218"/>
      <c r="V266" s="218"/>
      <c r="W266" s="11"/>
      <c r="X266" s="218"/>
      <c r="Y266" s="218"/>
      <c r="Z266" s="56"/>
      <c r="AA266" s="218"/>
      <c r="AB266" s="218"/>
      <c r="AC266" s="218"/>
      <c r="AD266" s="218"/>
      <c r="AE266" s="218"/>
      <c r="AF266" s="9"/>
      <c r="AG266" s="9"/>
      <c r="AH266" s="9"/>
      <c r="AI266" s="9"/>
      <c r="AJ266" s="9"/>
      <c r="AK266" s="9"/>
      <c r="AL266" s="9"/>
      <c r="AM266" s="9"/>
      <c r="AN266" s="9"/>
      <c r="AO266" s="76"/>
      <c r="AP266" s="83"/>
      <c r="AQ266" s="83"/>
      <c r="AR266" s="238"/>
      <c r="AS266" s="238"/>
      <c r="AT266" s="11"/>
      <c r="AU266" s="11"/>
      <c r="AV266" s="215"/>
      <c r="AW266" s="137"/>
      <c r="AX266" s="215"/>
      <c r="AY266" s="253"/>
      <c r="BA266" s="201"/>
      <c r="BB266" s="201"/>
      <c r="BC266" s="217"/>
      <c r="BD266" s="231"/>
      <c r="BE266" s="215"/>
      <c r="BF266" s="215"/>
      <c r="BG266" s="215"/>
      <c r="BH266" s="232"/>
      <c r="BI266" s="232"/>
      <c r="BJ266" s="214"/>
      <c r="BK266" s="214"/>
      <c r="BL266" s="233"/>
      <c r="BM266" s="67"/>
      <c r="BN266" s="139"/>
      <c r="BO266" s="139"/>
      <c r="BP266" s="139"/>
    </row>
    <row r="267" spans="1:68" ht="15.75">
      <c r="A267" s="221"/>
      <c r="B267" s="222"/>
      <c r="C267" s="216"/>
      <c r="D267" s="224"/>
      <c r="E267" s="268"/>
      <c r="F267" s="89"/>
      <c r="G267" s="83"/>
      <c r="H267" s="218"/>
      <c r="I267" s="218"/>
      <c r="J267" s="218"/>
      <c r="K267" s="218"/>
      <c r="L267" s="83"/>
      <c r="M267" s="217"/>
      <c r="N267" s="55"/>
      <c r="O267" s="218"/>
      <c r="P267" s="218"/>
      <c r="Q267" s="11"/>
      <c r="R267" s="218"/>
      <c r="S267" s="218"/>
      <c r="T267" s="56"/>
      <c r="U267" s="218"/>
      <c r="V267" s="218"/>
      <c r="W267" s="11"/>
      <c r="X267" s="218"/>
      <c r="Y267" s="218"/>
      <c r="Z267" s="56"/>
      <c r="AA267" s="218"/>
      <c r="AB267" s="218"/>
      <c r="AC267" s="218"/>
      <c r="AD267" s="218"/>
      <c r="AE267" s="218"/>
      <c r="AF267" s="9"/>
      <c r="AG267" s="9"/>
      <c r="AH267" s="9"/>
      <c r="AI267" s="9"/>
      <c r="AJ267" s="9"/>
      <c r="AK267" s="9"/>
      <c r="AL267" s="9"/>
      <c r="AM267" s="9"/>
      <c r="AN267" s="9"/>
      <c r="AO267" s="76"/>
      <c r="AP267" s="83"/>
      <c r="AQ267" s="83"/>
      <c r="AR267" s="238"/>
      <c r="AS267" s="238"/>
      <c r="AT267" s="11"/>
      <c r="AU267" s="11"/>
      <c r="AV267" s="215"/>
      <c r="AW267" s="137"/>
      <c r="AX267" s="215"/>
      <c r="AY267" s="265"/>
      <c r="AZ267" s="267"/>
      <c r="BA267" s="201"/>
      <c r="BB267" s="266"/>
      <c r="BC267" s="217"/>
      <c r="BD267" s="231"/>
      <c r="BE267" s="215"/>
      <c r="BF267" s="215"/>
      <c r="BG267" s="215"/>
      <c r="BH267" s="232"/>
      <c r="BI267" s="232"/>
      <c r="BJ267" s="214"/>
      <c r="BK267" s="214"/>
      <c r="BL267" s="233"/>
      <c r="BM267" s="67"/>
      <c r="BN267" s="139"/>
      <c r="BO267" s="139"/>
      <c r="BP267" s="139"/>
    </row>
    <row r="268" spans="1:68" ht="15.75">
      <c r="A268" s="221"/>
      <c r="B268" s="222"/>
      <c r="C268" s="216"/>
      <c r="D268" s="224"/>
      <c r="E268" s="25"/>
      <c r="F268" s="89"/>
      <c r="G268" s="83"/>
      <c r="H268" s="218"/>
      <c r="I268" s="218"/>
      <c r="J268" s="218"/>
      <c r="K268" s="218"/>
      <c r="L268" s="83"/>
      <c r="M268" s="217"/>
      <c r="N268" s="55"/>
      <c r="O268" s="218"/>
      <c r="P268" s="218"/>
      <c r="Q268" s="11"/>
      <c r="R268" s="218"/>
      <c r="S268" s="218"/>
      <c r="T268" s="56"/>
      <c r="U268" s="218"/>
      <c r="V268" s="218"/>
      <c r="W268" s="11"/>
      <c r="X268" s="218"/>
      <c r="Y268" s="218"/>
      <c r="Z268" s="56"/>
      <c r="AA268" s="218"/>
      <c r="AB268" s="218"/>
      <c r="AC268" s="218"/>
      <c r="AD268" s="218"/>
      <c r="AE268" s="218"/>
      <c r="AF268" s="9"/>
      <c r="AG268" s="9"/>
      <c r="AH268" s="9"/>
      <c r="AI268" s="9"/>
      <c r="AJ268" s="9"/>
      <c r="AK268" s="9"/>
      <c r="AL268" s="9"/>
      <c r="AM268" s="9"/>
      <c r="AN268" s="9"/>
      <c r="AO268" s="76"/>
      <c r="AP268" s="83"/>
      <c r="AQ268" s="83"/>
      <c r="AR268" s="238"/>
      <c r="AS268" s="238"/>
      <c r="AT268" s="11"/>
      <c r="AU268" s="11"/>
      <c r="AV268" s="215"/>
      <c r="AW268" s="137"/>
      <c r="AX268" s="215"/>
      <c r="AY268" s="253"/>
      <c r="BA268" s="201"/>
      <c r="BB268" s="201"/>
      <c r="BC268" s="217"/>
      <c r="BD268" s="231"/>
      <c r="BE268" s="215"/>
      <c r="BF268" s="215"/>
      <c r="BG268" s="215"/>
      <c r="BH268" s="232"/>
      <c r="BI268" s="232"/>
      <c r="BJ268" s="214"/>
      <c r="BK268" s="214"/>
      <c r="BL268" s="233"/>
      <c r="BM268" s="67"/>
      <c r="BN268" s="139"/>
      <c r="BO268" s="139"/>
      <c r="BP268" s="139"/>
    </row>
    <row r="269" spans="1:68" ht="15.75">
      <c r="A269" s="221"/>
      <c r="B269" s="222"/>
      <c r="C269" s="216"/>
      <c r="D269" s="224"/>
      <c r="E269" s="25"/>
      <c r="F269" s="89"/>
      <c r="G269" s="83"/>
      <c r="H269" s="218"/>
      <c r="I269" s="218"/>
      <c r="J269" s="218"/>
      <c r="K269" s="218"/>
      <c r="L269" s="83"/>
      <c r="M269" s="217"/>
      <c r="N269" s="55"/>
      <c r="O269" s="218"/>
      <c r="P269" s="218"/>
      <c r="Q269" s="11"/>
      <c r="R269" s="218"/>
      <c r="S269" s="218"/>
      <c r="T269" s="56"/>
      <c r="U269" s="218"/>
      <c r="V269" s="218"/>
      <c r="W269" s="11"/>
      <c r="X269" s="218"/>
      <c r="Y269" s="218"/>
      <c r="Z269" s="56"/>
      <c r="AA269" s="218"/>
      <c r="AB269" s="218"/>
      <c r="AC269" s="218"/>
      <c r="AD269" s="218"/>
      <c r="AE269" s="218"/>
      <c r="AF269" s="9"/>
      <c r="AG269" s="9"/>
      <c r="AH269" s="9"/>
      <c r="AI269" s="9"/>
      <c r="AJ269" s="9"/>
      <c r="AK269" s="9"/>
      <c r="AL269" s="9"/>
      <c r="AM269" s="9"/>
      <c r="AN269" s="9"/>
      <c r="AO269" s="76"/>
      <c r="AP269" s="83"/>
      <c r="AQ269" s="83"/>
      <c r="AR269" s="238"/>
      <c r="AS269" s="238"/>
      <c r="AT269" s="11"/>
      <c r="AU269" s="11"/>
      <c r="AV269" s="215"/>
      <c r="AW269" s="137"/>
      <c r="AX269" s="215"/>
      <c r="AY269" s="253"/>
      <c r="BA269" s="201"/>
      <c r="BB269" s="201"/>
      <c r="BC269" s="217"/>
      <c r="BD269" s="231"/>
      <c r="BE269" s="215"/>
      <c r="BF269" s="215"/>
      <c r="BG269" s="215"/>
      <c r="BH269" s="232"/>
      <c r="BI269" s="232"/>
      <c r="BJ269" s="214"/>
      <c r="BK269" s="214"/>
      <c r="BL269" s="233"/>
      <c r="BM269" s="67"/>
      <c r="BN269" s="139"/>
      <c r="BO269" s="139"/>
      <c r="BP269" s="139"/>
    </row>
    <row r="270" spans="1:68" ht="15.75">
      <c r="A270" s="221"/>
      <c r="B270" s="222"/>
      <c r="C270" s="216"/>
      <c r="D270" s="224"/>
      <c r="E270" s="25"/>
      <c r="F270" s="89"/>
      <c r="G270" s="83"/>
      <c r="H270" s="218"/>
      <c r="I270" s="218"/>
      <c r="J270" s="218"/>
      <c r="K270" s="218"/>
      <c r="L270" s="83"/>
      <c r="M270" s="217"/>
      <c r="N270" s="55"/>
      <c r="O270" s="218"/>
      <c r="P270" s="218"/>
      <c r="Q270" s="11"/>
      <c r="R270" s="218"/>
      <c r="S270" s="218"/>
      <c r="T270" s="56"/>
      <c r="U270" s="218"/>
      <c r="V270" s="218"/>
      <c r="W270" s="11"/>
      <c r="X270" s="218"/>
      <c r="Y270" s="218"/>
      <c r="Z270" s="56"/>
      <c r="AA270" s="218"/>
      <c r="AB270" s="218"/>
      <c r="AC270" s="218"/>
      <c r="AD270" s="218"/>
      <c r="AE270" s="218"/>
      <c r="AF270" s="9"/>
      <c r="AG270" s="9"/>
      <c r="AH270" s="9"/>
      <c r="AI270" s="9"/>
      <c r="AJ270" s="9"/>
      <c r="AK270" s="9"/>
      <c r="AL270" s="9"/>
      <c r="AM270" s="9"/>
      <c r="AN270" s="9"/>
      <c r="AO270" s="76"/>
      <c r="AP270" s="83"/>
      <c r="AQ270" s="83"/>
      <c r="AR270" s="238"/>
      <c r="AS270" s="238"/>
      <c r="AT270" s="11"/>
      <c r="AU270" s="11"/>
      <c r="AV270" s="215"/>
      <c r="AW270" s="137"/>
      <c r="AX270" s="215"/>
      <c r="AY270" s="253"/>
      <c r="BA270" s="201"/>
      <c r="BB270" s="201"/>
      <c r="BC270" s="217"/>
      <c r="BD270" s="231"/>
      <c r="BE270" s="215"/>
      <c r="BF270" s="215"/>
      <c r="BG270" s="215"/>
      <c r="BH270" s="232"/>
      <c r="BI270" s="232"/>
      <c r="BJ270" s="214"/>
      <c r="BK270" s="214"/>
      <c r="BL270" s="233"/>
      <c r="BM270" s="67"/>
      <c r="BN270" s="139"/>
      <c r="BO270" s="139"/>
      <c r="BP270" s="139"/>
    </row>
    <row r="271" spans="1:68" ht="15.75">
      <c r="A271" s="221"/>
      <c r="B271" s="222"/>
      <c r="C271" s="216"/>
      <c r="D271" s="224"/>
      <c r="E271" s="25"/>
      <c r="F271" s="89"/>
      <c r="G271" s="83"/>
      <c r="H271" s="218"/>
      <c r="I271" s="218"/>
      <c r="J271" s="218"/>
      <c r="K271" s="218"/>
      <c r="L271" s="83"/>
      <c r="M271" s="217"/>
      <c r="N271" s="55"/>
      <c r="O271" s="218"/>
      <c r="P271" s="218"/>
      <c r="Q271" s="11"/>
      <c r="R271" s="218"/>
      <c r="S271" s="218"/>
      <c r="T271" s="56"/>
      <c r="U271" s="218"/>
      <c r="V271" s="218"/>
      <c r="W271" s="11"/>
      <c r="X271" s="218"/>
      <c r="Y271" s="218"/>
      <c r="Z271" s="56"/>
      <c r="AA271" s="218"/>
      <c r="AB271" s="218"/>
      <c r="AC271" s="218"/>
      <c r="AD271" s="218"/>
      <c r="AE271" s="218"/>
      <c r="AF271" s="9"/>
      <c r="AG271" s="9"/>
      <c r="AH271" s="9"/>
      <c r="AI271" s="9"/>
      <c r="AJ271" s="9"/>
      <c r="AK271" s="9"/>
      <c r="AL271" s="9"/>
      <c r="AM271" s="9"/>
      <c r="AN271" s="9"/>
      <c r="AO271" s="76"/>
      <c r="AP271" s="83"/>
      <c r="AQ271" s="83"/>
      <c r="AR271" s="238"/>
      <c r="AS271" s="238"/>
      <c r="AT271" s="11"/>
      <c r="AU271" s="11"/>
      <c r="AV271" s="215"/>
      <c r="AW271" s="137"/>
      <c r="AX271" s="215"/>
      <c r="AY271" s="253"/>
      <c r="BA271" s="201"/>
      <c r="BB271" s="201"/>
      <c r="BC271" s="217"/>
      <c r="BD271" s="231"/>
      <c r="BE271" s="215"/>
      <c r="BF271" s="215"/>
      <c r="BG271" s="215"/>
      <c r="BH271" s="232"/>
      <c r="BI271" s="232"/>
      <c r="BJ271" s="214"/>
      <c r="BK271" s="214"/>
      <c r="BL271" s="233"/>
      <c r="BM271" s="67"/>
      <c r="BN271" s="139"/>
      <c r="BO271" s="139"/>
      <c r="BP271" s="139"/>
    </row>
    <row r="272" spans="1:68" ht="15.75">
      <c r="A272" s="221"/>
      <c r="B272" s="222"/>
      <c r="C272" s="216"/>
      <c r="D272" s="224"/>
      <c r="E272" s="25"/>
      <c r="F272" s="89"/>
      <c r="G272" s="83"/>
      <c r="H272" s="218"/>
      <c r="I272" s="218"/>
      <c r="J272" s="218"/>
      <c r="K272" s="218"/>
      <c r="L272" s="83"/>
      <c r="M272" s="217"/>
      <c r="N272" s="55"/>
      <c r="O272" s="218"/>
      <c r="P272" s="218"/>
      <c r="Q272" s="11"/>
      <c r="R272" s="218"/>
      <c r="S272" s="218"/>
      <c r="T272" s="56"/>
      <c r="U272" s="218"/>
      <c r="V272" s="218"/>
      <c r="W272" s="11"/>
      <c r="X272" s="218"/>
      <c r="Y272" s="218"/>
      <c r="Z272" s="56"/>
      <c r="AA272" s="218"/>
      <c r="AB272" s="218"/>
      <c r="AC272" s="218"/>
      <c r="AD272" s="218"/>
      <c r="AE272" s="218"/>
      <c r="AF272" s="9"/>
      <c r="AG272" s="9"/>
      <c r="AH272" s="9"/>
      <c r="AI272" s="9"/>
      <c r="AJ272" s="9"/>
      <c r="AK272" s="9"/>
      <c r="AL272" s="9"/>
      <c r="AM272" s="9"/>
      <c r="AN272" s="9"/>
      <c r="AO272" s="76"/>
      <c r="AP272" s="83"/>
      <c r="AQ272" s="83"/>
      <c r="AR272" s="238"/>
      <c r="AS272" s="238"/>
      <c r="AT272" s="11"/>
      <c r="AU272" s="11"/>
      <c r="AV272" s="215"/>
      <c r="AW272" s="137"/>
      <c r="AX272" s="215"/>
      <c r="AY272" s="253"/>
      <c r="BA272" s="201"/>
      <c r="BB272" s="201"/>
      <c r="BC272" s="217"/>
      <c r="BD272" s="231"/>
      <c r="BE272" s="215"/>
      <c r="BF272" s="215"/>
      <c r="BG272" s="215"/>
      <c r="BH272" s="232"/>
      <c r="BI272" s="232"/>
      <c r="BJ272" s="214"/>
      <c r="BK272" s="214"/>
      <c r="BL272" s="233"/>
      <c r="BM272" s="67"/>
      <c r="BN272" s="139"/>
      <c r="BO272" s="139"/>
      <c r="BP272" s="139"/>
    </row>
    <row r="273" spans="1:68" ht="15.75">
      <c r="A273" s="221"/>
      <c r="B273" s="222"/>
      <c r="C273" s="216"/>
      <c r="D273" s="224"/>
      <c r="E273" s="25"/>
      <c r="F273" s="89"/>
      <c r="G273" s="83"/>
      <c r="H273" s="218"/>
      <c r="I273" s="218"/>
      <c r="J273" s="218"/>
      <c r="K273" s="218"/>
      <c r="L273" s="83"/>
      <c r="M273" s="217"/>
      <c r="N273" s="55"/>
      <c r="O273" s="218"/>
      <c r="P273" s="218"/>
      <c r="Q273" s="11"/>
      <c r="R273" s="218"/>
      <c r="S273" s="218"/>
      <c r="T273" s="56"/>
      <c r="U273" s="218"/>
      <c r="V273" s="218"/>
      <c r="W273" s="11"/>
      <c r="X273" s="218"/>
      <c r="Y273" s="218"/>
      <c r="Z273" s="56"/>
      <c r="AA273" s="218"/>
      <c r="AB273" s="218"/>
      <c r="AC273" s="218"/>
      <c r="AD273" s="218"/>
      <c r="AE273" s="218"/>
      <c r="AF273" s="9"/>
      <c r="AG273" s="9"/>
      <c r="AH273" s="9"/>
      <c r="AI273" s="9"/>
      <c r="AJ273" s="9"/>
      <c r="AK273" s="9"/>
      <c r="AL273" s="9"/>
      <c r="AM273" s="9"/>
      <c r="AN273" s="9"/>
      <c r="AO273" s="76"/>
      <c r="AP273" s="83"/>
      <c r="AQ273" s="83"/>
      <c r="AR273" s="238"/>
      <c r="AS273" s="238"/>
      <c r="AT273" s="11"/>
      <c r="AU273" s="11"/>
      <c r="AV273" s="215"/>
      <c r="AW273" s="137"/>
      <c r="AX273" s="215"/>
      <c r="AY273" s="253"/>
      <c r="BA273" s="201"/>
      <c r="BB273" s="201"/>
      <c r="BC273" s="217"/>
      <c r="BD273" s="231"/>
      <c r="BE273" s="215"/>
      <c r="BF273" s="215"/>
      <c r="BG273" s="215"/>
      <c r="BH273" s="232"/>
      <c r="BI273" s="232"/>
      <c r="BJ273" s="214"/>
      <c r="BK273" s="214"/>
      <c r="BL273" s="233"/>
      <c r="BM273" s="67"/>
      <c r="BN273" s="139"/>
      <c r="BO273" s="139"/>
      <c r="BP273" s="139"/>
    </row>
    <row r="274" spans="1:68" ht="15.75">
      <c r="A274" s="221"/>
      <c r="B274" s="222"/>
      <c r="C274" s="216"/>
      <c r="D274" s="224"/>
      <c r="E274" s="25"/>
      <c r="F274" s="89"/>
      <c r="G274" s="83"/>
      <c r="H274" s="218"/>
      <c r="I274" s="218"/>
      <c r="J274" s="218"/>
      <c r="K274" s="218"/>
      <c r="L274" s="83"/>
      <c r="M274" s="217"/>
      <c r="N274" s="55"/>
      <c r="O274" s="218"/>
      <c r="P274" s="218"/>
      <c r="Q274" s="11"/>
      <c r="R274" s="218"/>
      <c r="S274" s="218"/>
      <c r="T274" s="56"/>
      <c r="U274" s="218"/>
      <c r="V274" s="218"/>
      <c r="W274" s="11"/>
      <c r="X274" s="218"/>
      <c r="Y274" s="218"/>
      <c r="Z274" s="56"/>
      <c r="AA274" s="218"/>
      <c r="AB274" s="218"/>
      <c r="AC274" s="218"/>
      <c r="AD274" s="218"/>
      <c r="AE274" s="218"/>
      <c r="AF274" s="9"/>
      <c r="AG274" s="9"/>
      <c r="AH274" s="9"/>
      <c r="AI274" s="9"/>
      <c r="AJ274" s="9"/>
      <c r="AK274" s="9"/>
      <c r="AL274" s="9"/>
      <c r="AM274" s="9"/>
      <c r="AN274" s="9"/>
      <c r="AO274" s="76"/>
      <c r="AP274" s="83"/>
      <c r="AQ274" s="83"/>
      <c r="AR274" s="238"/>
      <c r="AS274" s="238"/>
      <c r="AT274" s="11"/>
      <c r="AU274" s="11"/>
      <c r="AV274" s="215"/>
      <c r="AW274" s="137"/>
      <c r="AX274" s="215"/>
      <c r="AY274" s="253"/>
      <c r="BA274" s="201"/>
      <c r="BB274" s="201"/>
      <c r="BC274" s="217"/>
      <c r="BD274" s="231"/>
      <c r="BE274" s="215"/>
      <c r="BF274" s="215"/>
      <c r="BG274" s="215"/>
      <c r="BH274" s="232"/>
      <c r="BI274" s="232"/>
      <c r="BJ274" s="214"/>
      <c r="BK274" s="214"/>
      <c r="BL274" s="233"/>
      <c r="BM274" s="67"/>
      <c r="BN274" s="139"/>
      <c r="BO274" s="139"/>
      <c r="BP274" s="139"/>
    </row>
    <row r="275" spans="1:68" ht="15.75">
      <c r="A275" s="221"/>
      <c r="B275" s="222"/>
      <c r="C275" s="216"/>
      <c r="D275" s="224"/>
      <c r="E275" s="25"/>
      <c r="F275" s="89"/>
      <c r="G275" s="83"/>
      <c r="H275" s="218"/>
      <c r="I275" s="218"/>
      <c r="J275" s="218"/>
      <c r="K275" s="218"/>
      <c r="L275" s="83"/>
      <c r="M275" s="217"/>
      <c r="N275" s="55"/>
      <c r="O275" s="218"/>
      <c r="P275" s="218"/>
      <c r="Q275" s="11"/>
      <c r="R275" s="218"/>
      <c r="S275" s="218"/>
      <c r="T275" s="56"/>
      <c r="U275" s="218"/>
      <c r="V275" s="218"/>
      <c r="W275" s="11"/>
      <c r="X275" s="218"/>
      <c r="Y275" s="218"/>
      <c r="Z275" s="56"/>
      <c r="AA275" s="218"/>
      <c r="AB275" s="218"/>
      <c r="AC275" s="218"/>
      <c r="AD275" s="218"/>
      <c r="AE275" s="218"/>
      <c r="AF275" s="9"/>
      <c r="AG275" s="9"/>
      <c r="AH275" s="9"/>
      <c r="AI275" s="9"/>
      <c r="AJ275" s="9"/>
      <c r="AK275" s="9"/>
      <c r="AL275" s="9"/>
      <c r="AM275" s="9"/>
      <c r="AN275" s="9"/>
      <c r="AO275" s="76"/>
      <c r="AP275" s="83"/>
      <c r="AQ275" s="83"/>
      <c r="AR275" s="238"/>
      <c r="AS275" s="238"/>
      <c r="AT275" s="11"/>
      <c r="AU275" s="11"/>
      <c r="AV275" s="215"/>
      <c r="AW275" s="137"/>
      <c r="AX275" s="215"/>
      <c r="AY275" s="253"/>
      <c r="BA275" s="201"/>
      <c r="BB275" s="201"/>
      <c r="BC275" s="217"/>
      <c r="BD275" s="231"/>
      <c r="BE275" s="215"/>
      <c r="BF275" s="215"/>
      <c r="BG275" s="215"/>
      <c r="BH275" s="232"/>
      <c r="BI275" s="232"/>
      <c r="BJ275" s="214"/>
      <c r="BK275" s="214"/>
      <c r="BL275" s="233"/>
      <c r="BM275" s="67"/>
      <c r="BN275" s="139"/>
      <c r="BO275" s="139"/>
      <c r="BP275" s="139"/>
    </row>
    <row r="276" spans="1:68" ht="15.75">
      <c r="A276" s="221"/>
      <c r="B276" s="222"/>
      <c r="C276" s="216"/>
      <c r="D276" s="224"/>
      <c r="E276" s="25"/>
      <c r="F276" s="89"/>
      <c r="G276" s="83"/>
      <c r="H276" s="218"/>
      <c r="I276" s="218"/>
      <c r="J276" s="218"/>
      <c r="K276" s="218"/>
      <c r="L276" s="83"/>
      <c r="M276" s="217"/>
      <c r="N276" s="55"/>
      <c r="O276" s="218"/>
      <c r="P276" s="218"/>
      <c r="Q276" s="11"/>
      <c r="R276" s="218"/>
      <c r="S276" s="218"/>
      <c r="T276" s="56"/>
      <c r="U276" s="218"/>
      <c r="V276" s="218"/>
      <c r="W276" s="11"/>
      <c r="X276" s="218"/>
      <c r="Y276" s="218"/>
      <c r="Z276" s="56"/>
      <c r="AA276" s="218"/>
      <c r="AB276" s="218"/>
      <c r="AC276" s="218"/>
      <c r="AD276" s="218"/>
      <c r="AE276" s="218"/>
      <c r="AF276" s="9"/>
      <c r="AG276" s="9"/>
      <c r="AH276" s="9"/>
      <c r="AI276" s="9"/>
      <c r="AJ276" s="9"/>
      <c r="AK276" s="9"/>
      <c r="AL276" s="9"/>
      <c r="AM276" s="9"/>
      <c r="AN276" s="9"/>
      <c r="AO276" s="76"/>
      <c r="AP276" s="83"/>
      <c r="AQ276" s="83"/>
      <c r="AR276" s="238"/>
      <c r="AS276" s="238"/>
      <c r="AT276" s="11"/>
      <c r="AU276" s="11"/>
      <c r="AV276" s="215"/>
      <c r="AW276" s="137"/>
      <c r="AX276" s="215"/>
      <c r="AY276" s="253"/>
      <c r="BA276" s="201"/>
      <c r="BB276" s="201"/>
      <c r="BC276" s="217"/>
      <c r="BD276" s="231"/>
      <c r="BE276" s="215"/>
      <c r="BF276" s="215"/>
      <c r="BG276" s="215"/>
      <c r="BH276" s="232"/>
      <c r="BI276" s="232"/>
      <c r="BJ276" s="214"/>
      <c r="BK276" s="214"/>
      <c r="BL276" s="233"/>
      <c r="BM276" s="67"/>
      <c r="BN276" s="139"/>
      <c r="BO276" s="139"/>
      <c r="BP276" s="139"/>
    </row>
    <row r="277" spans="1:68" ht="15.75">
      <c r="A277" s="221"/>
      <c r="B277" s="222"/>
      <c r="C277" s="216"/>
      <c r="D277" s="224"/>
      <c r="E277" s="25"/>
      <c r="F277" s="89"/>
      <c r="G277" s="83"/>
      <c r="H277" s="218"/>
      <c r="I277" s="218"/>
      <c r="J277" s="218"/>
      <c r="K277" s="218"/>
      <c r="L277" s="83"/>
      <c r="M277" s="217"/>
      <c r="N277" s="55"/>
      <c r="O277" s="218"/>
      <c r="P277" s="218"/>
      <c r="Q277" s="11"/>
      <c r="R277" s="218"/>
      <c r="S277" s="218"/>
      <c r="T277" s="56"/>
      <c r="U277" s="218"/>
      <c r="V277" s="218"/>
      <c r="W277" s="11"/>
      <c r="X277" s="218"/>
      <c r="Y277" s="218"/>
      <c r="Z277" s="56"/>
      <c r="AA277" s="218"/>
      <c r="AB277" s="218"/>
      <c r="AC277" s="218"/>
      <c r="AD277" s="218"/>
      <c r="AE277" s="218"/>
      <c r="AF277" s="9"/>
      <c r="AG277" s="9"/>
      <c r="AH277" s="9"/>
      <c r="AI277" s="9"/>
      <c r="AJ277" s="9"/>
      <c r="AK277" s="9"/>
      <c r="AL277" s="9"/>
      <c r="AM277" s="9"/>
      <c r="AN277" s="9"/>
      <c r="AO277" s="76"/>
      <c r="AP277" s="83"/>
      <c r="AQ277" s="83"/>
      <c r="AR277" s="238"/>
      <c r="AS277" s="238"/>
      <c r="AT277" s="11"/>
      <c r="AU277" s="11"/>
      <c r="AV277" s="215"/>
      <c r="AW277" s="137"/>
      <c r="AX277" s="215"/>
      <c r="AY277" s="253"/>
      <c r="BA277" s="201"/>
      <c r="BB277" s="201"/>
      <c r="BC277" s="217"/>
      <c r="BD277" s="231"/>
      <c r="BE277" s="215"/>
      <c r="BF277" s="215"/>
      <c r="BG277" s="215"/>
      <c r="BH277" s="232"/>
      <c r="BI277" s="232"/>
      <c r="BJ277" s="214"/>
      <c r="BK277" s="214"/>
      <c r="BL277" s="233"/>
      <c r="BM277" s="67"/>
      <c r="BN277" s="139"/>
      <c r="BO277" s="139"/>
      <c r="BP277" s="139"/>
    </row>
    <row r="278" spans="1:68" ht="15.75">
      <c r="A278" s="221"/>
      <c r="B278" s="222"/>
      <c r="C278" s="216"/>
      <c r="D278" s="224"/>
      <c r="E278" s="25"/>
      <c r="F278" s="89"/>
      <c r="G278" s="83"/>
      <c r="H278" s="218"/>
      <c r="I278" s="218"/>
      <c r="J278" s="218"/>
      <c r="K278" s="218"/>
      <c r="L278" s="83"/>
      <c r="M278" s="217"/>
      <c r="N278" s="55"/>
      <c r="O278" s="218"/>
      <c r="P278" s="218"/>
      <c r="Q278" s="11"/>
      <c r="R278" s="218"/>
      <c r="S278" s="218"/>
      <c r="T278" s="56"/>
      <c r="U278" s="218"/>
      <c r="V278" s="218"/>
      <c r="W278" s="11"/>
      <c r="X278" s="218"/>
      <c r="Y278" s="218"/>
      <c r="Z278" s="56"/>
      <c r="AA278" s="218"/>
      <c r="AB278" s="218"/>
      <c r="AC278" s="218"/>
      <c r="AD278" s="218"/>
      <c r="AE278" s="218"/>
      <c r="AF278" s="9"/>
      <c r="AG278" s="9"/>
      <c r="AH278" s="9"/>
      <c r="AI278" s="9"/>
      <c r="AJ278" s="9"/>
      <c r="AK278" s="9"/>
      <c r="AL278" s="9"/>
      <c r="AM278" s="9"/>
      <c r="AN278" s="9"/>
      <c r="AO278" s="76"/>
      <c r="AP278" s="83"/>
      <c r="AQ278" s="83"/>
      <c r="AR278" s="238"/>
      <c r="AS278" s="238"/>
      <c r="AT278" s="11"/>
      <c r="AU278" s="11"/>
      <c r="AV278" s="215"/>
      <c r="AW278" s="137"/>
      <c r="AX278" s="215"/>
      <c r="AY278" s="253"/>
      <c r="BA278" s="201"/>
      <c r="BB278" s="201"/>
      <c r="BC278" s="217"/>
      <c r="BD278" s="231"/>
      <c r="BE278" s="215"/>
      <c r="BF278" s="215"/>
      <c r="BG278" s="215"/>
      <c r="BH278" s="232"/>
      <c r="BI278" s="232"/>
      <c r="BJ278" s="214"/>
      <c r="BK278" s="214"/>
      <c r="BL278" s="233"/>
      <c r="BM278" s="67"/>
      <c r="BN278" s="139"/>
      <c r="BO278" s="139"/>
      <c r="BP278" s="139"/>
    </row>
    <row r="279" spans="1:68" ht="15.75">
      <c r="A279" s="221"/>
      <c r="B279" s="222"/>
      <c r="C279" s="216"/>
      <c r="D279" s="224"/>
      <c r="E279" s="25"/>
      <c r="F279" s="89"/>
      <c r="G279" s="83"/>
      <c r="H279" s="218"/>
      <c r="I279" s="218"/>
      <c r="J279" s="218"/>
      <c r="K279" s="218"/>
      <c r="L279" s="83"/>
      <c r="M279" s="217"/>
      <c r="N279" s="55"/>
      <c r="O279" s="218"/>
      <c r="P279" s="218"/>
      <c r="Q279" s="11"/>
      <c r="R279" s="218"/>
      <c r="S279" s="218"/>
      <c r="T279" s="56"/>
      <c r="U279" s="218"/>
      <c r="V279" s="218"/>
      <c r="W279" s="11"/>
      <c r="X279" s="218"/>
      <c r="Y279" s="218"/>
      <c r="Z279" s="56"/>
      <c r="AA279" s="218"/>
      <c r="AB279" s="218"/>
      <c r="AC279" s="218"/>
      <c r="AD279" s="218"/>
      <c r="AE279" s="218"/>
      <c r="AF279" s="9"/>
      <c r="AG279" s="9"/>
      <c r="AH279" s="9"/>
      <c r="AI279" s="9"/>
      <c r="AJ279" s="9"/>
      <c r="AK279" s="9"/>
      <c r="AL279" s="9"/>
      <c r="AM279" s="9"/>
      <c r="AN279" s="9"/>
      <c r="AO279" s="76"/>
      <c r="AP279" s="83"/>
      <c r="AQ279" s="83"/>
      <c r="AR279" s="238"/>
      <c r="AS279" s="238"/>
      <c r="AT279" s="11"/>
      <c r="AU279" s="11"/>
      <c r="AV279" s="215"/>
      <c r="AW279" s="137"/>
      <c r="AX279" s="215"/>
      <c r="AY279" s="253"/>
      <c r="BA279" s="201"/>
      <c r="BB279" s="201"/>
      <c r="BC279" s="217"/>
      <c r="BD279" s="231"/>
      <c r="BE279" s="215"/>
      <c r="BF279" s="215"/>
      <c r="BG279" s="215"/>
      <c r="BH279" s="232"/>
      <c r="BI279" s="232"/>
      <c r="BJ279" s="214"/>
      <c r="BK279" s="214"/>
      <c r="BL279" s="233"/>
      <c r="BM279" s="67"/>
      <c r="BN279" s="139"/>
      <c r="BO279" s="139"/>
      <c r="BP279" s="139"/>
    </row>
    <row r="280" spans="1:68" ht="15.75">
      <c r="A280" s="221"/>
      <c r="B280" s="222"/>
      <c r="C280" s="216"/>
      <c r="D280" s="224"/>
      <c r="E280" s="25"/>
      <c r="F280" s="89"/>
      <c r="G280" s="83"/>
      <c r="H280" s="218"/>
      <c r="I280" s="218"/>
      <c r="J280" s="218"/>
      <c r="K280" s="218"/>
      <c r="L280" s="83"/>
      <c r="M280" s="217"/>
      <c r="N280" s="55"/>
      <c r="O280" s="218"/>
      <c r="P280" s="218"/>
      <c r="Q280" s="11"/>
      <c r="R280" s="218"/>
      <c r="S280" s="218"/>
      <c r="T280" s="56"/>
      <c r="U280" s="218"/>
      <c r="V280" s="218"/>
      <c r="W280" s="11"/>
      <c r="X280" s="218"/>
      <c r="Y280" s="218"/>
      <c r="Z280" s="56"/>
      <c r="AA280" s="218"/>
      <c r="AB280" s="218"/>
      <c r="AC280" s="218"/>
      <c r="AD280" s="218"/>
      <c r="AE280" s="218"/>
      <c r="AF280" s="9"/>
      <c r="AG280" s="9"/>
      <c r="AH280" s="9"/>
      <c r="AI280" s="9"/>
      <c r="AJ280" s="9"/>
      <c r="AK280" s="9"/>
      <c r="AL280" s="9"/>
      <c r="AM280" s="9"/>
      <c r="AN280" s="9"/>
      <c r="AO280" s="76"/>
      <c r="AP280" s="83"/>
      <c r="AQ280" s="83"/>
      <c r="AR280" s="238"/>
      <c r="AS280" s="238"/>
      <c r="AT280" s="11"/>
      <c r="AU280" s="11"/>
      <c r="AV280" s="215"/>
      <c r="AW280" s="137"/>
      <c r="AX280" s="215"/>
      <c r="AY280" s="253"/>
      <c r="BA280" s="201"/>
      <c r="BB280" s="201"/>
      <c r="BC280" s="217"/>
      <c r="BD280" s="231"/>
      <c r="BE280" s="215"/>
      <c r="BF280" s="215"/>
      <c r="BG280" s="215"/>
      <c r="BH280" s="232"/>
      <c r="BI280" s="232"/>
      <c r="BJ280" s="214"/>
      <c r="BK280" s="214"/>
      <c r="BL280" s="233"/>
      <c r="BM280" s="67"/>
      <c r="BN280" s="139"/>
      <c r="BO280" s="139"/>
      <c r="BP280" s="139"/>
    </row>
    <row r="281" spans="1:68" ht="15.75">
      <c r="A281" s="221"/>
      <c r="B281" s="222"/>
      <c r="C281" s="216"/>
      <c r="D281" s="224"/>
      <c r="E281" s="25"/>
      <c r="F281" s="89"/>
      <c r="G281" s="83"/>
      <c r="H281" s="218"/>
      <c r="I281" s="218"/>
      <c r="J281" s="218"/>
      <c r="K281" s="218"/>
      <c r="L281" s="83"/>
      <c r="M281" s="217"/>
      <c r="N281" s="55"/>
      <c r="O281" s="218"/>
      <c r="P281" s="218"/>
      <c r="Q281" s="11"/>
      <c r="R281" s="218"/>
      <c r="S281" s="218"/>
      <c r="T281" s="56"/>
      <c r="U281" s="218"/>
      <c r="V281" s="218"/>
      <c r="W281" s="11"/>
      <c r="X281" s="218"/>
      <c r="Y281" s="218"/>
      <c r="Z281" s="56"/>
      <c r="AA281" s="218"/>
      <c r="AB281" s="218"/>
      <c r="AC281" s="218"/>
      <c r="AD281" s="218"/>
      <c r="AE281" s="218"/>
      <c r="AF281" s="9"/>
      <c r="AG281" s="9"/>
      <c r="AH281" s="9"/>
      <c r="AI281" s="9"/>
      <c r="AJ281" s="9"/>
      <c r="AK281" s="9"/>
      <c r="AL281" s="9"/>
      <c r="AM281" s="9"/>
      <c r="AN281" s="9"/>
      <c r="AO281" s="76"/>
      <c r="AP281" s="83"/>
      <c r="AQ281" s="83"/>
      <c r="AR281" s="238"/>
      <c r="AS281" s="238"/>
      <c r="AT281" s="11"/>
      <c r="AU281" s="11"/>
      <c r="AV281" s="215"/>
      <c r="AW281" s="137"/>
      <c r="AX281" s="215"/>
      <c r="AY281" s="253"/>
      <c r="BA281" s="201"/>
      <c r="BB281" s="201"/>
      <c r="BC281" s="217"/>
      <c r="BD281" s="231"/>
      <c r="BE281" s="215"/>
      <c r="BF281" s="215"/>
      <c r="BG281" s="215"/>
      <c r="BH281" s="232"/>
      <c r="BI281" s="232"/>
      <c r="BJ281" s="214"/>
      <c r="BK281" s="214"/>
      <c r="BL281" s="233"/>
      <c r="BM281" s="67"/>
      <c r="BN281" s="139"/>
      <c r="BO281" s="139"/>
      <c r="BP281" s="139"/>
    </row>
    <row r="282" spans="1:68" ht="15.75">
      <c r="A282" s="221"/>
      <c r="B282" s="222"/>
      <c r="C282" s="216"/>
      <c r="D282" s="224"/>
      <c r="E282" s="25"/>
      <c r="F282" s="89"/>
      <c r="G282" s="83"/>
      <c r="H282" s="218"/>
      <c r="I282" s="218"/>
      <c r="J282" s="218"/>
      <c r="K282" s="218"/>
      <c r="L282" s="83"/>
      <c r="M282" s="217"/>
      <c r="N282" s="55"/>
      <c r="O282" s="218"/>
      <c r="P282" s="218"/>
      <c r="Q282" s="11"/>
      <c r="R282" s="218"/>
      <c r="S282" s="218"/>
      <c r="T282" s="56"/>
      <c r="U282" s="218"/>
      <c r="V282" s="218"/>
      <c r="W282" s="11"/>
      <c r="X282" s="218"/>
      <c r="Y282" s="218"/>
      <c r="Z282" s="56"/>
      <c r="AA282" s="218"/>
      <c r="AB282" s="218"/>
      <c r="AC282" s="218"/>
      <c r="AD282" s="218"/>
      <c r="AE282" s="218"/>
      <c r="AF282" s="9"/>
      <c r="AG282" s="9"/>
      <c r="AH282" s="9"/>
      <c r="AI282" s="9"/>
      <c r="AJ282" s="9"/>
      <c r="AK282" s="9"/>
      <c r="AL282" s="9"/>
      <c r="AM282" s="9"/>
      <c r="AN282" s="9"/>
      <c r="AO282" s="76"/>
      <c r="AP282" s="83"/>
      <c r="AQ282" s="83"/>
      <c r="AR282" s="238"/>
      <c r="AS282" s="238"/>
      <c r="AT282" s="11"/>
      <c r="AU282" s="11"/>
      <c r="AV282" s="215"/>
      <c r="AW282" s="137"/>
      <c r="AX282" s="215"/>
      <c r="AY282" s="253"/>
      <c r="BA282" s="201"/>
      <c r="BB282" s="201"/>
      <c r="BC282" s="217"/>
      <c r="BD282" s="231"/>
      <c r="BE282" s="215"/>
      <c r="BF282" s="215"/>
      <c r="BG282" s="215"/>
      <c r="BH282" s="232"/>
      <c r="BI282" s="232"/>
      <c r="BJ282" s="214"/>
      <c r="BK282" s="214"/>
      <c r="BL282" s="233"/>
      <c r="BM282" s="67"/>
      <c r="BN282" s="139"/>
      <c r="BO282" s="139"/>
      <c r="BP282" s="139"/>
    </row>
    <row r="283" spans="1:68" ht="15.75">
      <c r="A283" s="221"/>
      <c r="B283" s="222"/>
      <c r="C283" s="216"/>
      <c r="D283" s="224"/>
      <c r="E283" s="25"/>
      <c r="F283" s="89"/>
      <c r="G283" s="83"/>
      <c r="H283" s="218"/>
      <c r="I283" s="218"/>
      <c r="J283" s="218"/>
      <c r="K283" s="218"/>
      <c r="L283" s="83"/>
      <c r="M283" s="217"/>
      <c r="N283" s="55"/>
      <c r="O283" s="218"/>
      <c r="P283" s="218"/>
      <c r="Q283" s="11"/>
      <c r="R283" s="218"/>
      <c r="S283" s="218"/>
      <c r="T283" s="56"/>
      <c r="U283" s="218"/>
      <c r="V283" s="218"/>
      <c r="W283" s="11"/>
      <c r="X283" s="218"/>
      <c r="Y283" s="218"/>
      <c r="Z283" s="56"/>
      <c r="AA283" s="218"/>
      <c r="AB283" s="218"/>
      <c r="AC283" s="218"/>
      <c r="AD283" s="218"/>
      <c r="AE283" s="218"/>
      <c r="AF283" s="9"/>
      <c r="AG283" s="9"/>
      <c r="AH283" s="9"/>
      <c r="AI283" s="9"/>
      <c r="AJ283" s="9"/>
      <c r="AK283" s="9"/>
      <c r="AL283" s="9"/>
      <c r="AM283" s="9"/>
      <c r="AN283" s="9"/>
      <c r="AO283" s="76"/>
      <c r="AP283" s="83"/>
      <c r="AQ283" s="83"/>
      <c r="AR283" s="238"/>
      <c r="AS283" s="238"/>
      <c r="AT283" s="11"/>
      <c r="AU283" s="11"/>
      <c r="AV283" s="215"/>
      <c r="AW283" s="137"/>
      <c r="AX283" s="215"/>
      <c r="AY283" s="253"/>
      <c r="BA283" s="201"/>
      <c r="BB283" s="201"/>
      <c r="BC283" s="217"/>
      <c r="BD283" s="231"/>
      <c r="BE283" s="215"/>
      <c r="BF283" s="215"/>
      <c r="BG283" s="215"/>
      <c r="BH283" s="232"/>
      <c r="BI283" s="232"/>
      <c r="BJ283" s="214"/>
      <c r="BK283" s="214"/>
      <c r="BL283" s="233"/>
      <c r="BM283" s="67"/>
      <c r="BN283" s="139"/>
      <c r="BO283" s="139"/>
      <c r="BP283" s="139"/>
    </row>
    <row r="284" spans="1:68" ht="15.75">
      <c r="A284" s="221"/>
      <c r="B284" s="222"/>
      <c r="C284" s="216"/>
      <c r="D284" s="224"/>
      <c r="E284" s="25"/>
      <c r="F284" s="89"/>
      <c r="G284" s="83"/>
      <c r="H284" s="218"/>
      <c r="I284" s="218"/>
      <c r="J284" s="218"/>
      <c r="K284" s="218"/>
      <c r="L284" s="83"/>
      <c r="M284" s="217"/>
      <c r="N284" s="55"/>
      <c r="O284" s="218"/>
      <c r="P284" s="218"/>
      <c r="Q284" s="11"/>
      <c r="R284" s="218"/>
      <c r="S284" s="218"/>
      <c r="T284" s="56"/>
      <c r="U284" s="218"/>
      <c r="V284" s="218"/>
      <c r="W284" s="11"/>
      <c r="X284" s="218"/>
      <c r="Y284" s="218"/>
      <c r="Z284" s="56"/>
      <c r="AA284" s="218"/>
      <c r="AB284" s="218"/>
      <c r="AC284" s="218"/>
      <c r="AD284" s="218"/>
      <c r="AE284" s="218"/>
      <c r="AF284" s="9"/>
      <c r="AG284" s="9"/>
      <c r="AH284" s="9"/>
      <c r="AI284" s="9"/>
      <c r="AJ284" s="9"/>
      <c r="AK284" s="9"/>
      <c r="AL284" s="9"/>
      <c r="AM284" s="9"/>
      <c r="AN284" s="9"/>
      <c r="AO284" s="76"/>
      <c r="AP284" s="83"/>
      <c r="AQ284" s="83"/>
      <c r="AR284" s="238"/>
      <c r="AS284" s="238"/>
      <c r="AT284" s="11"/>
      <c r="AU284" s="11"/>
      <c r="AV284" s="215"/>
      <c r="AW284" s="137"/>
      <c r="AX284" s="215"/>
      <c r="AY284" s="253"/>
      <c r="BA284" s="201"/>
      <c r="BB284" s="201"/>
      <c r="BC284" s="217"/>
      <c r="BD284" s="231"/>
      <c r="BE284" s="215"/>
      <c r="BF284" s="215"/>
      <c r="BG284" s="215"/>
      <c r="BH284" s="232"/>
      <c r="BI284" s="232"/>
      <c r="BJ284" s="214"/>
      <c r="BK284" s="214"/>
      <c r="BL284" s="233"/>
      <c r="BM284" s="67"/>
      <c r="BN284" s="139"/>
      <c r="BO284" s="139"/>
      <c r="BP284" s="139"/>
    </row>
    <row r="285" spans="1:68" ht="15.75">
      <c r="A285" s="221"/>
      <c r="B285" s="222"/>
      <c r="C285" s="216"/>
      <c r="D285" s="224"/>
      <c r="E285" s="25"/>
      <c r="F285" s="89"/>
      <c r="G285" s="83"/>
      <c r="H285" s="218"/>
      <c r="I285" s="218"/>
      <c r="J285" s="218"/>
      <c r="K285" s="218"/>
      <c r="L285" s="83"/>
      <c r="M285" s="217"/>
      <c r="N285" s="55"/>
      <c r="O285" s="218"/>
      <c r="P285" s="218"/>
      <c r="Q285" s="11"/>
      <c r="R285" s="218"/>
      <c r="S285" s="218"/>
      <c r="T285" s="56"/>
      <c r="U285" s="218"/>
      <c r="V285" s="218"/>
      <c r="W285" s="11"/>
      <c r="X285" s="218"/>
      <c r="Y285" s="218"/>
      <c r="Z285" s="56"/>
      <c r="AA285" s="218"/>
      <c r="AB285" s="218"/>
      <c r="AC285" s="218"/>
      <c r="AD285" s="218"/>
      <c r="AE285" s="218"/>
      <c r="AF285" s="9"/>
      <c r="AG285" s="9"/>
      <c r="AH285" s="9"/>
      <c r="AI285" s="9"/>
      <c r="AJ285" s="9"/>
      <c r="AK285" s="9"/>
      <c r="AL285" s="9"/>
      <c r="AM285" s="9"/>
      <c r="AN285" s="9"/>
      <c r="AO285" s="76"/>
      <c r="AP285" s="83"/>
      <c r="AQ285" s="83"/>
      <c r="AR285" s="238"/>
      <c r="AS285" s="238"/>
      <c r="AT285" s="11"/>
      <c r="AU285" s="11"/>
      <c r="AV285" s="215"/>
      <c r="AW285" s="137"/>
      <c r="AX285" s="215"/>
      <c r="AY285" s="253"/>
      <c r="BA285" s="201"/>
      <c r="BB285" s="201"/>
      <c r="BC285" s="217"/>
      <c r="BD285" s="231"/>
      <c r="BE285" s="215"/>
      <c r="BF285" s="215"/>
      <c r="BG285" s="215"/>
      <c r="BH285" s="232"/>
      <c r="BI285" s="232"/>
      <c r="BJ285" s="214"/>
      <c r="BK285" s="214"/>
      <c r="BL285" s="233"/>
      <c r="BM285" s="67"/>
      <c r="BN285" s="139"/>
      <c r="BO285" s="139"/>
      <c r="BP285" s="139"/>
    </row>
    <row r="286" spans="1:68" ht="15.75">
      <c r="A286" s="221"/>
      <c r="B286" s="222"/>
      <c r="C286" s="216"/>
      <c r="D286" s="224"/>
      <c r="E286" s="268"/>
      <c r="F286" s="89"/>
      <c r="G286" s="83"/>
      <c r="H286" s="218"/>
      <c r="I286" s="218"/>
      <c r="J286" s="218"/>
      <c r="K286" s="218"/>
      <c r="L286" s="83"/>
      <c r="M286" s="217"/>
      <c r="N286" s="55"/>
      <c r="O286" s="218"/>
      <c r="P286" s="218"/>
      <c r="Q286" s="11"/>
      <c r="R286" s="218"/>
      <c r="S286" s="218"/>
      <c r="T286" s="56"/>
      <c r="U286" s="218"/>
      <c r="V286" s="218"/>
      <c r="W286" s="11"/>
      <c r="X286" s="218"/>
      <c r="Y286" s="218"/>
      <c r="Z286" s="56"/>
      <c r="AA286" s="218"/>
      <c r="AB286" s="218"/>
      <c r="AC286" s="218"/>
      <c r="AD286" s="218"/>
      <c r="AE286" s="218"/>
      <c r="AF286" s="9"/>
      <c r="AG286" s="9"/>
      <c r="AH286" s="9"/>
      <c r="AI286" s="9"/>
      <c r="AJ286" s="9"/>
      <c r="AK286" s="9"/>
      <c r="AL286" s="9"/>
      <c r="AM286" s="9"/>
      <c r="AN286" s="9"/>
      <c r="AO286" s="76"/>
      <c r="AP286" s="83"/>
      <c r="AQ286" s="83"/>
      <c r="AR286" s="238"/>
      <c r="AS286" s="238"/>
      <c r="AT286" s="11"/>
      <c r="AU286" s="11"/>
      <c r="AV286" s="215"/>
      <c r="AW286" s="137"/>
      <c r="AX286" s="215"/>
      <c r="AY286" s="265"/>
      <c r="AZ286" s="267"/>
      <c r="BA286" s="201"/>
      <c r="BB286" s="266"/>
      <c r="BC286" s="217"/>
      <c r="BD286" s="231"/>
      <c r="BE286" s="215"/>
      <c r="BF286" s="215"/>
      <c r="BG286" s="215"/>
      <c r="BH286" s="232"/>
      <c r="BI286" s="232"/>
      <c r="BJ286" s="214"/>
      <c r="BK286" s="214"/>
      <c r="BL286" s="233"/>
      <c r="BM286" s="67"/>
      <c r="BN286" s="139"/>
      <c r="BO286" s="139"/>
      <c r="BP286" s="139"/>
    </row>
    <row r="287" spans="1:68" ht="15.75">
      <c r="A287" s="221"/>
      <c r="B287" s="222"/>
      <c r="C287" s="216"/>
      <c r="D287" s="224"/>
      <c r="E287" s="25"/>
      <c r="F287" s="89"/>
      <c r="G287" s="83"/>
      <c r="H287" s="218"/>
      <c r="I287" s="218"/>
      <c r="J287" s="218"/>
      <c r="K287" s="218"/>
      <c r="L287" s="83"/>
      <c r="M287" s="217"/>
      <c r="N287" s="55"/>
      <c r="O287" s="218"/>
      <c r="P287" s="218"/>
      <c r="Q287" s="11"/>
      <c r="R287" s="218"/>
      <c r="S287" s="218"/>
      <c r="T287" s="56"/>
      <c r="U287" s="218"/>
      <c r="V287" s="218"/>
      <c r="W287" s="11"/>
      <c r="X287" s="218"/>
      <c r="Y287" s="218"/>
      <c r="Z287" s="56"/>
      <c r="AA287" s="218"/>
      <c r="AB287" s="218"/>
      <c r="AC287" s="218"/>
      <c r="AD287" s="218"/>
      <c r="AE287" s="218"/>
      <c r="AF287" s="9"/>
      <c r="AG287" s="9"/>
      <c r="AH287" s="9"/>
      <c r="AI287" s="9"/>
      <c r="AJ287" s="9"/>
      <c r="AK287" s="9"/>
      <c r="AL287" s="9"/>
      <c r="AM287" s="9"/>
      <c r="AN287" s="9"/>
      <c r="AO287" s="76"/>
      <c r="AP287" s="83"/>
      <c r="AQ287" s="83"/>
      <c r="AR287" s="238"/>
      <c r="AS287" s="238"/>
      <c r="AT287" s="11"/>
      <c r="AU287" s="11"/>
      <c r="AV287" s="215"/>
      <c r="AW287" s="137"/>
      <c r="AX287" s="215"/>
      <c r="AY287" s="253"/>
      <c r="BA287" s="201"/>
      <c r="BB287" s="201"/>
      <c r="BC287" s="217"/>
      <c r="BD287" s="231"/>
      <c r="BE287" s="215"/>
      <c r="BF287" s="215"/>
      <c r="BG287" s="215"/>
      <c r="BH287" s="232"/>
      <c r="BI287" s="232"/>
      <c r="BJ287" s="214"/>
      <c r="BK287" s="214"/>
      <c r="BL287" s="233"/>
      <c r="BM287" s="67"/>
      <c r="BN287" s="139"/>
      <c r="BO287" s="139"/>
      <c r="BP287" s="139"/>
    </row>
    <row r="288" spans="1:68" ht="15.75">
      <c r="A288" s="221"/>
      <c r="B288" s="222"/>
      <c r="C288" s="216"/>
      <c r="D288" s="224"/>
      <c r="E288" s="25"/>
      <c r="F288" s="89"/>
      <c r="G288" s="83"/>
      <c r="H288" s="218"/>
      <c r="I288" s="218"/>
      <c r="J288" s="218"/>
      <c r="K288" s="218"/>
      <c r="L288" s="83"/>
      <c r="M288" s="217"/>
      <c r="N288" s="55"/>
      <c r="O288" s="218"/>
      <c r="P288" s="218"/>
      <c r="Q288" s="11"/>
      <c r="R288" s="218"/>
      <c r="S288" s="218"/>
      <c r="T288" s="56"/>
      <c r="U288" s="218"/>
      <c r="V288" s="218"/>
      <c r="W288" s="11"/>
      <c r="X288" s="218"/>
      <c r="Y288" s="218"/>
      <c r="Z288" s="56"/>
      <c r="AA288" s="218"/>
      <c r="AB288" s="218"/>
      <c r="AC288" s="218"/>
      <c r="AD288" s="218"/>
      <c r="AE288" s="218"/>
      <c r="AF288" s="9"/>
      <c r="AG288" s="9"/>
      <c r="AH288" s="9"/>
      <c r="AI288" s="9"/>
      <c r="AJ288" s="9"/>
      <c r="AK288" s="9"/>
      <c r="AL288" s="9"/>
      <c r="AM288" s="9"/>
      <c r="AN288" s="9"/>
      <c r="AO288" s="76"/>
      <c r="AP288" s="83"/>
      <c r="AQ288" s="83"/>
      <c r="AR288" s="238"/>
      <c r="AS288" s="238"/>
      <c r="AT288" s="11"/>
      <c r="AU288" s="11"/>
      <c r="AV288" s="215"/>
      <c r="AW288" s="137"/>
      <c r="AX288" s="215"/>
      <c r="AY288" s="253"/>
      <c r="BA288" s="201"/>
      <c r="BB288" s="201"/>
      <c r="BC288" s="217"/>
      <c r="BD288" s="231"/>
      <c r="BE288" s="215"/>
      <c r="BF288" s="215"/>
      <c r="BG288" s="215"/>
      <c r="BH288" s="232"/>
      <c r="BI288" s="232"/>
      <c r="BJ288" s="214"/>
      <c r="BK288" s="214"/>
      <c r="BL288" s="233"/>
      <c r="BM288" s="67"/>
      <c r="BN288" s="139"/>
      <c r="BO288" s="139"/>
      <c r="BP288" s="139"/>
    </row>
    <row r="289" spans="1:68" ht="15.75">
      <c r="A289" s="221"/>
      <c r="B289" s="222"/>
      <c r="C289" s="216"/>
      <c r="D289" s="224"/>
      <c r="E289" s="25"/>
      <c r="F289" s="89"/>
      <c r="G289" s="83"/>
      <c r="H289" s="218"/>
      <c r="I289" s="218"/>
      <c r="J289" s="218"/>
      <c r="K289" s="218"/>
      <c r="L289" s="83"/>
      <c r="M289" s="217"/>
      <c r="N289" s="55"/>
      <c r="O289" s="218"/>
      <c r="P289" s="218"/>
      <c r="Q289" s="11"/>
      <c r="R289" s="218"/>
      <c r="S289" s="218"/>
      <c r="T289" s="56"/>
      <c r="U289" s="218"/>
      <c r="V289" s="218"/>
      <c r="W289" s="11"/>
      <c r="X289" s="218"/>
      <c r="Y289" s="218"/>
      <c r="Z289" s="56"/>
      <c r="AA289" s="218"/>
      <c r="AB289" s="218"/>
      <c r="AC289" s="218"/>
      <c r="AD289" s="218"/>
      <c r="AE289" s="218"/>
      <c r="AF289" s="9"/>
      <c r="AG289" s="9"/>
      <c r="AH289" s="9"/>
      <c r="AI289" s="9"/>
      <c r="AJ289" s="9"/>
      <c r="AK289" s="9"/>
      <c r="AL289" s="9"/>
      <c r="AM289" s="9"/>
      <c r="AN289" s="9"/>
      <c r="AO289" s="76"/>
      <c r="AP289" s="83"/>
      <c r="AQ289" s="83"/>
      <c r="AR289" s="238"/>
      <c r="AS289" s="238"/>
      <c r="AT289" s="11"/>
      <c r="AU289" s="11"/>
      <c r="AV289" s="215"/>
      <c r="AW289" s="137"/>
      <c r="AX289" s="215"/>
      <c r="AY289" s="253"/>
      <c r="BA289" s="201"/>
      <c r="BB289" s="201"/>
      <c r="BC289" s="217"/>
      <c r="BD289" s="231"/>
      <c r="BE289" s="215"/>
      <c r="BF289" s="215"/>
      <c r="BG289" s="215"/>
      <c r="BH289" s="232"/>
      <c r="BI289" s="232"/>
      <c r="BJ289" s="214"/>
      <c r="BK289" s="214"/>
      <c r="BL289" s="233"/>
      <c r="BM289" s="67"/>
      <c r="BN289" s="139"/>
      <c r="BO289" s="139"/>
      <c r="BP289" s="139"/>
    </row>
    <row r="290" spans="1:68" ht="15.75">
      <c r="A290" s="221"/>
      <c r="B290" s="222"/>
      <c r="C290" s="216"/>
      <c r="D290" s="224"/>
      <c r="E290" s="25"/>
      <c r="F290" s="89"/>
      <c r="G290" s="83"/>
      <c r="H290" s="218"/>
      <c r="I290" s="218"/>
      <c r="J290" s="218"/>
      <c r="K290" s="218"/>
      <c r="L290" s="83"/>
      <c r="M290" s="217"/>
      <c r="N290" s="55"/>
      <c r="O290" s="218"/>
      <c r="P290" s="218"/>
      <c r="Q290" s="11"/>
      <c r="R290" s="218"/>
      <c r="S290" s="218"/>
      <c r="T290" s="56"/>
      <c r="U290" s="218"/>
      <c r="V290" s="218"/>
      <c r="W290" s="11"/>
      <c r="X290" s="218"/>
      <c r="Y290" s="218"/>
      <c r="Z290" s="56"/>
      <c r="AA290" s="218"/>
      <c r="AB290" s="218"/>
      <c r="AC290" s="218"/>
      <c r="AD290" s="218"/>
      <c r="AE290" s="218"/>
      <c r="AF290" s="9"/>
      <c r="AG290" s="9"/>
      <c r="AH290" s="9"/>
      <c r="AI290" s="9"/>
      <c r="AJ290" s="9"/>
      <c r="AK290" s="9"/>
      <c r="AL290" s="9"/>
      <c r="AM290" s="9"/>
      <c r="AN290" s="9"/>
      <c r="AO290" s="76"/>
      <c r="AP290" s="83"/>
      <c r="AQ290" s="83"/>
      <c r="AR290" s="238"/>
      <c r="AS290" s="238"/>
      <c r="AT290" s="11"/>
      <c r="AU290" s="11"/>
      <c r="AV290" s="215"/>
      <c r="AW290" s="137"/>
      <c r="AX290" s="215"/>
      <c r="AY290" s="253"/>
      <c r="BA290" s="201"/>
      <c r="BB290" s="201"/>
      <c r="BC290" s="217"/>
      <c r="BD290" s="231"/>
      <c r="BE290" s="215"/>
      <c r="BF290" s="215"/>
      <c r="BG290" s="215"/>
      <c r="BH290" s="232"/>
      <c r="BI290" s="232"/>
      <c r="BJ290" s="214"/>
      <c r="BK290" s="214"/>
      <c r="BL290" s="233"/>
      <c r="BM290" s="67"/>
      <c r="BN290" s="139"/>
      <c r="BO290" s="139"/>
      <c r="BP290" s="139"/>
    </row>
    <row r="291" spans="1:68" ht="15.75">
      <c r="A291" s="221"/>
      <c r="B291" s="222"/>
      <c r="C291" s="216"/>
      <c r="D291" s="224"/>
      <c r="E291" s="25"/>
      <c r="F291" s="89"/>
      <c r="G291" s="83"/>
      <c r="H291" s="218"/>
      <c r="I291" s="218"/>
      <c r="J291" s="218"/>
      <c r="K291" s="218"/>
      <c r="L291" s="83"/>
      <c r="M291" s="217"/>
      <c r="N291" s="55"/>
      <c r="O291" s="218"/>
      <c r="P291" s="218"/>
      <c r="Q291" s="11"/>
      <c r="R291" s="218"/>
      <c r="S291" s="218"/>
      <c r="T291" s="56"/>
      <c r="U291" s="218"/>
      <c r="V291" s="218"/>
      <c r="W291" s="11"/>
      <c r="X291" s="218"/>
      <c r="Y291" s="218"/>
      <c r="Z291" s="56"/>
      <c r="AA291" s="218"/>
      <c r="AB291" s="218"/>
      <c r="AC291" s="218"/>
      <c r="AD291" s="218"/>
      <c r="AE291" s="218"/>
      <c r="AF291" s="9"/>
      <c r="AG291" s="9"/>
      <c r="AH291" s="9"/>
      <c r="AI291" s="9"/>
      <c r="AJ291" s="9"/>
      <c r="AK291" s="9"/>
      <c r="AL291" s="9"/>
      <c r="AM291" s="9"/>
      <c r="AN291" s="9"/>
      <c r="AO291" s="76"/>
      <c r="AP291" s="83"/>
      <c r="AQ291" s="83"/>
      <c r="AR291" s="238"/>
      <c r="AS291" s="238"/>
      <c r="AT291" s="11"/>
      <c r="AU291" s="11"/>
      <c r="AV291" s="215"/>
      <c r="AW291" s="137"/>
      <c r="AX291" s="215"/>
      <c r="AY291" s="253"/>
      <c r="BA291" s="201"/>
      <c r="BB291" s="201"/>
      <c r="BC291" s="217"/>
      <c r="BD291" s="231"/>
      <c r="BE291" s="215"/>
      <c r="BF291" s="215"/>
      <c r="BG291" s="215"/>
      <c r="BH291" s="232"/>
      <c r="BI291" s="232"/>
      <c r="BJ291" s="214"/>
      <c r="BK291" s="214"/>
      <c r="BL291" s="233"/>
      <c r="BM291" s="67"/>
      <c r="BN291" s="139"/>
      <c r="BO291" s="139"/>
      <c r="BP291" s="139"/>
    </row>
    <row r="292" spans="1:68" ht="15.75">
      <c r="A292" s="221"/>
      <c r="B292" s="222"/>
      <c r="C292" s="216"/>
      <c r="D292" s="224"/>
      <c r="E292" s="25"/>
      <c r="F292" s="89"/>
      <c r="G292" s="83"/>
      <c r="H292" s="218"/>
      <c r="I292" s="218"/>
      <c r="J292" s="218"/>
      <c r="K292" s="218"/>
      <c r="L292" s="83"/>
      <c r="M292" s="217"/>
      <c r="N292" s="55"/>
      <c r="O292" s="218"/>
      <c r="P292" s="218"/>
      <c r="Q292" s="11"/>
      <c r="R292" s="218"/>
      <c r="S292" s="218"/>
      <c r="T292" s="56"/>
      <c r="U292" s="218"/>
      <c r="V292" s="218"/>
      <c r="W292" s="11"/>
      <c r="X292" s="218"/>
      <c r="Y292" s="218"/>
      <c r="Z292" s="56"/>
      <c r="AA292" s="218"/>
      <c r="AB292" s="218"/>
      <c r="AC292" s="218"/>
      <c r="AD292" s="218"/>
      <c r="AE292" s="218"/>
      <c r="AF292" s="9"/>
      <c r="AG292" s="9"/>
      <c r="AH292" s="9"/>
      <c r="AI292" s="9"/>
      <c r="AJ292" s="9"/>
      <c r="AK292" s="9"/>
      <c r="AL292" s="9"/>
      <c r="AM292" s="9"/>
      <c r="AN292" s="9"/>
      <c r="AO292" s="76"/>
      <c r="AP292" s="83"/>
      <c r="AQ292" s="83"/>
      <c r="AR292" s="238"/>
      <c r="AS292" s="238"/>
      <c r="AT292" s="11"/>
      <c r="AU292" s="11"/>
      <c r="AV292" s="215"/>
      <c r="AW292" s="137"/>
      <c r="AX292" s="215"/>
      <c r="AY292" s="253"/>
      <c r="BA292" s="201"/>
      <c r="BB292" s="201"/>
      <c r="BC292" s="217"/>
      <c r="BD292" s="231"/>
      <c r="BE292" s="215"/>
      <c r="BF292" s="215"/>
      <c r="BG292" s="215"/>
      <c r="BH292" s="232"/>
      <c r="BI292" s="232"/>
      <c r="BJ292" s="214"/>
      <c r="BK292" s="214"/>
      <c r="BL292" s="233"/>
      <c r="BM292" s="67"/>
      <c r="BN292" s="139"/>
      <c r="BO292" s="139"/>
      <c r="BP292" s="139"/>
    </row>
    <row r="293" spans="1:68" ht="15.75">
      <c r="A293" s="221"/>
      <c r="B293" s="222"/>
      <c r="C293" s="216"/>
      <c r="D293" s="224"/>
      <c r="E293" s="25"/>
      <c r="F293" s="89"/>
      <c r="G293" s="83"/>
      <c r="H293" s="218"/>
      <c r="I293" s="218"/>
      <c r="J293" s="218"/>
      <c r="K293" s="218"/>
      <c r="L293" s="83"/>
      <c r="M293" s="217"/>
      <c r="N293" s="55"/>
      <c r="O293" s="218"/>
      <c r="P293" s="218"/>
      <c r="Q293" s="11"/>
      <c r="R293" s="218"/>
      <c r="S293" s="218"/>
      <c r="T293" s="56"/>
      <c r="U293" s="218"/>
      <c r="V293" s="218"/>
      <c r="W293" s="11"/>
      <c r="X293" s="218"/>
      <c r="Y293" s="218"/>
      <c r="Z293" s="56"/>
      <c r="AA293" s="218"/>
      <c r="AB293" s="218"/>
      <c r="AC293" s="218"/>
      <c r="AD293" s="218"/>
      <c r="AE293" s="218"/>
      <c r="AF293" s="9"/>
      <c r="AG293" s="9"/>
      <c r="AH293" s="9"/>
      <c r="AI293" s="9"/>
      <c r="AJ293" s="9"/>
      <c r="AK293" s="9"/>
      <c r="AL293" s="9"/>
      <c r="AM293" s="9"/>
      <c r="AN293" s="9"/>
      <c r="AO293" s="76"/>
      <c r="AP293" s="83"/>
      <c r="AQ293" s="83"/>
      <c r="AR293" s="238"/>
      <c r="AS293" s="238"/>
      <c r="AT293" s="11"/>
      <c r="AU293" s="11"/>
      <c r="AV293" s="215"/>
      <c r="AW293" s="137"/>
      <c r="AX293" s="215"/>
      <c r="AY293" s="253"/>
      <c r="BA293" s="201"/>
      <c r="BB293" s="201"/>
      <c r="BC293" s="217"/>
      <c r="BD293" s="231"/>
      <c r="BE293" s="215"/>
      <c r="BF293" s="215"/>
      <c r="BG293" s="215"/>
      <c r="BH293" s="232"/>
      <c r="BI293" s="232"/>
      <c r="BJ293" s="214"/>
      <c r="BK293" s="214"/>
      <c r="BL293" s="233"/>
      <c r="BM293" s="67"/>
      <c r="BN293" s="139"/>
      <c r="BO293" s="139"/>
      <c r="BP293" s="139"/>
    </row>
    <row r="294" spans="1:68" ht="15.75">
      <c r="A294" s="221"/>
      <c r="B294" s="222"/>
      <c r="C294" s="216"/>
      <c r="D294" s="224"/>
      <c r="E294" s="25"/>
      <c r="F294" s="89"/>
      <c r="G294" s="83"/>
      <c r="H294" s="218"/>
      <c r="I294" s="218"/>
      <c r="J294" s="218"/>
      <c r="K294" s="218"/>
      <c r="L294" s="83"/>
      <c r="M294" s="217"/>
      <c r="N294" s="55"/>
      <c r="O294" s="218"/>
      <c r="P294" s="218"/>
      <c r="Q294" s="11"/>
      <c r="R294" s="218"/>
      <c r="S294" s="218"/>
      <c r="T294" s="56"/>
      <c r="U294" s="218"/>
      <c r="V294" s="218"/>
      <c r="W294" s="11"/>
      <c r="X294" s="218"/>
      <c r="Y294" s="218"/>
      <c r="Z294" s="56"/>
      <c r="AA294" s="218"/>
      <c r="AB294" s="218"/>
      <c r="AC294" s="218"/>
      <c r="AD294" s="218"/>
      <c r="AE294" s="218"/>
      <c r="AF294" s="9"/>
      <c r="AG294" s="9"/>
      <c r="AH294" s="9"/>
      <c r="AI294" s="9"/>
      <c r="AJ294" s="9"/>
      <c r="AK294" s="9"/>
      <c r="AL294" s="9"/>
      <c r="AM294" s="9"/>
      <c r="AN294" s="9"/>
      <c r="AO294" s="76"/>
      <c r="AP294" s="83"/>
      <c r="AQ294" s="83"/>
      <c r="AR294" s="238"/>
      <c r="AS294" s="238"/>
      <c r="AT294" s="11"/>
      <c r="AU294" s="11"/>
      <c r="AV294" s="215"/>
      <c r="AW294" s="137"/>
      <c r="AX294" s="215"/>
      <c r="AY294" s="253"/>
      <c r="BA294" s="201"/>
      <c r="BB294" s="201"/>
      <c r="BC294" s="217"/>
      <c r="BD294" s="231"/>
      <c r="BE294" s="215"/>
      <c r="BF294" s="215"/>
      <c r="BG294" s="215"/>
      <c r="BH294" s="232"/>
      <c r="BI294" s="232"/>
      <c r="BJ294" s="214"/>
      <c r="BK294" s="214"/>
      <c r="BL294" s="233"/>
      <c r="BM294" s="67"/>
      <c r="BN294" s="139"/>
      <c r="BO294" s="139"/>
      <c r="BP294" s="139"/>
    </row>
    <row r="295" spans="1:68" ht="16.5" thickBot="1">
      <c r="A295" s="162"/>
      <c r="B295" s="163"/>
      <c r="C295" s="164"/>
      <c r="D295" s="165"/>
      <c r="E295" s="203"/>
      <c r="F295" s="204"/>
      <c r="G295" s="205"/>
      <c r="H295" s="172"/>
      <c r="I295" s="172"/>
      <c r="J295" s="172"/>
      <c r="K295" s="172"/>
      <c r="L295" s="205"/>
      <c r="M295" s="169"/>
      <c r="N295" s="171"/>
      <c r="O295" s="172"/>
      <c r="P295" s="172"/>
      <c r="Q295" s="207"/>
      <c r="R295" s="172"/>
      <c r="S295" s="172"/>
      <c r="T295" s="206"/>
      <c r="U295" s="172"/>
      <c r="V295" s="172"/>
      <c r="W295" s="207"/>
      <c r="X295" s="172"/>
      <c r="Y295" s="172"/>
      <c r="Z295" s="206"/>
      <c r="AA295" s="172"/>
      <c r="AB295" s="172"/>
      <c r="AC295" s="172"/>
      <c r="AD295" s="172"/>
      <c r="AE295" s="172"/>
      <c r="AF295" s="189"/>
      <c r="AG295" s="189"/>
      <c r="AH295" s="189"/>
      <c r="AI295" s="189"/>
      <c r="AJ295" s="189"/>
      <c r="AK295" s="189"/>
      <c r="AL295" s="189"/>
      <c r="AM295" s="189"/>
      <c r="AN295" s="189"/>
      <c r="AO295" s="208"/>
      <c r="AP295" s="205"/>
      <c r="AQ295" s="205"/>
      <c r="AR295" s="240"/>
      <c r="AS295" s="240"/>
      <c r="AT295" s="207"/>
      <c r="AU295" s="207"/>
      <c r="AV295" s="174"/>
      <c r="AW295" s="242"/>
      <c r="AX295" s="174"/>
      <c r="AY295" s="254"/>
      <c r="AZ295" s="167"/>
      <c r="BA295" s="248"/>
      <c r="BB295" s="248"/>
      <c r="BC295" s="169"/>
      <c r="BD295" s="173"/>
      <c r="BE295" s="174"/>
      <c r="BF295" s="174"/>
      <c r="BG295" s="174"/>
      <c r="BH295" s="232"/>
      <c r="BI295" s="232"/>
      <c r="BJ295" s="214"/>
      <c r="BK295" s="214"/>
      <c r="BL295" s="233"/>
      <c r="BM295" s="67"/>
      <c r="BN295" s="139"/>
      <c r="BO295" s="139"/>
      <c r="BP295" s="139"/>
    </row>
    <row r="296" spans="1:68" ht="15.75">
      <c r="A296" s="219"/>
      <c r="B296" s="220"/>
      <c r="C296" s="234"/>
      <c r="D296" s="223"/>
      <c r="E296" s="27"/>
      <c r="F296" s="99"/>
      <c r="G296" s="82"/>
      <c r="H296" s="236"/>
      <c r="I296" s="236"/>
      <c r="J296" s="236"/>
      <c r="K296" s="236"/>
      <c r="L296" s="82"/>
      <c r="M296" s="235"/>
      <c r="N296" s="65"/>
      <c r="O296" s="236"/>
      <c r="P296" s="236"/>
      <c r="Q296" s="71"/>
      <c r="R296" s="236"/>
      <c r="S296" s="236"/>
      <c r="T296" s="74"/>
      <c r="U296" s="236"/>
      <c r="V296" s="236"/>
      <c r="W296" s="71"/>
      <c r="X296" s="236"/>
      <c r="Y296" s="236"/>
      <c r="Z296" s="74"/>
      <c r="AA296" s="236"/>
      <c r="AB296" s="236"/>
      <c r="AC296" s="236"/>
      <c r="AD296" s="236"/>
      <c r="AE296" s="236"/>
      <c r="AF296" s="63"/>
      <c r="AG296" s="63"/>
      <c r="AH296" s="63"/>
      <c r="AI296" s="63"/>
      <c r="AJ296" s="63"/>
      <c r="AK296" s="63"/>
      <c r="AL296" s="63"/>
      <c r="AM296" s="63"/>
      <c r="AN296" s="63"/>
      <c r="AO296" s="75"/>
      <c r="AP296" s="82"/>
      <c r="AQ296" s="82"/>
      <c r="AR296" s="239"/>
      <c r="AS296" s="239"/>
      <c r="AT296" s="71"/>
      <c r="AU296" s="71"/>
      <c r="AV296" s="226"/>
      <c r="AW296" s="227"/>
      <c r="AX296" s="226"/>
      <c r="AY296" s="255"/>
      <c r="AZ296" s="148"/>
      <c r="BA296" s="73"/>
      <c r="BB296" s="73"/>
      <c r="BC296" s="235"/>
      <c r="BD296" s="225"/>
      <c r="BE296" s="226"/>
      <c r="BF296" s="226"/>
      <c r="BG296" s="226"/>
      <c r="BH296" s="228"/>
      <c r="BI296" s="228"/>
      <c r="BJ296" s="229"/>
      <c r="BK296" s="229"/>
      <c r="BL296" s="230"/>
      <c r="BM296" s="66"/>
      <c r="BN296" s="139"/>
      <c r="BO296" s="139"/>
      <c r="BP296" s="139"/>
    </row>
    <row r="297" spans="1:68" ht="15.75">
      <c r="A297" s="221"/>
      <c r="B297" s="222"/>
      <c r="C297" s="216"/>
      <c r="D297" s="224"/>
      <c r="E297" s="25"/>
      <c r="F297" s="89"/>
      <c r="G297" s="83"/>
      <c r="H297" s="218"/>
      <c r="I297" s="218"/>
      <c r="J297" s="218"/>
      <c r="K297" s="218"/>
      <c r="L297" s="83"/>
      <c r="M297" s="217"/>
      <c r="N297" s="55"/>
      <c r="O297" s="218"/>
      <c r="P297" s="218"/>
      <c r="Q297" s="11"/>
      <c r="R297" s="218"/>
      <c r="S297" s="218"/>
      <c r="T297" s="56"/>
      <c r="U297" s="218"/>
      <c r="V297" s="218"/>
      <c r="W297" s="11"/>
      <c r="X297" s="218"/>
      <c r="Y297" s="218"/>
      <c r="Z297" s="56"/>
      <c r="AA297" s="218"/>
      <c r="AB297" s="218"/>
      <c r="AC297" s="218"/>
      <c r="AD297" s="218"/>
      <c r="AE297" s="218"/>
      <c r="AF297" s="9"/>
      <c r="AG297" s="9"/>
      <c r="AH297" s="9"/>
      <c r="AI297" s="9"/>
      <c r="AJ297" s="9"/>
      <c r="AK297" s="9"/>
      <c r="AL297" s="9"/>
      <c r="AM297" s="9"/>
      <c r="AN297" s="9"/>
      <c r="AO297" s="76"/>
      <c r="AP297" s="83"/>
      <c r="AQ297" s="83"/>
      <c r="AR297" s="238"/>
      <c r="AS297" s="238"/>
      <c r="AT297" s="11"/>
      <c r="AU297" s="11"/>
      <c r="AV297" s="215"/>
      <c r="AW297" s="137"/>
      <c r="AX297" s="215"/>
      <c r="AY297" s="253"/>
      <c r="BA297" s="201"/>
      <c r="BB297" s="201"/>
      <c r="BC297" s="217"/>
      <c r="BD297" s="231"/>
      <c r="BE297" s="215"/>
      <c r="BF297" s="215"/>
      <c r="BG297" s="215"/>
      <c r="BH297" s="232"/>
      <c r="BI297" s="232"/>
      <c r="BJ297" s="214"/>
      <c r="BK297" s="214"/>
      <c r="BL297" s="233"/>
      <c r="BM297" s="67"/>
      <c r="BN297" s="139"/>
      <c r="BO297" s="139"/>
      <c r="BP297" s="139"/>
    </row>
    <row r="298" spans="1:68" ht="15.75">
      <c r="A298" s="221"/>
      <c r="B298" s="222"/>
      <c r="C298" s="216"/>
      <c r="D298" s="224"/>
      <c r="E298" s="25"/>
      <c r="F298" s="89"/>
      <c r="G298" s="83"/>
      <c r="H298" s="218"/>
      <c r="I298" s="218"/>
      <c r="J298" s="218"/>
      <c r="K298" s="218"/>
      <c r="L298" s="83"/>
      <c r="M298" s="217"/>
      <c r="N298" s="55"/>
      <c r="O298" s="218"/>
      <c r="P298" s="218"/>
      <c r="Q298" s="11"/>
      <c r="R298" s="218"/>
      <c r="S298" s="218"/>
      <c r="T298" s="56"/>
      <c r="U298" s="218"/>
      <c r="V298" s="218"/>
      <c r="W298" s="11"/>
      <c r="X298" s="218"/>
      <c r="Y298" s="218"/>
      <c r="Z298" s="56"/>
      <c r="AA298" s="218"/>
      <c r="AB298" s="218"/>
      <c r="AC298" s="218"/>
      <c r="AD298" s="218"/>
      <c r="AE298" s="218"/>
      <c r="AF298" s="9"/>
      <c r="AG298" s="9"/>
      <c r="AH298" s="9"/>
      <c r="AI298" s="9"/>
      <c r="AJ298" s="9"/>
      <c r="AK298" s="9"/>
      <c r="AL298" s="9"/>
      <c r="AM298" s="9"/>
      <c r="AN298" s="9"/>
      <c r="AO298" s="76"/>
      <c r="AP298" s="83"/>
      <c r="AQ298" s="83"/>
      <c r="AR298" s="238"/>
      <c r="AS298" s="238"/>
      <c r="AT298" s="11"/>
      <c r="AU298" s="11"/>
      <c r="AV298" s="215"/>
      <c r="AW298" s="137"/>
      <c r="AX298" s="215"/>
      <c r="AY298" s="253"/>
      <c r="BA298" s="201"/>
      <c r="BB298" s="201"/>
      <c r="BC298" s="217"/>
      <c r="BD298" s="231"/>
      <c r="BE298" s="215"/>
      <c r="BF298" s="215"/>
      <c r="BG298" s="215"/>
      <c r="BH298" s="232"/>
      <c r="BI298" s="232"/>
      <c r="BJ298" s="214"/>
      <c r="BK298" s="214"/>
      <c r="BL298" s="233"/>
      <c r="BM298" s="67"/>
      <c r="BN298" s="139"/>
      <c r="BO298" s="139"/>
      <c r="BP298" s="139"/>
    </row>
    <row r="299" spans="1:68" ht="15.75">
      <c r="A299" s="221"/>
      <c r="B299" s="222"/>
      <c r="C299" s="216"/>
      <c r="D299" s="224"/>
      <c r="E299" s="25"/>
      <c r="F299" s="89"/>
      <c r="G299" s="83"/>
      <c r="H299" s="218"/>
      <c r="I299" s="218"/>
      <c r="J299" s="218"/>
      <c r="K299" s="218"/>
      <c r="L299" s="83"/>
      <c r="M299" s="217"/>
      <c r="N299" s="55"/>
      <c r="O299" s="218"/>
      <c r="P299" s="218"/>
      <c r="Q299" s="11"/>
      <c r="R299" s="218"/>
      <c r="S299" s="218"/>
      <c r="T299" s="56"/>
      <c r="U299" s="218"/>
      <c r="V299" s="218"/>
      <c r="W299" s="11"/>
      <c r="X299" s="218"/>
      <c r="Y299" s="218"/>
      <c r="Z299" s="56"/>
      <c r="AA299" s="218"/>
      <c r="AB299" s="218"/>
      <c r="AC299" s="218"/>
      <c r="AD299" s="218"/>
      <c r="AE299" s="218"/>
      <c r="AF299" s="9"/>
      <c r="AG299" s="9"/>
      <c r="AH299" s="9"/>
      <c r="AI299" s="9"/>
      <c r="AJ299" s="9"/>
      <c r="AK299" s="9"/>
      <c r="AL299" s="9"/>
      <c r="AM299" s="9"/>
      <c r="AN299" s="9"/>
      <c r="AO299" s="76"/>
      <c r="AP299" s="83"/>
      <c r="AQ299" s="83"/>
      <c r="AR299" s="238"/>
      <c r="AS299" s="238"/>
      <c r="AT299" s="11"/>
      <c r="AU299" s="11"/>
      <c r="AV299" s="215"/>
      <c r="AW299" s="137"/>
      <c r="AX299" s="215"/>
      <c r="AY299" s="253"/>
      <c r="BA299" s="201"/>
      <c r="BB299" s="201"/>
      <c r="BC299" s="217"/>
      <c r="BD299" s="231"/>
      <c r="BE299" s="215"/>
      <c r="BF299" s="215"/>
      <c r="BG299" s="215"/>
      <c r="BH299" s="232"/>
      <c r="BI299" s="232"/>
      <c r="BJ299" s="214"/>
      <c r="BK299" s="214"/>
      <c r="BL299" s="233"/>
      <c r="BM299" s="67"/>
      <c r="BN299" s="139"/>
      <c r="BO299" s="139"/>
      <c r="BP299" s="139"/>
    </row>
    <row r="300" spans="1:68" ht="15.75">
      <c r="A300" s="221"/>
      <c r="B300" s="222"/>
      <c r="C300" s="216"/>
      <c r="D300" s="224"/>
      <c r="E300" s="25"/>
      <c r="F300" s="89"/>
      <c r="G300" s="83"/>
      <c r="H300" s="218"/>
      <c r="I300" s="218"/>
      <c r="J300" s="218"/>
      <c r="K300" s="218"/>
      <c r="L300" s="83"/>
      <c r="M300" s="217"/>
      <c r="N300" s="55"/>
      <c r="O300" s="218"/>
      <c r="P300" s="218"/>
      <c r="Q300" s="11"/>
      <c r="R300" s="218"/>
      <c r="S300" s="218"/>
      <c r="T300" s="56"/>
      <c r="U300" s="218"/>
      <c r="V300" s="218"/>
      <c r="W300" s="11"/>
      <c r="X300" s="218"/>
      <c r="Y300" s="218"/>
      <c r="Z300" s="56"/>
      <c r="AA300" s="218"/>
      <c r="AB300" s="218"/>
      <c r="AC300" s="218"/>
      <c r="AD300" s="218"/>
      <c r="AE300" s="218"/>
      <c r="AF300" s="9"/>
      <c r="AG300" s="9"/>
      <c r="AH300" s="9"/>
      <c r="AI300" s="9"/>
      <c r="AJ300" s="9"/>
      <c r="AK300" s="9"/>
      <c r="AL300" s="9"/>
      <c r="AM300" s="9"/>
      <c r="AN300" s="9"/>
      <c r="AO300" s="76"/>
      <c r="AP300" s="83"/>
      <c r="AQ300" s="83"/>
      <c r="AR300" s="238"/>
      <c r="AS300" s="238"/>
      <c r="AT300" s="11"/>
      <c r="AU300" s="11"/>
      <c r="AV300" s="215"/>
      <c r="AW300" s="137"/>
      <c r="AX300" s="215"/>
      <c r="AY300" s="253"/>
      <c r="BA300" s="201"/>
      <c r="BB300" s="201"/>
      <c r="BC300" s="217"/>
      <c r="BD300" s="231"/>
      <c r="BE300" s="215"/>
      <c r="BF300" s="215"/>
      <c r="BG300" s="215"/>
      <c r="BH300" s="232"/>
      <c r="BI300" s="232"/>
      <c r="BJ300" s="214"/>
      <c r="BK300" s="214"/>
      <c r="BL300" s="233"/>
      <c r="BM300" s="67"/>
      <c r="BN300" s="139"/>
      <c r="BO300" s="139"/>
      <c r="BP300" s="139"/>
    </row>
    <row r="301" spans="1:68" ht="15.75">
      <c r="A301" s="221"/>
      <c r="B301" s="222"/>
      <c r="C301" s="216"/>
      <c r="D301" s="224"/>
      <c r="E301" s="268"/>
      <c r="F301" s="89"/>
      <c r="G301" s="83"/>
      <c r="H301" s="218"/>
      <c r="I301" s="218"/>
      <c r="J301" s="218"/>
      <c r="K301" s="218"/>
      <c r="L301" s="83"/>
      <c r="M301" s="217"/>
      <c r="N301" s="55"/>
      <c r="O301" s="218"/>
      <c r="P301" s="218"/>
      <c r="Q301" s="11"/>
      <c r="R301" s="218"/>
      <c r="S301" s="218"/>
      <c r="T301" s="56"/>
      <c r="U301" s="218"/>
      <c r="V301" s="218"/>
      <c r="W301" s="11"/>
      <c r="X301" s="218"/>
      <c r="Y301" s="218"/>
      <c r="Z301" s="56"/>
      <c r="AA301" s="218"/>
      <c r="AB301" s="218"/>
      <c r="AC301" s="218"/>
      <c r="AD301" s="218"/>
      <c r="AE301" s="218"/>
      <c r="AF301" s="9"/>
      <c r="AG301" s="9"/>
      <c r="AH301" s="9"/>
      <c r="AI301" s="9"/>
      <c r="AJ301" s="9"/>
      <c r="AK301" s="9"/>
      <c r="AL301" s="9"/>
      <c r="AM301" s="9"/>
      <c r="AN301" s="9"/>
      <c r="AO301" s="76"/>
      <c r="AP301" s="83"/>
      <c r="AQ301" s="83"/>
      <c r="AR301" s="238"/>
      <c r="AS301" s="238"/>
      <c r="AT301" s="11"/>
      <c r="AU301" s="11"/>
      <c r="AV301" s="215"/>
      <c r="AW301" s="137"/>
      <c r="AX301" s="215"/>
      <c r="AY301" s="265"/>
      <c r="AZ301" s="267"/>
      <c r="BA301" s="201"/>
      <c r="BB301" s="266"/>
      <c r="BC301" s="217"/>
      <c r="BD301" s="231"/>
      <c r="BE301" s="215"/>
      <c r="BF301" s="215"/>
      <c r="BG301" s="215"/>
      <c r="BH301" s="232"/>
      <c r="BI301" s="232"/>
      <c r="BJ301" s="214"/>
      <c r="BK301" s="214"/>
      <c r="BL301" s="233"/>
      <c r="BM301" s="67"/>
      <c r="BN301" s="139"/>
      <c r="BO301" s="139"/>
      <c r="BP301" s="139"/>
    </row>
    <row r="302" spans="1:68" ht="15.75">
      <c r="A302" s="221"/>
      <c r="B302" s="222"/>
      <c r="C302" s="216"/>
      <c r="D302" s="224"/>
      <c r="E302" s="25"/>
      <c r="F302" s="89"/>
      <c r="G302" s="83"/>
      <c r="H302" s="218"/>
      <c r="I302" s="218"/>
      <c r="J302" s="218"/>
      <c r="K302" s="218"/>
      <c r="L302" s="83"/>
      <c r="M302" s="217"/>
      <c r="N302" s="55"/>
      <c r="O302" s="218"/>
      <c r="P302" s="218"/>
      <c r="Q302" s="11"/>
      <c r="R302" s="218"/>
      <c r="S302" s="218"/>
      <c r="T302" s="56"/>
      <c r="U302" s="218"/>
      <c r="V302" s="218"/>
      <c r="W302" s="11"/>
      <c r="X302" s="218"/>
      <c r="Y302" s="218"/>
      <c r="Z302" s="56"/>
      <c r="AA302" s="218"/>
      <c r="AB302" s="218"/>
      <c r="AC302" s="218"/>
      <c r="AD302" s="218"/>
      <c r="AE302" s="218"/>
      <c r="AF302" s="9"/>
      <c r="AG302" s="9"/>
      <c r="AH302" s="9"/>
      <c r="AI302" s="9"/>
      <c r="AJ302" s="9"/>
      <c r="AK302" s="9"/>
      <c r="AL302" s="9"/>
      <c r="AM302" s="9"/>
      <c r="AN302" s="9"/>
      <c r="AO302" s="76"/>
      <c r="AP302" s="83"/>
      <c r="AQ302" s="83"/>
      <c r="AR302" s="238"/>
      <c r="AS302" s="238"/>
      <c r="AT302" s="11"/>
      <c r="AU302" s="11"/>
      <c r="AV302" s="215"/>
      <c r="AW302" s="137"/>
      <c r="AX302" s="215"/>
      <c r="AY302" s="253"/>
      <c r="BA302" s="201"/>
      <c r="BB302" s="201"/>
      <c r="BC302" s="217"/>
      <c r="BD302" s="231"/>
      <c r="BE302" s="215"/>
      <c r="BF302" s="215"/>
      <c r="BG302" s="215"/>
      <c r="BH302" s="232"/>
      <c r="BI302" s="232"/>
      <c r="BJ302" s="214"/>
      <c r="BK302" s="214"/>
      <c r="BL302" s="233"/>
      <c r="BM302" s="67"/>
      <c r="BN302" s="139"/>
      <c r="BO302" s="139"/>
      <c r="BP302" s="139"/>
    </row>
    <row r="303" spans="1:68" ht="15.75">
      <c r="A303" s="221"/>
      <c r="B303" s="222"/>
      <c r="C303" s="216"/>
      <c r="D303" s="224"/>
      <c r="E303" s="25"/>
      <c r="F303" s="89"/>
      <c r="G303" s="83"/>
      <c r="H303" s="218"/>
      <c r="I303" s="218"/>
      <c r="J303" s="218"/>
      <c r="K303" s="218"/>
      <c r="L303" s="83"/>
      <c r="M303" s="217"/>
      <c r="N303" s="55"/>
      <c r="O303" s="218"/>
      <c r="P303" s="218"/>
      <c r="Q303" s="11"/>
      <c r="R303" s="218"/>
      <c r="S303" s="218"/>
      <c r="T303" s="56"/>
      <c r="U303" s="218"/>
      <c r="V303" s="218"/>
      <c r="W303" s="11"/>
      <c r="X303" s="218"/>
      <c r="Y303" s="218"/>
      <c r="Z303" s="56"/>
      <c r="AA303" s="218"/>
      <c r="AB303" s="218"/>
      <c r="AC303" s="218"/>
      <c r="AD303" s="218"/>
      <c r="AE303" s="218"/>
      <c r="AF303" s="9"/>
      <c r="AG303" s="9"/>
      <c r="AH303" s="9"/>
      <c r="AI303" s="9"/>
      <c r="AJ303" s="9"/>
      <c r="AK303" s="9"/>
      <c r="AL303" s="9"/>
      <c r="AM303" s="9"/>
      <c r="AN303" s="9"/>
      <c r="AO303" s="76"/>
      <c r="AP303" s="83"/>
      <c r="AQ303" s="83"/>
      <c r="AR303" s="238"/>
      <c r="AS303" s="238"/>
      <c r="AT303" s="11"/>
      <c r="AU303" s="11"/>
      <c r="AV303" s="215"/>
      <c r="AW303" s="137"/>
      <c r="AX303" s="215"/>
      <c r="AY303" s="253"/>
      <c r="BA303" s="201"/>
      <c r="BB303" s="201"/>
      <c r="BC303" s="217"/>
      <c r="BD303" s="231"/>
      <c r="BE303" s="215"/>
      <c r="BF303" s="215"/>
      <c r="BG303" s="215"/>
      <c r="BH303" s="232"/>
      <c r="BI303" s="232"/>
      <c r="BJ303" s="214"/>
      <c r="BK303" s="214"/>
      <c r="BL303" s="233"/>
      <c r="BM303" s="67"/>
      <c r="BN303" s="139"/>
      <c r="BO303" s="139"/>
      <c r="BP303" s="139"/>
    </row>
    <row r="304" spans="1:68" ht="15.75">
      <c r="A304" s="221"/>
      <c r="B304" s="222"/>
      <c r="C304" s="216"/>
      <c r="D304" s="224"/>
      <c r="E304" s="25"/>
      <c r="F304" s="89"/>
      <c r="G304" s="83"/>
      <c r="H304" s="218"/>
      <c r="I304" s="218"/>
      <c r="J304" s="218"/>
      <c r="K304" s="218"/>
      <c r="L304" s="83"/>
      <c r="M304" s="217"/>
      <c r="N304" s="55"/>
      <c r="O304" s="218"/>
      <c r="P304" s="218"/>
      <c r="Q304" s="11"/>
      <c r="R304" s="218"/>
      <c r="S304" s="218"/>
      <c r="T304" s="56"/>
      <c r="U304" s="218"/>
      <c r="V304" s="218"/>
      <c r="W304" s="11"/>
      <c r="X304" s="218"/>
      <c r="Y304" s="218"/>
      <c r="Z304" s="56"/>
      <c r="AA304" s="218"/>
      <c r="AB304" s="218"/>
      <c r="AC304" s="218"/>
      <c r="AD304" s="218"/>
      <c r="AE304" s="218"/>
      <c r="AF304" s="9"/>
      <c r="AG304" s="9"/>
      <c r="AH304" s="9"/>
      <c r="AI304" s="9"/>
      <c r="AJ304" s="9"/>
      <c r="AK304" s="9"/>
      <c r="AL304" s="9"/>
      <c r="AM304" s="9"/>
      <c r="AN304" s="9"/>
      <c r="AO304" s="76"/>
      <c r="AP304" s="83"/>
      <c r="AQ304" s="83"/>
      <c r="AR304" s="238"/>
      <c r="AS304" s="238"/>
      <c r="AT304" s="11"/>
      <c r="AU304" s="11"/>
      <c r="AV304" s="215"/>
      <c r="AW304" s="137"/>
      <c r="AX304" s="215"/>
      <c r="AY304" s="253"/>
      <c r="BA304" s="201"/>
      <c r="BB304" s="201"/>
      <c r="BC304" s="217"/>
      <c r="BD304" s="231"/>
      <c r="BE304" s="215"/>
      <c r="BF304" s="215"/>
      <c r="BG304" s="215"/>
      <c r="BH304" s="232"/>
      <c r="BI304" s="232"/>
      <c r="BJ304" s="214"/>
      <c r="BK304" s="214"/>
      <c r="BL304" s="233"/>
      <c r="BM304" s="67"/>
      <c r="BN304" s="139"/>
      <c r="BO304" s="139"/>
      <c r="BP304" s="139"/>
    </row>
    <row r="305" spans="1:68" ht="15.75">
      <c r="A305" s="221"/>
      <c r="B305" s="222"/>
      <c r="C305" s="216"/>
      <c r="D305" s="224"/>
      <c r="E305" s="25"/>
      <c r="F305" s="89"/>
      <c r="G305" s="83"/>
      <c r="H305" s="218"/>
      <c r="I305" s="218"/>
      <c r="J305" s="218"/>
      <c r="K305" s="218"/>
      <c r="L305" s="83"/>
      <c r="M305" s="217"/>
      <c r="N305" s="55"/>
      <c r="O305" s="218"/>
      <c r="P305" s="218"/>
      <c r="Q305" s="11"/>
      <c r="R305" s="218"/>
      <c r="S305" s="218"/>
      <c r="T305" s="56"/>
      <c r="U305" s="218"/>
      <c r="V305" s="218"/>
      <c r="W305" s="11"/>
      <c r="X305" s="218"/>
      <c r="Y305" s="218"/>
      <c r="Z305" s="56"/>
      <c r="AA305" s="218"/>
      <c r="AB305" s="218"/>
      <c r="AC305" s="218"/>
      <c r="AD305" s="218"/>
      <c r="AE305" s="218"/>
      <c r="AF305" s="9"/>
      <c r="AG305" s="9"/>
      <c r="AH305" s="9"/>
      <c r="AI305" s="9"/>
      <c r="AJ305" s="9"/>
      <c r="AK305" s="9"/>
      <c r="AL305" s="9"/>
      <c r="AM305" s="9"/>
      <c r="AN305" s="9"/>
      <c r="AO305" s="76"/>
      <c r="AP305" s="83"/>
      <c r="AQ305" s="83"/>
      <c r="AR305" s="238"/>
      <c r="AS305" s="238"/>
      <c r="AT305" s="11"/>
      <c r="AU305" s="11"/>
      <c r="AV305" s="215"/>
      <c r="AW305" s="137"/>
      <c r="AX305" s="215"/>
      <c r="AY305" s="253"/>
      <c r="BA305" s="201"/>
      <c r="BB305" s="201"/>
      <c r="BC305" s="217"/>
      <c r="BD305" s="231"/>
      <c r="BE305" s="215"/>
      <c r="BF305" s="215"/>
      <c r="BG305" s="215"/>
      <c r="BH305" s="232"/>
      <c r="BI305" s="232"/>
      <c r="BJ305" s="214"/>
      <c r="BK305" s="214"/>
      <c r="BL305" s="233"/>
      <c r="BM305" s="67"/>
      <c r="BN305" s="139"/>
      <c r="BO305" s="139"/>
      <c r="BP305" s="139"/>
    </row>
    <row r="306" spans="1:68" ht="15.75">
      <c r="A306" s="221"/>
      <c r="B306" s="222"/>
      <c r="C306" s="216"/>
      <c r="D306" s="224"/>
      <c r="E306" s="25"/>
      <c r="F306" s="89"/>
      <c r="G306" s="83"/>
      <c r="H306" s="218"/>
      <c r="I306" s="218"/>
      <c r="J306" s="218"/>
      <c r="K306" s="218"/>
      <c r="L306" s="83"/>
      <c r="M306" s="217"/>
      <c r="N306" s="55"/>
      <c r="O306" s="218"/>
      <c r="P306" s="218"/>
      <c r="Q306" s="11"/>
      <c r="R306" s="218"/>
      <c r="S306" s="218"/>
      <c r="T306" s="56"/>
      <c r="U306" s="218"/>
      <c r="V306" s="218"/>
      <c r="W306" s="11"/>
      <c r="X306" s="218"/>
      <c r="Y306" s="218"/>
      <c r="Z306" s="56"/>
      <c r="AA306" s="218"/>
      <c r="AB306" s="218"/>
      <c r="AC306" s="218"/>
      <c r="AD306" s="218"/>
      <c r="AE306" s="218"/>
      <c r="AF306" s="9"/>
      <c r="AG306" s="9"/>
      <c r="AH306" s="9"/>
      <c r="AI306" s="9"/>
      <c r="AJ306" s="9"/>
      <c r="AK306" s="9"/>
      <c r="AL306" s="9"/>
      <c r="AM306" s="9"/>
      <c r="AN306" s="9"/>
      <c r="AO306" s="76"/>
      <c r="AP306" s="83"/>
      <c r="AQ306" s="83"/>
      <c r="AR306" s="238"/>
      <c r="AS306" s="238"/>
      <c r="AT306" s="11"/>
      <c r="AU306" s="11"/>
      <c r="AV306" s="215"/>
      <c r="AW306" s="137"/>
      <c r="AX306" s="215"/>
      <c r="AY306" s="253"/>
      <c r="BA306" s="201"/>
      <c r="BB306" s="201"/>
      <c r="BC306" s="217"/>
      <c r="BD306" s="231"/>
      <c r="BE306" s="215"/>
      <c r="BF306" s="215"/>
      <c r="BG306" s="215"/>
      <c r="BH306" s="232"/>
      <c r="BI306" s="232"/>
      <c r="BJ306" s="214"/>
      <c r="BK306" s="214"/>
      <c r="BL306" s="233"/>
      <c r="BM306" s="67"/>
      <c r="BN306" s="139"/>
      <c r="BO306" s="139"/>
      <c r="BP306" s="139"/>
    </row>
    <row r="307" spans="1:68" ht="15.75">
      <c r="A307" s="221"/>
      <c r="B307" s="222"/>
      <c r="C307" s="216"/>
      <c r="D307" s="224"/>
      <c r="E307" s="25"/>
      <c r="F307" s="89"/>
      <c r="G307" s="83"/>
      <c r="H307" s="218"/>
      <c r="I307" s="218"/>
      <c r="J307" s="218"/>
      <c r="K307" s="218"/>
      <c r="L307" s="83"/>
      <c r="M307" s="217"/>
      <c r="N307" s="55"/>
      <c r="O307" s="218"/>
      <c r="P307" s="218"/>
      <c r="Q307" s="11"/>
      <c r="R307" s="218"/>
      <c r="S307" s="218"/>
      <c r="T307" s="56"/>
      <c r="U307" s="218"/>
      <c r="V307" s="218"/>
      <c r="W307" s="11"/>
      <c r="X307" s="218"/>
      <c r="Y307" s="218"/>
      <c r="Z307" s="56"/>
      <c r="AA307" s="218"/>
      <c r="AB307" s="218"/>
      <c r="AC307" s="218"/>
      <c r="AD307" s="218"/>
      <c r="AE307" s="218"/>
      <c r="AF307" s="9"/>
      <c r="AG307" s="9"/>
      <c r="AH307" s="9"/>
      <c r="AI307" s="9"/>
      <c r="AJ307" s="9"/>
      <c r="AK307" s="9"/>
      <c r="AL307" s="9"/>
      <c r="AM307" s="9"/>
      <c r="AN307" s="9"/>
      <c r="AO307" s="76"/>
      <c r="AP307" s="83"/>
      <c r="AQ307" s="83"/>
      <c r="AR307" s="238"/>
      <c r="AS307" s="238"/>
      <c r="AT307" s="11"/>
      <c r="AU307" s="11"/>
      <c r="AV307" s="215"/>
      <c r="AW307" s="137"/>
      <c r="AX307" s="215"/>
      <c r="AY307" s="253"/>
      <c r="BA307" s="201"/>
      <c r="BB307" s="201"/>
      <c r="BC307" s="217"/>
      <c r="BD307" s="231"/>
      <c r="BE307" s="215"/>
      <c r="BF307" s="215"/>
      <c r="BG307" s="215"/>
      <c r="BH307" s="232"/>
      <c r="BI307" s="232"/>
      <c r="BJ307" s="214"/>
      <c r="BK307" s="214"/>
      <c r="BL307" s="233"/>
      <c r="BM307" s="67"/>
      <c r="BN307" s="139"/>
      <c r="BO307" s="139"/>
      <c r="BP307" s="139"/>
    </row>
    <row r="308" spans="1:68" ht="15.75">
      <c r="A308" s="221"/>
      <c r="B308" s="222"/>
      <c r="C308" s="216"/>
      <c r="D308" s="224"/>
      <c r="E308" s="25"/>
      <c r="F308" s="89"/>
      <c r="G308" s="83"/>
      <c r="H308" s="218"/>
      <c r="I308" s="218"/>
      <c r="J308" s="218"/>
      <c r="K308" s="218"/>
      <c r="L308" s="83"/>
      <c r="M308" s="217"/>
      <c r="N308" s="55"/>
      <c r="O308" s="218"/>
      <c r="P308" s="218"/>
      <c r="Q308" s="11"/>
      <c r="R308" s="218"/>
      <c r="S308" s="218"/>
      <c r="T308" s="56"/>
      <c r="U308" s="218"/>
      <c r="V308" s="218"/>
      <c r="W308" s="11"/>
      <c r="X308" s="218"/>
      <c r="Y308" s="218"/>
      <c r="Z308" s="56"/>
      <c r="AA308" s="218"/>
      <c r="AB308" s="218"/>
      <c r="AC308" s="218"/>
      <c r="AD308" s="218"/>
      <c r="AE308" s="218"/>
      <c r="AF308" s="9"/>
      <c r="AG308" s="9"/>
      <c r="AH308" s="9"/>
      <c r="AI308" s="9"/>
      <c r="AJ308" s="9"/>
      <c r="AK308" s="9"/>
      <c r="AL308" s="9"/>
      <c r="AM308" s="9"/>
      <c r="AN308" s="9"/>
      <c r="AO308" s="76"/>
      <c r="AP308" s="83"/>
      <c r="AQ308" s="83"/>
      <c r="AR308" s="238"/>
      <c r="AS308" s="238"/>
      <c r="AT308" s="11"/>
      <c r="AU308" s="11"/>
      <c r="AV308" s="215"/>
      <c r="AW308" s="137"/>
      <c r="AX308" s="215"/>
      <c r="AY308" s="253"/>
      <c r="BA308" s="201"/>
      <c r="BB308" s="201"/>
      <c r="BC308" s="217"/>
      <c r="BD308" s="231"/>
      <c r="BE308" s="215"/>
      <c r="BF308" s="215"/>
      <c r="BG308" s="215"/>
      <c r="BH308" s="232"/>
      <c r="BI308" s="232"/>
      <c r="BJ308" s="214"/>
      <c r="BK308" s="214"/>
      <c r="BL308" s="233"/>
      <c r="BM308" s="67"/>
      <c r="BN308" s="139"/>
      <c r="BO308" s="139"/>
      <c r="BP308" s="139"/>
    </row>
    <row r="309" spans="1:68" ht="15.75">
      <c r="A309" s="221"/>
      <c r="B309" s="222"/>
      <c r="C309" s="216"/>
      <c r="D309" s="224"/>
      <c r="E309" s="25"/>
      <c r="F309" s="89"/>
      <c r="G309" s="83"/>
      <c r="H309" s="218"/>
      <c r="I309" s="218"/>
      <c r="J309" s="218"/>
      <c r="K309" s="218"/>
      <c r="L309" s="83"/>
      <c r="M309" s="217"/>
      <c r="N309" s="55"/>
      <c r="O309" s="218"/>
      <c r="P309" s="218"/>
      <c r="Q309" s="11"/>
      <c r="R309" s="218"/>
      <c r="S309" s="218"/>
      <c r="T309" s="56"/>
      <c r="U309" s="218"/>
      <c r="V309" s="218"/>
      <c r="W309" s="11"/>
      <c r="X309" s="218"/>
      <c r="Y309" s="218"/>
      <c r="Z309" s="56"/>
      <c r="AA309" s="218"/>
      <c r="AB309" s="218"/>
      <c r="AC309" s="218"/>
      <c r="AD309" s="218"/>
      <c r="AE309" s="218"/>
      <c r="AF309" s="9"/>
      <c r="AG309" s="9"/>
      <c r="AH309" s="9"/>
      <c r="AI309" s="9"/>
      <c r="AJ309" s="9"/>
      <c r="AK309" s="9"/>
      <c r="AL309" s="9"/>
      <c r="AM309" s="9"/>
      <c r="AN309" s="9"/>
      <c r="AO309" s="76"/>
      <c r="AP309" s="83"/>
      <c r="AQ309" s="83"/>
      <c r="AR309" s="238"/>
      <c r="AS309" s="238"/>
      <c r="AT309" s="11"/>
      <c r="AU309" s="11"/>
      <c r="AV309" s="215"/>
      <c r="AW309" s="137"/>
      <c r="AX309" s="215"/>
      <c r="AY309" s="253"/>
      <c r="BA309" s="201"/>
      <c r="BB309" s="201"/>
      <c r="BC309" s="217"/>
      <c r="BD309" s="231"/>
      <c r="BE309" s="215"/>
      <c r="BF309" s="215"/>
      <c r="BG309" s="215"/>
      <c r="BH309" s="232"/>
      <c r="BI309" s="232"/>
      <c r="BJ309" s="214"/>
      <c r="BK309" s="214"/>
      <c r="BL309" s="233"/>
      <c r="BM309" s="67"/>
      <c r="BN309" s="139"/>
      <c r="BO309" s="139"/>
      <c r="BP309" s="139"/>
    </row>
    <row r="310" spans="1:68" ht="15.75">
      <c r="A310" s="221"/>
      <c r="B310" s="222"/>
      <c r="C310" s="216"/>
      <c r="D310" s="224"/>
      <c r="E310" s="268"/>
      <c r="F310" s="89"/>
      <c r="G310" s="83"/>
      <c r="H310" s="218"/>
      <c r="I310" s="218"/>
      <c r="J310" s="218"/>
      <c r="K310" s="218"/>
      <c r="L310" s="83"/>
      <c r="M310" s="217"/>
      <c r="N310" s="55"/>
      <c r="O310" s="218"/>
      <c r="P310" s="218"/>
      <c r="Q310" s="11"/>
      <c r="R310" s="218"/>
      <c r="S310" s="218"/>
      <c r="T310" s="56"/>
      <c r="U310" s="218"/>
      <c r="V310" s="218"/>
      <c r="W310" s="11"/>
      <c r="X310" s="218"/>
      <c r="Y310" s="218"/>
      <c r="Z310" s="56"/>
      <c r="AA310" s="218"/>
      <c r="AB310" s="218"/>
      <c r="AC310" s="218"/>
      <c r="AD310" s="218"/>
      <c r="AE310" s="218"/>
      <c r="AF310" s="9"/>
      <c r="AG310" s="9"/>
      <c r="AH310" s="9"/>
      <c r="AI310" s="9"/>
      <c r="AJ310" s="9"/>
      <c r="AK310" s="9"/>
      <c r="AL310" s="9"/>
      <c r="AM310" s="9"/>
      <c r="AN310" s="9"/>
      <c r="AO310" s="76"/>
      <c r="AP310" s="83"/>
      <c r="AQ310" s="83"/>
      <c r="AR310" s="238"/>
      <c r="AS310" s="238"/>
      <c r="AT310" s="11"/>
      <c r="AU310" s="11"/>
      <c r="AV310" s="215"/>
      <c r="AW310" s="137"/>
      <c r="AX310" s="215"/>
      <c r="AY310" s="265"/>
      <c r="AZ310" s="267"/>
      <c r="BA310" s="201"/>
      <c r="BB310" s="266"/>
      <c r="BC310" s="217"/>
      <c r="BD310" s="231"/>
      <c r="BE310" s="215"/>
      <c r="BF310" s="215"/>
      <c r="BG310" s="215"/>
      <c r="BH310" s="232"/>
      <c r="BI310" s="232"/>
      <c r="BJ310" s="214"/>
      <c r="BK310" s="214"/>
      <c r="BL310" s="233"/>
      <c r="BM310" s="67"/>
      <c r="BN310" s="139"/>
      <c r="BO310" s="139"/>
      <c r="BP310" s="139"/>
    </row>
    <row r="311" spans="1:68" ht="15.75">
      <c r="A311" s="221"/>
      <c r="B311" s="222"/>
      <c r="C311" s="216"/>
      <c r="D311" s="224"/>
      <c r="E311" s="268"/>
      <c r="F311" s="89"/>
      <c r="G311" s="83"/>
      <c r="H311" s="218"/>
      <c r="I311" s="218"/>
      <c r="J311" s="218"/>
      <c r="K311" s="218"/>
      <c r="L311" s="83"/>
      <c r="M311" s="217"/>
      <c r="N311" s="55"/>
      <c r="O311" s="218"/>
      <c r="P311" s="218"/>
      <c r="Q311" s="11"/>
      <c r="R311" s="218"/>
      <c r="S311" s="218"/>
      <c r="T311" s="56"/>
      <c r="U311" s="218"/>
      <c r="V311" s="218"/>
      <c r="W311" s="11"/>
      <c r="X311" s="218"/>
      <c r="Y311" s="218"/>
      <c r="Z311" s="56"/>
      <c r="AA311" s="218"/>
      <c r="AB311" s="218"/>
      <c r="AC311" s="218"/>
      <c r="AD311" s="218"/>
      <c r="AE311" s="218"/>
      <c r="AF311" s="9"/>
      <c r="AG311" s="9"/>
      <c r="AH311" s="9"/>
      <c r="AI311" s="9"/>
      <c r="AJ311" s="9"/>
      <c r="AK311" s="9"/>
      <c r="AL311" s="9"/>
      <c r="AM311" s="9"/>
      <c r="AN311" s="9"/>
      <c r="AO311" s="76"/>
      <c r="AP311" s="83"/>
      <c r="AQ311" s="83"/>
      <c r="AR311" s="238"/>
      <c r="AS311" s="238"/>
      <c r="AT311" s="11"/>
      <c r="AU311" s="11"/>
      <c r="AV311" s="215"/>
      <c r="AW311" s="137"/>
      <c r="AX311" s="215"/>
      <c r="AY311" s="265"/>
      <c r="AZ311" s="267"/>
      <c r="BA311" s="201"/>
      <c r="BB311" s="266"/>
      <c r="BC311" s="217"/>
      <c r="BD311" s="231"/>
      <c r="BE311" s="215"/>
      <c r="BF311" s="215"/>
      <c r="BG311" s="215"/>
      <c r="BH311" s="232"/>
      <c r="BI311" s="232"/>
      <c r="BJ311" s="214"/>
      <c r="BK311" s="214"/>
      <c r="BL311" s="233"/>
      <c r="BM311" s="67"/>
      <c r="BN311" s="139"/>
      <c r="BO311" s="139"/>
      <c r="BP311" s="139"/>
    </row>
    <row r="312" spans="1:68" ht="15.75">
      <c r="A312" s="221"/>
      <c r="B312" s="222"/>
      <c r="C312" s="216"/>
      <c r="D312" s="224"/>
      <c r="E312" s="25"/>
      <c r="F312" s="89"/>
      <c r="G312" s="83"/>
      <c r="H312" s="218"/>
      <c r="I312" s="218"/>
      <c r="J312" s="218"/>
      <c r="K312" s="218"/>
      <c r="L312" s="83"/>
      <c r="M312" s="217"/>
      <c r="N312" s="55"/>
      <c r="O312" s="218"/>
      <c r="P312" s="218"/>
      <c r="Q312" s="11"/>
      <c r="R312" s="218"/>
      <c r="S312" s="218"/>
      <c r="T312" s="56"/>
      <c r="U312" s="218"/>
      <c r="V312" s="218"/>
      <c r="W312" s="11"/>
      <c r="X312" s="218"/>
      <c r="Y312" s="218"/>
      <c r="Z312" s="56"/>
      <c r="AA312" s="218"/>
      <c r="AB312" s="218"/>
      <c r="AC312" s="218"/>
      <c r="AD312" s="218"/>
      <c r="AE312" s="218"/>
      <c r="AF312" s="9"/>
      <c r="AG312" s="9"/>
      <c r="AH312" s="9"/>
      <c r="AI312" s="9"/>
      <c r="AJ312" s="9"/>
      <c r="AK312" s="9"/>
      <c r="AL312" s="9"/>
      <c r="AM312" s="9"/>
      <c r="AN312" s="9"/>
      <c r="AO312" s="76"/>
      <c r="AP312" s="83"/>
      <c r="AQ312" s="83"/>
      <c r="AR312" s="238"/>
      <c r="AS312" s="238"/>
      <c r="AT312" s="11"/>
      <c r="AU312" s="11"/>
      <c r="AV312" s="215"/>
      <c r="AW312" s="137"/>
      <c r="AX312" s="215"/>
      <c r="AY312" s="253"/>
      <c r="BA312" s="201"/>
      <c r="BB312" s="201"/>
      <c r="BC312" s="217"/>
      <c r="BD312" s="231"/>
      <c r="BE312" s="215"/>
      <c r="BF312" s="215"/>
      <c r="BG312" s="215"/>
      <c r="BH312" s="232"/>
      <c r="BI312" s="232"/>
      <c r="BJ312" s="214"/>
      <c r="BK312" s="214"/>
      <c r="BL312" s="233"/>
      <c r="BM312" s="67"/>
      <c r="BN312" s="139"/>
      <c r="BO312" s="139"/>
      <c r="BP312" s="139"/>
    </row>
    <row r="313" spans="1:68" ht="15.75">
      <c r="A313" s="221"/>
      <c r="B313" s="222"/>
      <c r="C313" s="216"/>
      <c r="D313" s="224"/>
      <c r="E313" s="25"/>
      <c r="F313" s="89"/>
      <c r="G313" s="83"/>
      <c r="H313" s="218"/>
      <c r="I313" s="218"/>
      <c r="J313" s="218"/>
      <c r="K313" s="218"/>
      <c r="L313" s="83"/>
      <c r="M313" s="217"/>
      <c r="N313" s="55"/>
      <c r="O313" s="218"/>
      <c r="P313" s="218"/>
      <c r="Q313" s="11"/>
      <c r="R313" s="218"/>
      <c r="S313" s="218"/>
      <c r="T313" s="56"/>
      <c r="U313" s="218"/>
      <c r="V313" s="218"/>
      <c r="W313" s="11"/>
      <c r="X313" s="218"/>
      <c r="Y313" s="218"/>
      <c r="Z313" s="56"/>
      <c r="AA313" s="218"/>
      <c r="AB313" s="218"/>
      <c r="AC313" s="218"/>
      <c r="AD313" s="218"/>
      <c r="AE313" s="218"/>
      <c r="AF313" s="9"/>
      <c r="AG313" s="9"/>
      <c r="AH313" s="9"/>
      <c r="AI313" s="9"/>
      <c r="AJ313" s="9"/>
      <c r="AK313" s="9"/>
      <c r="AL313" s="9"/>
      <c r="AM313" s="9"/>
      <c r="AN313" s="9"/>
      <c r="AO313" s="76"/>
      <c r="AP313" s="83"/>
      <c r="AQ313" s="83"/>
      <c r="AR313" s="238"/>
      <c r="AS313" s="238"/>
      <c r="AT313" s="11"/>
      <c r="AU313" s="11"/>
      <c r="AV313" s="215"/>
      <c r="AW313" s="137"/>
      <c r="AX313" s="215"/>
      <c r="AY313" s="253"/>
      <c r="BA313" s="201"/>
      <c r="BB313" s="201"/>
      <c r="BC313" s="217"/>
      <c r="BD313" s="231"/>
      <c r="BE313" s="215"/>
      <c r="BF313" s="215"/>
      <c r="BG313" s="215"/>
      <c r="BH313" s="232"/>
      <c r="BI313" s="232"/>
      <c r="BJ313" s="214"/>
      <c r="BK313" s="214"/>
      <c r="BL313" s="233"/>
      <c r="BM313" s="67"/>
      <c r="BN313" s="139"/>
      <c r="BO313" s="139"/>
      <c r="BP313" s="139"/>
    </row>
    <row r="314" spans="1:68" ht="15.75">
      <c r="A314" s="221"/>
      <c r="B314" s="222"/>
      <c r="C314" s="216"/>
      <c r="D314" s="224"/>
      <c r="E314" s="25"/>
      <c r="F314" s="89"/>
      <c r="G314" s="83"/>
      <c r="H314" s="218"/>
      <c r="I314" s="218"/>
      <c r="J314" s="218"/>
      <c r="K314" s="218"/>
      <c r="L314" s="83"/>
      <c r="M314" s="217"/>
      <c r="N314" s="55"/>
      <c r="O314" s="218"/>
      <c r="P314" s="218"/>
      <c r="Q314" s="11"/>
      <c r="R314" s="218"/>
      <c r="S314" s="218"/>
      <c r="T314" s="56"/>
      <c r="U314" s="218"/>
      <c r="V314" s="218"/>
      <c r="W314" s="11"/>
      <c r="X314" s="218"/>
      <c r="Y314" s="218"/>
      <c r="Z314" s="56"/>
      <c r="AA314" s="218"/>
      <c r="AB314" s="218"/>
      <c r="AC314" s="218"/>
      <c r="AD314" s="218"/>
      <c r="AE314" s="218"/>
      <c r="AF314" s="9"/>
      <c r="AG314" s="9"/>
      <c r="AH314" s="9"/>
      <c r="AI314" s="9"/>
      <c r="AJ314" s="9"/>
      <c r="AK314" s="9"/>
      <c r="AL314" s="9"/>
      <c r="AM314" s="9"/>
      <c r="AN314" s="9"/>
      <c r="AO314" s="76"/>
      <c r="AP314" s="83"/>
      <c r="AQ314" s="83"/>
      <c r="AR314" s="238"/>
      <c r="AS314" s="238"/>
      <c r="AT314" s="11"/>
      <c r="AU314" s="11"/>
      <c r="AV314" s="215"/>
      <c r="AW314" s="137"/>
      <c r="AX314" s="215"/>
      <c r="AY314" s="253"/>
      <c r="AZ314" s="267"/>
      <c r="BA314" s="201"/>
      <c r="BB314" s="201"/>
      <c r="BC314" s="217"/>
      <c r="BD314" s="231"/>
      <c r="BE314" s="215"/>
      <c r="BF314" s="215"/>
      <c r="BG314" s="215"/>
      <c r="BH314" s="232"/>
      <c r="BI314" s="232"/>
      <c r="BJ314" s="214"/>
      <c r="BK314" s="214"/>
      <c r="BL314" s="233"/>
      <c r="BM314" s="67"/>
      <c r="BN314" s="139"/>
      <c r="BO314" s="139"/>
      <c r="BP314" s="139"/>
    </row>
    <row r="315" spans="1:68" ht="15.75">
      <c r="A315" s="221"/>
      <c r="B315" s="222"/>
      <c r="C315" s="216"/>
      <c r="D315" s="224"/>
      <c r="E315" s="25"/>
      <c r="F315" s="89"/>
      <c r="G315" s="83"/>
      <c r="H315" s="218"/>
      <c r="I315" s="218"/>
      <c r="J315" s="218"/>
      <c r="K315" s="218"/>
      <c r="L315" s="83"/>
      <c r="M315" s="217"/>
      <c r="N315" s="55"/>
      <c r="O315" s="218"/>
      <c r="P315" s="218"/>
      <c r="Q315" s="11"/>
      <c r="R315" s="218"/>
      <c r="S315" s="218"/>
      <c r="T315" s="56"/>
      <c r="U315" s="218"/>
      <c r="V315" s="218"/>
      <c r="W315" s="11"/>
      <c r="X315" s="218"/>
      <c r="Y315" s="218"/>
      <c r="Z315" s="56"/>
      <c r="AA315" s="218"/>
      <c r="AB315" s="218"/>
      <c r="AC315" s="218"/>
      <c r="AD315" s="218"/>
      <c r="AE315" s="218"/>
      <c r="AF315" s="9"/>
      <c r="AG315" s="9"/>
      <c r="AH315" s="9"/>
      <c r="AI315" s="9"/>
      <c r="AJ315" s="9"/>
      <c r="AK315" s="9"/>
      <c r="AL315" s="9"/>
      <c r="AM315" s="9"/>
      <c r="AN315" s="9"/>
      <c r="AO315" s="76"/>
      <c r="AP315" s="83"/>
      <c r="AQ315" s="83"/>
      <c r="AR315" s="238"/>
      <c r="AS315" s="238"/>
      <c r="AT315" s="11"/>
      <c r="AU315" s="11"/>
      <c r="AV315" s="215"/>
      <c r="AW315" s="137"/>
      <c r="AX315" s="215"/>
      <c r="AY315" s="253"/>
      <c r="BA315" s="201"/>
      <c r="BB315" s="201"/>
      <c r="BC315" s="217"/>
      <c r="BD315" s="231"/>
      <c r="BE315" s="215"/>
      <c r="BF315" s="215"/>
      <c r="BG315" s="215"/>
      <c r="BH315" s="232"/>
      <c r="BI315" s="232"/>
      <c r="BJ315" s="214"/>
      <c r="BK315" s="214"/>
      <c r="BL315" s="233"/>
      <c r="BM315" s="67"/>
      <c r="BN315" s="139"/>
      <c r="BO315" s="139"/>
      <c r="BP315" s="139"/>
    </row>
    <row r="316" spans="1:68" ht="15.75">
      <c r="A316" s="221"/>
      <c r="B316" s="222"/>
      <c r="C316" s="216"/>
      <c r="D316" s="224"/>
      <c r="E316" s="25"/>
      <c r="F316" s="89"/>
      <c r="G316" s="83"/>
      <c r="H316" s="218"/>
      <c r="I316" s="218"/>
      <c r="J316" s="218"/>
      <c r="K316" s="218"/>
      <c r="L316" s="83"/>
      <c r="M316" s="217"/>
      <c r="N316" s="55"/>
      <c r="O316" s="218"/>
      <c r="P316" s="218"/>
      <c r="Q316" s="11"/>
      <c r="R316" s="218"/>
      <c r="S316" s="218"/>
      <c r="T316" s="56"/>
      <c r="U316" s="218"/>
      <c r="V316" s="218"/>
      <c r="W316" s="11"/>
      <c r="X316" s="218"/>
      <c r="Y316" s="218"/>
      <c r="Z316" s="56"/>
      <c r="AA316" s="218"/>
      <c r="AB316" s="218"/>
      <c r="AC316" s="218"/>
      <c r="AD316" s="218"/>
      <c r="AE316" s="218"/>
      <c r="AF316" s="9"/>
      <c r="AG316" s="9"/>
      <c r="AH316" s="9"/>
      <c r="AI316" s="9"/>
      <c r="AJ316" s="9"/>
      <c r="AK316" s="9"/>
      <c r="AL316" s="9"/>
      <c r="AM316" s="9"/>
      <c r="AN316" s="9"/>
      <c r="AO316" s="76"/>
      <c r="AP316" s="83"/>
      <c r="AQ316" s="83"/>
      <c r="AR316" s="238"/>
      <c r="AS316" s="238"/>
      <c r="AT316" s="11"/>
      <c r="AU316" s="11"/>
      <c r="AV316" s="215"/>
      <c r="AW316" s="137"/>
      <c r="AX316" s="215"/>
      <c r="AY316" s="253"/>
      <c r="BA316" s="201"/>
      <c r="BB316" s="201"/>
      <c r="BC316" s="217"/>
      <c r="BD316" s="231"/>
      <c r="BE316" s="215"/>
      <c r="BF316" s="215"/>
      <c r="BG316" s="215"/>
      <c r="BH316" s="232"/>
      <c r="BI316" s="232"/>
      <c r="BJ316" s="214"/>
      <c r="BK316" s="214"/>
      <c r="BL316" s="233"/>
      <c r="BM316" s="67"/>
      <c r="BN316" s="139"/>
      <c r="BO316" s="139"/>
      <c r="BP316" s="139"/>
    </row>
    <row r="317" spans="1:68" ht="15.75">
      <c r="A317" s="221"/>
      <c r="B317" s="222"/>
      <c r="C317" s="216"/>
      <c r="D317" s="224"/>
      <c r="E317" s="268"/>
      <c r="F317" s="89"/>
      <c r="G317" s="83"/>
      <c r="H317" s="218"/>
      <c r="I317" s="218"/>
      <c r="J317" s="218"/>
      <c r="K317" s="218"/>
      <c r="L317" s="83"/>
      <c r="M317" s="217"/>
      <c r="N317" s="55"/>
      <c r="O317" s="218"/>
      <c r="P317" s="218"/>
      <c r="Q317" s="11"/>
      <c r="R317" s="218"/>
      <c r="S317" s="218"/>
      <c r="T317" s="56"/>
      <c r="U317" s="218"/>
      <c r="V317" s="218"/>
      <c r="W317" s="11"/>
      <c r="X317" s="218"/>
      <c r="Y317" s="218"/>
      <c r="Z317" s="56"/>
      <c r="AA317" s="218"/>
      <c r="AB317" s="218"/>
      <c r="AC317" s="218"/>
      <c r="AD317" s="218"/>
      <c r="AE317" s="218"/>
      <c r="AF317" s="9"/>
      <c r="AG317" s="9"/>
      <c r="AH317" s="9"/>
      <c r="AI317" s="9"/>
      <c r="AJ317" s="9"/>
      <c r="AK317" s="9"/>
      <c r="AL317" s="9"/>
      <c r="AM317" s="9"/>
      <c r="AN317" s="9"/>
      <c r="AO317" s="76"/>
      <c r="AP317" s="83"/>
      <c r="AQ317" s="83"/>
      <c r="AR317" s="238"/>
      <c r="AS317" s="238"/>
      <c r="AT317" s="11"/>
      <c r="AU317" s="11"/>
      <c r="AV317" s="215"/>
      <c r="AW317" s="137"/>
      <c r="AX317" s="215"/>
      <c r="AY317" s="265"/>
      <c r="AZ317" s="267"/>
      <c r="BA317" s="201"/>
      <c r="BB317" s="266"/>
      <c r="BC317" s="217"/>
      <c r="BD317" s="231"/>
      <c r="BE317" s="215"/>
      <c r="BF317" s="215"/>
      <c r="BG317" s="215"/>
      <c r="BH317" s="232"/>
      <c r="BI317" s="232"/>
      <c r="BJ317" s="214"/>
      <c r="BK317" s="214"/>
      <c r="BL317" s="233"/>
      <c r="BM317" s="67"/>
      <c r="BN317" s="139"/>
      <c r="BO317" s="139"/>
      <c r="BP317" s="139"/>
    </row>
    <row r="318" spans="1:68" ht="15.75">
      <c r="A318" s="221"/>
      <c r="B318" s="222"/>
      <c r="C318" s="216"/>
      <c r="D318" s="224"/>
      <c r="E318" s="25"/>
      <c r="F318" s="89"/>
      <c r="G318" s="83"/>
      <c r="H318" s="218"/>
      <c r="I318" s="218"/>
      <c r="J318" s="218"/>
      <c r="K318" s="218"/>
      <c r="L318" s="83"/>
      <c r="M318" s="217"/>
      <c r="N318" s="55"/>
      <c r="O318" s="218"/>
      <c r="P318" s="218"/>
      <c r="Q318" s="11"/>
      <c r="R318" s="218"/>
      <c r="S318" s="218"/>
      <c r="T318" s="56"/>
      <c r="U318" s="218"/>
      <c r="V318" s="218"/>
      <c r="W318" s="11"/>
      <c r="X318" s="218"/>
      <c r="Y318" s="218"/>
      <c r="Z318" s="56"/>
      <c r="AA318" s="218"/>
      <c r="AB318" s="218"/>
      <c r="AC318" s="218"/>
      <c r="AD318" s="218"/>
      <c r="AE318" s="218"/>
      <c r="AF318" s="9"/>
      <c r="AG318" s="9"/>
      <c r="AH318" s="9"/>
      <c r="AI318" s="9"/>
      <c r="AJ318" s="9"/>
      <c r="AK318" s="9"/>
      <c r="AL318" s="9"/>
      <c r="AM318" s="9"/>
      <c r="AN318" s="9"/>
      <c r="AO318" s="76"/>
      <c r="AP318" s="83"/>
      <c r="AQ318" s="83"/>
      <c r="AR318" s="238"/>
      <c r="AS318" s="238"/>
      <c r="AT318" s="11"/>
      <c r="AU318" s="11"/>
      <c r="AV318" s="215"/>
      <c r="AW318" s="137"/>
      <c r="AX318" s="215"/>
      <c r="AY318" s="253"/>
      <c r="BA318" s="201"/>
      <c r="BB318" s="201"/>
      <c r="BC318" s="217"/>
      <c r="BD318" s="231"/>
      <c r="BE318" s="215"/>
      <c r="BF318" s="215"/>
      <c r="BG318" s="215"/>
      <c r="BH318" s="232"/>
      <c r="BI318" s="232"/>
      <c r="BJ318" s="214"/>
      <c r="BK318" s="214"/>
      <c r="BL318" s="233"/>
      <c r="BM318" s="67"/>
      <c r="BN318" s="139"/>
      <c r="BO318" s="139"/>
      <c r="BP318" s="139"/>
    </row>
    <row r="319" spans="1:68" ht="15.75">
      <c r="A319" s="221"/>
      <c r="B319" s="222"/>
      <c r="C319" s="216"/>
      <c r="D319" s="224"/>
      <c r="E319" s="25"/>
      <c r="F319" s="89"/>
      <c r="G319" s="83"/>
      <c r="H319" s="218"/>
      <c r="I319" s="218"/>
      <c r="J319" s="218"/>
      <c r="K319" s="218"/>
      <c r="L319" s="83"/>
      <c r="M319" s="217"/>
      <c r="N319" s="55"/>
      <c r="O319" s="218"/>
      <c r="P319" s="218"/>
      <c r="Q319" s="11"/>
      <c r="R319" s="218"/>
      <c r="S319" s="218"/>
      <c r="T319" s="56"/>
      <c r="U319" s="218"/>
      <c r="V319" s="218"/>
      <c r="W319" s="11"/>
      <c r="X319" s="218"/>
      <c r="Y319" s="218"/>
      <c r="Z319" s="56"/>
      <c r="AA319" s="218"/>
      <c r="AB319" s="218"/>
      <c r="AC319" s="218"/>
      <c r="AD319" s="218"/>
      <c r="AE319" s="218"/>
      <c r="AF319" s="9"/>
      <c r="AG319" s="9"/>
      <c r="AH319" s="9"/>
      <c r="AI319" s="9"/>
      <c r="AJ319" s="9"/>
      <c r="AK319" s="9"/>
      <c r="AL319" s="9"/>
      <c r="AM319" s="9"/>
      <c r="AN319" s="9"/>
      <c r="AO319" s="76"/>
      <c r="AP319" s="83"/>
      <c r="AQ319" s="83"/>
      <c r="AR319" s="238"/>
      <c r="AS319" s="238"/>
      <c r="AT319" s="11"/>
      <c r="AU319" s="11"/>
      <c r="AV319" s="215"/>
      <c r="AW319" s="137"/>
      <c r="AX319" s="215"/>
      <c r="AY319" s="253"/>
      <c r="BA319" s="201"/>
      <c r="BB319" s="201"/>
      <c r="BC319" s="217"/>
      <c r="BD319" s="231"/>
      <c r="BE319" s="215"/>
      <c r="BF319" s="215"/>
      <c r="BG319" s="215"/>
      <c r="BH319" s="232"/>
      <c r="BI319" s="232"/>
      <c r="BJ319" s="214"/>
      <c r="BK319" s="214"/>
      <c r="BL319" s="233"/>
      <c r="BM319" s="67"/>
      <c r="BN319" s="139"/>
      <c r="BO319" s="139"/>
      <c r="BP319" s="139"/>
    </row>
    <row r="320" spans="1:68" ht="15.75">
      <c r="A320" s="221"/>
      <c r="B320" s="222"/>
      <c r="C320" s="216"/>
      <c r="D320" s="224"/>
      <c r="E320" s="25"/>
      <c r="F320" s="89"/>
      <c r="G320" s="83"/>
      <c r="H320" s="218"/>
      <c r="I320" s="218"/>
      <c r="J320" s="218"/>
      <c r="K320" s="218"/>
      <c r="L320" s="83"/>
      <c r="M320" s="217"/>
      <c r="N320" s="55"/>
      <c r="O320" s="218"/>
      <c r="P320" s="218"/>
      <c r="Q320" s="11"/>
      <c r="R320" s="218"/>
      <c r="S320" s="218"/>
      <c r="T320" s="56"/>
      <c r="U320" s="218"/>
      <c r="V320" s="218"/>
      <c r="W320" s="11"/>
      <c r="X320" s="218"/>
      <c r="Y320" s="218"/>
      <c r="Z320" s="56"/>
      <c r="AA320" s="218"/>
      <c r="AB320" s="218"/>
      <c r="AC320" s="218"/>
      <c r="AD320" s="218"/>
      <c r="AE320" s="218"/>
      <c r="AF320" s="9"/>
      <c r="AG320" s="9"/>
      <c r="AH320" s="9"/>
      <c r="AI320" s="9"/>
      <c r="AJ320" s="9"/>
      <c r="AK320" s="9"/>
      <c r="AL320" s="9"/>
      <c r="AM320" s="9"/>
      <c r="AN320" s="9"/>
      <c r="AO320" s="76"/>
      <c r="AP320" s="83"/>
      <c r="AQ320" s="83"/>
      <c r="AR320" s="238"/>
      <c r="AS320" s="238"/>
      <c r="AT320" s="11"/>
      <c r="AU320" s="11"/>
      <c r="AV320" s="215"/>
      <c r="AW320" s="137"/>
      <c r="AX320" s="215"/>
      <c r="AY320" s="253"/>
      <c r="BA320" s="201"/>
      <c r="BB320" s="201"/>
      <c r="BC320" s="217"/>
      <c r="BD320" s="231"/>
      <c r="BE320" s="215"/>
      <c r="BF320" s="215"/>
      <c r="BG320" s="215"/>
      <c r="BH320" s="232"/>
      <c r="BI320" s="232"/>
      <c r="BJ320" s="214"/>
      <c r="BK320" s="214"/>
      <c r="BL320" s="233"/>
      <c r="BM320" s="67"/>
      <c r="BN320" s="139"/>
      <c r="BO320" s="139"/>
      <c r="BP320" s="139"/>
    </row>
    <row r="321" spans="1:68" ht="15.75">
      <c r="A321" s="221"/>
      <c r="B321" s="222"/>
      <c r="C321" s="216"/>
      <c r="D321" s="224"/>
      <c r="E321" s="25"/>
      <c r="F321" s="89"/>
      <c r="G321" s="83"/>
      <c r="H321" s="218"/>
      <c r="I321" s="218"/>
      <c r="J321" s="218"/>
      <c r="K321" s="218"/>
      <c r="L321" s="83"/>
      <c r="M321" s="217"/>
      <c r="N321" s="55"/>
      <c r="O321" s="218"/>
      <c r="P321" s="218"/>
      <c r="Q321" s="11"/>
      <c r="R321" s="218"/>
      <c r="S321" s="218"/>
      <c r="T321" s="56"/>
      <c r="U321" s="218"/>
      <c r="V321" s="218"/>
      <c r="W321" s="11"/>
      <c r="X321" s="218"/>
      <c r="Y321" s="218"/>
      <c r="Z321" s="56"/>
      <c r="AA321" s="218"/>
      <c r="AB321" s="218"/>
      <c r="AC321" s="218"/>
      <c r="AD321" s="218"/>
      <c r="AE321" s="218"/>
      <c r="AF321" s="9"/>
      <c r="AG321" s="9"/>
      <c r="AH321" s="9"/>
      <c r="AI321" s="9"/>
      <c r="AJ321" s="9"/>
      <c r="AK321" s="9"/>
      <c r="AL321" s="9"/>
      <c r="AM321" s="9"/>
      <c r="AN321" s="9"/>
      <c r="AO321" s="76"/>
      <c r="AP321" s="83"/>
      <c r="AQ321" s="83"/>
      <c r="AR321" s="238"/>
      <c r="AS321" s="238"/>
      <c r="AT321" s="11"/>
      <c r="AU321" s="11"/>
      <c r="AV321" s="215"/>
      <c r="AW321" s="137"/>
      <c r="AX321" s="215"/>
      <c r="AY321" s="253"/>
      <c r="BA321" s="201"/>
      <c r="BB321" s="201"/>
      <c r="BC321" s="217"/>
      <c r="BD321" s="231"/>
      <c r="BE321" s="215"/>
      <c r="BF321" s="215"/>
      <c r="BG321" s="215"/>
      <c r="BH321" s="232"/>
      <c r="BI321" s="232"/>
      <c r="BJ321" s="214"/>
      <c r="BK321" s="214"/>
      <c r="BL321" s="233"/>
      <c r="BM321" s="67"/>
      <c r="BN321" s="139"/>
      <c r="BO321" s="139"/>
      <c r="BP321" s="139"/>
    </row>
    <row r="322" spans="1:68" ht="15.75">
      <c r="A322" s="221"/>
      <c r="B322" s="222"/>
      <c r="C322" s="216"/>
      <c r="D322" s="224"/>
      <c r="E322" s="25"/>
      <c r="F322" s="89"/>
      <c r="G322" s="83"/>
      <c r="H322" s="218"/>
      <c r="I322" s="218"/>
      <c r="J322" s="218"/>
      <c r="K322" s="218"/>
      <c r="L322" s="83"/>
      <c r="M322" s="217"/>
      <c r="N322" s="55"/>
      <c r="O322" s="218"/>
      <c r="P322" s="218"/>
      <c r="Q322" s="11"/>
      <c r="R322" s="218"/>
      <c r="S322" s="218"/>
      <c r="T322" s="56"/>
      <c r="U322" s="218"/>
      <c r="V322" s="218"/>
      <c r="W322" s="11"/>
      <c r="X322" s="218"/>
      <c r="Y322" s="218"/>
      <c r="Z322" s="56"/>
      <c r="AA322" s="218"/>
      <c r="AB322" s="218"/>
      <c r="AC322" s="218"/>
      <c r="AD322" s="218"/>
      <c r="AE322" s="218"/>
      <c r="AF322" s="9"/>
      <c r="AG322" s="9"/>
      <c r="AH322" s="9"/>
      <c r="AI322" s="9"/>
      <c r="AJ322" s="9"/>
      <c r="AK322" s="9"/>
      <c r="AL322" s="9"/>
      <c r="AM322" s="9"/>
      <c r="AN322" s="9"/>
      <c r="AO322" s="76"/>
      <c r="AP322" s="83"/>
      <c r="AQ322" s="83"/>
      <c r="AR322" s="238"/>
      <c r="AS322" s="238"/>
      <c r="AT322" s="11"/>
      <c r="AU322" s="11"/>
      <c r="AV322" s="215"/>
      <c r="AW322" s="137"/>
      <c r="AX322" s="215"/>
      <c r="AY322" s="253"/>
      <c r="BA322" s="201"/>
      <c r="BB322" s="201"/>
      <c r="BC322" s="217"/>
      <c r="BD322" s="231"/>
      <c r="BE322" s="215"/>
      <c r="BF322" s="215"/>
      <c r="BG322" s="215"/>
      <c r="BH322" s="232"/>
      <c r="BI322" s="232"/>
      <c r="BJ322" s="214"/>
      <c r="BK322" s="214"/>
      <c r="BL322" s="233"/>
      <c r="BM322" s="67"/>
      <c r="BN322" s="139"/>
      <c r="BO322" s="139"/>
      <c r="BP322" s="139"/>
    </row>
    <row r="323" spans="1:68" ht="15.75">
      <c r="A323" s="221"/>
      <c r="B323" s="222"/>
      <c r="C323" s="216"/>
      <c r="D323" s="224"/>
      <c r="E323" s="25"/>
      <c r="F323" s="89"/>
      <c r="G323" s="83"/>
      <c r="H323" s="218"/>
      <c r="I323" s="218"/>
      <c r="J323" s="218"/>
      <c r="K323" s="218"/>
      <c r="L323" s="83"/>
      <c r="M323" s="217"/>
      <c r="N323" s="55"/>
      <c r="O323" s="218"/>
      <c r="P323" s="218"/>
      <c r="Q323" s="11"/>
      <c r="R323" s="218"/>
      <c r="S323" s="218"/>
      <c r="T323" s="56"/>
      <c r="U323" s="218"/>
      <c r="V323" s="218"/>
      <c r="W323" s="11"/>
      <c r="X323" s="218"/>
      <c r="Y323" s="218"/>
      <c r="Z323" s="56"/>
      <c r="AA323" s="218"/>
      <c r="AB323" s="218"/>
      <c r="AC323" s="218"/>
      <c r="AD323" s="218"/>
      <c r="AE323" s="218"/>
      <c r="AF323" s="9"/>
      <c r="AG323" s="9"/>
      <c r="AH323" s="9"/>
      <c r="AI323" s="9"/>
      <c r="AJ323" s="9"/>
      <c r="AK323" s="9"/>
      <c r="AL323" s="9"/>
      <c r="AM323" s="9"/>
      <c r="AN323" s="9"/>
      <c r="AO323" s="76"/>
      <c r="AP323" s="83"/>
      <c r="AQ323" s="83"/>
      <c r="AR323" s="238"/>
      <c r="AS323" s="238"/>
      <c r="AT323" s="11"/>
      <c r="AU323" s="11"/>
      <c r="AV323" s="215"/>
      <c r="AW323" s="137"/>
      <c r="AX323" s="215"/>
      <c r="AY323" s="253"/>
      <c r="BA323" s="201"/>
      <c r="BB323" s="201"/>
      <c r="BC323" s="217"/>
      <c r="BD323" s="231"/>
      <c r="BE323" s="215"/>
      <c r="BF323" s="215"/>
      <c r="BG323" s="215"/>
      <c r="BH323" s="232"/>
      <c r="BI323" s="232"/>
      <c r="BJ323" s="214"/>
      <c r="BK323" s="214"/>
      <c r="BL323" s="233"/>
      <c r="BM323" s="67"/>
      <c r="BN323" s="139"/>
      <c r="BO323" s="139"/>
      <c r="BP323" s="139"/>
    </row>
    <row r="324" spans="1:68" ht="15.75">
      <c r="A324" s="221"/>
      <c r="B324" s="222"/>
      <c r="C324" s="216"/>
      <c r="D324" s="224"/>
      <c r="E324" s="25"/>
      <c r="F324" s="89"/>
      <c r="G324" s="83"/>
      <c r="H324" s="218"/>
      <c r="I324" s="218"/>
      <c r="J324" s="218"/>
      <c r="K324" s="218"/>
      <c r="L324" s="83"/>
      <c r="M324" s="217"/>
      <c r="N324" s="55"/>
      <c r="O324" s="218"/>
      <c r="P324" s="218"/>
      <c r="Q324" s="11"/>
      <c r="R324" s="218"/>
      <c r="S324" s="218"/>
      <c r="T324" s="56"/>
      <c r="U324" s="218"/>
      <c r="V324" s="218"/>
      <c r="W324" s="11"/>
      <c r="X324" s="218"/>
      <c r="Y324" s="218"/>
      <c r="Z324" s="56"/>
      <c r="AA324" s="218"/>
      <c r="AB324" s="218"/>
      <c r="AC324" s="218"/>
      <c r="AD324" s="218"/>
      <c r="AE324" s="218"/>
      <c r="AF324" s="9"/>
      <c r="AG324" s="9"/>
      <c r="AH324" s="9"/>
      <c r="AI324" s="9"/>
      <c r="AJ324" s="9"/>
      <c r="AK324" s="9"/>
      <c r="AL324" s="9"/>
      <c r="AM324" s="9"/>
      <c r="AN324" s="9"/>
      <c r="AO324" s="76"/>
      <c r="AP324" s="83"/>
      <c r="AQ324" s="83"/>
      <c r="AR324" s="238"/>
      <c r="AS324" s="238"/>
      <c r="AT324" s="11"/>
      <c r="AU324" s="11"/>
      <c r="AV324" s="215"/>
      <c r="AW324" s="137"/>
      <c r="AX324" s="215"/>
      <c r="AY324" s="253"/>
      <c r="BA324" s="201"/>
      <c r="BB324" s="201"/>
      <c r="BC324" s="217"/>
      <c r="BD324" s="231"/>
      <c r="BE324" s="215"/>
      <c r="BF324" s="215"/>
      <c r="BG324" s="215"/>
      <c r="BH324" s="232"/>
      <c r="BI324" s="232"/>
      <c r="BJ324" s="214"/>
      <c r="BK324" s="214"/>
      <c r="BL324" s="233"/>
      <c r="BM324" s="67"/>
      <c r="BN324" s="139"/>
      <c r="BO324" s="139"/>
      <c r="BP324" s="139"/>
    </row>
    <row r="325" spans="1:68" ht="15.75">
      <c r="A325" s="221"/>
      <c r="B325" s="222"/>
      <c r="C325" s="216"/>
      <c r="D325" s="224"/>
      <c r="E325" s="25"/>
      <c r="F325" s="89"/>
      <c r="G325" s="83"/>
      <c r="H325" s="218"/>
      <c r="I325" s="218"/>
      <c r="J325" s="218"/>
      <c r="K325" s="218"/>
      <c r="L325" s="83"/>
      <c r="M325" s="217"/>
      <c r="N325" s="55"/>
      <c r="O325" s="218"/>
      <c r="P325" s="218"/>
      <c r="Q325" s="11"/>
      <c r="R325" s="218"/>
      <c r="S325" s="218"/>
      <c r="T325" s="56"/>
      <c r="U325" s="218"/>
      <c r="V325" s="218"/>
      <c r="W325" s="11"/>
      <c r="X325" s="218"/>
      <c r="Y325" s="218"/>
      <c r="Z325" s="56"/>
      <c r="AA325" s="218"/>
      <c r="AB325" s="218"/>
      <c r="AC325" s="218"/>
      <c r="AD325" s="218"/>
      <c r="AE325" s="218"/>
      <c r="AF325" s="9"/>
      <c r="AG325" s="9"/>
      <c r="AH325" s="9"/>
      <c r="AI325" s="9"/>
      <c r="AJ325" s="9"/>
      <c r="AK325" s="9"/>
      <c r="AL325" s="9"/>
      <c r="AM325" s="9"/>
      <c r="AN325" s="9"/>
      <c r="AO325" s="76"/>
      <c r="AP325" s="83"/>
      <c r="AQ325" s="83"/>
      <c r="AR325" s="238"/>
      <c r="AS325" s="238"/>
      <c r="AT325" s="11"/>
      <c r="AU325" s="11"/>
      <c r="AV325" s="215"/>
      <c r="AW325" s="137"/>
      <c r="AX325" s="215"/>
      <c r="AY325" s="253"/>
      <c r="BA325" s="201"/>
      <c r="BB325" s="201"/>
      <c r="BC325" s="217"/>
      <c r="BD325" s="231"/>
      <c r="BE325" s="215"/>
      <c r="BF325" s="215"/>
      <c r="BG325" s="215"/>
      <c r="BH325" s="232"/>
      <c r="BI325" s="232"/>
      <c r="BJ325" s="214"/>
      <c r="BK325" s="214"/>
      <c r="BL325" s="233"/>
      <c r="BM325" s="67"/>
      <c r="BN325" s="139"/>
      <c r="BO325" s="139"/>
      <c r="BP325" s="139"/>
    </row>
    <row r="326" spans="1:68" ht="15.75">
      <c r="A326" s="221"/>
      <c r="B326" s="222"/>
      <c r="C326" s="216"/>
      <c r="D326" s="224"/>
      <c r="E326" s="25"/>
      <c r="F326" s="89"/>
      <c r="G326" s="83"/>
      <c r="H326" s="218"/>
      <c r="I326" s="218"/>
      <c r="J326" s="218"/>
      <c r="K326" s="218"/>
      <c r="L326" s="83"/>
      <c r="M326" s="217"/>
      <c r="N326" s="55"/>
      <c r="O326" s="218"/>
      <c r="P326" s="218"/>
      <c r="Q326" s="11"/>
      <c r="R326" s="218"/>
      <c r="S326" s="218"/>
      <c r="T326" s="56"/>
      <c r="U326" s="218"/>
      <c r="V326" s="218"/>
      <c r="W326" s="11"/>
      <c r="X326" s="218"/>
      <c r="Y326" s="218"/>
      <c r="Z326" s="56"/>
      <c r="AA326" s="218"/>
      <c r="AB326" s="218"/>
      <c r="AC326" s="218"/>
      <c r="AD326" s="218"/>
      <c r="AE326" s="218"/>
      <c r="AF326" s="9"/>
      <c r="AG326" s="9"/>
      <c r="AH326" s="9"/>
      <c r="AI326" s="9"/>
      <c r="AJ326" s="9"/>
      <c r="AK326" s="9"/>
      <c r="AL326" s="9"/>
      <c r="AM326" s="9"/>
      <c r="AN326" s="9"/>
      <c r="AO326" s="76"/>
      <c r="AP326" s="83"/>
      <c r="AQ326" s="83"/>
      <c r="AR326" s="238"/>
      <c r="AS326" s="238"/>
      <c r="AT326" s="11"/>
      <c r="AU326" s="11"/>
      <c r="AV326" s="215"/>
      <c r="AW326" s="137"/>
      <c r="AX326" s="215"/>
      <c r="AY326" s="253"/>
      <c r="BA326" s="201"/>
      <c r="BB326" s="201"/>
      <c r="BC326" s="217"/>
      <c r="BD326" s="231"/>
      <c r="BE326" s="215"/>
      <c r="BF326" s="215"/>
      <c r="BG326" s="215"/>
      <c r="BH326" s="232"/>
      <c r="BI326" s="232"/>
      <c r="BJ326" s="214"/>
      <c r="BK326" s="214"/>
      <c r="BL326" s="233"/>
      <c r="BM326" s="67"/>
      <c r="BN326" s="139"/>
      <c r="BO326" s="139"/>
      <c r="BP326" s="139"/>
    </row>
    <row r="327" spans="1:68" ht="15.75">
      <c r="A327" s="221"/>
      <c r="B327" s="222"/>
      <c r="C327" s="216"/>
      <c r="D327" s="224"/>
      <c r="E327" s="25"/>
      <c r="F327" s="89"/>
      <c r="G327" s="83"/>
      <c r="H327" s="218"/>
      <c r="I327" s="218"/>
      <c r="J327" s="218"/>
      <c r="K327" s="218"/>
      <c r="L327" s="83"/>
      <c r="M327" s="217"/>
      <c r="N327" s="55"/>
      <c r="O327" s="218"/>
      <c r="P327" s="218"/>
      <c r="Q327" s="11"/>
      <c r="R327" s="218"/>
      <c r="S327" s="218"/>
      <c r="T327" s="56"/>
      <c r="U327" s="218"/>
      <c r="V327" s="218"/>
      <c r="W327" s="11"/>
      <c r="X327" s="218"/>
      <c r="Y327" s="218"/>
      <c r="Z327" s="56"/>
      <c r="AA327" s="218"/>
      <c r="AB327" s="218"/>
      <c r="AC327" s="218"/>
      <c r="AD327" s="218"/>
      <c r="AE327" s="218"/>
      <c r="AF327" s="9"/>
      <c r="AG327" s="9"/>
      <c r="AH327" s="9"/>
      <c r="AI327" s="9"/>
      <c r="AJ327" s="9"/>
      <c r="AK327" s="9"/>
      <c r="AL327" s="9"/>
      <c r="AM327" s="9"/>
      <c r="AN327" s="9"/>
      <c r="AO327" s="76"/>
      <c r="AP327" s="83"/>
      <c r="AQ327" s="83"/>
      <c r="AR327" s="238"/>
      <c r="AS327" s="238"/>
      <c r="AT327" s="11"/>
      <c r="AU327" s="11"/>
      <c r="AV327" s="215"/>
      <c r="AW327" s="137"/>
      <c r="AX327" s="215"/>
      <c r="AY327" s="253"/>
      <c r="BA327" s="201"/>
      <c r="BB327" s="201"/>
      <c r="BC327" s="217"/>
      <c r="BD327" s="231"/>
      <c r="BE327" s="215"/>
      <c r="BF327" s="215"/>
      <c r="BG327" s="215"/>
      <c r="BH327" s="232"/>
      <c r="BI327" s="232"/>
      <c r="BJ327" s="214"/>
      <c r="BK327" s="214"/>
      <c r="BL327" s="233"/>
      <c r="BM327" s="67"/>
      <c r="BN327" s="139"/>
      <c r="BO327" s="139"/>
      <c r="BP327" s="139"/>
    </row>
    <row r="328" spans="1:68" ht="15.75">
      <c r="A328" s="221"/>
      <c r="B328" s="222"/>
      <c r="C328" s="216"/>
      <c r="D328" s="224"/>
      <c r="E328" s="25"/>
      <c r="F328" s="89"/>
      <c r="G328" s="83"/>
      <c r="H328" s="218"/>
      <c r="I328" s="218"/>
      <c r="J328" s="218"/>
      <c r="K328" s="218"/>
      <c r="L328" s="83"/>
      <c r="M328" s="217"/>
      <c r="N328" s="55"/>
      <c r="O328" s="218"/>
      <c r="P328" s="218"/>
      <c r="Q328" s="11"/>
      <c r="R328" s="218"/>
      <c r="S328" s="218"/>
      <c r="T328" s="56"/>
      <c r="U328" s="218"/>
      <c r="V328" s="218"/>
      <c r="W328" s="11"/>
      <c r="X328" s="218"/>
      <c r="Y328" s="218"/>
      <c r="Z328" s="56"/>
      <c r="AA328" s="218"/>
      <c r="AB328" s="218"/>
      <c r="AC328" s="218"/>
      <c r="AD328" s="218"/>
      <c r="AE328" s="218"/>
      <c r="AF328" s="9"/>
      <c r="AG328" s="9"/>
      <c r="AH328" s="9"/>
      <c r="AI328" s="9"/>
      <c r="AJ328" s="9"/>
      <c r="AK328" s="9"/>
      <c r="AL328" s="9"/>
      <c r="AM328" s="9"/>
      <c r="AN328" s="9"/>
      <c r="AO328" s="76"/>
      <c r="AP328" s="83"/>
      <c r="AQ328" s="83"/>
      <c r="AR328" s="238"/>
      <c r="AS328" s="238"/>
      <c r="AT328" s="11"/>
      <c r="AU328" s="11"/>
      <c r="AV328" s="215"/>
      <c r="AW328" s="137"/>
      <c r="AX328" s="215"/>
      <c r="AY328" s="253"/>
      <c r="BA328" s="201"/>
      <c r="BB328" s="201"/>
      <c r="BC328" s="217"/>
      <c r="BD328" s="231"/>
      <c r="BE328" s="215"/>
      <c r="BF328" s="215"/>
      <c r="BG328" s="215"/>
      <c r="BH328" s="232"/>
      <c r="BI328" s="232"/>
      <c r="BJ328" s="214"/>
      <c r="BK328" s="214"/>
      <c r="BL328" s="233"/>
      <c r="BM328" s="67"/>
      <c r="BN328" s="139"/>
      <c r="BO328" s="139"/>
      <c r="BP328" s="139"/>
    </row>
    <row r="329" spans="1:68" ht="15.75">
      <c r="A329" s="221"/>
      <c r="B329" s="222"/>
      <c r="C329" s="216"/>
      <c r="D329" s="224"/>
      <c r="E329" s="25"/>
      <c r="F329" s="89"/>
      <c r="G329" s="83"/>
      <c r="H329" s="218"/>
      <c r="I329" s="218"/>
      <c r="J329" s="218"/>
      <c r="K329" s="218"/>
      <c r="L329" s="83"/>
      <c r="M329" s="217"/>
      <c r="N329" s="55"/>
      <c r="O329" s="218"/>
      <c r="P329" s="218"/>
      <c r="Q329" s="11"/>
      <c r="R329" s="218"/>
      <c r="S329" s="218"/>
      <c r="T329" s="56"/>
      <c r="U329" s="218"/>
      <c r="V329" s="218"/>
      <c r="W329" s="11"/>
      <c r="X329" s="218"/>
      <c r="Y329" s="218"/>
      <c r="Z329" s="56"/>
      <c r="AA329" s="218"/>
      <c r="AB329" s="218"/>
      <c r="AC329" s="218"/>
      <c r="AD329" s="218"/>
      <c r="AE329" s="218"/>
      <c r="AF329" s="9"/>
      <c r="AG329" s="9"/>
      <c r="AH329" s="9"/>
      <c r="AI329" s="9"/>
      <c r="AJ329" s="9"/>
      <c r="AK329" s="9"/>
      <c r="AL329" s="9"/>
      <c r="AM329" s="9"/>
      <c r="AN329" s="9"/>
      <c r="AO329" s="76"/>
      <c r="AP329" s="83"/>
      <c r="AQ329" s="83"/>
      <c r="AR329" s="238"/>
      <c r="AS329" s="238"/>
      <c r="AT329" s="11"/>
      <c r="AU329" s="11"/>
      <c r="AV329" s="215"/>
      <c r="AW329" s="137"/>
      <c r="AX329" s="215"/>
      <c r="AY329" s="253"/>
      <c r="BA329" s="201"/>
      <c r="BB329" s="201"/>
      <c r="BC329" s="217"/>
      <c r="BD329" s="231"/>
      <c r="BE329" s="215"/>
      <c r="BF329" s="215"/>
      <c r="BG329" s="215"/>
      <c r="BH329" s="232"/>
      <c r="BI329" s="232"/>
      <c r="BJ329" s="214"/>
      <c r="BK329" s="214"/>
      <c r="BL329" s="233"/>
      <c r="BM329" s="67"/>
      <c r="BN329" s="139"/>
      <c r="BO329" s="139"/>
      <c r="BP329" s="139"/>
    </row>
    <row r="330" spans="1:68" ht="15.75">
      <c r="A330" s="221"/>
      <c r="B330" s="222"/>
      <c r="C330" s="216"/>
      <c r="D330" s="224"/>
      <c r="E330" s="25"/>
      <c r="F330" s="89"/>
      <c r="G330" s="83"/>
      <c r="H330" s="218"/>
      <c r="I330" s="218"/>
      <c r="J330" s="218"/>
      <c r="K330" s="218"/>
      <c r="L330" s="83"/>
      <c r="M330" s="217"/>
      <c r="N330" s="55"/>
      <c r="O330" s="218"/>
      <c r="P330" s="218"/>
      <c r="Q330" s="11"/>
      <c r="R330" s="218"/>
      <c r="S330" s="218"/>
      <c r="T330" s="56"/>
      <c r="U330" s="218"/>
      <c r="V330" s="218"/>
      <c r="W330" s="11"/>
      <c r="X330" s="218"/>
      <c r="Y330" s="218"/>
      <c r="Z330" s="56"/>
      <c r="AA330" s="218"/>
      <c r="AB330" s="218"/>
      <c r="AC330" s="218"/>
      <c r="AD330" s="218"/>
      <c r="AE330" s="218"/>
      <c r="AF330" s="9"/>
      <c r="AG330" s="9"/>
      <c r="AH330" s="9"/>
      <c r="AI330" s="9"/>
      <c r="AJ330" s="9"/>
      <c r="AK330" s="9"/>
      <c r="AL330" s="9"/>
      <c r="AM330" s="9"/>
      <c r="AN330" s="9"/>
      <c r="AO330" s="76"/>
      <c r="AP330" s="83"/>
      <c r="AQ330" s="83"/>
      <c r="AR330" s="238"/>
      <c r="AS330" s="238"/>
      <c r="AT330" s="11"/>
      <c r="AU330" s="11"/>
      <c r="AV330" s="215"/>
      <c r="AW330" s="137"/>
      <c r="AX330" s="215"/>
      <c r="AY330" s="253"/>
      <c r="BA330" s="201"/>
      <c r="BB330" s="201"/>
      <c r="BC330" s="217"/>
      <c r="BD330" s="231"/>
      <c r="BE330" s="215"/>
      <c r="BF330" s="215"/>
      <c r="BG330" s="215"/>
      <c r="BH330" s="232"/>
      <c r="BI330" s="232"/>
      <c r="BJ330" s="214"/>
      <c r="BK330" s="214"/>
      <c r="BL330" s="233"/>
      <c r="BM330" s="67"/>
      <c r="BN330" s="139"/>
      <c r="BO330" s="139"/>
      <c r="BP330" s="139"/>
    </row>
    <row r="331" spans="1:68" ht="15.75">
      <c r="A331" s="221"/>
      <c r="B331" s="222"/>
      <c r="C331" s="216"/>
      <c r="D331" s="224"/>
      <c r="E331" s="25"/>
      <c r="F331" s="89"/>
      <c r="G331" s="83"/>
      <c r="H331" s="218"/>
      <c r="I331" s="218"/>
      <c r="J331" s="218"/>
      <c r="K331" s="218"/>
      <c r="L331" s="83"/>
      <c r="M331" s="217"/>
      <c r="N331" s="55"/>
      <c r="O331" s="218"/>
      <c r="P331" s="218"/>
      <c r="Q331" s="11"/>
      <c r="R331" s="218"/>
      <c r="S331" s="218"/>
      <c r="T331" s="56"/>
      <c r="U331" s="218"/>
      <c r="V331" s="218"/>
      <c r="W331" s="11"/>
      <c r="X331" s="218"/>
      <c r="Y331" s="218"/>
      <c r="Z331" s="56"/>
      <c r="AA331" s="218"/>
      <c r="AB331" s="218"/>
      <c r="AC331" s="218"/>
      <c r="AD331" s="218"/>
      <c r="AE331" s="218"/>
      <c r="AF331" s="9"/>
      <c r="AG331" s="9"/>
      <c r="AH331" s="9"/>
      <c r="AI331" s="9"/>
      <c r="AJ331" s="9"/>
      <c r="AK331" s="9"/>
      <c r="AL331" s="9"/>
      <c r="AM331" s="9"/>
      <c r="AN331" s="9"/>
      <c r="AO331" s="76"/>
      <c r="AP331" s="83"/>
      <c r="AQ331" s="83"/>
      <c r="AR331" s="238"/>
      <c r="AS331" s="238"/>
      <c r="AT331" s="11"/>
      <c r="AU331" s="11"/>
      <c r="AV331" s="215"/>
      <c r="AW331" s="137"/>
      <c r="AX331" s="215"/>
      <c r="AY331" s="253"/>
      <c r="BA331" s="201"/>
      <c r="BB331" s="201"/>
      <c r="BC331" s="217"/>
      <c r="BD331" s="231"/>
      <c r="BE331" s="215"/>
      <c r="BF331" s="215"/>
      <c r="BG331" s="215"/>
      <c r="BH331" s="232"/>
      <c r="BI331" s="232"/>
      <c r="BJ331" s="214"/>
      <c r="BK331" s="214"/>
      <c r="BL331" s="233"/>
      <c r="BM331" s="67"/>
      <c r="BN331" s="139"/>
      <c r="BO331" s="139"/>
      <c r="BP331" s="139"/>
    </row>
    <row r="332" spans="1:68" ht="15.75">
      <c r="A332" s="221"/>
      <c r="B332" s="222"/>
      <c r="C332" s="216"/>
      <c r="D332" s="224"/>
      <c r="E332" s="25"/>
      <c r="F332" s="89"/>
      <c r="G332" s="83"/>
      <c r="H332" s="218"/>
      <c r="I332" s="218"/>
      <c r="J332" s="218"/>
      <c r="K332" s="218"/>
      <c r="L332" s="83"/>
      <c r="M332" s="217"/>
      <c r="N332" s="55"/>
      <c r="O332" s="218"/>
      <c r="P332" s="218"/>
      <c r="Q332" s="11"/>
      <c r="R332" s="218"/>
      <c r="S332" s="218"/>
      <c r="T332" s="56"/>
      <c r="U332" s="218"/>
      <c r="V332" s="218"/>
      <c r="W332" s="11"/>
      <c r="X332" s="218"/>
      <c r="Y332" s="218"/>
      <c r="Z332" s="56"/>
      <c r="AA332" s="218"/>
      <c r="AB332" s="218"/>
      <c r="AC332" s="218"/>
      <c r="AD332" s="218"/>
      <c r="AE332" s="218"/>
      <c r="AF332" s="9"/>
      <c r="AG332" s="9"/>
      <c r="AH332" s="9"/>
      <c r="AI332" s="9"/>
      <c r="AJ332" s="9"/>
      <c r="AK332" s="9"/>
      <c r="AL332" s="9"/>
      <c r="AM332" s="9"/>
      <c r="AN332" s="9"/>
      <c r="AO332" s="76"/>
      <c r="AP332" s="83"/>
      <c r="AQ332" s="83"/>
      <c r="AR332" s="238"/>
      <c r="AS332" s="238"/>
      <c r="AT332" s="11"/>
      <c r="AU332" s="11"/>
      <c r="AV332" s="215"/>
      <c r="AW332" s="137"/>
      <c r="AX332" s="215"/>
      <c r="AY332" s="253"/>
      <c r="BA332" s="201"/>
      <c r="BB332" s="201"/>
      <c r="BC332" s="217"/>
      <c r="BD332" s="231"/>
      <c r="BE332" s="215"/>
      <c r="BF332" s="215"/>
      <c r="BG332" s="215"/>
      <c r="BH332" s="232"/>
      <c r="BI332" s="232"/>
      <c r="BJ332" s="214"/>
      <c r="BK332" s="214"/>
      <c r="BL332" s="233"/>
      <c r="BM332" s="67"/>
      <c r="BN332" s="139"/>
      <c r="BO332" s="139"/>
      <c r="BP332" s="139"/>
    </row>
    <row r="333" spans="1:68" ht="15.75">
      <c r="A333" s="221"/>
      <c r="B333" s="222"/>
      <c r="C333" s="216"/>
      <c r="D333" s="224"/>
      <c r="E333" s="25"/>
      <c r="F333" s="89"/>
      <c r="G333" s="83"/>
      <c r="H333" s="218"/>
      <c r="I333" s="218"/>
      <c r="J333" s="218"/>
      <c r="K333" s="218"/>
      <c r="L333" s="83"/>
      <c r="M333" s="217"/>
      <c r="N333" s="55"/>
      <c r="O333" s="218"/>
      <c r="P333" s="218"/>
      <c r="Q333" s="11"/>
      <c r="R333" s="218"/>
      <c r="S333" s="218"/>
      <c r="T333" s="56"/>
      <c r="U333" s="218"/>
      <c r="V333" s="218"/>
      <c r="W333" s="11"/>
      <c r="X333" s="218"/>
      <c r="Y333" s="218"/>
      <c r="Z333" s="56"/>
      <c r="AA333" s="218"/>
      <c r="AB333" s="218"/>
      <c r="AC333" s="218"/>
      <c r="AD333" s="218"/>
      <c r="AE333" s="218"/>
      <c r="AF333" s="9"/>
      <c r="AG333" s="9"/>
      <c r="AH333" s="9"/>
      <c r="AI333" s="9"/>
      <c r="AJ333" s="9"/>
      <c r="AK333" s="9"/>
      <c r="AL333" s="9"/>
      <c r="AM333" s="9"/>
      <c r="AN333" s="9"/>
      <c r="AO333" s="76"/>
      <c r="AP333" s="83"/>
      <c r="AQ333" s="83"/>
      <c r="AR333" s="238"/>
      <c r="AS333" s="238"/>
      <c r="AT333" s="11"/>
      <c r="AU333" s="11"/>
      <c r="AV333" s="215"/>
      <c r="AW333" s="137"/>
      <c r="AX333" s="215"/>
      <c r="AY333" s="253"/>
      <c r="BA333" s="201"/>
      <c r="BB333" s="201"/>
      <c r="BC333" s="217"/>
      <c r="BD333" s="231"/>
      <c r="BE333" s="215"/>
      <c r="BF333" s="215"/>
      <c r="BG333" s="215"/>
      <c r="BH333" s="232"/>
      <c r="BI333" s="232"/>
      <c r="BJ333" s="214"/>
      <c r="BK333" s="214"/>
      <c r="BL333" s="233"/>
      <c r="BM333" s="67"/>
      <c r="BN333" s="139"/>
      <c r="BO333" s="139"/>
      <c r="BP333" s="139"/>
    </row>
    <row r="334" spans="1:68" ht="15.75">
      <c r="A334" s="221"/>
      <c r="B334" s="222"/>
      <c r="C334" s="216"/>
      <c r="D334" s="224"/>
      <c r="E334" s="25"/>
      <c r="F334" s="89"/>
      <c r="G334" s="83"/>
      <c r="H334" s="218"/>
      <c r="I334" s="218"/>
      <c r="J334" s="218"/>
      <c r="K334" s="218"/>
      <c r="L334" s="83"/>
      <c r="M334" s="217"/>
      <c r="N334" s="55"/>
      <c r="O334" s="218"/>
      <c r="P334" s="218"/>
      <c r="Q334" s="11"/>
      <c r="R334" s="218"/>
      <c r="S334" s="218"/>
      <c r="T334" s="56"/>
      <c r="U334" s="218"/>
      <c r="V334" s="218"/>
      <c r="W334" s="11"/>
      <c r="X334" s="218"/>
      <c r="Y334" s="218"/>
      <c r="Z334" s="56"/>
      <c r="AA334" s="218"/>
      <c r="AB334" s="218"/>
      <c r="AC334" s="218"/>
      <c r="AD334" s="218"/>
      <c r="AE334" s="218"/>
      <c r="AF334" s="9"/>
      <c r="AG334" s="9"/>
      <c r="AH334" s="9"/>
      <c r="AI334" s="9"/>
      <c r="AJ334" s="9"/>
      <c r="AK334" s="9"/>
      <c r="AL334" s="9"/>
      <c r="AM334" s="9"/>
      <c r="AN334" s="9"/>
      <c r="AO334" s="76"/>
      <c r="AP334" s="83"/>
      <c r="AQ334" s="83"/>
      <c r="AR334" s="238"/>
      <c r="AS334" s="238"/>
      <c r="AT334" s="11"/>
      <c r="AU334" s="11"/>
      <c r="AV334" s="215"/>
      <c r="AW334" s="137"/>
      <c r="AX334" s="215"/>
      <c r="AY334" s="253"/>
      <c r="BA334" s="201"/>
      <c r="BB334" s="201"/>
      <c r="BC334" s="217"/>
      <c r="BD334" s="231"/>
      <c r="BE334" s="215"/>
      <c r="BF334" s="215"/>
      <c r="BG334" s="215"/>
      <c r="BH334" s="232"/>
      <c r="BI334" s="232"/>
      <c r="BJ334" s="214"/>
      <c r="BK334" s="214"/>
      <c r="BL334" s="233"/>
      <c r="BM334" s="67"/>
      <c r="BN334" s="139"/>
      <c r="BO334" s="139"/>
      <c r="BP334" s="139"/>
    </row>
    <row r="335" spans="1:68" ht="15.75">
      <c r="A335" s="221"/>
      <c r="B335" s="222"/>
      <c r="C335" s="216"/>
      <c r="D335" s="224"/>
      <c r="E335" s="25"/>
      <c r="F335" s="89"/>
      <c r="G335" s="83"/>
      <c r="H335" s="218"/>
      <c r="I335" s="218"/>
      <c r="J335" s="218"/>
      <c r="K335" s="218"/>
      <c r="L335" s="83"/>
      <c r="M335" s="217"/>
      <c r="N335" s="55"/>
      <c r="O335" s="218"/>
      <c r="P335" s="218"/>
      <c r="Q335" s="11"/>
      <c r="R335" s="218"/>
      <c r="S335" s="218"/>
      <c r="T335" s="56"/>
      <c r="U335" s="218"/>
      <c r="V335" s="218"/>
      <c r="W335" s="11"/>
      <c r="X335" s="218"/>
      <c r="Y335" s="218"/>
      <c r="Z335" s="56"/>
      <c r="AA335" s="218"/>
      <c r="AB335" s="218"/>
      <c r="AC335" s="218"/>
      <c r="AD335" s="218"/>
      <c r="AE335" s="218"/>
      <c r="AF335" s="9"/>
      <c r="AG335" s="9"/>
      <c r="AH335" s="9"/>
      <c r="AI335" s="9"/>
      <c r="AJ335" s="9"/>
      <c r="AK335" s="9"/>
      <c r="AL335" s="9"/>
      <c r="AM335" s="9"/>
      <c r="AN335" s="9"/>
      <c r="AO335" s="76"/>
      <c r="AP335" s="83"/>
      <c r="AQ335" s="83"/>
      <c r="AR335" s="238"/>
      <c r="AS335" s="238"/>
      <c r="AT335" s="11"/>
      <c r="AU335" s="11"/>
      <c r="AV335" s="215"/>
      <c r="AW335" s="137"/>
      <c r="AX335" s="215"/>
      <c r="AY335" s="253"/>
      <c r="BA335" s="201"/>
      <c r="BB335" s="201"/>
      <c r="BC335" s="217"/>
      <c r="BD335" s="231"/>
      <c r="BE335" s="215"/>
      <c r="BF335" s="215"/>
      <c r="BG335" s="215"/>
      <c r="BH335" s="232"/>
      <c r="BI335" s="232"/>
      <c r="BJ335" s="214"/>
      <c r="BK335" s="214"/>
      <c r="BL335" s="233"/>
      <c r="BM335" s="67"/>
      <c r="BN335" s="139"/>
      <c r="BO335" s="139"/>
      <c r="BP335" s="139"/>
    </row>
    <row r="336" spans="1:68" ht="15.75">
      <c r="A336" s="221"/>
      <c r="B336" s="222"/>
      <c r="C336" s="216"/>
      <c r="D336" s="224"/>
      <c r="E336" s="25"/>
      <c r="F336" s="89"/>
      <c r="G336" s="83"/>
      <c r="H336" s="218"/>
      <c r="I336" s="218"/>
      <c r="J336" s="218"/>
      <c r="K336" s="218"/>
      <c r="L336" s="83"/>
      <c r="M336" s="217"/>
      <c r="N336" s="55"/>
      <c r="O336" s="218"/>
      <c r="P336" s="218"/>
      <c r="Q336" s="11"/>
      <c r="R336" s="218"/>
      <c r="S336" s="218"/>
      <c r="T336" s="56"/>
      <c r="U336" s="218"/>
      <c r="V336" s="218"/>
      <c r="W336" s="11"/>
      <c r="X336" s="218"/>
      <c r="Y336" s="218"/>
      <c r="Z336" s="56"/>
      <c r="AA336" s="218"/>
      <c r="AB336" s="218"/>
      <c r="AC336" s="218"/>
      <c r="AD336" s="218"/>
      <c r="AE336" s="218"/>
      <c r="AF336" s="9"/>
      <c r="AG336" s="9"/>
      <c r="AH336" s="9"/>
      <c r="AI336" s="9"/>
      <c r="AJ336" s="9"/>
      <c r="AK336" s="9"/>
      <c r="AL336" s="9"/>
      <c r="AM336" s="9"/>
      <c r="AN336" s="9"/>
      <c r="AO336" s="76"/>
      <c r="AP336" s="83"/>
      <c r="AQ336" s="83"/>
      <c r="AR336" s="238"/>
      <c r="AS336" s="238"/>
      <c r="AT336" s="11"/>
      <c r="AU336" s="11"/>
      <c r="AV336" s="215"/>
      <c r="AW336" s="137"/>
      <c r="AX336" s="215"/>
      <c r="AY336" s="253"/>
      <c r="BA336" s="201"/>
      <c r="BB336" s="201"/>
      <c r="BC336" s="217"/>
      <c r="BD336" s="231"/>
      <c r="BE336" s="215"/>
      <c r="BF336" s="215"/>
      <c r="BG336" s="215"/>
      <c r="BH336" s="232"/>
      <c r="BI336" s="232"/>
      <c r="BJ336" s="214"/>
      <c r="BK336" s="214"/>
      <c r="BL336" s="233"/>
      <c r="BM336" s="67"/>
      <c r="BN336" s="139"/>
      <c r="BO336" s="139"/>
      <c r="BP336" s="139"/>
    </row>
    <row r="337" spans="1:68" ht="15.75">
      <c r="A337" s="221"/>
      <c r="B337" s="222"/>
      <c r="C337" s="216"/>
      <c r="D337" s="224"/>
      <c r="E337" s="25"/>
      <c r="F337" s="89"/>
      <c r="G337" s="83"/>
      <c r="H337" s="218"/>
      <c r="I337" s="218"/>
      <c r="J337" s="218"/>
      <c r="K337" s="218"/>
      <c r="L337" s="83"/>
      <c r="M337" s="217"/>
      <c r="N337" s="55"/>
      <c r="O337" s="218"/>
      <c r="P337" s="218"/>
      <c r="Q337" s="11"/>
      <c r="R337" s="218"/>
      <c r="S337" s="218"/>
      <c r="T337" s="56"/>
      <c r="U337" s="218"/>
      <c r="V337" s="218"/>
      <c r="W337" s="11"/>
      <c r="X337" s="218"/>
      <c r="Y337" s="218"/>
      <c r="Z337" s="56"/>
      <c r="AA337" s="218"/>
      <c r="AB337" s="218"/>
      <c r="AC337" s="218"/>
      <c r="AD337" s="218"/>
      <c r="AE337" s="218"/>
      <c r="AF337" s="9"/>
      <c r="AG337" s="9"/>
      <c r="AH337" s="9"/>
      <c r="AI337" s="9"/>
      <c r="AJ337" s="9"/>
      <c r="AK337" s="9"/>
      <c r="AL337" s="9"/>
      <c r="AM337" s="9"/>
      <c r="AN337" s="9"/>
      <c r="AO337" s="76"/>
      <c r="AP337" s="83"/>
      <c r="AQ337" s="83"/>
      <c r="AR337" s="238"/>
      <c r="AS337" s="238"/>
      <c r="AT337" s="11"/>
      <c r="AU337" s="11"/>
      <c r="AV337" s="215"/>
      <c r="AW337" s="137"/>
      <c r="AX337" s="215"/>
      <c r="AY337" s="253"/>
      <c r="BA337" s="201"/>
      <c r="BB337" s="201"/>
      <c r="BC337" s="217"/>
      <c r="BD337" s="231"/>
      <c r="BE337" s="215"/>
      <c r="BF337" s="215"/>
      <c r="BG337" s="215"/>
      <c r="BH337" s="232"/>
      <c r="BI337" s="232"/>
      <c r="BJ337" s="214"/>
      <c r="BK337" s="214"/>
      <c r="BL337" s="233"/>
      <c r="BM337" s="67"/>
      <c r="BN337" s="139"/>
      <c r="BO337" s="139"/>
      <c r="BP337" s="139"/>
    </row>
    <row r="338" spans="1:68" ht="15.75">
      <c r="A338" s="221"/>
      <c r="B338" s="222"/>
      <c r="C338" s="216"/>
      <c r="D338" s="224"/>
      <c r="E338" s="268"/>
      <c r="F338" s="89"/>
      <c r="G338" s="83"/>
      <c r="H338" s="218"/>
      <c r="I338" s="218"/>
      <c r="J338" s="218"/>
      <c r="K338" s="218"/>
      <c r="L338" s="83"/>
      <c r="M338" s="217"/>
      <c r="N338" s="55"/>
      <c r="O338" s="218"/>
      <c r="P338" s="218"/>
      <c r="Q338" s="11"/>
      <c r="R338" s="218"/>
      <c r="S338" s="218"/>
      <c r="T338" s="56"/>
      <c r="U338" s="218"/>
      <c r="V338" s="218"/>
      <c r="W338" s="11"/>
      <c r="X338" s="218"/>
      <c r="Y338" s="218"/>
      <c r="Z338" s="56"/>
      <c r="AA338" s="218"/>
      <c r="AB338" s="218"/>
      <c r="AC338" s="218"/>
      <c r="AD338" s="218"/>
      <c r="AE338" s="218"/>
      <c r="AF338" s="9"/>
      <c r="AG338" s="9"/>
      <c r="AH338" s="9"/>
      <c r="AI338" s="9"/>
      <c r="AJ338" s="9"/>
      <c r="AK338" s="9"/>
      <c r="AL338" s="9"/>
      <c r="AM338" s="9"/>
      <c r="AN338" s="9"/>
      <c r="AO338" s="76"/>
      <c r="AP338" s="83"/>
      <c r="AQ338" s="83"/>
      <c r="AR338" s="238"/>
      <c r="AS338" s="238"/>
      <c r="AT338" s="11"/>
      <c r="AU338" s="11"/>
      <c r="AV338" s="215"/>
      <c r="AW338" s="137"/>
      <c r="AX338" s="215"/>
      <c r="AY338" s="265"/>
      <c r="AZ338" s="267"/>
      <c r="BA338" s="201"/>
      <c r="BB338" s="266"/>
      <c r="BC338" s="217"/>
      <c r="BD338" s="231"/>
      <c r="BE338" s="215"/>
      <c r="BF338" s="215"/>
      <c r="BG338" s="215"/>
      <c r="BH338" s="232"/>
      <c r="BI338" s="232"/>
      <c r="BJ338" s="214"/>
      <c r="BK338" s="214"/>
      <c r="BL338" s="233"/>
      <c r="BM338" s="67"/>
      <c r="BN338" s="139"/>
      <c r="BO338" s="139"/>
      <c r="BP338" s="139"/>
    </row>
    <row r="339" spans="1:68" ht="15.75">
      <c r="A339" s="221"/>
      <c r="B339" s="222"/>
      <c r="C339" s="216"/>
      <c r="D339" s="224"/>
      <c r="E339" s="25"/>
      <c r="F339" s="89"/>
      <c r="G339" s="83"/>
      <c r="H339" s="218"/>
      <c r="I339" s="218"/>
      <c r="J339" s="218"/>
      <c r="K339" s="218"/>
      <c r="L339" s="83"/>
      <c r="M339" s="217"/>
      <c r="N339" s="55"/>
      <c r="O339" s="218"/>
      <c r="P339" s="218"/>
      <c r="Q339" s="11"/>
      <c r="R339" s="218"/>
      <c r="S339" s="218"/>
      <c r="T339" s="56"/>
      <c r="U339" s="218"/>
      <c r="V339" s="218"/>
      <c r="W339" s="11"/>
      <c r="X339" s="218"/>
      <c r="Y339" s="218"/>
      <c r="Z339" s="56"/>
      <c r="AA339" s="218"/>
      <c r="AB339" s="218"/>
      <c r="AC339" s="218"/>
      <c r="AD339" s="218"/>
      <c r="AE339" s="218"/>
      <c r="AF339" s="9"/>
      <c r="AG339" s="9"/>
      <c r="AH339" s="9"/>
      <c r="AI339" s="9"/>
      <c r="AJ339" s="9"/>
      <c r="AK339" s="9"/>
      <c r="AL339" s="9"/>
      <c r="AM339" s="9"/>
      <c r="AN339" s="9"/>
      <c r="AO339" s="76"/>
      <c r="AP339" s="83"/>
      <c r="AQ339" s="83"/>
      <c r="AR339" s="238"/>
      <c r="AS339" s="238"/>
      <c r="AT339" s="11"/>
      <c r="AU339" s="11"/>
      <c r="AV339" s="215"/>
      <c r="AW339" s="137"/>
      <c r="AX339" s="215"/>
      <c r="AY339" s="253"/>
      <c r="BA339" s="201"/>
      <c r="BB339" s="201"/>
      <c r="BC339" s="217"/>
      <c r="BD339" s="231"/>
      <c r="BE339" s="215"/>
      <c r="BF339" s="215"/>
      <c r="BG339" s="215"/>
      <c r="BH339" s="232"/>
      <c r="BI339" s="232"/>
      <c r="BJ339" s="214"/>
      <c r="BK339" s="214"/>
      <c r="BL339" s="233"/>
      <c r="BM339" s="67"/>
      <c r="BN339" s="139"/>
      <c r="BO339" s="139"/>
      <c r="BP339" s="139"/>
    </row>
    <row r="340" spans="1:68" ht="15.75">
      <c r="A340" s="221"/>
      <c r="B340" s="222"/>
      <c r="C340" s="216"/>
      <c r="D340" s="224"/>
      <c r="E340" s="25"/>
      <c r="F340" s="89"/>
      <c r="G340" s="83"/>
      <c r="H340" s="218"/>
      <c r="I340" s="218"/>
      <c r="J340" s="218"/>
      <c r="K340" s="218"/>
      <c r="L340" s="83"/>
      <c r="M340" s="217"/>
      <c r="N340" s="55"/>
      <c r="O340" s="218"/>
      <c r="P340" s="218"/>
      <c r="Q340" s="11"/>
      <c r="R340" s="218"/>
      <c r="S340" s="218"/>
      <c r="T340" s="56"/>
      <c r="U340" s="218"/>
      <c r="V340" s="218"/>
      <c r="W340" s="11"/>
      <c r="X340" s="218"/>
      <c r="Y340" s="218"/>
      <c r="Z340" s="56"/>
      <c r="AA340" s="218"/>
      <c r="AB340" s="218"/>
      <c r="AC340" s="218"/>
      <c r="AD340" s="218"/>
      <c r="AE340" s="218"/>
      <c r="AF340" s="9"/>
      <c r="AG340" s="9"/>
      <c r="AH340" s="9"/>
      <c r="AI340" s="9"/>
      <c r="AJ340" s="9"/>
      <c r="AK340" s="9"/>
      <c r="AL340" s="9"/>
      <c r="AM340" s="9"/>
      <c r="AN340" s="9"/>
      <c r="AO340" s="76"/>
      <c r="AP340" s="83"/>
      <c r="AQ340" s="83"/>
      <c r="AR340" s="238"/>
      <c r="AS340" s="238"/>
      <c r="AT340" s="11"/>
      <c r="AU340" s="11"/>
      <c r="AV340" s="215"/>
      <c r="AW340" s="137"/>
      <c r="AX340" s="215"/>
      <c r="AY340" s="253"/>
      <c r="BA340" s="201"/>
      <c r="BB340" s="201"/>
      <c r="BC340" s="217"/>
      <c r="BD340" s="231"/>
      <c r="BE340" s="215"/>
      <c r="BF340" s="215"/>
      <c r="BG340" s="215"/>
      <c r="BH340" s="232"/>
      <c r="BI340" s="232"/>
      <c r="BJ340" s="214"/>
      <c r="BK340" s="214"/>
      <c r="BL340" s="233"/>
      <c r="BM340" s="67"/>
      <c r="BN340" s="139"/>
      <c r="BO340" s="139"/>
      <c r="BP340" s="139"/>
    </row>
    <row r="341" spans="1:68" ht="15.75">
      <c r="A341" s="221"/>
      <c r="B341" s="222"/>
      <c r="C341" s="216"/>
      <c r="D341" s="224"/>
      <c r="E341" s="25"/>
      <c r="F341" s="89"/>
      <c r="G341" s="83"/>
      <c r="H341" s="218"/>
      <c r="I341" s="218"/>
      <c r="J341" s="218"/>
      <c r="K341" s="218"/>
      <c r="L341" s="83"/>
      <c r="M341" s="217"/>
      <c r="N341" s="55"/>
      <c r="O341" s="218"/>
      <c r="P341" s="218"/>
      <c r="Q341" s="11"/>
      <c r="R341" s="218"/>
      <c r="S341" s="218"/>
      <c r="T341" s="56"/>
      <c r="U341" s="218"/>
      <c r="V341" s="218"/>
      <c r="W341" s="11"/>
      <c r="X341" s="218"/>
      <c r="Y341" s="218"/>
      <c r="Z341" s="56"/>
      <c r="AA341" s="218"/>
      <c r="AB341" s="218"/>
      <c r="AC341" s="218"/>
      <c r="AD341" s="218"/>
      <c r="AE341" s="218"/>
      <c r="AF341" s="9"/>
      <c r="AG341" s="9"/>
      <c r="AH341" s="9"/>
      <c r="AI341" s="9"/>
      <c r="AJ341" s="9"/>
      <c r="AK341" s="9"/>
      <c r="AL341" s="9"/>
      <c r="AM341" s="9"/>
      <c r="AN341" s="9"/>
      <c r="AO341" s="76"/>
      <c r="AP341" s="83"/>
      <c r="AQ341" s="83"/>
      <c r="AR341" s="238"/>
      <c r="AS341" s="238"/>
      <c r="AT341" s="11"/>
      <c r="AU341" s="11"/>
      <c r="AV341" s="215"/>
      <c r="AW341" s="137"/>
      <c r="AX341" s="215"/>
      <c r="AY341" s="253"/>
      <c r="BA341" s="201"/>
      <c r="BB341" s="201"/>
      <c r="BC341" s="217"/>
      <c r="BD341" s="231"/>
      <c r="BE341" s="215"/>
      <c r="BF341" s="215"/>
      <c r="BG341" s="215"/>
      <c r="BH341" s="232"/>
      <c r="BI341" s="232"/>
      <c r="BJ341" s="214"/>
      <c r="BK341" s="214"/>
      <c r="BL341" s="233"/>
      <c r="BM341" s="67"/>
      <c r="BN341" s="139"/>
      <c r="BO341" s="139"/>
      <c r="BP341" s="139"/>
    </row>
    <row r="342" spans="1:68" ht="15.75">
      <c r="A342" s="221"/>
      <c r="B342" s="222"/>
      <c r="C342" s="216"/>
      <c r="D342" s="224"/>
      <c r="E342" s="25"/>
      <c r="F342" s="89"/>
      <c r="G342" s="83"/>
      <c r="H342" s="218"/>
      <c r="I342" s="218"/>
      <c r="J342" s="218"/>
      <c r="K342" s="218"/>
      <c r="L342" s="83"/>
      <c r="M342" s="217"/>
      <c r="N342" s="55"/>
      <c r="O342" s="218"/>
      <c r="P342" s="218"/>
      <c r="Q342" s="11"/>
      <c r="R342" s="218"/>
      <c r="S342" s="218"/>
      <c r="T342" s="56"/>
      <c r="U342" s="218"/>
      <c r="V342" s="218"/>
      <c r="W342" s="11"/>
      <c r="X342" s="218"/>
      <c r="Y342" s="218"/>
      <c r="Z342" s="56"/>
      <c r="AA342" s="218"/>
      <c r="AB342" s="218"/>
      <c r="AC342" s="218"/>
      <c r="AD342" s="218"/>
      <c r="AE342" s="218"/>
      <c r="AF342" s="9"/>
      <c r="AG342" s="9"/>
      <c r="AH342" s="9"/>
      <c r="AI342" s="9"/>
      <c r="AJ342" s="9"/>
      <c r="AK342" s="9"/>
      <c r="AL342" s="9"/>
      <c r="AM342" s="9"/>
      <c r="AN342" s="9"/>
      <c r="AO342" s="76"/>
      <c r="AP342" s="83"/>
      <c r="AQ342" s="83"/>
      <c r="AR342" s="238"/>
      <c r="AS342" s="238"/>
      <c r="AT342" s="11"/>
      <c r="AU342" s="11"/>
      <c r="AV342" s="215"/>
      <c r="AW342" s="137"/>
      <c r="AX342" s="215"/>
      <c r="AY342" s="253"/>
      <c r="BA342" s="201"/>
      <c r="BB342" s="201"/>
      <c r="BC342" s="217"/>
      <c r="BD342" s="231"/>
      <c r="BE342" s="215"/>
      <c r="BF342" s="215"/>
      <c r="BG342" s="215"/>
      <c r="BH342" s="232"/>
      <c r="BI342" s="232"/>
      <c r="BJ342" s="214"/>
      <c r="BK342" s="214"/>
      <c r="BL342" s="233"/>
      <c r="BM342" s="67"/>
      <c r="BN342" s="139"/>
      <c r="BO342" s="139"/>
      <c r="BP342" s="139"/>
    </row>
    <row r="343" spans="1:68" ht="15.75">
      <c r="A343" s="221"/>
      <c r="B343" s="222"/>
      <c r="C343" s="216"/>
      <c r="D343" s="224"/>
      <c r="E343" s="25"/>
      <c r="F343" s="89"/>
      <c r="G343" s="83"/>
      <c r="H343" s="218"/>
      <c r="I343" s="218"/>
      <c r="J343" s="218"/>
      <c r="K343" s="218"/>
      <c r="L343" s="83"/>
      <c r="M343" s="217"/>
      <c r="N343" s="55"/>
      <c r="O343" s="218"/>
      <c r="P343" s="218"/>
      <c r="Q343" s="11"/>
      <c r="R343" s="218"/>
      <c r="S343" s="218"/>
      <c r="T343" s="56"/>
      <c r="U343" s="218"/>
      <c r="V343" s="218"/>
      <c r="W343" s="11"/>
      <c r="X343" s="218"/>
      <c r="Y343" s="218"/>
      <c r="Z343" s="56"/>
      <c r="AA343" s="218"/>
      <c r="AB343" s="218"/>
      <c r="AC343" s="218"/>
      <c r="AD343" s="218"/>
      <c r="AE343" s="218"/>
      <c r="AF343" s="9"/>
      <c r="AG343" s="9"/>
      <c r="AH343" s="9"/>
      <c r="AI343" s="9"/>
      <c r="AJ343" s="9"/>
      <c r="AK343" s="9"/>
      <c r="AL343" s="9"/>
      <c r="AM343" s="9"/>
      <c r="AN343" s="9"/>
      <c r="AO343" s="76"/>
      <c r="AP343" s="83"/>
      <c r="AQ343" s="83"/>
      <c r="AR343" s="238"/>
      <c r="AS343" s="238"/>
      <c r="AT343" s="11"/>
      <c r="AU343" s="11"/>
      <c r="AV343" s="215"/>
      <c r="AW343" s="137"/>
      <c r="AX343" s="215"/>
      <c r="AY343" s="253"/>
      <c r="BA343" s="201"/>
      <c r="BB343" s="201"/>
      <c r="BC343" s="217"/>
      <c r="BD343" s="231"/>
      <c r="BE343" s="215"/>
      <c r="BF343" s="215"/>
      <c r="BG343" s="215"/>
      <c r="BH343" s="232"/>
      <c r="BI343" s="232"/>
      <c r="BJ343" s="214"/>
      <c r="BK343" s="214"/>
      <c r="BL343" s="233"/>
      <c r="BM343" s="67"/>
      <c r="BN343" s="139"/>
      <c r="BO343" s="139"/>
      <c r="BP343" s="139"/>
    </row>
    <row r="344" spans="1:68" ht="15.75">
      <c r="A344" s="221"/>
      <c r="B344" s="222"/>
      <c r="C344" s="216"/>
      <c r="D344" s="224"/>
      <c r="E344" s="268"/>
      <c r="F344" s="89"/>
      <c r="G344" s="83"/>
      <c r="H344" s="218"/>
      <c r="I344" s="218"/>
      <c r="J344" s="218"/>
      <c r="K344" s="218"/>
      <c r="L344" s="83"/>
      <c r="M344" s="217"/>
      <c r="N344" s="55"/>
      <c r="O344" s="218"/>
      <c r="P344" s="218"/>
      <c r="Q344" s="11"/>
      <c r="R344" s="218"/>
      <c r="S344" s="218"/>
      <c r="T344" s="56"/>
      <c r="U344" s="218"/>
      <c r="V344" s="218"/>
      <c r="W344" s="11"/>
      <c r="X344" s="218"/>
      <c r="Y344" s="218"/>
      <c r="Z344" s="56"/>
      <c r="AA344" s="218"/>
      <c r="AB344" s="218"/>
      <c r="AC344" s="218"/>
      <c r="AD344" s="218"/>
      <c r="AE344" s="218"/>
      <c r="AF344" s="9"/>
      <c r="AG344" s="9"/>
      <c r="AH344" s="9"/>
      <c r="AI344" s="9"/>
      <c r="AJ344" s="9"/>
      <c r="AK344" s="9"/>
      <c r="AL344" s="9"/>
      <c r="AM344" s="9"/>
      <c r="AN344" s="9"/>
      <c r="AO344" s="76"/>
      <c r="AP344" s="83"/>
      <c r="AQ344" s="83"/>
      <c r="AR344" s="238"/>
      <c r="AS344" s="238"/>
      <c r="AT344" s="11"/>
      <c r="AU344" s="11"/>
      <c r="AV344" s="215"/>
      <c r="AW344" s="137"/>
      <c r="AX344" s="215"/>
      <c r="AY344" s="265"/>
      <c r="AZ344" s="267"/>
      <c r="BA344" s="201"/>
      <c r="BB344" s="266"/>
      <c r="BC344" s="217"/>
      <c r="BD344" s="231"/>
      <c r="BE344" s="215"/>
      <c r="BF344" s="215"/>
      <c r="BG344" s="215"/>
      <c r="BH344" s="232"/>
      <c r="BI344" s="232"/>
      <c r="BJ344" s="214"/>
      <c r="BK344" s="214"/>
      <c r="BL344" s="233"/>
      <c r="BM344" s="67"/>
      <c r="BN344" s="139"/>
      <c r="BO344" s="139"/>
      <c r="BP344" s="139"/>
    </row>
    <row r="345" spans="1:68" ht="15.75">
      <c r="A345" s="221"/>
      <c r="B345" s="222"/>
      <c r="C345" s="216"/>
      <c r="D345" s="224"/>
      <c r="E345" s="25"/>
      <c r="F345" s="89"/>
      <c r="G345" s="83"/>
      <c r="H345" s="218"/>
      <c r="I345" s="218"/>
      <c r="J345" s="218"/>
      <c r="K345" s="218"/>
      <c r="L345" s="83"/>
      <c r="M345" s="217"/>
      <c r="N345" s="55"/>
      <c r="O345" s="218"/>
      <c r="P345" s="218"/>
      <c r="Q345" s="11"/>
      <c r="R345" s="218"/>
      <c r="S345" s="218"/>
      <c r="T345" s="56"/>
      <c r="U345" s="218"/>
      <c r="V345" s="218"/>
      <c r="W345" s="11"/>
      <c r="X345" s="218"/>
      <c r="Y345" s="218"/>
      <c r="Z345" s="56"/>
      <c r="AA345" s="218"/>
      <c r="AB345" s="218"/>
      <c r="AC345" s="218"/>
      <c r="AD345" s="218"/>
      <c r="AE345" s="218"/>
      <c r="AF345" s="9"/>
      <c r="AG345" s="9"/>
      <c r="AH345" s="9"/>
      <c r="AI345" s="9"/>
      <c r="AJ345" s="9"/>
      <c r="AK345" s="9"/>
      <c r="AL345" s="9"/>
      <c r="AM345" s="9"/>
      <c r="AN345" s="9"/>
      <c r="AO345" s="76"/>
      <c r="AP345" s="83"/>
      <c r="AQ345" s="83"/>
      <c r="AR345" s="238"/>
      <c r="AS345" s="238"/>
      <c r="AT345" s="11"/>
      <c r="AU345" s="11"/>
      <c r="AV345" s="215"/>
      <c r="AW345" s="137"/>
      <c r="AX345" s="215"/>
      <c r="AY345" s="253"/>
      <c r="BA345" s="201"/>
      <c r="BB345" s="201"/>
      <c r="BC345" s="217"/>
      <c r="BD345" s="231"/>
      <c r="BE345" s="215"/>
      <c r="BF345" s="215"/>
      <c r="BG345" s="215"/>
      <c r="BH345" s="232"/>
      <c r="BI345" s="232"/>
      <c r="BJ345" s="214"/>
      <c r="BK345" s="214"/>
      <c r="BL345" s="233"/>
      <c r="BM345" s="67"/>
      <c r="BN345" s="139"/>
      <c r="BO345" s="139"/>
      <c r="BP345" s="139"/>
    </row>
    <row r="346" spans="1:68" ht="15.75">
      <c r="A346" s="221"/>
      <c r="B346" s="222"/>
      <c r="C346" s="216"/>
      <c r="D346" s="224"/>
      <c r="E346" s="25"/>
      <c r="F346" s="89"/>
      <c r="G346" s="83"/>
      <c r="H346" s="218"/>
      <c r="I346" s="218"/>
      <c r="J346" s="218"/>
      <c r="K346" s="218"/>
      <c r="L346" s="83"/>
      <c r="M346" s="217"/>
      <c r="N346" s="55"/>
      <c r="O346" s="218"/>
      <c r="P346" s="218"/>
      <c r="Q346" s="11"/>
      <c r="R346" s="218"/>
      <c r="S346" s="218"/>
      <c r="T346" s="56"/>
      <c r="U346" s="218"/>
      <c r="V346" s="218"/>
      <c r="W346" s="11"/>
      <c r="X346" s="218"/>
      <c r="Y346" s="218"/>
      <c r="Z346" s="56"/>
      <c r="AA346" s="218"/>
      <c r="AB346" s="218"/>
      <c r="AC346" s="218"/>
      <c r="AD346" s="218"/>
      <c r="AE346" s="218"/>
      <c r="AF346" s="9"/>
      <c r="AG346" s="9"/>
      <c r="AH346" s="9"/>
      <c r="AI346" s="9"/>
      <c r="AJ346" s="9"/>
      <c r="AK346" s="9"/>
      <c r="AL346" s="9"/>
      <c r="AM346" s="9"/>
      <c r="AN346" s="9"/>
      <c r="AO346" s="76"/>
      <c r="AP346" s="83"/>
      <c r="AQ346" s="83"/>
      <c r="AR346" s="238"/>
      <c r="AS346" s="238"/>
      <c r="AT346" s="11"/>
      <c r="AU346" s="11"/>
      <c r="AV346" s="215"/>
      <c r="AW346" s="137"/>
      <c r="AX346" s="215"/>
      <c r="AY346" s="253"/>
      <c r="BA346" s="201"/>
      <c r="BB346" s="201"/>
      <c r="BC346" s="217"/>
      <c r="BD346" s="231"/>
      <c r="BE346" s="215"/>
      <c r="BF346" s="215"/>
      <c r="BG346" s="215"/>
      <c r="BH346" s="232"/>
      <c r="BI346" s="232"/>
      <c r="BJ346" s="214"/>
      <c r="BK346" s="214"/>
      <c r="BL346" s="233"/>
      <c r="BM346" s="67"/>
      <c r="BN346" s="139"/>
      <c r="BO346" s="139"/>
      <c r="BP346" s="139"/>
    </row>
    <row r="347" spans="1:68" ht="15.75">
      <c r="A347" s="221"/>
      <c r="B347" s="222"/>
      <c r="C347" s="216"/>
      <c r="D347" s="224"/>
      <c r="E347" s="25"/>
      <c r="F347" s="89"/>
      <c r="G347" s="83"/>
      <c r="H347" s="218"/>
      <c r="I347" s="218"/>
      <c r="J347" s="218"/>
      <c r="K347" s="218"/>
      <c r="L347" s="83"/>
      <c r="M347" s="217"/>
      <c r="N347" s="55"/>
      <c r="O347" s="218"/>
      <c r="P347" s="218"/>
      <c r="Q347" s="11"/>
      <c r="R347" s="218"/>
      <c r="S347" s="218"/>
      <c r="T347" s="56"/>
      <c r="U347" s="218"/>
      <c r="V347" s="218"/>
      <c r="W347" s="11"/>
      <c r="X347" s="218"/>
      <c r="Y347" s="218"/>
      <c r="Z347" s="56"/>
      <c r="AA347" s="218"/>
      <c r="AB347" s="218"/>
      <c r="AC347" s="218"/>
      <c r="AD347" s="218"/>
      <c r="AE347" s="218"/>
      <c r="AF347" s="9"/>
      <c r="AG347" s="9"/>
      <c r="AH347" s="9"/>
      <c r="AI347" s="9"/>
      <c r="AJ347" s="9"/>
      <c r="AK347" s="9"/>
      <c r="AL347" s="9"/>
      <c r="AM347" s="9"/>
      <c r="AN347" s="9"/>
      <c r="AO347" s="76"/>
      <c r="AP347" s="83"/>
      <c r="AQ347" s="83"/>
      <c r="AR347" s="238"/>
      <c r="AS347" s="238"/>
      <c r="AT347" s="11"/>
      <c r="AU347" s="11"/>
      <c r="AV347" s="215"/>
      <c r="AW347" s="137"/>
      <c r="AX347" s="215"/>
      <c r="AY347" s="253"/>
      <c r="BA347" s="201"/>
      <c r="BB347" s="201"/>
      <c r="BC347" s="217"/>
      <c r="BD347" s="231"/>
      <c r="BE347" s="215"/>
      <c r="BF347" s="215"/>
      <c r="BG347" s="215"/>
      <c r="BH347" s="232"/>
      <c r="BI347" s="232"/>
      <c r="BJ347" s="214"/>
      <c r="BK347" s="214"/>
      <c r="BL347" s="233"/>
      <c r="BM347" s="67"/>
      <c r="BN347" s="139"/>
      <c r="BO347" s="139"/>
      <c r="BP347" s="139"/>
    </row>
    <row r="348" spans="1:68" ht="15.75">
      <c r="A348" s="221"/>
      <c r="B348" s="222"/>
      <c r="C348" s="216"/>
      <c r="D348" s="224"/>
      <c r="E348" s="268"/>
      <c r="F348" s="89"/>
      <c r="G348" s="83"/>
      <c r="H348" s="218"/>
      <c r="I348" s="218"/>
      <c r="J348" s="218"/>
      <c r="K348" s="218"/>
      <c r="L348" s="83"/>
      <c r="M348" s="217"/>
      <c r="N348" s="55"/>
      <c r="O348" s="218"/>
      <c r="P348" s="218"/>
      <c r="Q348" s="11"/>
      <c r="R348" s="218"/>
      <c r="S348" s="218"/>
      <c r="T348" s="56"/>
      <c r="U348" s="218"/>
      <c r="V348" s="218"/>
      <c r="W348" s="11"/>
      <c r="X348" s="218"/>
      <c r="Y348" s="218"/>
      <c r="Z348" s="56"/>
      <c r="AA348" s="218"/>
      <c r="AB348" s="218"/>
      <c r="AC348" s="218"/>
      <c r="AD348" s="218"/>
      <c r="AE348" s="218"/>
      <c r="AF348" s="9"/>
      <c r="AG348" s="9"/>
      <c r="AH348" s="9"/>
      <c r="AI348" s="9"/>
      <c r="AJ348" s="9"/>
      <c r="AK348" s="9"/>
      <c r="AL348" s="9"/>
      <c r="AM348" s="9"/>
      <c r="AN348" s="9"/>
      <c r="AO348" s="76"/>
      <c r="AP348" s="83"/>
      <c r="AQ348" s="83"/>
      <c r="AR348" s="238"/>
      <c r="AS348" s="238"/>
      <c r="AT348" s="11"/>
      <c r="AU348" s="11"/>
      <c r="AV348" s="215"/>
      <c r="AW348" s="137"/>
      <c r="AX348" s="215"/>
      <c r="AY348" s="265"/>
      <c r="AZ348" s="267"/>
      <c r="BA348" s="201"/>
      <c r="BB348" s="266"/>
      <c r="BC348" s="217"/>
      <c r="BD348" s="231"/>
      <c r="BE348" s="215"/>
      <c r="BF348" s="215"/>
      <c r="BG348" s="215"/>
      <c r="BH348" s="232"/>
      <c r="BI348" s="232"/>
      <c r="BJ348" s="214"/>
      <c r="BK348" s="214"/>
      <c r="BL348" s="233"/>
      <c r="BM348" s="67"/>
      <c r="BN348" s="139"/>
      <c r="BO348" s="139"/>
      <c r="BP348" s="139"/>
    </row>
    <row r="349" spans="1:68" ht="15.75">
      <c r="A349" s="221"/>
      <c r="B349" s="222"/>
      <c r="C349" s="216"/>
      <c r="D349" s="224"/>
      <c r="E349" s="25"/>
      <c r="F349" s="89"/>
      <c r="G349" s="83"/>
      <c r="H349" s="218"/>
      <c r="I349" s="218"/>
      <c r="J349" s="218"/>
      <c r="K349" s="218"/>
      <c r="L349" s="83"/>
      <c r="M349" s="217"/>
      <c r="N349" s="55"/>
      <c r="O349" s="218"/>
      <c r="P349" s="218"/>
      <c r="Q349" s="11"/>
      <c r="R349" s="218"/>
      <c r="S349" s="218"/>
      <c r="T349" s="56"/>
      <c r="U349" s="218"/>
      <c r="V349" s="218"/>
      <c r="W349" s="11"/>
      <c r="X349" s="218"/>
      <c r="Y349" s="218"/>
      <c r="Z349" s="56"/>
      <c r="AA349" s="218"/>
      <c r="AB349" s="218"/>
      <c r="AC349" s="218"/>
      <c r="AD349" s="218"/>
      <c r="AE349" s="218"/>
      <c r="AF349" s="9"/>
      <c r="AG349" s="9"/>
      <c r="AH349" s="9"/>
      <c r="AI349" s="9"/>
      <c r="AJ349" s="9"/>
      <c r="AK349" s="9"/>
      <c r="AL349" s="9"/>
      <c r="AM349" s="9"/>
      <c r="AN349" s="9"/>
      <c r="AO349" s="76"/>
      <c r="AP349" s="83"/>
      <c r="AQ349" s="83"/>
      <c r="AR349" s="238"/>
      <c r="AS349" s="238"/>
      <c r="AT349" s="11"/>
      <c r="AU349" s="11"/>
      <c r="AV349" s="215"/>
      <c r="AW349" s="137"/>
      <c r="AX349" s="215"/>
      <c r="AY349" s="253"/>
      <c r="BA349" s="201"/>
      <c r="BB349" s="201"/>
      <c r="BC349" s="217"/>
      <c r="BD349" s="231"/>
      <c r="BE349" s="215"/>
      <c r="BF349" s="215"/>
      <c r="BG349" s="215"/>
      <c r="BH349" s="232"/>
      <c r="BI349" s="232"/>
      <c r="BJ349" s="214"/>
      <c r="BK349" s="214"/>
      <c r="BL349" s="233"/>
      <c r="BM349" s="67"/>
      <c r="BN349" s="139"/>
      <c r="BO349" s="139"/>
      <c r="BP349" s="139"/>
    </row>
    <row r="350" spans="1:68" ht="15.75">
      <c r="A350" s="221"/>
      <c r="B350" s="222"/>
      <c r="C350" s="216"/>
      <c r="D350" s="224"/>
      <c r="E350" s="25"/>
      <c r="F350" s="89"/>
      <c r="G350" s="83"/>
      <c r="H350" s="218"/>
      <c r="I350" s="218"/>
      <c r="J350" s="218"/>
      <c r="K350" s="218"/>
      <c r="L350" s="83"/>
      <c r="M350" s="217"/>
      <c r="N350" s="55"/>
      <c r="O350" s="218"/>
      <c r="P350" s="218"/>
      <c r="Q350" s="11"/>
      <c r="R350" s="218"/>
      <c r="S350" s="218"/>
      <c r="T350" s="56"/>
      <c r="U350" s="218"/>
      <c r="V350" s="218"/>
      <c r="W350" s="11"/>
      <c r="X350" s="218"/>
      <c r="Y350" s="218"/>
      <c r="Z350" s="56"/>
      <c r="AA350" s="218"/>
      <c r="AB350" s="218"/>
      <c r="AC350" s="218"/>
      <c r="AD350" s="218"/>
      <c r="AE350" s="218"/>
      <c r="AF350" s="9"/>
      <c r="AG350" s="9"/>
      <c r="AH350" s="9"/>
      <c r="AI350" s="9"/>
      <c r="AJ350" s="9"/>
      <c r="AK350" s="9"/>
      <c r="AL350" s="9"/>
      <c r="AM350" s="9"/>
      <c r="AN350" s="9"/>
      <c r="AO350" s="76"/>
      <c r="AP350" s="83"/>
      <c r="AQ350" s="83"/>
      <c r="AR350" s="238"/>
      <c r="AS350" s="238"/>
      <c r="AT350" s="11"/>
      <c r="AU350" s="11"/>
      <c r="AV350" s="215"/>
      <c r="AW350" s="137"/>
      <c r="AX350" s="215"/>
      <c r="AY350" s="253"/>
      <c r="BA350" s="201"/>
      <c r="BB350" s="201"/>
      <c r="BC350" s="217"/>
      <c r="BD350" s="231"/>
      <c r="BE350" s="215"/>
      <c r="BF350" s="215"/>
      <c r="BG350" s="215"/>
      <c r="BH350" s="232"/>
      <c r="BI350" s="232"/>
      <c r="BJ350" s="214"/>
      <c r="BK350" s="214"/>
      <c r="BL350" s="233"/>
      <c r="BM350" s="67"/>
      <c r="BN350" s="139"/>
      <c r="BO350" s="139"/>
      <c r="BP350" s="139"/>
    </row>
    <row r="351" spans="1:68" ht="15.75">
      <c r="A351" s="221"/>
      <c r="B351" s="222"/>
      <c r="C351" s="216"/>
      <c r="D351" s="224"/>
      <c r="E351" s="268"/>
      <c r="F351" s="89"/>
      <c r="G351" s="83"/>
      <c r="H351" s="218"/>
      <c r="I351" s="218"/>
      <c r="J351" s="218"/>
      <c r="K351" s="218"/>
      <c r="L351" s="83"/>
      <c r="M351" s="217"/>
      <c r="N351" s="55"/>
      <c r="O351" s="218"/>
      <c r="P351" s="218"/>
      <c r="Q351" s="11"/>
      <c r="R351" s="218"/>
      <c r="S351" s="218"/>
      <c r="T351" s="56"/>
      <c r="U351" s="218"/>
      <c r="V351" s="218"/>
      <c r="W351" s="11"/>
      <c r="X351" s="218"/>
      <c r="Y351" s="218"/>
      <c r="Z351" s="56"/>
      <c r="AA351" s="218"/>
      <c r="AB351" s="218"/>
      <c r="AC351" s="218"/>
      <c r="AD351" s="218"/>
      <c r="AE351" s="218"/>
      <c r="AF351" s="9"/>
      <c r="AG351" s="9"/>
      <c r="AH351" s="9"/>
      <c r="AI351" s="9"/>
      <c r="AJ351" s="9"/>
      <c r="AK351" s="9"/>
      <c r="AL351" s="9"/>
      <c r="AM351" s="9"/>
      <c r="AN351" s="9"/>
      <c r="AO351" s="76"/>
      <c r="AP351" s="83"/>
      <c r="AQ351" s="83"/>
      <c r="AR351" s="238"/>
      <c r="AS351" s="238"/>
      <c r="AT351" s="11"/>
      <c r="AU351" s="11"/>
      <c r="AV351" s="215"/>
      <c r="AW351" s="137"/>
      <c r="AX351" s="215"/>
      <c r="AY351" s="265"/>
      <c r="AZ351" s="267"/>
      <c r="BA351" s="201"/>
      <c r="BB351" s="266"/>
      <c r="BC351" s="217"/>
      <c r="BD351" s="231"/>
      <c r="BE351" s="215"/>
      <c r="BF351" s="215"/>
      <c r="BG351" s="215"/>
      <c r="BH351" s="232"/>
      <c r="BI351" s="232"/>
      <c r="BJ351" s="214"/>
      <c r="BK351" s="214"/>
      <c r="BL351" s="233"/>
      <c r="BM351" s="67"/>
      <c r="BN351" s="139"/>
      <c r="BO351" s="139"/>
      <c r="BP351" s="139"/>
    </row>
    <row r="352" spans="1:68" ht="15.75">
      <c r="A352" s="221"/>
      <c r="B352" s="222"/>
      <c r="C352" s="216"/>
      <c r="D352" s="224"/>
      <c r="E352" s="25"/>
      <c r="F352" s="89"/>
      <c r="G352" s="83"/>
      <c r="H352" s="218"/>
      <c r="I352" s="218"/>
      <c r="J352" s="218"/>
      <c r="K352" s="218"/>
      <c r="L352" s="83"/>
      <c r="M352" s="217"/>
      <c r="N352" s="55"/>
      <c r="O352" s="218"/>
      <c r="P352" s="218"/>
      <c r="Q352" s="11"/>
      <c r="R352" s="218"/>
      <c r="S352" s="218"/>
      <c r="T352" s="56"/>
      <c r="U352" s="218"/>
      <c r="V352" s="218"/>
      <c r="W352" s="11"/>
      <c r="X352" s="218"/>
      <c r="Y352" s="218"/>
      <c r="Z352" s="56"/>
      <c r="AA352" s="218"/>
      <c r="AB352" s="218"/>
      <c r="AC352" s="218"/>
      <c r="AD352" s="218"/>
      <c r="AE352" s="218"/>
      <c r="AF352" s="9"/>
      <c r="AG352" s="9"/>
      <c r="AH352" s="9"/>
      <c r="AI352" s="9"/>
      <c r="AJ352" s="9"/>
      <c r="AK352" s="9"/>
      <c r="AL352" s="9"/>
      <c r="AM352" s="9"/>
      <c r="AN352" s="9"/>
      <c r="AO352" s="76"/>
      <c r="AP352" s="83"/>
      <c r="AQ352" s="83"/>
      <c r="AR352" s="238"/>
      <c r="AS352" s="238"/>
      <c r="AT352" s="11"/>
      <c r="AU352" s="11"/>
      <c r="AV352" s="215"/>
      <c r="AW352" s="137"/>
      <c r="AX352" s="215"/>
      <c r="AY352" s="253"/>
      <c r="BA352" s="201"/>
      <c r="BB352" s="201"/>
      <c r="BC352" s="217"/>
      <c r="BD352" s="231"/>
      <c r="BE352" s="215"/>
      <c r="BF352" s="215"/>
      <c r="BG352" s="215"/>
      <c r="BH352" s="232"/>
      <c r="BI352" s="232"/>
      <c r="BJ352" s="214"/>
      <c r="BK352" s="214"/>
      <c r="BL352" s="233"/>
      <c r="BM352" s="67"/>
      <c r="BN352" s="139"/>
      <c r="BO352" s="139"/>
      <c r="BP352" s="139"/>
    </row>
    <row r="353" spans="1:68" ht="15.75">
      <c r="A353" s="221"/>
      <c r="B353" s="222"/>
      <c r="C353" s="216"/>
      <c r="D353" s="224"/>
      <c r="E353" s="25"/>
      <c r="F353" s="89"/>
      <c r="G353" s="83"/>
      <c r="H353" s="218"/>
      <c r="I353" s="218"/>
      <c r="J353" s="218"/>
      <c r="K353" s="218"/>
      <c r="L353" s="83"/>
      <c r="M353" s="217"/>
      <c r="N353" s="55"/>
      <c r="O353" s="218"/>
      <c r="P353" s="218"/>
      <c r="Q353" s="11"/>
      <c r="R353" s="218"/>
      <c r="S353" s="218"/>
      <c r="T353" s="56"/>
      <c r="U353" s="218"/>
      <c r="V353" s="218"/>
      <c r="W353" s="11"/>
      <c r="X353" s="218"/>
      <c r="Y353" s="218"/>
      <c r="Z353" s="56"/>
      <c r="AA353" s="218"/>
      <c r="AB353" s="218"/>
      <c r="AC353" s="218"/>
      <c r="AD353" s="218"/>
      <c r="AE353" s="218"/>
      <c r="AF353" s="9"/>
      <c r="AG353" s="9"/>
      <c r="AH353" s="9"/>
      <c r="AI353" s="9"/>
      <c r="AJ353" s="9"/>
      <c r="AK353" s="9"/>
      <c r="AL353" s="9"/>
      <c r="AM353" s="9"/>
      <c r="AN353" s="9"/>
      <c r="AO353" s="76"/>
      <c r="AP353" s="83"/>
      <c r="AQ353" s="83"/>
      <c r="AR353" s="238"/>
      <c r="AS353" s="238"/>
      <c r="AT353" s="11"/>
      <c r="AU353" s="11"/>
      <c r="AV353" s="215"/>
      <c r="AW353" s="137"/>
      <c r="AX353" s="215"/>
      <c r="AY353" s="253"/>
      <c r="BA353" s="201"/>
      <c r="BB353" s="201"/>
      <c r="BC353" s="217"/>
      <c r="BD353" s="231"/>
      <c r="BE353" s="215"/>
      <c r="BF353" s="215"/>
      <c r="BG353" s="215"/>
      <c r="BH353" s="232"/>
      <c r="BI353" s="232"/>
      <c r="BJ353" s="214"/>
      <c r="BK353" s="214"/>
      <c r="BL353" s="233"/>
      <c r="BM353" s="67"/>
      <c r="BN353" s="139"/>
      <c r="BO353" s="139"/>
      <c r="BP353" s="139"/>
    </row>
    <row r="354" spans="1:68" ht="15.75">
      <c r="A354" s="221"/>
      <c r="B354" s="222"/>
      <c r="C354" s="216"/>
      <c r="D354" s="224"/>
      <c r="E354" s="25"/>
      <c r="F354" s="89"/>
      <c r="G354" s="83"/>
      <c r="H354" s="218"/>
      <c r="I354" s="218"/>
      <c r="J354" s="218"/>
      <c r="K354" s="218"/>
      <c r="L354" s="83"/>
      <c r="M354" s="217"/>
      <c r="N354" s="55"/>
      <c r="O354" s="218"/>
      <c r="P354" s="218"/>
      <c r="Q354" s="11"/>
      <c r="R354" s="218"/>
      <c r="S354" s="218"/>
      <c r="T354" s="56"/>
      <c r="U354" s="218"/>
      <c r="V354" s="218"/>
      <c r="W354" s="11"/>
      <c r="X354" s="218"/>
      <c r="Y354" s="218"/>
      <c r="Z354" s="56"/>
      <c r="AA354" s="218"/>
      <c r="AB354" s="218"/>
      <c r="AC354" s="218"/>
      <c r="AD354" s="218"/>
      <c r="AE354" s="218"/>
      <c r="AF354" s="9"/>
      <c r="AG354" s="9"/>
      <c r="AH354" s="9"/>
      <c r="AI354" s="9"/>
      <c r="AJ354" s="9"/>
      <c r="AK354" s="9"/>
      <c r="AL354" s="9"/>
      <c r="AM354" s="9"/>
      <c r="AN354" s="9"/>
      <c r="AO354" s="76"/>
      <c r="AP354" s="83"/>
      <c r="AQ354" s="83"/>
      <c r="AR354" s="238"/>
      <c r="AS354" s="238"/>
      <c r="AT354" s="11"/>
      <c r="AU354" s="11"/>
      <c r="AV354" s="215"/>
      <c r="AW354" s="137"/>
      <c r="AX354" s="215"/>
      <c r="AY354" s="253"/>
      <c r="BA354" s="201"/>
      <c r="BB354" s="201"/>
      <c r="BC354" s="217"/>
      <c r="BD354" s="231"/>
      <c r="BE354" s="215"/>
      <c r="BF354" s="215"/>
      <c r="BG354" s="215"/>
      <c r="BH354" s="232"/>
      <c r="BI354" s="232"/>
      <c r="BJ354" s="214"/>
      <c r="BK354" s="214"/>
      <c r="BL354" s="233"/>
      <c r="BM354" s="67"/>
      <c r="BN354" s="139"/>
      <c r="BO354" s="139"/>
      <c r="BP354" s="139"/>
    </row>
    <row r="355" spans="1:68" ht="15.75">
      <c r="A355" s="221"/>
      <c r="B355" s="222"/>
      <c r="C355" s="216"/>
      <c r="D355" s="224"/>
      <c r="E355" s="25"/>
      <c r="F355" s="89"/>
      <c r="G355" s="83"/>
      <c r="H355" s="218"/>
      <c r="I355" s="218"/>
      <c r="J355" s="218"/>
      <c r="K355" s="218"/>
      <c r="L355" s="83"/>
      <c r="M355" s="217"/>
      <c r="N355" s="55"/>
      <c r="O355" s="218"/>
      <c r="P355" s="218"/>
      <c r="Q355" s="11"/>
      <c r="R355" s="218"/>
      <c r="S355" s="218"/>
      <c r="T355" s="56"/>
      <c r="U355" s="218"/>
      <c r="V355" s="218"/>
      <c r="W355" s="11"/>
      <c r="X355" s="218"/>
      <c r="Y355" s="218"/>
      <c r="Z355" s="56"/>
      <c r="AA355" s="218"/>
      <c r="AB355" s="218"/>
      <c r="AC355" s="218"/>
      <c r="AD355" s="218"/>
      <c r="AE355" s="218"/>
      <c r="AF355" s="9"/>
      <c r="AG355" s="9"/>
      <c r="AH355" s="9"/>
      <c r="AI355" s="9"/>
      <c r="AJ355" s="9"/>
      <c r="AK355" s="9"/>
      <c r="AL355" s="9"/>
      <c r="AM355" s="9"/>
      <c r="AN355" s="9"/>
      <c r="AO355" s="76"/>
      <c r="AP355" s="83"/>
      <c r="AQ355" s="83"/>
      <c r="AR355" s="238"/>
      <c r="AS355" s="238"/>
      <c r="AT355" s="11"/>
      <c r="AU355" s="11"/>
      <c r="AV355" s="215"/>
      <c r="AW355" s="137"/>
      <c r="AX355" s="215"/>
      <c r="AY355" s="253"/>
      <c r="BA355" s="201"/>
      <c r="BB355" s="201"/>
      <c r="BC355" s="217"/>
      <c r="BD355" s="231"/>
      <c r="BE355" s="215"/>
      <c r="BF355" s="215"/>
      <c r="BG355" s="215"/>
      <c r="BH355" s="232"/>
      <c r="BI355" s="232"/>
      <c r="BJ355" s="214"/>
      <c r="BK355" s="214"/>
      <c r="BL355" s="233"/>
      <c r="BM355" s="67"/>
      <c r="BN355" s="139"/>
      <c r="BO355" s="139"/>
      <c r="BP355" s="139"/>
    </row>
    <row r="356" spans="1:68" ht="15.75">
      <c r="A356" s="221"/>
      <c r="B356" s="222"/>
      <c r="C356" s="216"/>
      <c r="D356" s="224"/>
      <c r="E356" s="25"/>
      <c r="F356" s="89"/>
      <c r="G356" s="83"/>
      <c r="H356" s="218"/>
      <c r="I356" s="218"/>
      <c r="J356" s="218"/>
      <c r="K356" s="218"/>
      <c r="L356" s="83"/>
      <c r="M356" s="217"/>
      <c r="N356" s="55"/>
      <c r="O356" s="218"/>
      <c r="P356" s="218"/>
      <c r="Q356" s="11"/>
      <c r="R356" s="218"/>
      <c r="S356" s="218"/>
      <c r="T356" s="56"/>
      <c r="U356" s="218"/>
      <c r="V356" s="218"/>
      <c r="W356" s="11"/>
      <c r="X356" s="218"/>
      <c r="Y356" s="218"/>
      <c r="Z356" s="56"/>
      <c r="AA356" s="218"/>
      <c r="AB356" s="218"/>
      <c r="AC356" s="218"/>
      <c r="AD356" s="218"/>
      <c r="AE356" s="218"/>
      <c r="AF356" s="9"/>
      <c r="AG356" s="9"/>
      <c r="AH356" s="9"/>
      <c r="AI356" s="9"/>
      <c r="AJ356" s="9"/>
      <c r="AK356" s="9"/>
      <c r="AL356" s="9"/>
      <c r="AM356" s="9"/>
      <c r="AN356" s="9"/>
      <c r="AO356" s="76"/>
      <c r="AP356" s="83"/>
      <c r="AQ356" s="83"/>
      <c r="AR356" s="238"/>
      <c r="AS356" s="238"/>
      <c r="AT356" s="11"/>
      <c r="AU356" s="11"/>
      <c r="AV356" s="215"/>
      <c r="AW356" s="137"/>
      <c r="AX356" s="215"/>
      <c r="AY356" s="253"/>
      <c r="BA356" s="201"/>
      <c r="BB356" s="201"/>
      <c r="BC356" s="217"/>
      <c r="BD356" s="231"/>
      <c r="BE356" s="215"/>
      <c r="BF356" s="215"/>
      <c r="BG356" s="215"/>
      <c r="BH356" s="232"/>
      <c r="BI356" s="232"/>
      <c r="BJ356" s="214"/>
      <c r="BK356" s="214"/>
      <c r="BL356" s="233"/>
      <c r="BM356" s="67"/>
      <c r="BN356" s="139"/>
      <c r="BO356" s="139"/>
      <c r="BP356" s="139"/>
    </row>
    <row r="357" spans="1:68" ht="15.75">
      <c r="A357" s="221"/>
      <c r="B357" s="222"/>
      <c r="C357" s="216"/>
      <c r="D357" s="224"/>
      <c r="E357" s="268"/>
      <c r="F357" s="89"/>
      <c r="G357" s="83"/>
      <c r="H357" s="218"/>
      <c r="I357" s="218"/>
      <c r="J357" s="218"/>
      <c r="K357" s="218"/>
      <c r="L357" s="83"/>
      <c r="M357" s="217"/>
      <c r="N357" s="55"/>
      <c r="O357" s="218"/>
      <c r="P357" s="218"/>
      <c r="Q357" s="11"/>
      <c r="R357" s="218"/>
      <c r="S357" s="218"/>
      <c r="T357" s="56"/>
      <c r="U357" s="218"/>
      <c r="V357" s="218"/>
      <c r="W357" s="11"/>
      <c r="X357" s="218"/>
      <c r="Y357" s="218"/>
      <c r="Z357" s="56"/>
      <c r="AA357" s="218"/>
      <c r="AB357" s="218"/>
      <c r="AC357" s="218"/>
      <c r="AD357" s="218"/>
      <c r="AE357" s="218"/>
      <c r="AF357" s="9"/>
      <c r="AG357" s="9"/>
      <c r="AH357" s="9"/>
      <c r="AI357" s="9"/>
      <c r="AJ357" s="9"/>
      <c r="AK357" s="9"/>
      <c r="AL357" s="9"/>
      <c r="AM357" s="9"/>
      <c r="AN357" s="9"/>
      <c r="AO357" s="76"/>
      <c r="AP357" s="83"/>
      <c r="AQ357" s="83"/>
      <c r="AR357" s="238"/>
      <c r="AS357" s="238"/>
      <c r="AT357" s="11"/>
      <c r="AU357" s="11"/>
      <c r="AV357" s="215"/>
      <c r="AW357" s="137"/>
      <c r="AX357" s="215"/>
      <c r="AY357" s="265"/>
      <c r="AZ357" s="267"/>
      <c r="BA357" s="201"/>
      <c r="BB357" s="266"/>
      <c r="BC357" s="217"/>
      <c r="BD357" s="231"/>
      <c r="BE357" s="215"/>
      <c r="BF357" s="215"/>
      <c r="BG357" s="215"/>
      <c r="BH357" s="232"/>
      <c r="BI357" s="232"/>
      <c r="BJ357" s="214"/>
      <c r="BK357" s="214"/>
      <c r="BL357" s="233"/>
      <c r="BM357" s="67"/>
      <c r="BN357" s="139"/>
      <c r="BO357" s="139"/>
      <c r="BP357" s="139"/>
    </row>
    <row r="358" spans="1:68" ht="15.75">
      <c r="A358" s="221"/>
      <c r="B358" s="222"/>
      <c r="C358" s="216"/>
      <c r="D358" s="224"/>
      <c r="E358" s="25"/>
      <c r="F358" s="89"/>
      <c r="G358" s="83"/>
      <c r="H358" s="218"/>
      <c r="I358" s="218"/>
      <c r="J358" s="218"/>
      <c r="K358" s="218"/>
      <c r="L358" s="83"/>
      <c r="M358" s="217"/>
      <c r="N358" s="55"/>
      <c r="O358" s="218"/>
      <c r="P358" s="218"/>
      <c r="Q358" s="11"/>
      <c r="R358" s="218"/>
      <c r="S358" s="218"/>
      <c r="T358" s="56"/>
      <c r="U358" s="218"/>
      <c r="V358" s="218"/>
      <c r="W358" s="11"/>
      <c r="X358" s="218"/>
      <c r="Y358" s="218"/>
      <c r="Z358" s="56"/>
      <c r="AA358" s="218"/>
      <c r="AB358" s="218"/>
      <c r="AC358" s="218"/>
      <c r="AD358" s="218"/>
      <c r="AE358" s="218"/>
      <c r="AF358" s="9"/>
      <c r="AG358" s="9"/>
      <c r="AH358" s="9"/>
      <c r="AI358" s="9"/>
      <c r="AJ358" s="9"/>
      <c r="AK358" s="9"/>
      <c r="AL358" s="9"/>
      <c r="AM358" s="9"/>
      <c r="AN358" s="9"/>
      <c r="AO358" s="76"/>
      <c r="AP358" s="83"/>
      <c r="AQ358" s="83"/>
      <c r="AR358" s="238"/>
      <c r="AS358" s="238"/>
      <c r="AT358" s="11"/>
      <c r="AU358" s="11"/>
      <c r="AV358" s="215"/>
      <c r="AW358" s="137"/>
      <c r="AX358" s="215"/>
      <c r="AY358" s="253"/>
      <c r="BA358" s="201"/>
      <c r="BB358" s="201"/>
      <c r="BC358" s="217"/>
      <c r="BD358" s="231"/>
      <c r="BE358" s="215"/>
      <c r="BF358" s="215"/>
      <c r="BG358" s="215"/>
      <c r="BH358" s="232"/>
      <c r="BI358" s="232"/>
      <c r="BJ358" s="214"/>
      <c r="BK358" s="214"/>
      <c r="BL358" s="233"/>
      <c r="BM358" s="67"/>
      <c r="BN358" s="139"/>
      <c r="BO358" s="139"/>
      <c r="BP358" s="139"/>
    </row>
    <row r="359" spans="1:68" ht="15.75">
      <c r="A359" s="221"/>
      <c r="B359" s="222"/>
      <c r="C359" s="216"/>
      <c r="D359" s="224"/>
      <c r="E359" s="25"/>
      <c r="F359" s="89"/>
      <c r="G359" s="83"/>
      <c r="H359" s="218"/>
      <c r="I359" s="218"/>
      <c r="J359" s="218"/>
      <c r="K359" s="218"/>
      <c r="L359" s="83"/>
      <c r="M359" s="217"/>
      <c r="N359" s="55"/>
      <c r="O359" s="218"/>
      <c r="P359" s="218"/>
      <c r="Q359" s="11"/>
      <c r="R359" s="218"/>
      <c r="S359" s="218"/>
      <c r="T359" s="56"/>
      <c r="U359" s="218"/>
      <c r="V359" s="218"/>
      <c r="W359" s="11"/>
      <c r="X359" s="218"/>
      <c r="Y359" s="218"/>
      <c r="Z359" s="56"/>
      <c r="AA359" s="218"/>
      <c r="AB359" s="218"/>
      <c r="AC359" s="218"/>
      <c r="AD359" s="218"/>
      <c r="AE359" s="218"/>
      <c r="AF359" s="9"/>
      <c r="AG359" s="9"/>
      <c r="AH359" s="9"/>
      <c r="AI359" s="9"/>
      <c r="AJ359" s="9"/>
      <c r="AK359" s="9"/>
      <c r="AL359" s="9"/>
      <c r="AM359" s="9"/>
      <c r="AN359" s="9"/>
      <c r="AO359" s="76"/>
      <c r="AP359" s="83"/>
      <c r="AQ359" s="83"/>
      <c r="AR359" s="238"/>
      <c r="AS359" s="238"/>
      <c r="AT359" s="11"/>
      <c r="AU359" s="11"/>
      <c r="AV359" s="215"/>
      <c r="AW359" s="137"/>
      <c r="AX359" s="215"/>
      <c r="AY359" s="253"/>
      <c r="BA359" s="201"/>
      <c r="BB359" s="201"/>
      <c r="BC359" s="217"/>
      <c r="BD359" s="231"/>
      <c r="BE359" s="215"/>
      <c r="BF359" s="215"/>
      <c r="BG359" s="215"/>
      <c r="BH359" s="232"/>
      <c r="BI359" s="232"/>
      <c r="BJ359" s="214"/>
      <c r="BK359" s="214"/>
      <c r="BL359" s="233"/>
      <c r="BM359" s="67"/>
      <c r="BN359" s="139"/>
      <c r="BO359" s="139"/>
      <c r="BP359" s="139"/>
    </row>
    <row r="360" spans="1:68" ht="15.75">
      <c r="A360" s="221"/>
      <c r="B360" s="222"/>
      <c r="C360" s="216"/>
      <c r="D360" s="224"/>
      <c r="E360" s="25"/>
      <c r="F360" s="89"/>
      <c r="G360" s="83"/>
      <c r="H360" s="218"/>
      <c r="I360" s="218"/>
      <c r="J360" s="218"/>
      <c r="K360" s="218"/>
      <c r="L360" s="83"/>
      <c r="M360" s="217"/>
      <c r="N360" s="55"/>
      <c r="O360" s="218"/>
      <c r="P360" s="218"/>
      <c r="Q360" s="11"/>
      <c r="R360" s="218"/>
      <c r="S360" s="218"/>
      <c r="T360" s="56"/>
      <c r="U360" s="218"/>
      <c r="V360" s="218"/>
      <c r="W360" s="11"/>
      <c r="X360" s="218"/>
      <c r="Y360" s="218"/>
      <c r="Z360" s="56"/>
      <c r="AA360" s="218"/>
      <c r="AB360" s="218"/>
      <c r="AC360" s="218"/>
      <c r="AD360" s="218"/>
      <c r="AE360" s="218"/>
      <c r="AF360" s="9"/>
      <c r="AG360" s="9"/>
      <c r="AH360" s="9"/>
      <c r="AI360" s="9"/>
      <c r="AJ360" s="9"/>
      <c r="AK360" s="9"/>
      <c r="AL360" s="9"/>
      <c r="AM360" s="9"/>
      <c r="AN360" s="9"/>
      <c r="AO360" s="76"/>
      <c r="AP360" s="83"/>
      <c r="AQ360" s="83"/>
      <c r="AR360" s="238"/>
      <c r="AS360" s="238"/>
      <c r="AT360" s="11"/>
      <c r="AU360" s="11"/>
      <c r="AV360" s="215"/>
      <c r="AW360" s="137"/>
      <c r="AX360" s="215"/>
      <c r="AY360" s="253"/>
      <c r="BA360" s="201"/>
      <c r="BB360" s="201"/>
      <c r="BC360" s="217"/>
      <c r="BD360" s="231"/>
      <c r="BE360" s="215"/>
      <c r="BF360" s="215"/>
      <c r="BG360" s="215"/>
      <c r="BH360" s="232"/>
      <c r="BI360" s="232"/>
      <c r="BJ360" s="214"/>
      <c r="BK360" s="214"/>
      <c r="BL360" s="233"/>
      <c r="BM360" s="67"/>
      <c r="BN360" s="139"/>
      <c r="BO360" s="139"/>
      <c r="BP360" s="139"/>
    </row>
    <row r="361" spans="1:68" ht="15.75">
      <c r="A361" s="221"/>
      <c r="B361" s="222"/>
      <c r="C361" s="216"/>
      <c r="D361" s="224"/>
      <c r="E361" s="25"/>
      <c r="F361" s="89"/>
      <c r="G361" s="83"/>
      <c r="H361" s="218"/>
      <c r="I361" s="218"/>
      <c r="J361" s="218"/>
      <c r="K361" s="218"/>
      <c r="L361" s="83"/>
      <c r="M361" s="217"/>
      <c r="N361" s="55"/>
      <c r="O361" s="218"/>
      <c r="P361" s="218"/>
      <c r="Q361" s="11"/>
      <c r="R361" s="218"/>
      <c r="S361" s="218"/>
      <c r="T361" s="56"/>
      <c r="U361" s="218"/>
      <c r="V361" s="218"/>
      <c r="W361" s="11"/>
      <c r="X361" s="218"/>
      <c r="Y361" s="218"/>
      <c r="Z361" s="56"/>
      <c r="AA361" s="218"/>
      <c r="AB361" s="218"/>
      <c r="AC361" s="218"/>
      <c r="AD361" s="218"/>
      <c r="AE361" s="218"/>
      <c r="AF361" s="9"/>
      <c r="AG361" s="9"/>
      <c r="AH361" s="9"/>
      <c r="AI361" s="9"/>
      <c r="AJ361" s="9"/>
      <c r="AK361" s="9"/>
      <c r="AL361" s="9"/>
      <c r="AM361" s="9"/>
      <c r="AN361" s="9"/>
      <c r="AO361" s="76"/>
      <c r="AP361" s="83"/>
      <c r="AQ361" s="83"/>
      <c r="AR361" s="238"/>
      <c r="AS361" s="238"/>
      <c r="AT361" s="11"/>
      <c r="AU361" s="11"/>
      <c r="AV361" s="215"/>
      <c r="AW361" s="137"/>
      <c r="AX361" s="215"/>
      <c r="AY361" s="253"/>
      <c r="BA361" s="201"/>
      <c r="BB361" s="201"/>
      <c r="BC361" s="217"/>
      <c r="BD361" s="231"/>
      <c r="BE361" s="215"/>
      <c r="BF361" s="215"/>
      <c r="BG361" s="215"/>
      <c r="BH361" s="232"/>
      <c r="BI361" s="232"/>
      <c r="BJ361" s="214"/>
      <c r="BK361" s="214"/>
      <c r="BL361" s="233"/>
      <c r="BM361" s="67"/>
      <c r="BN361" s="139"/>
      <c r="BO361" s="139"/>
      <c r="BP361" s="139"/>
    </row>
    <row r="362" spans="1:68" ht="15.75">
      <c r="A362" s="221"/>
      <c r="B362" s="222"/>
      <c r="C362" s="216"/>
      <c r="D362" s="224"/>
      <c r="E362" s="25"/>
      <c r="F362" s="89"/>
      <c r="G362" s="83"/>
      <c r="H362" s="218"/>
      <c r="I362" s="218"/>
      <c r="J362" s="218"/>
      <c r="K362" s="218"/>
      <c r="L362" s="83"/>
      <c r="M362" s="217"/>
      <c r="N362" s="55"/>
      <c r="O362" s="218"/>
      <c r="P362" s="218"/>
      <c r="Q362" s="11"/>
      <c r="R362" s="218"/>
      <c r="S362" s="218"/>
      <c r="T362" s="56"/>
      <c r="U362" s="218"/>
      <c r="V362" s="218"/>
      <c r="W362" s="11"/>
      <c r="X362" s="218"/>
      <c r="Y362" s="218"/>
      <c r="Z362" s="56"/>
      <c r="AA362" s="218"/>
      <c r="AB362" s="218"/>
      <c r="AC362" s="218"/>
      <c r="AD362" s="218"/>
      <c r="AE362" s="218"/>
      <c r="AF362" s="9"/>
      <c r="AG362" s="9"/>
      <c r="AH362" s="9"/>
      <c r="AI362" s="9"/>
      <c r="AJ362" s="9"/>
      <c r="AK362" s="9"/>
      <c r="AL362" s="9"/>
      <c r="AM362" s="9"/>
      <c r="AN362" s="9"/>
      <c r="AO362" s="76"/>
      <c r="AP362" s="83"/>
      <c r="AQ362" s="83"/>
      <c r="AR362" s="238"/>
      <c r="AS362" s="238"/>
      <c r="AT362" s="11"/>
      <c r="AU362" s="11"/>
      <c r="AV362" s="215"/>
      <c r="AW362" s="137"/>
      <c r="AX362" s="215"/>
      <c r="AY362" s="253"/>
      <c r="BA362" s="201"/>
      <c r="BB362" s="201"/>
      <c r="BC362" s="217"/>
      <c r="BD362" s="231"/>
      <c r="BE362" s="215"/>
      <c r="BF362" s="215"/>
      <c r="BG362" s="215"/>
      <c r="BH362" s="232"/>
      <c r="BI362" s="232"/>
      <c r="BJ362" s="214"/>
      <c r="BK362" s="214"/>
      <c r="BL362" s="233"/>
      <c r="BM362" s="67"/>
      <c r="BN362" s="139"/>
      <c r="BO362" s="139"/>
      <c r="BP362" s="139"/>
    </row>
    <row r="363" spans="1:68" ht="15.75">
      <c r="A363" s="221"/>
      <c r="B363" s="222"/>
      <c r="C363" s="216"/>
      <c r="D363" s="224"/>
      <c r="E363" s="25"/>
      <c r="F363" s="89"/>
      <c r="G363" s="83"/>
      <c r="H363" s="218"/>
      <c r="I363" s="218"/>
      <c r="J363" s="218"/>
      <c r="K363" s="218"/>
      <c r="L363" s="83"/>
      <c r="M363" s="217"/>
      <c r="N363" s="55"/>
      <c r="O363" s="218"/>
      <c r="P363" s="218"/>
      <c r="Q363" s="11"/>
      <c r="R363" s="218"/>
      <c r="S363" s="218"/>
      <c r="T363" s="56"/>
      <c r="U363" s="218"/>
      <c r="V363" s="218"/>
      <c r="W363" s="11"/>
      <c r="X363" s="218"/>
      <c r="Y363" s="218"/>
      <c r="Z363" s="56"/>
      <c r="AA363" s="218"/>
      <c r="AB363" s="218"/>
      <c r="AC363" s="218"/>
      <c r="AD363" s="218"/>
      <c r="AE363" s="218"/>
      <c r="AF363" s="9"/>
      <c r="AG363" s="9"/>
      <c r="AH363" s="9"/>
      <c r="AI363" s="9"/>
      <c r="AJ363" s="9"/>
      <c r="AK363" s="9"/>
      <c r="AL363" s="9"/>
      <c r="AM363" s="9"/>
      <c r="AN363" s="9"/>
      <c r="AO363" s="76"/>
      <c r="AP363" s="83"/>
      <c r="AQ363" s="83"/>
      <c r="AR363" s="238"/>
      <c r="AS363" s="238"/>
      <c r="AT363" s="11"/>
      <c r="AU363" s="11"/>
      <c r="AV363" s="215"/>
      <c r="AW363" s="137"/>
      <c r="AX363" s="215"/>
      <c r="AY363" s="253"/>
      <c r="BA363" s="201"/>
      <c r="BB363" s="201"/>
      <c r="BC363" s="217"/>
      <c r="BD363" s="231"/>
      <c r="BE363" s="215"/>
      <c r="BF363" s="215"/>
      <c r="BG363" s="215"/>
      <c r="BH363" s="232"/>
      <c r="BI363" s="232"/>
      <c r="BJ363" s="214"/>
      <c r="BK363" s="214"/>
      <c r="BL363" s="233"/>
      <c r="BM363" s="67"/>
      <c r="BN363" s="139"/>
      <c r="BO363" s="139"/>
      <c r="BP363" s="139"/>
    </row>
    <row r="364" spans="1:68" ht="15.75">
      <c r="A364" s="221"/>
      <c r="B364" s="222"/>
      <c r="C364" s="216"/>
      <c r="D364" s="224"/>
      <c r="E364" s="25"/>
      <c r="F364" s="89"/>
      <c r="G364" s="83"/>
      <c r="H364" s="218"/>
      <c r="I364" s="218"/>
      <c r="J364" s="218"/>
      <c r="K364" s="218"/>
      <c r="L364" s="83"/>
      <c r="M364" s="217"/>
      <c r="N364" s="55"/>
      <c r="O364" s="218"/>
      <c r="P364" s="218"/>
      <c r="Q364" s="11"/>
      <c r="R364" s="218"/>
      <c r="S364" s="218"/>
      <c r="T364" s="56"/>
      <c r="U364" s="218"/>
      <c r="V364" s="218"/>
      <c r="W364" s="11"/>
      <c r="X364" s="218"/>
      <c r="Y364" s="218"/>
      <c r="Z364" s="56"/>
      <c r="AA364" s="218"/>
      <c r="AB364" s="218"/>
      <c r="AC364" s="218"/>
      <c r="AD364" s="218"/>
      <c r="AE364" s="218"/>
      <c r="AF364" s="9"/>
      <c r="AG364" s="9"/>
      <c r="AH364" s="9"/>
      <c r="AI364" s="9"/>
      <c r="AJ364" s="9"/>
      <c r="AK364" s="9"/>
      <c r="AL364" s="9"/>
      <c r="AM364" s="9"/>
      <c r="AN364" s="9"/>
      <c r="AO364" s="76"/>
      <c r="AP364" s="83"/>
      <c r="AQ364" s="83"/>
      <c r="AR364" s="238"/>
      <c r="AS364" s="238"/>
      <c r="AT364" s="11"/>
      <c r="AU364" s="11"/>
      <c r="AV364" s="215"/>
      <c r="AW364" s="137"/>
      <c r="AX364" s="215"/>
      <c r="AY364" s="253"/>
      <c r="BA364" s="201"/>
      <c r="BB364" s="201"/>
      <c r="BC364" s="217"/>
      <c r="BD364" s="231"/>
      <c r="BE364" s="215"/>
      <c r="BF364" s="215"/>
      <c r="BG364" s="215"/>
      <c r="BH364" s="232"/>
      <c r="BI364" s="232"/>
      <c r="BJ364" s="214"/>
      <c r="BK364" s="214"/>
      <c r="BL364" s="233"/>
      <c r="BM364" s="67"/>
      <c r="BN364" s="139"/>
      <c r="BO364" s="139"/>
      <c r="BP364" s="139"/>
    </row>
    <row r="365" spans="1:68" ht="15.75">
      <c r="A365" s="221"/>
      <c r="B365" s="222"/>
      <c r="C365" s="216"/>
      <c r="D365" s="224"/>
      <c r="E365" s="268"/>
      <c r="F365" s="89"/>
      <c r="G365" s="83"/>
      <c r="H365" s="218"/>
      <c r="I365" s="218"/>
      <c r="J365" s="218"/>
      <c r="K365" s="218"/>
      <c r="L365" s="83"/>
      <c r="M365" s="217"/>
      <c r="N365" s="55"/>
      <c r="O365" s="218"/>
      <c r="P365" s="218"/>
      <c r="Q365" s="11"/>
      <c r="R365" s="218"/>
      <c r="S365" s="218"/>
      <c r="T365" s="56"/>
      <c r="U365" s="218"/>
      <c r="V365" s="218"/>
      <c r="W365" s="11"/>
      <c r="X365" s="218"/>
      <c r="Y365" s="218"/>
      <c r="Z365" s="56"/>
      <c r="AA365" s="218"/>
      <c r="AB365" s="218"/>
      <c r="AC365" s="218"/>
      <c r="AD365" s="218"/>
      <c r="AE365" s="218"/>
      <c r="AF365" s="9"/>
      <c r="AG365" s="9"/>
      <c r="AH365" s="9"/>
      <c r="AI365" s="9"/>
      <c r="AJ365" s="9"/>
      <c r="AK365" s="9"/>
      <c r="AL365" s="9"/>
      <c r="AM365" s="9"/>
      <c r="AN365" s="9"/>
      <c r="AO365" s="76"/>
      <c r="AP365" s="83"/>
      <c r="AQ365" s="83"/>
      <c r="AR365" s="238"/>
      <c r="AS365" s="238"/>
      <c r="AT365" s="11"/>
      <c r="AU365" s="11"/>
      <c r="AV365" s="215"/>
      <c r="AW365" s="137"/>
      <c r="AX365" s="215"/>
      <c r="AY365" s="265"/>
      <c r="AZ365" s="267"/>
      <c r="BA365" s="201"/>
      <c r="BB365" s="266"/>
      <c r="BC365" s="217"/>
      <c r="BD365" s="231"/>
      <c r="BE365" s="215"/>
      <c r="BF365" s="215"/>
      <c r="BG365" s="215"/>
      <c r="BH365" s="232"/>
      <c r="BI365" s="232"/>
      <c r="BJ365" s="214"/>
      <c r="BK365" s="214"/>
      <c r="BL365" s="233"/>
      <c r="BM365" s="67"/>
      <c r="BN365" s="139"/>
      <c r="BO365" s="139"/>
      <c r="BP365" s="139"/>
    </row>
    <row r="366" spans="1:68" ht="15.75">
      <c r="A366" s="221"/>
      <c r="B366" s="222"/>
      <c r="C366" s="216"/>
      <c r="D366" s="224"/>
      <c r="E366" s="25"/>
      <c r="F366" s="89"/>
      <c r="G366" s="83"/>
      <c r="H366" s="218"/>
      <c r="I366" s="218"/>
      <c r="J366" s="218"/>
      <c r="K366" s="218"/>
      <c r="L366" s="83"/>
      <c r="M366" s="217"/>
      <c r="N366" s="55"/>
      <c r="O366" s="218"/>
      <c r="P366" s="218"/>
      <c r="Q366" s="11"/>
      <c r="R366" s="218"/>
      <c r="S366" s="218"/>
      <c r="T366" s="56"/>
      <c r="U366" s="218"/>
      <c r="V366" s="218"/>
      <c r="W366" s="11"/>
      <c r="X366" s="218"/>
      <c r="Y366" s="218"/>
      <c r="Z366" s="56"/>
      <c r="AA366" s="218"/>
      <c r="AB366" s="218"/>
      <c r="AC366" s="218"/>
      <c r="AD366" s="218"/>
      <c r="AE366" s="218"/>
      <c r="AF366" s="9"/>
      <c r="AG366" s="9"/>
      <c r="AH366" s="9"/>
      <c r="AI366" s="9"/>
      <c r="AJ366" s="9"/>
      <c r="AK366" s="9"/>
      <c r="AL366" s="9"/>
      <c r="AM366" s="9"/>
      <c r="AN366" s="9"/>
      <c r="AO366" s="76"/>
      <c r="AP366" s="83"/>
      <c r="AQ366" s="83"/>
      <c r="AR366" s="238"/>
      <c r="AS366" s="238"/>
      <c r="AT366" s="11"/>
      <c r="AU366" s="11"/>
      <c r="AV366" s="215"/>
      <c r="AW366" s="137"/>
      <c r="AX366" s="215"/>
      <c r="AY366" s="253"/>
      <c r="BA366" s="201"/>
      <c r="BB366" s="201"/>
      <c r="BC366" s="217"/>
      <c r="BD366" s="231"/>
      <c r="BE366" s="215"/>
      <c r="BF366" s="215"/>
      <c r="BG366" s="215"/>
      <c r="BH366" s="232"/>
      <c r="BI366" s="232"/>
      <c r="BJ366" s="214"/>
      <c r="BK366" s="214"/>
      <c r="BL366" s="233"/>
      <c r="BM366" s="67"/>
      <c r="BN366" s="139"/>
      <c r="BO366" s="139"/>
      <c r="BP366" s="139"/>
    </row>
    <row r="367" spans="1:68" ht="15.75">
      <c r="A367" s="221"/>
      <c r="B367" s="222"/>
      <c r="C367" s="216"/>
      <c r="D367" s="224"/>
      <c r="E367" s="25"/>
      <c r="F367" s="89"/>
      <c r="G367" s="83"/>
      <c r="H367" s="218"/>
      <c r="I367" s="218"/>
      <c r="J367" s="218"/>
      <c r="K367" s="218"/>
      <c r="L367" s="83"/>
      <c r="M367" s="217"/>
      <c r="N367" s="55"/>
      <c r="O367" s="218"/>
      <c r="P367" s="218"/>
      <c r="Q367" s="11"/>
      <c r="R367" s="218"/>
      <c r="S367" s="218"/>
      <c r="T367" s="56"/>
      <c r="U367" s="218"/>
      <c r="V367" s="218"/>
      <c r="W367" s="11"/>
      <c r="X367" s="218"/>
      <c r="Y367" s="218"/>
      <c r="Z367" s="56"/>
      <c r="AA367" s="218"/>
      <c r="AB367" s="218"/>
      <c r="AC367" s="218"/>
      <c r="AD367" s="218"/>
      <c r="AE367" s="218"/>
      <c r="AF367" s="9"/>
      <c r="AG367" s="9"/>
      <c r="AH367" s="9"/>
      <c r="AI367" s="9"/>
      <c r="AJ367" s="9"/>
      <c r="AK367" s="9"/>
      <c r="AL367" s="9"/>
      <c r="AM367" s="9"/>
      <c r="AN367" s="9"/>
      <c r="AO367" s="76"/>
      <c r="AP367" s="83"/>
      <c r="AQ367" s="83"/>
      <c r="AR367" s="238"/>
      <c r="AS367" s="238"/>
      <c r="AT367" s="11"/>
      <c r="AU367" s="11"/>
      <c r="AV367" s="215"/>
      <c r="AW367" s="137"/>
      <c r="AX367" s="215"/>
      <c r="AY367" s="253"/>
      <c r="BA367" s="201"/>
      <c r="BB367" s="201"/>
      <c r="BC367" s="217"/>
      <c r="BD367" s="231"/>
      <c r="BE367" s="215"/>
      <c r="BF367" s="215"/>
      <c r="BG367" s="215"/>
      <c r="BH367" s="232"/>
      <c r="BI367" s="232"/>
      <c r="BJ367" s="214"/>
      <c r="BK367" s="214"/>
      <c r="BL367" s="233"/>
      <c r="BM367" s="67"/>
      <c r="BN367" s="139"/>
      <c r="BO367" s="139"/>
      <c r="BP367" s="139"/>
    </row>
    <row r="368" spans="1:68" ht="15.75">
      <c r="A368" s="221"/>
      <c r="B368" s="222"/>
      <c r="C368" s="216"/>
      <c r="D368" s="224"/>
      <c r="E368" s="25"/>
      <c r="F368" s="89"/>
      <c r="G368" s="83"/>
      <c r="H368" s="218"/>
      <c r="I368" s="218"/>
      <c r="J368" s="218"/>
      <c r="K368" s="218"/>
      <c r="L368" s="83"/>
      <c r="M368" s="217"/>
      <c r="N368" s="55"/>
      <c r="O368" s="218"/>
      <c r="P368" s="218"/>
      <c r="Q368" s="11"/>
      <c r="R368" s="218"/>
      <c r="S368" s="218"/>
      <c r="T368" s="56"/>
      <c r="U368" s="218"/>
      <c r="V368" s="218"/>
      <c r="W368" s="11"/>
      <c r="X368" s="218"/>
      <c r="Y368" s="218"/>
      <c r="Z368" s="56"/>
      <c r="AA368" s="218"/>
      <c r="AB368" s="218"/>
      <c r="AC368" s="218"/>
      <c r="AD368" s="218"/>
      <c r="AE368" s="218"/>
      <c r="AF368" s="9"/>
      <c r="AG368" s="9"/>
      <c r="AH368" s="9"/>
      <c r="AI368" s="9"/>
      <c r="AJ368" s="9"/>
      <c r="AK368" s="9"/>
      <c r="AL368" s="9"/>
      <c r="AM368" s="9"/>
      <c r="AN368" s="9"/>
      <c r="AO368" s="76"/>
      <c r="AP368" s="83"/>
      <c r="AQ368" s="83"/>
      <c r="AR368" s="238"/>
      <c r="AS368" s="238"/>
      <c r="AT368" s="11"/>
      <c r="AU368" s="11"/>
      <c r="AV368" s="215"/>
      <c r="AW368" s="137"/>
      <c r="AX368" s="215"/>
      <c r="AY368" s="253"/>
      <c r="BA368" s="201"/>
      <c r="BB368" s="201"/>
      <c r="BC368" s="217"/>
      <c r="BD368" s="231"/>
      <c r="BE368" s="215"/>
      <c r="BF368" s="215"/>
      <c r="BG368" s="215"/>
      <c r="BH368" s="232"/>
      <c r="BI368" s="232"/>
      <c r="BJ368" s="214"/>
      <c r="BK368" s="214"/>
      <c r="BL368" s="233"/>
      <c r="BM368" s="67"/>
      <c r="BN368" s="139"/>
      <c r="BO368" s="139"/>
      <c r="BP368" s="139"/>
    </row>
    <row r="369" spans="1:68" ht="15.75">
      <c r="A369" s="221"/>
      <c r="B369" s="222"/>
      <c r="C369" s="216"/>
      <c r="D369" s="224"/>
      <c r="E369" s="25"/>
      <c r="F369" s="89"/>
      <c r="G369" s="83"/>
      <c r="H369" s="218"/>
      <c r="I369" s="218"/>
      <c r="J369" s="218"/>
      <c r="K369" s="218"/>
      <c r="L369" s="83"/>
      <c r="M369" s="217"/>
      <c r="N369" s="55"/>
      <c r="O369" s="218"/>
      <c r="P369" s="218"/>
      <c r="Q369" s="11"/>
      <c r="R369" s="218"/>
      <c r="S369" s="218"/>
      <c r="T369" s="56"/>
      <c r="U369" s="218"/>
      <c r="V369" s="218"/>
      <c r="W369" s="11"/>
      <c r="X369" s="218"/>
      <c r="Y369" s="218"/>
      <c r="Z369" s="56"/>
      <c r="AA369" s="218"/>
      <c r="AB369" s="218"/>
      <c r="AC369" s="218"/>
      <c r="AD369" s="218"/>
      <c r="AE369" s="218"/>
      <c r="AF369" s="9"/>
      <c r="AG369" s="9"/>
      <c r="AH369" s="9"/>
      <c r="AI369" s="9"/>
      <c r="AJ369" s="9"/>
      <c r="AK369" s="9"/>
      <c r="AL369" s="9"/>
      <c r="AM369" s="9"/>
      <c r="AN369" s="9"/>
      <c r="AO369" s="76"/>
      <c r="AP369" s="83"/>
      <c r="AQ369" s="83"/>
      <c r="AR369" s="238"/>
      <c r="AS369" s="238"/>
      <c r="AT369" s="11"/>
      <c r="AU369" s="11"/>
      <c r="AV369" s="215"/>
      <c r="AW369" s="137"/>
      <c r="AX369" s="215"/>
      <c r="AY369" s="253"/>
      <c r="BA369" s="201"/>
      <c r="BB369" s="201"/>
      <c r="BC369" s="217"/>
      <c r="BD369" s="231"/>
      <c r="BE369" s="215"/>
      <c r="BF369" s="215"/>
      <c r="BG369" s="215"/>
      <c r="BH369" s="232"/>
      <c r="BI369" s="232"/>
      <c r="BJ369" s="214"/>
      <c r="BK369" s="214"/>
      <c r="BL369" s="233"/>
      <c r="BM369" s="67"/>
      <c r="BN369" s="139"/>
      <c r="BO369" s="139"/>
      <c r="BP369" s="139"/>
    </row>
    <row r="370" spans="1:68" ht="15.75">
      <c r="A370" s="221"/>
      <c r="B370" s="222"/>
      <c r="C370" s="216"/>
      <c r="D370" s="224"/>
      <c r="E370" s="25"/>
      <c r="F370" s="89"/>
      <c r="G370" s="83"/>
      <c r="H370" s="218"/>
      <c r="I370" s="218"/>
      <c r="J370" s="218"/>
      <c r="K370" s="218"/>
      <c r="L370" s="83"/>
      <c r="M370" s="217"/>
      <c r="N370" s="55"/>
      <c r="O370" s="218"/>
      <c r="P370" s="218"/>
      <c r="Q370" s="11"/>
      <c r="R370" s="218"/>
      <c r="S370" s="218"/>
      <c r="T370" s="56"/>
      <c r="U370" s="218"/>
      <c r="V370" s="218"/>
      <c r="W370" s="11"/>
      <c r="X370" s="218"/>
      <c r="Y370" s="218"/>
      <c r="Z370" s="56"/>
      <c r="AA370" s="218"/>
      <c r="AB370" s="218"/>
      <c r="AC370" s="218"/>
      <c r="AD370" s="218"/>
      <c r="AE370" s="218"/>
      <c r="AF370" s="9"/>
      <c r="AG370" s="9"/>
      <c r="AH370" s="9"/>
      <c r="AI370" s="9"/>
      <c r="AJ370" s="9"/>
      <c r="AK370" s="9"/>
      <c r="AL370" s="9"/>
      <c r="AM370" s="9"/>
      <c r="AN370" s="9"/>
      <c r="AO370" s="76"/>
      <c r="AP370" s="83"/>
      <c r="AQ370" s="83"/>
      <c r="AR370" s="238"/>
      <c r="AS370" s="238"/>
      <c r="AT370" s="11"/>
      <c r="AU370" s="11"/>
      <c r="AV370" s="215"/>
      <c r="AW370" s="137"/>
      <c r="AX370" s="215"/>
      <c r="AY370" s="253"/>
      <c r="BA370" s="201"/>
      <c r="BB370" s="201"/>
      <c r="BC370" s="217"/>
      <c r="BD370" s="231"/>
      <c r="BE370" s="215"/>
      <c r="BF370" s="215"/>
      <c r="BG370" s="215"/>
      <c r="BH370" s="232"/>
      <c r="BI370" s="232"/>
      <c r="BJ370" s="214"/>
      <c r="BK370" s="214"/>
      <c r="BL370" s="233"/>
      <c r="BM370" s="67"/>
      <c r="BN370" s="139"/>
      <c r="BO370" s="139"/>
      <c r="BP370" s="139"/>
    </row>
    <row r="371" spans="1:68" ht="15.75">
      <c r="A371" s="221"/>
      <c r="B371" s="222"/>
      <c r="C371" s="216"/>
      <c r="D371" s="224"/>
      <c r="E371" s="25"/>
      <c r="F371" s="89"/>
      <c r="G371" s="83"/>
      <c r="H371" s="218"/>
      <c r="I371" s="218"/>
      <c r="J371" s="218"/>
      <c r="K371" s="218"/>
      <c r="L371" s="83"/>
      <c r="M371" s="217"/>
      <c r="N371" s="55"/>
      <c r="O371" s="218"/>
      <c r="P371" s="218"/>
      <c r="Q371" s="11"/>
      <c r="R371" s="218"/>
      <c r="S371" s="218"/>
      <c r="T371" s="56"/>
      <c r="U371" s="218"/>
      <c r="V371" s="218"/>
      <c r="W371" s="11"/>
      <c r="X371" s="218"/>
      <c r="Y371" s="218"/>
      <c r="Z371" s="56"/>
      <c r="AA371" s="218"/>
      <c r="AB371" s="218"/>
      <c r="AC371" s="218"/>
      <c r="AD371" s="218"/>
      <c r="AE371" s="218"/>
      <c r="AF371" s="9"/>
      <c r="AG371" s="9"/>
      <c r="AH371" s="9"/>
      <c r="AI371" s="9"/>
      <c r="AJ371" s="9"/>
      <c r="AK371" s="9"/>
      <c r="AL371" s="9"/>
      <c r="AM371" s="9"/>
      <c r="AN371" s="9"/>
      <c r="AO371" s="76"/>
      <c r="AP371" s="83"/>
      <c r="AQ371" s="83"/>
      <c r="AR371" s="238"/>
      <c r="AS371" s="238"/>
      <c r="AT371" s="11"/>
      <c r="AU371" s="11"/>
      <c r="AV371" s="215"/>
      <c r="AW371" s="137"/>
      <c r="AX371" s="215"/>
      <c r="AY371" s="253"/>
      <c r="BA371" s="201"/>
      <c r="BB371" s="201"/>
      <c r="BC371" s="217"/>
      <c r="BD371" s="231"/>
      <c r="BE371" s="215"/>
      <c r="BF371" s="215"/>
      <c r="BG371" s="215"/>
      <c r="BH371" s="232"/>
      <c r="BI371" s="232"/>
      <c r="BJ371" s="214"/>
      <c r="BK371" s="214"/>
      <c r="BL371" s="233"/>
      <c r="BM371" s="67"/>
      <c r="BN371" s="139"/>
      <c r="BO371" s="139"/>
      <c r="BP371" s="139"/>
    </row>
    <row r="372" spans="1:68" ht="15.75">
      <c r="A372" s="221"/>
      <c r="B372" s="222"/>
      <c r="C372" s="216"/>
      <c r="D372" s="224"/>
      <c r="E372" s="25"/>
      <c r="F372" s="89"/>
      <c r="G372" s="83"/>
      <c r="H372" s="218"/>
      <c r="I372" s="218"/>
      <c r="J372" s="218"/>
      <c r="K372" s="218"/>
      <c r="L372" s="83"/>
      <c r="M372" s="217"/>
      <c r="N372" s="55"/>
      <c r="O372" s="218"/>
      <c r="P372" s="218"/>
      <c r="Q372" s="11"/>
      <c r="R372" s="218"/>
      <c r="S372" s="218"/>
      <c r="T372" s="56"/>
      <c r="U372" s="218"/>
      <c r="V372" s="218"/>
      <c r="W372" s="11"/>
      <c r="X372" s="218"/>
      <c r="Y372" s="218"/>
      <c r="Z372" s="56"/>
      <c r="AA372" s="218"/>
      <c r="AB372" s="218"/>
      <c r="AC372" s="218"/>
      <c r="AD372" s="218"/>
      <c r="AE372" s="218"/>
      <c r="AF372" s="9"/>
      <c r="AG372" s="9"/>
      <c r="AH372" s="9"/>
      <c r="AI372" s="9"/>
      <c r="AJ372" s="9"/>
      <c r="AK372" s="9"/>
      <c r="AL372" s="9"/>
      <c r="AM372" s="9"/>
      <c r="AN372" s="9"/>
      <c r="AO372" s="76"/>
      <c r="AP372" s="83"/>
      <c r="AQ372" s="83"/>
      <c r="AR372" s="238"/>
      <c r="AS372" s="238"/>
      <c r="AT372" s="11"/>
      <c r="AU372" s="11"/>
      <c r="AV372" s="215"/>
      <c r="AW372" s="137"/>
      <c r="AX372" s="215"/>
      <c r="AY372" s="253"/>
      <c r="BA372" s="201"/>
      <c r="BB372" s="201"/>
      <c r="BC372" s="217"/>
      <c r="BD372" s="231"/>
      <c r="BE372" s="215"/>
      <c r="BF372" s="215"/>
      <c r="BG372" s="215"/>
      <c r="BH372" s="232"/>
      <c r="BI372" s="232"/>
      <c r="BJ372" s="214"/>
      <c r="BK372" s="214"/>
      <c r="BL372" s="233"/>
      <c r="BM372" s="67"/>
      <c r="BN372" s="139"/>
      <c r="BO372" s="139"/>
      <c r="BP372" s="139"/>
    </row>
    <row r="373" spans="1:68" ht="15.75">
      <c r="A373" s="221"/>
      <c r="B373" s="222"/>
      <c r="C373" s="216"/>
      <c r="D373" s="224"/>
      <c r="E373" s="25"/>
      <c r="F373" s="89"/>
      <c r="G373" s="83"/>
      <c r="H373" s="218"/>
      <c r="I373" s="218"/>
      <c r="J373" s="218"/>
      <c r="K373" s="218"/>
      <c r="L373" s="83"/>
      <c r="M373" s="217"/>
      <c r="N373" s="55"/>
      <c r="O373" s="218"/>
      <c r="P373" s="218"/>
      <c r="Q373" s="11"/>
      <c r="R373" s="218"/>
      <c r="S373" s="218"/>
      <c r="T373" s="56"/>
      <c r="U373" s="218"/>
      <c r="V373" s="218"/>
      <c r="W373" s="11"/>
      <c r="X373" s="218"/>
      <c r="Y373" s="218"/>
      <c r="Z373" s="56"/>
      <c r="AA373" s="218"/>
      <c r="AB373" s="218"/>
      <c r="AC373" s="218"/>
      <c r="AD373" s="218"/>
      <c r="AE373" s="218"/>
      <c r="AF373" s="9"/>
      <c r="AG373" s="9"/>
      <c r="AH373" s="9"/>
      <c r="AI373" s="9"/>
      <c r="AJ373" s="9"/>
      <c r="AK373" s="9"/>
      <c r="AL373" s="9"/>
      <c r="AM373" s="9"/>
      <c r="AN373" s="9"/>
      <c r="AO373" s="76"/>
      <c r="AP373" s="83"/>
      <c r="AQ373" s="83"/>
      <c r="AR373" s="238"/>
      <c r="AS373" s="238"/>
      <c r="AT373" s="11"/>
      <c r="AU373" s="11"/>
      <c r="AV373" s="215"/>
      <c r="AW373" s="137"/>
      <c r="AX373" s="215"/>
      <c r="AY373" s="253"/>
      <c r="BA373" s="201"/>
      <c r="BB373" s="201"/>
      <c r="BC373" s="217"/>
      <c r="BD373" s="231"/>
      <c r="BE373" s="215"/>
      <c r="BF373" s="215"/>
      <c r="BG373" s="215"/>
      <c r="BH373" s="232"/>
      <c r="BI373" s="232"/>
      <c r="BJ373" s="214"/>
      <c r="BK373" s="214"/>
      <c r="BL373" s="233"/>
      <c r="BM373" s="67"/>
      <c r="BN373" s="139"/>
      <c r="BO373" s="139"/>
      <c r="BP373" s="139"/>
    </row>
    <row r="374" spans="1:68" ht="15.75">
      <c r="A374" s="221"/>
      <c r="B374" s="222"/>
      <c r="C374" s="216"/>
      <c r="D374" s="224"/>
      <c r="E374" s="25"/>
      <c r="F374" s="89"/>
      <c r="G374" s="83"/>
      <c r="H374" s="218"/>
      <c r="I374" s="218"/>
      <c r="J374" s="218"/>
      <c r="K374" s="218"/>
      <c r="L374" s="83"/>
      <c r="M374" s="217"/>
      <c r="N374" s="55"/>
      <c r="O374" s="218"/>
      <c r="P374" s="218"/>
      <c r="Q374" s="11"/>
      <c r="R374" s="218"/>
      <c r="S374" s="218"/>
      <c r="T374" s="56"/>
      <c r="U374" s="218"/>
      <c r="V374" s="218"/>
      <c r="W374" s="11"/>
      <c r="X374" s="218"/>
      <c r="Y374" s="218"/>
      <c r="Z374" s="56"/>
      <c r="AA374" s="218"/>
      <c r="AB374" s="218"/>
      <c r="AC374" s="218"/>
      <c r="AD374" s="218"/>
      <c r="AE374" s="218"/>
      <c r="AF374" s="9"/>
      <c r="AG374" s="9"/>
      <c r="AH374" s="9"/>
      <c r="AI374" s="9"/>
      <c r="AJ374" s="9"/>
      <c r="AK374" s="9"/>
      <c r="AL374" s="9"/>
      <c r="AM374" s="9"/>
      <c r="AN374" s="9"/>
      <c r="AO374" s="76"/>
      <c r="AP374" s="83"/>
      <c r="AQ374" s="83"/>
      <c r="AR374" s="238"/>
      <c r="AS374" s="238"/>
      <c r="AT374" s="11"/>
      <c r="AU374" s="11"/>
      <c r="AV374" s="215"/>
      <c r="AW374" s="137"/>
      <c r="AX374" s="215"/>
      <c r="AY374" s="253"/>
      <c r="BA374" s="201"/>
      <c r="BB374" s="201"/>
      <c r="BC374" s="217"/>
      <c r="BD374" s="231"/>
      <c r="BE374" s="215"/>
      <c r="BF374" s="215"/>
      <c r="BG374" s="215"/>
      <c r="BH374" s="232"/>
      <c r="BI374" s="232"/>
      <c r="BJ374" s="214"/>
      <c r="BK374" s="214"/>
      <c r="BL374" s="233"/>
      <c r="BM374" s="67"/>
      <c r="BN374" s="139"/>
      <c r="BO374" s="139"/>
      <c r="BP374" s="139"/>
    </row>
    <row r="375" spans="1:68" ht="15.75">
      <c r="A375" s="221"/>
      <c r="B375" s="222"/>
      <c r="C375" s="216"/>
      <c r="D375" s="224"/>
      <c r="E375" s="25"/>
      <c r="F375" s="89"/>
      <c r="G375" s="83"/>
      <c r="H375" s="218"/>
      <c r="I375" s="218"/>
      <c r="J375" s="218"/>
      <c r="K375" s="218"/>
      <c r="L375" s="83"/>
      <c r="M375" s="217"/>
      <c r="N375" s="55"/>
      <c r="O375" s="218"/>
      <c r="P375" s="218"/>
      <c r="Q375" s="11"/>
      <c r="R375" s="218"/>
      <c r="S375" s="218"/>
      <c r="T375" s="56"/>
      <c r="U375" s="218"/>
      <c r="V375" s="218"/>
      <c r="W375" s="11"/>
      <c r="X375" s="218"/>
      <c r="Y375" s="218"/>
      <c r="Z375" s="56"/>
      <c r="AA375" s="218"/>
      <c r="AB375" s="218"/>
      <c r="AC375" s="218"/>
      <c r="AD375" s="218"/>
      <c r="AE375" s="218"/>
      <c r="AF375" s="9"/>
      <c r="AG375" s="9"/>
      <c r="AH375" s="9"/>
      <c r="AI375" s="9"/>
      <c r="AJ375" s="9"/>
      <c r="AK375" s="9"/>
      <c r="AL375" s="9"/>
      <c r="AM375" s="9"/>
      <c r="AN375" s="9"/>
      <c r="AO375" s="76"/>
      <c r="AP375" s="83"/>
      <c r="AQ375" s="83"/>
      <c r="AR375" s="238"/>
      <c r="AS375" s="238"/>
      <c r="AT375" s="11"/>
      <c r="AU375" s="11"/>
      <c r="AV375" s="215"/>
      <c r="AW375" s="137"/>
      <c r="AX375" s="215"/>
      <c r="AY375" s="253"/>
      <c r="BA375" s="201"/>
      <c r="BB375" s="201"/>
      <c r="BC375" s="217"/>
      <c r="BD375" s="231"/>
      <c r="BE375" s="215"/>
      <c r="BF375" s="215"/>
      <c r="BG375" s="215"/>
      <c r="BH375" s="232"/>
      <c r="BI375" s="232"/>
      <c r="BJ375" s="214"/>
      <c r="BK375" s="214"/>
      <c r="BL375" s="233"/>
      <c r="BM375" s="67"/>
      <c r="BN375" s="139"/>
      <c r="BO375" s="139"/>
      <c r="BP375" s="139"/>
    </row>
    <row r="376" spans="1:68" ht="15.75">
      <c r="A376" s="221"/>
      <c r="B376" s="222"/>
      <c r="C376" s="216"/>
      <c r="D376" s="224"/>
      <c r="E376" s="25"/>
      <c r="F376" s="89"/>
      <c r="G376" s="83"/>
      <c r="H376" s="218"/>
      <c r="I376" s="218"/>
      <c r="J376" s="218"/>
      <c r="K376" s="218"/>
      <c r="L376" s="83"/>
      <c r="M376" s="217"/>
      <c r="N376" s="55"/>
      <c r="O376" s="218"/>
      <c r="P376" s="218"/>
      <c r="Q376" s="11"/>
      <c r="R376" s="218"/>
      <c r="S376" s="218"/>
      <c r="T376" s="56"/>
      <c r="U376" s="218"/>
      <c r="V376" s="218"/>
      <c r="W376" s="11"/>
      <c r="X376" s="218"/>
      <c r="Y376" s="218"/>
      <c r="Z376" s="56"/>
      <c r="AA376" s="218"/>
      <c r="AB376" s="218"/>
      <c r="AC376" s="218"/>
      <c r="AD376" s="218"/>
      <c r="AE376" s="218"/>
      <c r="AF376" s="9"/>
      <c r="AG376" s="9"/>
      <c r="AH376" s="9"/>
      <c r="AI376" s="9"/>
      <c r="AJ376" s="9"/>
      <c r="AK376" s="9"/>
      <c r="AL376" s="9"/>
      <c r="AM376" s="9"/>
      <c r="AN376" s="9"/>
      <c r="AO376" s="76"/>
      <c r="AP376" s="83"/>
      <c r="AQ376" s="83"/>
      <c r="AR376" s="238"/>
      <c r="AS376" s="238"/>
      <c r="AT376" s="11"/>
      <c r="AU376" s="11"/>
      <c r="AV376" s="215"/>
      <c r="AW376" s="137"/>
      <c r="AX376" s="215"/>
      <c r="AY376" s="253"/>
      <c r="BA376" s="201"/>
      <c r="BB376" s="201"/>
      <c r="BC376" s="217"/>
      <c r="BD376" s="231"/>
      <c r="BE376" s="215"/>
      <c r="BF376" s="215"/>
      <c r="BG376" s="215"/>
      <c r="BH376" s="232"/>
      <c r="BI376" s="232"/>
      <c r="BJ376" s="214"/>
      <c r="BK376" s="214"/>
      <c r="BL376" s="233"/>
      <c r="BM376" s="67"/>
      <c r="BN376" s="139"/>
      <c r="BO376" s="139"/>
      <c r="BP376" s="139"/>
    </row>
    <row r="377" spans="1:68" ht="15.75">
      <c r="A377" s="221"/>
      <c r="B377" s="222"/>
      <c r="C377" s="216"/>
      <c r="D377" s="224"/>
      <c r="E377" s="25"/>
      <c r="F377" s="89"/>
      <c r="G377" s="83"/>
      <c r="H377" s="218"/>
      <c r="I377" s="218"/>
      <c r="J377" s="218"/>
      <c r="K377" s="218"/>
      <c r="L377" s="83"/>
      <c r="M377" s="217"/>
      <c r="N377" s="55"/>
      <c r="O377" s="218"/>
      <c r="P377" s="218"/>
      <c r="Q377" s="11"/>
      <c r="R377" s="218"/>
      <c r="S377" s="218"/>
      <c r="T377" s="56"/>
      <c r="U377" s="218"/>
      <c r="V377" s="218"/>
      <c r="W377" s="11"/>
      <c r="X377" s="218"/>
      <c r="Y377" s="218"/>
      <c r="Z377" s="56"/>
      <c r="AA377" s="218"/>
      <c r="AB377" s="218"/>
      <c r="AC377" s="218"/>
      <c r="AD377" s="218"/>
      <c r="AE377" s="218"/>
      <c r="AF377" s="9"/>
      <c r="AG377" s="9"/>
      <c r="AH377" s="9"/>
      <c r="AI377" s="9"/>
      <c r="AJ377" s="9"/>
      <c r="AK377" s="9"/>
      <c r="AL377" s="9"/>
      <c r="AM377" s="9"/>
      <c r="AN377" s="9"/>
      <c r="AO377" s="76"/>
      <c r="AP377" s="83"/>
      <c r="AQ377" s="83"/>
      <c r="AR377" s="238"/>
      <c r="AS377" s="238"/>
      <c r="AT377" s="11"/>
      <c r="AU377" s="11"/>
      <c r="AV377" s="215"/>
      <c r="AW377" s="137"/>
      <c r="AX377" s="215"/>
      <c r="AY377" s="253"/>
      <c r="BA377" s="201"/>
      <c r="BB377" s="201"/>
      <c r="BC377" s="217"/>
      <c r="BD377" s="231"/>
      <c r="BE377" s="215"/>
      <c r="BF377" s="215"/>
      <c r="BG377" s="215"/>
      <c r="BH377" s="232"/>
      <c r="BI377" s="232"/>
      <c r="BJ377" s="214"/>
      <c r="BK377" s="214"/>
      <c r="BL377" s="233"/>
      <c r="BM377" s="67"/>
      <c r="BN377" s="139"/>
      <c r="BO377" s="139"/>
      <c r="BP377" s="139"/>
    </row>
    <row r="378" spans="1:68" ht="15.75">
      <c r="A378" s="221"/>
      <c r="B378" s="222"/>
      <c r="C378" s="216"/>
      <c r="D378" s="224"/>
      <c r="E378" s="25"/>
      <c r="F378" s="89"/>
      <c r="G378" s="83"/>
      <c r="H378" s="218"/>
      <c r="I378" s="218"/>
      <c r="J378" s="218"/>
      <c r="K378" s="218"/>
      <c r="L378" s="83"/>
      <c r="M378" s="217"/>
      <c r="N378" s="55"/>
      <c r="O378" s="218"/>
      <c r="P378" s="218"/>
      <c r="Q378" s="11"/>
      <c r="R378" s="218"/>
      <c r="S378" s="218"/>
      <c r="T378" s="56"/>
      <c r="U378" s="218"/>
      <c r="V378" s="218"/>
      <c r="W378" s="11"/>
      <c r="X378" s="218"/>
      <c r="Y378" s="218"/>
      <c r="Z378" s="56"/>
      <c r="AA378" s="218"/>
      <c r="AB378" s="218"/>
      <c r="AC378" s="218"/>
      <c r="AD378" s="218"/>
      <c r="AE378" s="218"/>
      <c r="AF378" s="9"/>
      <c r="AG378" s="9"/>
      <c r="AH378" s="9"/>
      <c r="AI378" s="9"/>
      <c r="AJ378" s="9"/>
      <c r="AK378" s="9"/>
      <c r="AL378" s="9"/>
      <c r="AM378" s="9"/>
      <c r="AN378" s="9"/>
      <c r="AO378" s="76"/>
      <c r="AP378" s="83"/>
      <c r="AQ378" s="83"/>
      <c r="AR378" s="238"/>
      <c r="AS378" s="238"/>
      <c r="AT378" s="11"/>
      <c r="AU378" s="11"/>
      <c r="AV378" s="215"/>
      <c r="AW378" s="137"/>
      <c r="AX378" s="215"/>
      <c r="AY378" s="253"/>
      <c r="BA378" s="201"/>
      <c r="BB378" s="201"/>
      <c r="BC378" s="217"/>
      <c r="BD378" s="231"/>
      <c r="BE378" s="215"/>
      <c r="BF378" s="215"/>
      <c r="BG378" s="215"/>
      <c r="BH378" s="232"/>
      <c r="BI378" s="232"/>
      <c r="BJ378" s="214"/>
      <c r="BK378" s="214"/>
      <c r="BL378" s="233"/>
      <c r="BM378" s="67"/>
      <c r="BN378" s="139"/>
      <c r="BO378" s="139"/>
      <c r="BP378" s="139"/>
    </row>
    <row r="379" spans="1:68" ht="15.75">
      <c r="A379" s="221"/>
      <c r="B379" s="222"/>
      <c r="C379" s="216"/>
      <c r="D379" s="224"/>
      <c r="E379" s="25"/>
      <c r="F379" s="89"/>
      <c r="G379" s="83"/>
      <c r="H379" s="218"/>
      <c r="I379" s="218"/>
      <c r="J379" s="218"/>
      <c r="K379" s="218"/>
      <c r="L379" s="83"/>
      <c r="M379" s="217"/>
      <c r="N379" s="55"/>
      <c r="O379" s="218"/>
      <c r="P379" s="218"/>
      <c r="Q379" s="11"/>
      <c r="R379" s="218"/>
      <c r="S379" s="218"/>
      <c r="T379" s="56"/>
      <c r="U379" s="218"/>
      <c r="V379" s="218"/>
      <c r="W379" s="11"/>
      <c r="X379" s="218"/>
      <c r="Y379" s="218"/>
      <c r="Z379" s="56"/>
      <c r="AA379" s="218"/>
      <c r="AB379" s="218"/>
      <c r="AC379" s="218"/>
      <c r="AD379" s="218"/>
      <c r="AE379" s="218"/>
      <c r="AF379" s="9"/>
      <c r="AG379" s="9"/>
      <c r="AH379" s="9"/>
      <c r="AI379" s="9"/>
      <c r="AJ379" s="9"/>
      <c r="AK379" s="9"/>
      <c r="AL379" s="9"/>
      <c r="AM379" s="9"/>
      <c r="AN379" s="9"/>
      <c r="AO379" s="76"/>
      <c r="AP379" s="83"/>
      <c r="AQ379" s="83"/>
      <c r="AR379" s="238"/>
      <c r="AS379" s="238"/>
      <c r="AT379" s="11"/>
      <c r="AU379" s="11"/>
      <c r="AV379" s="215"/>
      <c r="AW379" s="137"/>
      <c r="AX379" s="215"/>
      <c r="AY379" s="253"/>
      <c r="BA379" s="201"/>
      <c r="BB379" s="201"/>
      <c r="BC379" s="217"/>
      <c r="BD379" s="231"/>
      <c r="BE379" s="215"/>
      <c r="BF379" s="215"/>
      <c r="BG379" s="215"/>
      <c r="BH379" s="232"/>
      <c r="BI379" s="232"/>
      <c r="BJ379" s="214"/>
      <c r="BK379" s="214"/>
      <c r="BL379" s="233"/>
      <c r="BM379" s="67"/>
      <c r="BN379" s="139"/>
      <c r="BO379" s="139"/>
      <c r="BP379" s="139"/>
    </row>
    <row r="380" spans="1:68" ht="15.75">
      <c r="A380" s="221"/>
      <c r="B380" s="222"/>
      <c r="C380" s="216"/>
      <c r="D380" s="224"/>
      <c r="E380" s="25"/>
      <c r="F380" s="89"/>
      <c r="G380" s="83"/>
      <c r="H380" s="218"/>
      <c r="I380" s="218"/>
      <c r="J380" s="218"/>
      <c r="K380" s="218"/>
      <c r="L380" s="83"/>
      <c r="M380" s="217"/>
      <c r="N380" s="55"/>
      <c r="O380" s="218"/>
      <c r="P380" s="218"/>
      <c r="Q380" s="11"/>
      <c r="R380" s="218"/>
      <c r="S380" s="218"/>
      <c r="T380" s="56"/>
      <c r="U380" s="218"/>
      <c r="V380" s="218"/>
      <c r="W380" s="11"/>
      <c r="X380" s="218"/>
      <c r="Y380" s="218"/>
      <c r="Z380" s="56"/>
      <c r="AA380" s="218"/>
      <c r="AB380" s="218"/>
      <c r="AC380" s="218"/>
      <c r="AD380" s="218"/>
      <c r="AE380" s="218"/>
      <c r="AF380" s="9"/>
      <c r="AG380" s="9"/>
      <c r="AH380" s="9"/>
      <c r="AI380" s="9"/>
      <c r="AJ380" s="9"/>
      <c r="AK380" s="9"/>
      <c r="AL380" s="9"/>
      <c r="AM380" s="9"/>
      <c r="AN380" s="9"/>
      <c r="AO380" s="76"/>
      <c r="AP380" s="83"/>
      <c r="AQ380" s="83"/>
      <c r="AR380" s="238"/>
      <c r="AS380" s="238"/>
      <c r="AT380" s="11"/>
      <c r="AU380" s="11"/>
      <c r="AV380" s="215"/>
      <c r="AW380" s="137"/>
      <c r="AX380" s="215"/>
      <c r="AY380" s="253"/>
      <c r="BA380" s="201"/>
      <c r="BB380" s="201"/>
      <c r="BC380" s="217"/>
      <c r="BD380" s="231"/>
      <c r="BE380" s="215"/>
      <c r="BF380" s="215"/>
      <c r="BG380" s="215"/>
      <c r="BH380" s="232"/>
      <c r="BI380" s="232"/>
      <c r="BJ380" s="214"/>
      <c r="BK380" s="214"/>
      <c r="BL380" s="233"/>
      <c r="BM380" s="67"/>
      <c r="BN380" s="139"/>
      <c r="BO380" s="139"/>
      <c r="BP380" s="139"/>
    </row>
    <row r="381" spans="1:68" ht="15.75">
      <c r="A381" s="221"/>
      <c r="B381" s="222"/>
      <c r="C381" s="216"/>
      <c r="D381" s="224"/>
      <c r="E381" s="25"/>
      <c r="F381" s="89"/>
      <c r="G381" s="83"/>
      <c r="H381" s="218"/>
      <c r="I381" s="218"/>
      <c r="J381" s="218"/>
      <c r="K381" s="218"/>
      <c r="L381" s="83"/>
      <c r="M381" s="217"/>
      <c r="N381" s="55"/>
      <c r="O381" s="218"/>
      <c r="P381" s="218"/>
      <c r="Q381" s="11"/>
      <c r="R381" s="218"/>
      <c r="S381" s="218"/>
      <c r="T381" s="56"/>
      <c r="U381" s="218"/>
      <c r="V381" s="218"/>
      <c r="W381" s="11"/>
      <c r="X381" s="218"/>
      <c r="Y381" s="218"/>
      <c r="Z381" s="56"/>
      <c r="AA381" s="218"/>
      <c r="AB381" s="218"/>
      <c r="AC381" s="218"/>
      <c r="AD381" s="218"/>
      <c r="AE381" s="218"/>
      <c r="AF381" s="9"/>
      <c r="AG381" s="9"/>
      <c r="AH381" s="9"/>
      <c r="AI381" s="9"/>
      <c r="AJ381" s="9"/>
      <c r="AK381" s="9"/>
      <c r="AL381" s="9"/>
      <c r="AM381" s="9"/>
      <c r="AN381" s="9"/>
      <c r="AO381" s="76"/>
      <c r="AP381" s="83"/>
      <c r="AQ381" s="83"/>
      <c r="AR381" s="238"/>
      <c r="AS381" s="238"/>
      <c r="AT381" s="11"/>
      <c r="AU381" s="11"/>
      <c r="AV381" s="215"/>
      <c r="AW381" s="137"/>
      <c r="AX381" s="215"/>
      <c r="AY381" s="253"/>
      <c r="BA381" s="201"/>
      <c r="BB381" s="201"/>
      <c r="BC381" s="217"/>
      <c r="BD381" s="231"/>
      <c r="BE381" s="215"/>
      <c r="BF381" s="215"/>
      <c r="BG381" s="215"/>
      <c r="BH381" s="232"/>
      <c r="BI381" s="232"/>
      <c r="BJ381" s="214"/>
      <c r="BK381" s="214"/>
      <c r="BL381" s="233"/>
      <c r="BM381" s="67"/>
      <c r="BN381" s="139"/>
      <c r="BO381" s="139"/>
      <c r="BP381" s="139"/>
    </row>
    <row r="382" spans="1:68" ht="15.75">
      <c r="A382" s="221"/>
      <c r="B382" s="222"/>
      <c r="C382" s="216"/>
      <c r="D382" s="224"/>
      <c r="E382" s="25"/>
      <c r="F382" s="89"/>
      <c r="G382" s="83"/>
      <c r="H382" s="218"/>
      <c r="I382" s="218"/>
      <c r="J382" s="218"/>
      <c r="K382" s="218"/>
      <c r="L382" s="83"/>
      <c r="M382" s="217"/>
      <c r="N382" s="55"/>
      <c r="O382" s="218"/>
      <c r="P382" s="218"/>
      <c r="Q382" s="11"/>
      <c r="R382" s="218"/>
      <c r="S382" s="218"/>
      <c r="T382" s="56"/>
      <c r="U382" s="218"/>
      <c r="V382" s="218"/>
      <c r="W382" s="11"/>
      <c r="X382" s="218"/>
      <c r="Y382" s="218"/>
      <c r="Z382" s="56"/>
      <c r="AA382" s="218"/>
      <c r="AB382" s="218"/>
      <c r="AC382" s="218"/>
      <c r="AD382" s="218"/>
      <c r="AE382" s="218"/>
      <c r="AF382" s="9"/>
      <c r="AG382" s="9"/>
      <c r="AH382" s="9"/>
      <c r="AI382" s="9"/>
      <c r="AJ382" s="9"/>
      <c r="AK382" s="9"/>
      <c r="AL382" s="9"/>
      <c r="AM382" s="9"/>
      <c r="AN382" s="9"/>
      <c r="AO382" s="76"/>
      <c r="AP382" s="83"/>
      <c r="AQ382" s="83"/>
      <c r="AR382" s="238"/>
      <c r="AS382" s="238"/>
      <c r="AT382" s="11"/>
      <c r="AU382" s="11"/>
      <c r="AV382" s="215"/>
      <c r="AW382" s="137"/>
      <c r="AX382" s="215"/>
      <c r="AY382" s="253"/>
      <c r="BA382" s="201"/>
      <c r="BB382" s="201"/>
      <c r="BC382" s="217"/>
      <c r="BD382" s="231"/>
      <c r="BE382" s="215"/>
      <c r="BF382" s="215"/>
      <c r="BG382" s="215"/>
      <c r="BH382" s="232"/>
      <c r="BI382" s="232"/>
      <c r="BJ382" s="214"/>
      <c r="BK382" s="214"/>
      <c r="BL382" s="233"/>
      <c r="BM382" s="67"/>
      <c r="BN382" s="139"/>
      <c r="BO382" s="139"/>
      <c r="BP382" s="139"/>
    </row>
    <row r="383" spans="1:68" ht="15.75">
      <c r="A383" s="221"/>
      <c r="B383" s="222"/>
      <c r="C383" s="216"/>
      <c r="D383" s="224"/>
      <c r="E383" s="25"/>
      <c r="F383" s="89"/>
      <c r="G383" s="83"/>
      <c r="H383" s="218"/>
      <c r="I383" s="218"/>
      <c r="J383" s="218"/>
      <c r="K383" s="218"/>
      <c r="L383" s="83"/>
      <c r="M383" s="217"/>
      <c r="N383" s="55"/>
      <c r="O383" s="218"/>
      <c r="P383" s="218"/>
      <c r="Q383" s="11"/>
      <c r="R383" s="218"/>
      <c r="S383" s="218"/>
      <c r="T383" s="56"/>
      <c r="U383" s="218"/>
      <c r="V383" s="218"/>
      <c r="W383" s="11"/>
      <c r="X383" s="218"/>
      <c r="Y383" s="218"/>
      <c r="Z383" s="56"/>
      <c r="AA383" s="218"/>
      <c r="AB383" s="218"/>
      <c r="AC383" s="218"/>
      <c r="AD383" s="218"/>
      <c r="AE383" s="218"/>
      <c r="AF383" s="9"/>
      <c r="AG383" s="9"/>
      <c r="AH383" s="9"/>
      <c r="AI383" s="9"/>
      <c r="AJ383" s="9"/>
      <c r="AK383" s="9"/>
      <c r="AL383" s="9"/>
      <c r="AM383" s="9"/>
      <c r="AN383" s="9"/>
      <c r="AO383" s="76"/>
      <c r="AP383" s="83"/>
      <c r="AQ383" s="83"/>
      <c r="AR383" s="238"/>
      <c r="AS383" s="238"/>
      <c r="AT383" s="11"/>
      <c r="AU383" s="11"/>
      <c r="AV383" s="215"/>
      <c r="AW383" s="137"/>
      <c r="AX383" s="215"/>
      <c r="AY383" s="253"/>
      <c r="BA383" s="201"/>
      <c r="BB383" s="201"/>
      <c r="BC383" s="217"/>
      <c r="BD383" s="231"/>
      <c r="BE383" s="215"/>
      <c r="BF383" s="215"/>
      <c r="BG383" s="215"/>
      <c r="BH383" s="232"/>
      <c r="BI383" s="232"/>
      <c r="BJ383" s="214"/>
      <c r="BK383" s="214"/>
      <c r="BL383" s="233"/>
      <c r="BM383" s="67"/>
      <c r="BN383" s="139"/>
      <c r="BO383" s="139"/>
      <c r="BP383" s="139"/>
    </row>
    <row r="384" spans="1:68" ht="15.75">
      <c r="A384" s="221"/>
      <c r="B384" s="222"/>
      <c r="C384" s="216"/>
      <c r="D384" s="224"/>
      <c r="E384" s="268"/>
      <c r="F384" s="89"/>
      <c r="G384" s="83"/>
      <c r="H384" s="218"/>
      <c r="I384" s="218"/>
      <c r="J384" s="218"/>
      <c r="K384" s="218"/>
      <c r="L384" s="83"/>
      <c r="M384" s="217"/>
      <c r="N384" s="55"/>
      <c r="O384" s="218"/>
      <c r="P384" s="218"/>
      <c r="Q384" s="11"/>
      <c r="R384" s="218"/>
      <c r="S384" s="218"/>
      <c r="T384" s="56"/>
      <c r="U384" s="218"/>
      <c r="V384" s="218"/>
      <c r="W384" s="11"/>
      <c r="X384" s="218"/>
      <c r="Y384" s="218"/>
      <c r="Z384" s="56"/>
      <c r="AA384" s="218"/>
      <c r="AB384" s="218"/>
      <c r="AC384" s="218"/>
      <c r="AD384" s="218"/>
      <c r="AE384" s="218"/>
      <c r="AF384" s="9"/>
      <c r="AG384" s="9"/>
      <c r="AH384" s="9"/>
      <c r="AI384" s="9"/>
      <c r="AJ384" s="9"/>
      <c r="AK384" s="9"/>
      <c r="AL384" s="9"/>
      <c r="AM384" s="9"/>
      <c r="AN384" s="9"/>
      <c r="AO384" s="76"/>
      <c r="AP384" s="83"/>
      <c r="AQ384" s="83"/>
      <c r="AR384" s="238"/>
      <c r="AS384" s="238"/>
      <c r="AT384" s="11"/>
      <c r="AU384" s="11"/>
      <c r="AV384" s="215"/>
      <c r="AW384" s="137"/>
      <c r="AX384" s="215"/>
      <c r="AY384" s="265"/>
      <c r="AZ384" s="267"/>
      <c r="BA384" s="201"/>
      <c r="BB384" s="266"/>
      <c r="BC384" s="217"/>
      <c r="BD384" s="231"/>
      <c r="BE384" s="215"/>
      <c r="BF384" s="215"/>
      <c r="BG384" s="215"/>
      <c r="BH384" s="232"/>
      <c r="BI384" s="232"/>
      <c r="BJ384" s="214"/>
      <c r="BK384" s="214"/>
      <c r="BL384" s="233"/>
      <c r="BM384" s="67"/>
      <c r="BN384" s="139"/>
      <c r="BO384" s="139"/>
      <c r="BP384" s="139"/>
    </row>
    <row r="385" spans="1:68" ht="15.75">
      <c r="A385" s="221"/>
      <c r="B385" s="222"/>
      <c r="C385" s="216"/>
      <c r="D385" s="224"/>
      <c r="E385" s="25"/>
      <c r="F385" s="89"/>
      <c r="G385" s="83"/>
      <c r="H385" s="218"/>
      <c r="I385" s="218"/>
      <c r="J385" s="218"/>
      <c r="K385" s="218"/>
      <c r="L385" s="83"/>
      <c r="M385" s="217"/>
      <c r="N385" s="55"/>
      <c r="O385" s="218"/>
      <c r="P385" s="218"/>
      <c r="Q385" s="11"/>
      <c r="R385" s="218"/>
      <c r="S385" s="218"/>
      <c r="T385" s="56"/>
      <c r="U385" s="218"/>
      <c r="V385" s="218"/>
      <c r="W385" s="11"/>
      <c r="X385" s="218"/>
      <c r="Y385" s="218"/>
      <c r="Z385" s="56"/>
      <c r="AA385" s="218"/>
      <c r="AB385" s="218"/>
      <c r="AC385" s="218"/>
      <c r="AD385" s="218"/>
      <c r="AE385" s="218"/>
      <c r="AF385" s="9"/>
      <c r="AG385" s="9"/>
      <c r="AH385" s="9"/>
      <c r="AI385" s="9"/>
      <c r="AJ385" s="9"/>
      <c r="AK385" s="9"/>
      <c r="AL385" s="9"/>
      <c r="AM385" s="9"/>
      <c r="AN385" s="9"/>
      <c r="AO385" s="76"/>
      <c r="AP385" s="83"/>
      <c r="AQ385" s="83"/>
      <c r="AR385" s="238"/>
      <c r="AS385" s="238"/>
      <c r="AT385" s="11"/>
      <c r="AU385" s="11"/>
      <c r="AV385" s="215"/>
      <c r="AW385" s="137"/>
      <c r="AX385" s="215"/>
      <c r="AY385" s="253"/>
      <c r="BA385" s="201"/>
      <c r="BB385" s="201"/>
      <c r="BC385" s="217"/>
      <c r="BD385" s="231"/>
      <c r="BE385" s="215"/>
      <c r="BF385" s="215"/>
      <c r="BG385" s="215"/>
      <c r="BH385" s="232"/>
      <c r="BI385" s="232"/>
      <c r="BJ385" s="214"/>
      <c r="BK385" s="214"/>
      <c r="BL385" s="233"/>
      <c r="BM385" s="67"/>
      <c r="BN385" s="139"/>
      <c r="BO385" s="139"/>
      <c r="BP385" s="139"/>
    </row>
    <row r="386" spans="1:68" ht="15.75">
      <c r="A386" s="221"/>
      <c r="B386" s="222"/>
      <c r="C386" s="216"/>
      <c r="D386" s="224"/>
      <c r="E386" s="25"/>
      <c r="F386" s="89"/>
      <c r="G386" s="83"/>
      <c r="H386" s="218"/>
      <c r="I386" s="218"/>
      <c r="J386" s="218"/>
      <c r="K386" s="218"/>
      <c r="L386" s="83"/>
      <c r="M386" s="217"/>
      <c r="N386" s="55"/>
      <c r="O386" s="218"/>
      <c r="P386" s="218"/>
      <c r="Q386" s="11"/>
      <c r="R386" s="218"/>
      <c r="S386" s="218"/>
      <c r="T386" s="56"/>
      <c r="U386" s="218"/>
      <c r="V386" s="218"/>
      <c r="W386" s="11"/>
      <c r="X386" s="218"/>
      <c r="Y386" s="218"/>
      <c r="Z386" s="56"/>
      <c r="AA386" s="218"/>
      <c r="AB386" s="218"/>
      <c r="AC386" s="218"/>
      <c r="AD386" s="218"/>
      <c r="AE386" s="218"/>
      <c r="AF386" s="9"/>
      <c r="AG386" s="9"/>
      <c r="AH386" s="9"/>
      <c r="AI386" s="9"/>
      <c r="AJ386" s="9"/>
      <c r="AK386" s="9"/>
      <c r="AL386" s="9"/>
      <c r="AM386" s="9"/>
      <c r="AN386" s="9"/>
      <c r="AO386" s="76"/>
      <c r="AP386" s="83"/>
      <c r="AQ386" s="83"/>
      <c r="AR386" s="238"/>
      <c r="AS386" s="238"/>
      <c r="AT386" s="11"/>
      <c r="AU386" s="11"/>
      <c r="AV386" s="215"/>
      <c r="AW386" s="137"/>
      <c r="AX386" s="215"/>
      <c r="AY386" s="253"/>
      <c r="BA386" s="201"/>
      <c r="BB386" s="201"/>
      <c r="BC386" s="217"/>
      <c r="BD386" s="231"/>
      <c r="BE386" s="215"/>
      <c r="BF386" s="215"/>
      <c r="BG386" s="215"/>
      <c r="BH386" s="232"/>
      <c r="BI386" s="232"/>
      <c r="BJ386" s="214"/>
      <c r="BK386" s="214"/>
      <c r="BL386" s="233"/>
      <c r="BM386" s="67"/>
      <c r="BN386" s="139"/>
      <c r="BO386" s="139"/>
      <c r="BP386" s="139"/>
    </row>
    <row r="387" spans="1:68" ht="15.75">
      <c r="A387" s="221"/>
      <c r="B387" s="222"/>
      <c r="C387" s="216"/>
      <c r="D387" s="224"/>
      <c r="E387" s="25"/>
      <c r="F387" s="89"/>
      <c r="G387" s="83"/>
      <c r="H387" s="218"/>
      <c r="I387" s="218"/>
      <c r="J387" s="218"/>
      <c r="K387" s="218"/>
      <c r="L387" s="83"/>
      <c r="M387" s="217"/>
      <c r="N387" s="55"/>
      <c r="O387" s="218"/>
      <c r="P387" s="218"/>
      <c r="Q387" s="11"/>
      <c r="R387" s="218"/>
      <c r="S387" s="218"/>
      <c r="T387" s="56"/>
      <c r="U387" s="218"/>
      <c r="V387" s="218"/>
      <c r="W387" s="11"/>
      <c r="X387" s="218"/>
      <c r="Y387" s="218"/>
      <c r="Z387" s="56"/>
      <c r="AA387" s="218"/>
      <c r="AB387" s="218"/>
      <c r="AC387" s="218"/>
      <c r="AD387" s="218"/>
      <c r="AE387" s="218"/>
      <c r="AF387" s="9"/>
      <c r="AG387" s="9"/>
      <c r="AH387" s="9"/>
      <c r="AI387" s="9"/>
      <c r="AJ387" s="9"/>
      <c r="AK387" s="9"/>
      <c r="AL387" s="9"/>
      <c r="AM387" s="9"/>
      <c r="AN387" s="9"/>
      <c r="AO387" s="76"/>
      <c r="AP387" s="83"/>
      <c r="AQ387" s="83"/>
      <c r="AR387" s="238"/>
      <c r="AS387" s="238"/>
      <c r="AT387" s="11"/>
      <c r="AU387" s="11"/>
      <c r="AV387" s="215"/>
      <c r="AW387" s="137"/>
      <c r="AX387" s="215"/>
      <c r="AY387" s="253"/>
      <c r="BA387" s="201"/>
      <c r="BB387" s="201"/>
      <c r="BC387" s="217"/>
      <c r="BD387" s="231"/>
      <c r="BE387" s="215"/>
      <c r="BF387" s="215"/>
      <c r="BG387" s="215"/>
      <c r="BH387" s="232"/>
      <c r="BI387" s="232"/>
      <c r="BJ387" s="214"/>
      <c r="BK387" s="214"/>
      <c r="BL387" s="233"/>
      <c r="BM387" s="67"/>
      <c r="BN387" s="139"/>
      <c r="BO387" s="139"/>
      <c r="BP387" s="139"/>
    </row>
    <row r="388" spans="1:68" ht="15.75">
      <c r="A388" s="221"/>
      <c r="B388" s="222"/>
      <c r="C388" s="216"/>
      <c r="D388" s="224"/>
      <c r="E388" s="25"/>
      <c r="F388" s="89"/>
      <c r="G388" s="83"/>
      <c r="H388" s="218"/>
      <c r="I388" s="218"/>
      <c r="J388" s="218"/>
      <c r="K388" s="218"/>
      <c r="L388" s="83"/>
      <c r="M388" s="217"/>
      <c r="N388" s="55"/>
      <c r="O388" s="218"/>
      <c r="P388" s="218"/>
      <c r="Q388" s="11"/>
      <c r="R388" s="218"/>
      <c r="S388" s="218"/>
      <c r="T388" s="56"/>
      <c r="U388" s="218"/>
      <c r="V388" s="218"/>
      <c r="W388" s="11"/>
      <c r="X388" s="218"/>
      <c r="Y388" s="218"/>
      <c r="Z388" s="56"/>
      <c r="AA388" s="218"/>
      <c r="AB388" s="218"/>
      <c r="AC388" s="218"/>
      <c r="AD388" s="218"/>
      <c r="AE388" s="218"/>
      <c r="AF388" s="9"/>
      <c r="AG388" s="9"/>
      <c r="AH388" s="9"/>
      <c r="AI388" s="9"/>
      <c r="AJ388" s="9"/>
      <c r="AK388" s="9"/>
      <c r="AL388" s="9"/>
      <c r="AM388" s="9"/>
      <c r="AN388" s="9"/>
      <c r="AO388" s="76"/>
      <c r="AP388" s="83"/>
      <c r="AQ388" s="83"/>
      <c r="AR388" s="238"/>
      <c r="AS388" s="238"/>
      <c r="AT388" s="11"/>
      <c r="AU388" s="11"/>
      <c r="AV388" s="215"/>
      <c r="AW388" s="137"/>
      <c r="AX388" s="215"/>
      <c r="AY388" s="253"/>
      <c r="BA388" s="201"/>
      <c r="BB388" s="201"/>
      <c r="BC388" s="217"/>
      <c r="BD388" s="231"/>
      <c r="BE388" s="215"/>
      <c r="BF388" s="215"/>
      <c r="BG388" s="215"/>
      <c r="BH388" s="232"/>
      <c r="BI388" s="232"/>
      <c r="BJ388" s="214"/>
      <c r="BK388" s="214"/>
      <c r="BL388" s="233"/>
      <c r="BM388" s="67"/>
      <c r="BN388" s="139"/>
      <c r="BO388" s="139"/>
      <c r="BP388" s="139"/>
    </row>
    <row r="389" spans="1:68" ht="15.75">
      <c r="A389" s="221"/>
      <c r="B389" s="222"/>
      <c r="C389" s="216"/>
      <c r="D389" s="224"/>
      <c r="E389" s="25"/>
      <c r="F389" s="89"/>
      <c r="G389" s="83"/>
      <c r="H389" s="218"/>
      <c r="I389" s="218"/>
      <c r="J389" s="218"/>
      <c r="K389" s="218"/>
      <c r="L389" s="83"/>
      <c r="M389" s="217"/>
      <c r="N389" s="55"/>
      <c r="O389" s="218"/>
      <c r="P389" s="218"/>
      <c r="Q389" s="11"/>
      <c r="R389" s="218"/>
      <c r="S389" s="218"/>
      <c r="T389" s="56"/>
      <c r="U389" s="218"/>
      <c r="V389" s="218"/>
      <c r="W389" s="11"/>
      <c r="X389" s="218"/>
      <c r="Y389" s="218"/>
      <c r="Z389" s="56"/>
      <c r="AA389" s="218"/>
      <c r="AB389" s="218"/>
      <c r="AC389" s="218"/>
      <c r="AD389" s="218"/>
      <c r="AE389" s="218"/>
      <c r="AF389" s="9"/>
      <c r="AG389" s="9"/>
      <c r="AH389" s="9"/>
      <c r="AI389" s="9"/>
      <c r="AJ389" s="9"/>
      <c r="AK389" s="9"/>
      <c r="AL389" s="9"/>
      <c r="AM389" s="9"/>
      <c r="AN389" s="9"/>
      <c r="AO389" s="76"/>
      <c r="AP389" s="83"/>
      <c r="AQ389" s="83"/>
      <c r="AR389" s="238"/>
      <c r="AS389" s="238"/>
      <c r="AT389" s="11"/>
      <c r="AU389" s="11"/>
      <c r="AV389" s="215"/>
      <c r="AW389" s="137"/>
      <c r="AX389" s="215"/>
      <c r="AY389" s="253"/>
      <c r="BA389" s="201"/>
      <c r="BB389" s="201"/>
      <c r="BC389" s="217"/>
      <c r="BD389" s="231"/>
      <c r="BE389" s="215"/>
      <c r="BF389" s="215"/>
      <c r="BG389" s="215"/>
      <c r="BH389" s="232"/>
      <c r="BI389" s="232"/>
      <c r="BJ389" s="214"/>
      <c r="BK389" s="214"/>
      <c r="BL389" s="233"/>
      <c r="BM389" s="67"/>
      <c r="BN389" s="139"/>
      <c r="BO389" s="139"/>
      <c r="BP389" s="139"/>
    </row>
    <row r="390" spans="1:68" ht="15.75">
      <c r="A390" s="221"/>
      <c r="B390" s="222"/>
      <c r="C390" s="216"/>
      <c r="D390" s="224"/>
      <c r="E390" s="25"/>
      <c r="F390" s="89"/>
      <c r="G390" s="83"/>
      <c r="H390" s="218"/>
      <c r="I390" s="218"/>
      <c r="J390" s="218"/>
      <c r="K390" s="218"/>
      <c r="L390" s="83"/>
      <c r="M390" s="217"/>
      <c r="N390" s="55"/>
      <c r="O390" s="218"/>
      <c r="P390" s="218"/>
      <c r="Q390" s="11"/>
      <c r="R390" s="218"/>
      <c r="S390" s="218"/>
      <c r="T390" s="56"/>
      <c r="U390" s="218"/>
      <c r="V390" s="218"/>
      <c r="W390" s="11"/>
      <c r="X390" s="218"/>
      <c r="Y390" s="218"/>
      <c r="Z390" s="56"/>
      <c r="AA390" s="218"/>
      <c r="AB390" s="218"/>
      <c r="AC390" s="218"/>
      <c r="AD390" s="218"/>
      <c r="AE390" s="218"/>
      <c r="AF390" s="9"/>
      <c r="AG390" s="9"/>
      <c r="AH390" s="9"/>
      <c r="AI390" s="9"/>
      <c r="AJ390" s="9"/>
      <c r="AK390" s="9"/>
      <c r="AL390" s="9"/>
      <c r="AM390" s="9"/>
      <c r="AN390" s="9"/>
      <c r="AO390" s="76"/>
      <c r="AP390" s="83"/>
      <c r="AQ390" s="83"/>
      <c r="AR390" s="238"/>
      <c r="AS390" s="238"/>
      <c r="AT390" s="11"/>
      <c r="AU390" s="11"/>
      <c r="AV390" s="215"/>
      <c r="AW390" s="137"/>
      <c r="AX390" s="215"/>
      <c r="AY390" s="253"/>
      <c r="BA390" s="201"/>
      <c r="BB390" s="201"/>
      <c r="BC390" s="217"/>
      <c r="BD390" s="231"/>
      <c r="BE390" s="215"/>
      <c r="BF390" s="215"/>
      <c r="BG390" s="215"/>
      <c r="BH390" s="232"/>
      <c r="BI390" s="232"/>
      <c r="BJ390" s="214"/>
      <c r="BK390" s="214"/>
      <c r="BL390" s="233"/>
      <c r="BM390" s="67"/>
      <c r="BN390" s="139"/>
      <c r="BO390" s="139"/>
      <c r="BP390" s="139"/>
    </row>
    <row r="391" spans="1:68" ht="15.75">
      <c r="A391" s="221"/>
      <c r="B391" s="222"/>
      <c r="C391" s="216"/>
      <c r="D391" s="224"/>
      <c r="E391" s="25"/>
      <c r="F391" s="89"/>
      <c r="G391" s="83"/>
      <c r="H391" s="218"/>
      <c r="I391" s="218"/>
      <c r="J391" s="218"/>
      <c r="K391" s="218"/>
      <c r="L391" s="83"/>
      <c r="M391" s="217"/>
      <c r="N391" s="55"/>
      <c r="O391" s="218"/>
      <c r="P391" s="218"/>
      <c r="Q391" s="11"/>
      <c r="R391" s="218"/>
      <c r="S391" s="218"/>
      <c r="T391" s="56"/>
      <c r="U391" s="218"/>
      <c r="V391" s="218"/>
      <c r="W391" s="11"/>
      <c r="X391" s="218"/>
      <c r="Y391" s="218"/>
      <c r="Z391" s="56"/>
      <c r="AA391" s="218"/>
      <c r="AB391" s="218"/>
      <c r="AC391" s="218"/>
      <c r="AD391" s="218"/>
      <c r="AE391" s="218"/>
      <c r="AF391" s="9"/>
      <c r="AG391" s="9"/>
      <c r="AH391" s="9"/>
      <c r="AI391" s="9"/>
      <c r="AJ391" s="9"/>
      <c r="AK391" s="9"/>
      <c r="AL391" s="9"/>
      <c r="AM391" s="9"/>
      <c r="AN391" s="9"/>
      <c r="AO391" s="76"/>
      <c r="AP391" s="83"/>
      <c r="AQ391" s="83"/>
      <c r="AR391" s="238"/>
      <c r="AS391" s="238"/>
      <c r="AT391" s="11"/>
      <c r="AU391" s="11"/>
      <c r="AV391" s="215"/>
      <c r="AW391" s="137"/>
      <c r="AX391" s="215"/>
      <c r="AY391" s="253"/>
      <c r="BA391" s="201"/>
      <c r="BB391" s="201"/>
      <c r="BC391" s="217"/>
      <c r="BD391" s="231"/>
      <c r="BE391" s="215"/>
      <c r="BF391" s="215"/>
      <c r="BG391" s="215"/>
      <c r="BH391" s="232"/>
      <c r="BI391" s="232"/>
      <c r="BJ391" s="214"/>
      <c r="BK391" s="214"/>
      <c r="BL391" s="233"/>
      <c r="BM391" s="67"/>
      <c r="BN391" s="139"/>
      <c r="BO391" s="139"/>
      <c r="BP391" s="139"/>
    </row>
    <row r="392" spans="1:68" ht="15.75">
      <c r="A392" s="221"/>
      <c r="B392" s="222"/>
      <c r="C392" s="216"/>
      <c r="D392" s="224"/>
      <c r="E392" s="25"/>
      <c r="F392" s="89"/>
      <c r="G392" s="83"/>
      <c r="H392" s="218"/>
      <c r="I392" s="218"/>
      <c r="J392" s="218"/>
      <c r="K392" s="218"/>
      <c r="L392" s="83"/>
      <c r="M392" s="217"/>
      <c r="N392" s="55"/>
      <c r="O392" s="218"/>
      <c r="P392" s="218"/>
      <c r="Q392" s="11"/>
      <c r="R392" s="218"/>
      <c r="S392" s="218"/>
      <c r="T392" s="56"/>
      <c r="U392" s="218"/>
      <c r="V392" s="218"/>
      <c r="W392" s="11"/>
      <c r="X392" s="218"/>
      <c r="Y392" s="218"/>
      <c r="Z392" s="56"/>
      <c r="AA392" s="218"/>
      <c r="AB392" s="218"/>
      <c r="AC392" s="218"/>
      <c r="AD392" s="218"/>
      <c r="AE392" s="218"/>
      <c r="AF392" s="9"/>
      <c r="AG392" s="9"/>
      <c r="AH392" s="9"/>
      <c r="AI392" s="9"/>
      <c r="AJ392" s="9"/>
      <c r="AK392" s="9"/>
      <c r="AL392" s="9"/>
      <c r="AM392" s="9"/>
      <c r="AN392" s="9"/>
      <c r="AO392" s="76"/>
      <c r="AP392" s="83"/>
      <c r="AQ392" s="83"/>
      <c r="AR392" s="238"/>
      <c r="AS392" s="238"/>
      <c r="AT392" s="11"/>
      <c r="AU392" s="11"/>
      <c r="AV392" s="215"/>
      <c r="AW392" s="137"/>
      <c r="AX392" s="215"/>
      <c r="AY392" s="253"/>
      <c r="BA392" s="201"/>
      <c r="BB392" s="201"/>
      <c r="BC392" s="217"/>
      <c r="BD392" s="231"/>
      <c r="BE392" s="215"/>
      <c r="BF392" s="215"/>
      <c r="BG392" s="215"/>
      <c r="BH392" s="232"/>
      <c r="BI392" s="232"/>
      <c r="BJ392" s="214"/>
      <c r="BK392" s="214"/>
      <c r="BL392" s="233"/>
      <c r="BM392" s="67"/>
      <c r="BN392" s="139"/>
      <c r="BO392" s="139"/>
      <c r="BP392" s="139"/>
    </row>
    <row r="393" spans="1:68" ht="16.5" thickBot="1">
      <c r="A393" s="162"/>
      <c r="B393" s="163"/>
      <c r="C393" s="164"/>
      <c r="D393" s="165"/>
      <c r="E393" s="203"/>
      <c r="F393" s="204"/>
      <c r="G393" s="205"/>
      <c r="H393" s="172"/>
      <c r="I393" s="172"/>
      <c r="J393" s="172"/>
      <c r="K393" s="172"/>
      <c r="L393" s="205"/>
      <c r="M393" s="169"/>
      <c r="N393" s="171"/>
      <c r="O393" s="172"/>
      <c r="P393" s="172"/>
      <c r="Q393" s="207"/>
      <c r="R393" s="172"/>
      <c r="S393" s="172"/>
      <c r="T393" s="206"/>
      <c r="U393" s="172"/>
      <c r="V393" s="172"/>
      <c r="W393" s="207"/>
      <c r="X393" s="172"/>
      <c r="Y393" s="172"/>
      <c r="Z393" s="206"/>
      <c r="AA393" s="172"/>
      <c r="AB393" s="172"/>
      <c r="AC393" s="172"/>
      <c r="AD393" s="172"/>
      <c r="AE393" s="172"/>
      <c r="AF393" s="189"/>
      <c r="AG393" s="189"/>
      <c r="AH393" s="189"/>
      <c r="AI393" s="189"/>
      <c r="AJ393" s="189"/>
      <c r="AK393" s="189"/>
      <c r="AL393" s="189"/>
      <c r="AM393" s="189"/>
      <c r="AN393" s="189"/>
      <c r="AO393" s="208"/>
      <c r="AP393" s="205"/>
      <c r="AQ393" s="205"/>
      <c r="AR393" s="240"/>
      <c r="AS393" s="240"/>
      <c r="AT393" s="207"/>
      <c r="AU393" s="207"/>
      <c r="AV393" s="174"/>
      <c r="AW393" s="242"/>
      <c r="AX393" s="174"/>
      <c r="AY393" s="254"/>
      <c r="AZ393" s="167"/>
      <c r="BA393" s="248"/>
      <c r="BB393" s="256"/>
      <c r="BC393" s="169"/>
      <c r="BD393" s="173"/>
      <c r="BE393" s="174"/>
      <c r="BF393" s="174"/>
      <c r="BG393" s="174"/>
      <c r="BH393" s="175"/>
      <c r="BI393" s="175"/>
      <c r="BJ393" s="176"/>
      <c r="BK393" s="176"/>
      <c r="BL393" s="177"/>
      <c r="BM393" s="212"/>
      <c r="BN393" s="139"/>
      <c r="BO393" s="139"/>
      <c r="BP393" s="139"/>
    </row>
  </sheetData>
  <pageMargins left="0.7" right="0.7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2">
    <tabColor theme="7" tint="0.39997558519241921"/>
  </sheetPr>
  <dimension ref="B1:K29"/>
  <sheetViews>
    <sheetView showGridLines="0" zoomScale="80" zoomScaleNormal="80" workbookViewId="0">
      <selection activeCell="O26" sqref="O26"/>
    </sheetView>
  </sheetViews>
  <sheetFormatPr baseColWidth="10" defaultColWidth="9.140625" defaultRowHeight="15"/>
  <cols>
    <col min="1" max="1" width="1.5703125" customWidth="1"/>
    <col min="2" max="2" width="24.5703125" bestFit="1" customWidth="1"/>
    <col min="3" max="4" width="17" bestFit="1" customWidth="1"/>
    <col min="5" max="5" width="13.140625" bestFit="1" customWidth="1"/>
    <col min="6" max="6" width="20" bestFit="1" customWidth="1"/>
    <col min="7" max="7" width="17.42578125" bestFit="1" customWidth="1"/>
    <col min="8" max="8" width="1" customWidth="1"/>
  </cols>
  <sheetData>
    <row r="1" spans="2:11" ht="6" customHeight="1" thickBot="1"/>
    <row r="2" spans="2:11" ht="36.75" thickBot="1">
      <c r="B2" s="296" t="s">
        <v>70</v>
      </c>
      <c r="C2" s="297"/>
      <c r="D2" s="297"/>
      <c r="E2" s="297"/>
      <c r="F2" s="297"/>
      <c r="G2" s="298"/>
    </row>
    <row r="3" spans="2:11" ht="10.5" customHeight="1"/>
    <row r="4" spans="2:11" ht="15.75" customHeight="1">
      <c r="B4" s="103"/>
      <c r="D4" s="102" t="s">
        <v>71</v>
      </c>
      <c r="E4" s="102" t="s">
        <v>72</v>
      </c>
      <c r="F4" s="102" t="s">
        <v>73</v>
      </c>
      <c r="G4" s="102" t="s">
        <v>74</v>
      </c>
      <c r="H4" s="110"/>
      <c r="I4" s="110"/>
      <c r="J4" s="110"/>
      <c r="K4" s="110"/>
    </row>
    <row r="5" spans="2:11" ht="6" customHeight="1">
      <c r="C5" s="138"/>
      <c r="D5" s="121"/>
      <c r="E5" s="122"/>
      <c r="F5" s="121"/>
      <c r="G5" s="119"/>
      <c r="H5" s="110"/>
      <c r="I5" s="110"/>
      <c r="J5" s="110"/>
      <c r="K5" s="110"/>
    </row>
    <row r="6" spans="2:11" ht="15.75" customHeight="1">
      <c r="B6" s="103" t="s">
        <v>86</v>
      </c>
      <c r="C6" s="138" t="s">
        <v>65</v>
      </c>
      <c r="D6" s="104" t="e">
        <f>1- (SUMIF('4G_TOURISTIC_AREA_M2M'!$BI:$BI,$C6,'4G_TOURISTIC_AREA_M2M'!$G:$G) /SUMIF('4G_TOURISTIC_AREA_M2M'!$BI:$BI,$C6,'4G_TOURISTIC_AREA_M2M'!$F:$F))</f>
        <v>#DIV/0!</v>
      </c>
      <c r="E6" s="104" t="e">
        <f>1-(SUMIF('4G_TOURISTIC_AREA_M2M'!$BI:$BI,$C6,'4G_TOURISTIC_AREA_M2M'!$L:$L)/(SUMIF('4G_TOURISTIC_AREA_M2M'!$BI:$BI,$C6,'4G_TOURISTIC_AREA_M2M'!$F:$F)-SUMIF('4G_TOURISTIC_AREA_M2M'!$BI:$BI,$C6,'4G_TOURISTIC_AREA_M2M'!$G:$G)))</f>
        <v>#DIV/0!</v>
      </c>
      <c r="F6" s="104" t="e">
        <f>(SUMIF('4G_TOURISTIC_AREA_M2M'!$BI:$BI,$C6,'4G_TOURISTIC_AREA_M2M'!$G:$G)+SUMIF('4G_TOURISTIC_AREA_M2M'!$BI:$BI,$C6,'4G_TOURISTIC_AREA_M2M'!$L:$L))/SUMIF('4G_TOURISTIC_AREA_M2M'!$BI:$BI,$C6,'4G_TOURISTIC_AREA_M2M'!$F:$F)</f>
        <v>#DIV/0!</v>
      </c>
      <c r="G6" s="105" t="e">
        <f>AVERAGEIF('4G_TOURISTIC_AREA_M2M'!$BI:$BI,$C6,'4G_TOURISTIC_AREA_M2M'!$AF:$AF)</f>
        <v>#DIV/0!</v>
      </c>
      <c r="H6" s="110"/>
      <c r="I6" s="110"/>
    </row>
    <row r="7" spans="2:11">
      <c r="B7" s="124" t="s">
        <v>87</v>
      </c>
      <c r="C7" s="138" t="s">
        <v>66</v>
      </c>
      <c r="D7" s="106" t="e">
        <f>1- (SUMIF('4G_TOURISTIC_AREA_M2M'!$BI:$BI,$C7,'4G_TOURISTIC_AREA_M2M'!$G:$G) /SUMIF('4G_TOURISTIC_AREA_M2M'!$BI:$BI,$C7,'4G_TOURISTIC_AREA_M2M'!$F:$F))</f>
        <v>#DIV/0!</v>
      </c>
      <c r="E7" s="107" t="e">
        <f>1-(SUMIF('4G_TOURISTIC_AREA_M2M'!$BI:$BI,$C7,'4G_TOURISTIC_AREA_M2M'!$L:$L)/(SUMIF('4G_TOURISTIC_AREA_M2M'!$BI:$BI,$C7,'4G_TOURISTIC_AREA_M2M'!$F:$F)-SUMIF('4G_TOURISTIC_AREA_M2M'!$BI:$BI,$C7,'4G_TOURISTIC_AREA_M2M'!$G:$G)))</f>
        <v>#DIV/0!</v>
      </c>
      <c r="F7" s="106" t="e">
        <f>(SUMIF('4G_TOURISTIC_AREA_M2M'!$BI:$BI,$C7,'4G_TOURISTIC_AREA_M2M'!$G:$G)+SUMIF('4G_TOURISTIC_AREA_M2M'!$BI:$BI,$C7,'4G_TOURISTIC_AREA_M2M'!$L:$L))/SUMIF('4G_TOURISTIC_AREA_M2M'!$BI:$BI,$C7,'4G_TOURISTIC_AREA_M2M'!$F:$F)</f>
        <v>#DIV/0!</v>
      </c>
      <c r="G7" s="108" t="e">
        <f>AVERAGEIF('4G_TOURISTIC_AREA_M2M'!$BI:$BI,$C7,'4G_TOURISTIC_AREA_M2M'!$AF:$AF)</f>
        <v>#DIV/0!</v>
      </c>
      <c r="H7" s="110"/>
      <c r="I7" s="110"/>
    </row>
    <row r="8" spans="2:11">
      <c r="B8" s="123"/>
      <c r="C8" s="138" t="s">
        <v>67</v>
      </c>
      <c r="D8" s="106" t="e">
        <f>1- (SUMIF('4G_TOURISTIC_AREA_M2M'!$BI:$BI,$C8,'4G_TOURISTIC_AREA_M2M'!$G:$G) /SUMIF('4G_TOURISTIC_AREA_M2M'!$BI:$BI,$C8,'4G_TOURISTIC_AREA_M2M'!$F:$F))</f>
        <v>#DIV/0!</v>
      </c>
      <c r="E8" s="107" t="e">
        <f>1-(SUMIF('4G_TOURISTIC_AREA_M2M'!$BI:$BI,$C8,'4G_TOURISTIC_AREA_M2M'!$L:$L)/(SUMIF('4G_TOURISTIC_AREA_M2M'!$BI:$BI,$C8,'4G_TOURISTIC_AREA_M2M'!$F:$F)-SUMIF('4G_TOURISTIC_AREA_M2M'!$BI:$BI,$C8,'4G_TOURISTIC_AREA_M2M'!$G:$G)))</f>
        <v>#DIV/0!</v>
      </c>
      <c r="F8" s="106" t="e">
        <f>(SUMIF('4G_TOURISTIC_AREA_M2M'!$BI:$BI,$C8,'4G_TOURISTIC_AREA_M2M'!$G:$G)+SUMIF('4G_TOURISTIC_AREA_M2M'!$BI:$BI,$C8,'4G_TOURISTIC_AREA_M2M'!$L:$L))/SUMIF('4G_TOURISTIC_AREA_M2M'!$BI:$BI,$C8,'4G_TOURISTIC_AREA_M2M'!$F:$F)</f>
        <v>#DIV/0!</v>
      </c>
      <c r="G8" s="108" t="e">
        <f>AVERAGEIF('4G_TOURISTIC_AREA_M2M'!$BI:$BI,$C8,'4G_TOURISTIC_AREA_M2M'!$AF:$AF)</f>
        <v>#DIV/0!</v>
      </c>
      <c r="H8" s="110"/>
      <c r="I8" s="110"/>
    </row>
    <row r="9" spans="2:11">
      <c r="C9" s="138" t="s">
        <v>68</v>
      </c>
      <c r="D9" s="106" t="e">
        <f>1- (SUMIF('4G_TOURISTIC_AREA_M2M'!$BI:$BI,$C9,'4G_TOURISTIC_AREA_M2M'!$G:$G) /SUMIF('4G_TOURISTIC_AREA_M2M'!$BI:$BI,$C9,'4G_TOURISTIC_AREA_M2M'!$F:$F))</f>
        <v>#DIV/0!</v>
      </c>
      <c r="E9" s="107" t="e">
        <f>1-(SUMIF('4G_TOURISTIC_AREA_M2M'!$BI:$BI,$C9,'4G_TOURISTIC_AREA_M2M'!$L:$L)/(SUMIF('4G_TOURISTIC_AREA_M2M'!$BI:$BI,$C9,'4G_TOURISTIC_AREA_M2M'!$F:$F)-SUMIF('4G_TOURISTIC_AREA_M2M'!$BI:$BI,$C9,'4G_TOURISTIC_AREA_M2M'!$G:$G)))</f>
        <v>#DIV/0!</v>
      </c>
      <c r="F9" s="106" t="e">
        <f>(SUMIF('4G_TOURISTIC_AREA_M2M'!$BI:$BI,$C9,'4G_TOURISTIC_AREA_M2M'!$G:$G)+SUMIF('4G_TOURISTIC_AREA_M2M'!$BI:$BI,$C9,'4G_TOURISTIC_AREA_M2M'!$L:$L))/SUMIF('4G_TOURISTIC_AREA_M2M'!$BI:$BI,$C9,'4G_TOURISTIC_AREA_M2M'!$F:$F)</f>
        <v>#DIV/0!</v>
      </c>
      <c r="G9" s="108" t="e">
        <f>AVERAGEIF('4G_TOURISTIC_AREA_M2M'!$BI:$BI,$C9,'4G_TOURISTIC_AREA_M2M'!$AF:$AF)</f>
        <v>#DIV/0!</v>
      </c>
      <c r="H9" s="110"/>
      <c r="I9" s="110"/>
    </row>
    <row r="10" spans="2:11" ht="6" customHeight="1">
      <c r="C10" s="1"/>
      <c r="D10" s="121"/>
      <c r="E10" s="122"/>
      <c r="F10" s="121"/>
      <c r="G10" s="119"/>
      <c r="H10" s="110"/>
      <c r="I10" s="110"/>
      <c r="J10" s="110"/>
      <c r="K10" s="110"/>
    </row>
    <row r="11" spans="2:11" ht="15.75" customHeight="1">
      <c r="B11" s="103" t="s">
        <v>88</v>
      </c>
      <c r="C11" s="214" t="s">
        <v>65</v>
      </c>
      <c r="D11" s="104" t="e">
        <f>1- (SUMIF('TRANSP_4G_RAILWAYS M2F'!$BI:$BI,$C11,'TRANSP_4G_RAILWAYS M2F'!$G:$G) /SUMIF('TRANSP_4G_RAILWAYS M2F'!$BI:$BI,$C11,'TRANSP_4G_RAILWAYS M2F'!$F:$F))</f>
        <v>#DIV/0!</v>
      </c>
      <c r="E11" s="104" t="e">
        <f>1-(SUMIF('TRANSP_4G_RAILWAYS M2F'!$BI:$BI,$C11,'TRANSP_4G_RAILWAYS M2F'!$L:$L)/(SUMIF('TRANSP_4G_RAILWAYS M2F'!$BI:$BI,$C11,'TRANSP_4G_RAILWAYS M2F'!$F:$F)-SUMIF('TRANSP_4G_RAILWAYS M2F'!$BI:$BI,$C11,'TRANSP_4G_RAILWAYS M2F'!$G:$G)))</f>
        <v>#DIV/0!</v>
      </c>
      <c r="F11" s="104" t="e">
        <f>(SUMIF('TRANSP_4G_RAILWAYS M2F'!$BI:$BI,$C11,'TRANSP_4G_RAILWAYS M2F'!$G:$G)+SUMIF('TRANSP_4G_RAILWAYS M2F'!$BI:$BI,$C11,'TRANSP_4G_RAILWAYS M2F'!$L:$L))/SUMIF('TRANSP_4G_RAILWAYS M2F'!$BI:$BI,$C11,'TRANSP_4G_RAILWAYS M2F'!$F:$F)</f>
        <v>#DIV/0!</v>
      </c>
      <c r="G11" s="105" t="e">
        <f>AVERAGEIF('TRANSP_4G_RAILWAYS M2F'!$BI:$BI,$C11,'TRANSP_4G_RAILWAYS M2F'!$AA:$AA)</f>
        <v>#DIV/0!</v>
      </c>
      <c r="H11" s="110"/>
      <c r="I11" s="110"/>
    </row>
    <row r="12" spans="2:11">
      <c r="B12" s="124"/>
      <c r="C12" s="214" t="s">
        <v>66</v>
      </c>
      <c r="D12" s="106" t="e">
        <f>1- (SUMIF('TRANSP_4G_RAILWAYS M2F'!$BI:$BI,$C12,'TRANSP_4G_RAILWAYS M2F'!$G:$G) /SUMIF('TRANSP_4G_RAILWAYS M2F'!$BI:$BI,$C12,'TRANSP_4G_RAILWAYS M2F'!$F:$F))</f>
        <v>#DIV/0!</v>
      </c>
      <c r="E12" s="107" t="e">
        <f>1-(SUMIF('TRANSP_4G_RAILWAYS M2F'!$BI:$BI,$C12,'TRANSP_4G_RAILWAYS M2F'!$L:$L)/(SUMIF('TRANSP_4G_RAILWAYS M2F'!$BI:$BI,$C12,'TRANSP_4G_RAILWAYS M2F'!$F:$F)-SUMIF('TRANSP_4G_RAILWAYS M2F'!$BI:$BI,$C12,'TRANSP_4G_RAILWAYS M2F'!$G:$G)))</f>
        <v>#DIV/0!</v>
      </c>
      <c r="F12" s="106" t="e">
        <f>(SUMIF('TRANSP_4G_RAILWAYS M2F'!$BI:$BI,$C12,'TRANSP_4G_RAILWAYS M2F'!$G:$G)+SUMIF('TRANSP_4G_RAILWAYS M2F'!$BI:$BI,$C12,'TRANSP_4G_RAILWAYS M2F'!$L:$L))/SUMIF('TRANSP_4G_RAILWAYS M2F'!$BI:$BI,$C12,'TRANSP_4G_RAILWAYS M2F'!$F:$F)</f>
        <v>#DIV/0!</v>
      </c>
      <c r="G12" s="108" t="e">
        <f>AVERAGEIF('TRANSP_4G_RAILWAYS M2F'!$BI:$BI,$C12,'TRANSP_4G_RAILWAYS M2F'!$AA:$AA)</f>
        <v>#DIV/0!</v>
      </c>
      <c r="H12" s="110"/>
      <c r="I12" s="110"/>
    </row>
    <row r="13" spans="2:11">
      <c r="B13" s="123"/>
      <c r="C13" s="214" t="s">
        <v>67</v>
      </c>
      <c r="D13" s="106" t="e">
        <f>1- (SUMIF('TRANSP_4G_RAILWAYS M2F'!$BI:$BI,$C13,'TRANSP_4G_RAILWAYS M2F'!$G:$G) /SUMIF('TRANSP_4G_RAILWAYS M2F'!$BI:$BI,$C13,'TRANSP_4G_RAILWAYS M2F'!$F:$F))</f>
        <v>#DIV/0!</v>
      </c>
      <c r="E13" s="107" t="e">
        <f>1-(SUMIF('TRANSP_4G_RAILWAYS M2F'!$BI:$BI,$C13,'TRANSP_4G_RAILWAYS M2F'!$L:$L)/(SUMIF('TRANSP_4G_RAILWAYS M2F'!$BI:$BI,$C13,'TRANSP_4G_RAILWAYS M2F'!$F:$F)-SUMIF('TRANSP_4G_RAILWAYS M2F'!$BI:$BI,$C13,'TRANSP_4G_RAILWAYS M2F'!$G:$G)))</f>
        <v>#DIV/0!</v>
      </c>
      <c r="F13" s="106" t="e">
        <f>(SUMIF('TRANSP_4G_RAILWAYS M2F'!$BI:$BI,$C13,'TRANSP_4G_RAILWAYS M2F'!$G:$G)+SUMIF('TRANSP_4G_RAILWAYS M2F'!$BI:$BI,$C13,'TRANSP_4G_RAILWAYS M2F'!$L:$L))/SUMIF('TRANSP_4G_RAILWAYS M2F'!$BI:$BI,$C13,'TRANSP_4G_RAILWAYS M2F'!$F:$F)</f>
        <v>#DIV/0!</v>
      </c>
      <c r="G13" s="108" t="e">
        <f>AVERAGEIF('TRANSP_4G_RAILWAYS M2F'!$BI:$BI,$C13,'TRANSP_4G_RAILWAYS M2F'!$AA:$AA)</f>
        <v>#DIV/0!</v>
      </c>
      <c r="H13" s="110"/>
      <c r="I13" s="110"/>
    </row>
    <row r="14" spans="2:11">
      <c r="C14" s="214" t="s">
        <v>68</v>
      </c>
      <c r="D14" s="106" t="e">
        <f>1- (SUMIF('TRANSP_4G_RAILWAYS M2F'!$BI:$BI,$C14,'TRANSP_4G_RAILWAYS M2F'!$G:$G) /SUMIF('TRANSP_4G_RAILWAYS M2F'!$BI:$BI,$C14,'TRANSP_4G_RAILWAYS M2F'!$F:$F))</f>
        <v>#DIV/0!</v>
      </c>
      <c r="E14" s="107" t="e">
        <f>1-(SUMIF('TRANSP_4G_RAILWAYS M2F'!$BI:$BI,$C14,'TRANSP_4G_RAILWAYS M2F'!$L:$L)/(SUMIF('TRANSP_4G_RAILWAYS M2F'!$BI:$BI,$C14,'TRANSP_4G_RAILWAYS M2F'!$F:$F)-SUMIF('TRANSP_4G_RAILWAYS M2F'!$BI:$BI,$C14,'TRANSP_4G_RAILWAYS M2F'!$G:$G)))</f>
        <v>#DIV/0!</v>
      </c>
      <c r="F14" s="106" t="e">
        <f>(SUMIF('TRANSP_4G_RAILWAYS M2F'!$BI:$BI,$C14,'TRANSP_4G_RAILWAYS M2F'!$G:$G)+SUMIF('TRANSP_4G_RAILWAYS M2F'!$BI:$BI,$C14,'TRANSP_4G_RAILWAYS M2F'!$L:$L))/SUMIF('TRANSP_4G_RAILWAYS M2F'!$BI:$BI,$C14,'TRANSP_4G_RAILWAYS M2F'!$F:$F)</f>
        <v>#DIV/0!</v>
      </c>
      <c r="G14" s="108" t="e">
        <f>AVERAGEIF('TRANSP_4G_RAILWAYS M2F'!$BI:$BI,$C14,'TRANSP_4G_RAILWAYS M2F'!$AA:$AA)</f>
        <v>#DIV/0!</v>
      </c>
      <c r="H14" s="110"/>
      <c r="I14" s="110"/>
    </row>
    <row r="15" spans="2:11" ht="6" customHeight="1">
      <c r="C15" s="214"/>
      <c r="D15" s="121"/>
      <c r="E15" s="122"/>
      <c r="F15" s="121"/>
      <c r="G15" s="119"/>
      <c r="H15" s="110"/>
      <c r="I15" s="110"/>
      <c r="J15" s="110"/>
      <c r="K15" s="110"/>
    </row>
    <row r="16" spans="2:11" ht="15.75" customHeight="1">
      <c r="B16" s="103" t="s">
        <v>89</v>
      </c>
      <c r="C16" s="214" t="s">
        <v>65</v>
      </c>
      <c r="D16" s="104" t="e">
        <f>1- (SUMIF('TRANSP_4G_HIGHWAYS M2M'!$BI:$BI,$C16,'TRANSP_4G_HIGHWAYS M2M'!$G:$G) /SUMIF('TRANSP_4G_HIGHWAYS M2M'!$BI:$BI,$C16,'TRANSP_4G_HIGHWAYS M2M'!$F:$F))</f>
        <v>#DIV/0!</v>
      </c>
      <c r="E16" s="104" t="e">
        <f>1-(SUMIF('TRANSP_4G_HIGHWAYS M2M'!$BI:$BI,$C16,'TRANSP_4G_HIGHWAYS M2M'!$L:$L)/(SUMIF('TRANSP_4G_HIGHWAYS M2M'!$BI:$BI,$C16,'TRANSP_4G_HIGHWAYS M2M'!$F:$F)-SUMIF('TRANSP_4G_HIGHWAYS M2M'!$BI:$BI,$C16,'TRANSP_4G_HIGHWAYS M2M'!$G:$G)))</f>
        <v>#DIV/0!</v>
      </c>
      <c r="F16" s="104" t="e">
        <f>(SUMIF('TRANSP_4G_HIGHWAYS M2M'!$BI:$BI,$C16,'TRANSP_4G_HIGHWAYS M2M'!$G:$G)+SUMIF('TRANSP_4G_HIGHWAYS M2M'!$BI:$BI,$C16,'TRANSP_4G_HIGHWAYS M2M'!$L:$L))/SUMIF('TRANSP_4G_HIGHWAYS M2M'!$BI:$BI,$C16,'TRANSP_4G_HIGHWAYS M2M'!$F:$F)</f>
        <v>#DIV/0!</v>
      </c>
      <c r="G16" s="105" t="e">
        <f>AVERAGEIF('TRANSP_4G_HIGHWAYS M2M'!$BI:$BI,$C16,'TRANSP_4G_HIGHWAYS M2M'!$AF:$AF)</f>
        <v>#DIV/0!</v>
      </c>
      <c r="H16" s="110"/>
      <c r="I16" s="110"/>
    </row>
    <row r="17" spans="2:9">
      <c r="B17" s="124"/>
      <c r="C17" s="214" t="s">
        <v>66</v>
      </c>
      <c r="D17" s="106" t="e">
        <f>1- (SUMIF('TRANSP_4G_HIGHWAYS M2M'!$BI:$BI,$C17,'TRANSP_4G_HIGHWAYS M2M'!$G:$G) /SUMIF('TRANSP_4G_HIGHWAYS M2M'!$BI:$BI,$C17,'TRANSP_4G_HIGHWAYS M2M'!$F:$F))</f>
        <v>#DIV/0!</v>
      </c>
      <c r="E17" s="107" t="e">
        <f>1-(SUMIF('TRANSP_4G_HIGHWAYS M2M'!$BI:$BI,$C17,'TRANSP_4G_HIGHWAYS M2M'!$L:$L)/(SUMIF('TRANSP_4G_HIGHWAYS M2M'!$BI:$BI,$C17,'TRANSP_4G_HIGHWAYS M2M'!$F:$F)-SUMIF('TRANSP_4G_HIGHWAYS M2M'!$BI:$BI,$C17,'TRANSP_4G_HIGHWAYS M2M'!$G:$G)))</f>
        <v>#DIV/0!</v>
      </c>
      <c r="F17" s="106" t="e">
        <f>(SUMIF('TRANSP_4G_HIGHWAYS M2M'!$BI:$BI,$C17,'TRANSP_4G_HIGHWAYS M2M'!$G:$G)+SUMIF('TRANSP_4G_HIGHWAYS M2M'!$BI:$BI,$C17,'TRANSP_4G_HIGHWAYS M2M'!$L:$L))/SUMIF('TRANSP_4G_HIGHWAYS M2M'!$BI:$BI,$C17,'TRANSP_4G_HIGHWAYS M2M'!$F:$F)</f>
        <v>#DIV/0!</v>
      </c>
      <c r="G17" s="108" t="e">
        <f>AVERAGEIF('TRANSP_4G_HIGHWAYS M2M'!$BI:$BI,$C17,'TRANSP_4G_HIGHWAYS M2M'!$AF:$AF)</f>
        <v>#DIV/0!</v>
      </c>
      <c r="H17" s="110"/>
      <c r="I17" s="110"/>
    </row>
    <row r="18" spans="2:9">
      <c r="B18" s="123"/>
      <c r="C18" s="214" t="s">
        <v>67</v>
      </c>
      <c r="D18" s="106" t="e">
        <f>1- (SUMIF('TRANSP_4G_HIGHWAYS M2M'!$BI:$BI,$C18,'TRANSP_4G_HIGHWAYS M2M'!$G:$G) /SUMIF('TRANSP_4G_HIGHWAYS M2M'!$BI:$BI,$C18,'TRANSP_4G_HIGHWAYS M2M'!$F:$F))</f>
        <v>#DIV/0!</v>
      </c>
      <c r="E18" s="107" t="e">
        <f>1-(SUMIF('TRANSP_4G_HIGHWAYS M2M'!$BI:$BI,$C18,'TRANSP_4G_HIGHWAYS M2M'!$L:$L)/(SUMIF('TRANSP_4G_HIGHWAYS M2M'!$BI:$BI,$C18,'TRANSP_4G_HIGHWAYS M2M'!$F:$F)-SUMIF('TRANSP_4G_HIGHWAYS M2M'!$BI:$BI,$C18,'TRANSP_4G_HIGHWAYS M2M'!$G:$G)))</f>
        <v>#DIV/0!</v>
      </c>
      <c r="F18" s="106" t="e">
        <f>(SUMIF('TRANSP_4G_HIGHWAYS M2M'!$BI:$BI,$C18,'TRANSP_4G_HIGHWAYS M2M'!$G:$G)+SUMIF('TRANSP_4G_HIGHWAYS M2M'!$BI:$BI,$C18,'TRANSP_4G_HIGHWAYS M2M'!$L:$L))/SUMIF('TRANSP_4G_HIGHWAYS M2M'!$BI:$BI,$C18,'TRANSP_4G_HIGHWAYS M2M'!$F:$F)</f>
        <v>#DIV/0!</v>
      </c>
      <c r="G18" s="108" t="e">
        <f>AVERAGEIF('TRANSP_4G_HIGHWAYS M2M'!$BI:$BI,$C18,'TRANSP_4G_HIGHWAYS M2M'!$AF:$AF)</f>
        <v>#DIV/0!</v>
      </c>
      <c r="H18" s="110"/>
      <c r="I18" s="110"/>
    </row>
    <row r="19" spans="2:9">
      <c r="C19" s="214" t="s">
        <v>68</v>
      </c>
      <c r="D19" s="106" t="e">
        <f>1- (SUMIF('TRANSP_4G_HIGHWAYS M2M'!$BI:$BI,$C19,'TRANSP_4G_HIGHWAYS M2M'!$G:$G) /SUMIF('TRANSP_4G_HIGHWAYS M2M'!$BI:$BI,$C19,'TRANSP_4G_HIGHWAYS M2M'!$F:$F))</f>
        <v>#DIV/0!</v>
      </c>
      <c r="E19" s="107" t="e">
        <f>1-(SUMIF('TRANSP_4G_HIGHWAYS M2M'!$BI:$BI,$C19,'TRANSP_4G_HIGHWAYS M2M'!$L:$L)/(SUMIF('TRANSP_4G_HIGHWAYS M2M'!$BI:$BI,$C19,'TRANSP_4G_HIGHWAYS M2M'!$F:$F)-SUMIF('TRANSP_4G_HIGHWAYS M2M'!$BI:$BI,$C19,'TRANSP_4G_HIGHWAYS M2M'!$G:$G)))</f>
        <v>#DIV/0!</v>
      </c>
      <c r="F19" s="106" t="e">
        <f>(SUMIF('TRANSP_4G_HIGHWAYS M2M'!$BI:$BI,$C19,'TRANSP_4G_HIGHWAYS M2M'!$G:$G)+SUMIF('TRANSP_4G_HIGHWAYS M2M'!$BI:$BI,$C19,'TRANSP_4G_HIGHWAYS M2M'!$L:$L))/SUMIF('TRANSP_4G_HIGHWAYS M2M'!$BI:$BI,$C19,'TRANSP_4G_HIGHWAYS M2M'!$F:$F)</f>
        <v>#DIV/0!</v>
      </c>
      <c r="G19" s="108" t="e">
        <f>AVERAGEIF('TRANSP_4G_HIGHWAYS M2M'!$BI:$BI,$C19,'TRANSP_4G_HIGHWAYS M2M'!$AF:$AF)</f>
        <v>#DIV/0!</v>
      </c>
      <c r="H19" s="110"/>
      <c r="I19" s="110"/>
    </row>
    <row r="21" spans="2:9" ht="15.75" customHeight="1">
      <c r="B21" s="103" t="s">
        <v>90</v>
      </c>
      <c r="C21" s="214" t="s">
        <v>65</v>
      </c>
      <c r="D21" s="104" t="e">
        <f>1- (SUMIF('OTH_4G_PLACES M2F'!$BI:$BI,$C21,'OTH_4G_PLACES M2F'!$G:$G) /SUMIF('OTH_4G_PLACES M2F'!$BI:$BI,$C21,'OTH_4G_PLACES M2F'!$F:$F))</f>
        <v>#DIV/0!</v>
      </c>
      <c r="E21" s="104" t="e">
        <f>1-(SUMIF('OTH_4G_PLACES M2F'!$BI:$BI,$C21,'OTH_4G_PLACES M2F'!$L:$L)/(SUMIF('OTH_4G_PLACES M2F'!$BI:$BI,$C21,'OTH_4G_PLACES M2F'!$F:$F)-SUMIF('OTH_4G_PLACES M2F'!$BI:$BI,$C21,'OTH_4G_PLACES M2F'!$G:$G)))</f>
        <v>#DIV/0!</v>
      </c>
      <c r="F21" s="104" t="e">
        <f>(SUMIF('OTH_4G_PLACES M2F'!$BI:$BI,$C21,'OTH_4G_PLACES M2F'!$G:$G)+SUMIF('OTH_4G_PLACES M2F'!$BI:$BI,$C21,'OTH_4G_PLACES M2F'!$L:$L))/SUMIF('OTH_4G_PLACES M2F'!$BI:$BI,$C21,'OTH_4G_PLACES M2F'!$F:$F)</f>
        <v>#DIV/0!</v>
      </c>
      <c r="G21" s="105" t="e">
        <f>AVERAGEIF('OTH_4G_PLACES M2F'!$BI:$BI,$C21,'OTH_4G_PLACES M2F'!$AA:$AA)</f>
        <v>#DIV/0!</v>
      </c>
      <c r="H21" s="110"/>
      <c r="I21" s="110"/>
    </row>
    <row r="22" spans="2:9">
      <c r="B22" s="124"/>
      <c r="C22" s="214" t="s">
        <v>66</v>
      </c>
      <c r="D22" s="106" t="e">
        <f>1- (SUMIF('OTH_4G_PLACES M2F'!$BI:$BI,$C22,'OTH_4G_PLACES M2F'!$G:$G) /SUMIF('OTH_4G_PLACES M2F'!$BI:$BI,$C22,'OTH_4G_PLACES M2F'!$F:$F))</f>
        <v>#DIV/0!</v>
      </c>
      <c r="E22" s="107" t="e">
        <f>1-(SUMIF('OTH_4G_PLACES M2F'!$BI:$BI,$C22,'OTH_4G_PLACES M2F'!$L:$L)/(SUMIF('OTH_4G_PLACES M2F'!$BI:$BI,$C22,'OTH_4G_PLACES M2F'!$F:$F)-SUMIF('OTH_4G_PLACES M2F'!$BI:$BI,$C22,'OTH_4G_PLACES M2F'!$G:$G)))</f>
        <v>#DIV/0!</v>
      </c>
      <c r="F22" s="106" t="e">
        <f>(SUMIF('OTH_4G_PLACES M2F'!$BI:$BI,$C22,'OTH_4G_PLACES M2F'!$G:$G)+SUMIF('OTH_4G_PLACES M2F'!$BI:$BI,$C22,'OTH_4G_PLACES M2F'!$L:$L))/SUMIF('OTH_4G_PLACES M2F'!$BI:$BI,$C22,'OTH_4G_PLACES M2F'!$F:$F)</f>
        <v>#DIV/0!</v>
      </c>
      <c r="G22" s="108" t="e">
        <f>AVERAGEIF('OTH_4G_PLACES M2F'!$BI:$BI,$C22,'OTH_4G_PLACES M2F'!$AA:$AA)</f>
        <v>#DIV/0!</v>
      </c>
      <c r="H22" s="110"/>
      <c r="I22" s="110"/>
    </row>
    <row r="23" spans="2:9">
      <c r="B23" s="123"/>
      <c r="C23" s="214" t="s">
        <v>67</v>
      </c>
      <c r="D23" s="106" t="e">
        <f>1- (SUMIF('OTH_4G_PLACES M2F'!$BI:$BI,$C23,'OTH_4G_PLACES M2F'!$G:$G) /SUMIF('OTH_4G_PLACES M2F'!$BI:$BI,$C23,'OTH_4G_PLACES M2F'!$F:$F))</f>
        <v>#DIV/0!</v>
      </c>
      <c r="E23" s="107" t="e">
        <f>1-(SUMIF('OTH_4G_PLACES M2F'!$BI:$BI,$C23,'OTH_4G_PLACES M2F'!$L:$L)/(SUMIF('OTH_4G_PLACES M2F'!$BI:$BI,$C23,'OTH_4G_PLACES M2F'!$F:$F)-SUMIF('OTH_4G_PLACES M2F'!$BI:$BI,$C23,'OTH_4G_PLACES M2F'!$G:$G)))</f>
        <v>#DIV/0!</v>
      </c>
      <c r="F23" s="106" t="e">
        <f>(SUMIF('OTH_4G_PLACES M2F'!$BI:$BI,$C23,'OTH_4G_PLACES M2F'!$G:$G)+SUMIF('OTH_4G_PLACES M2F'!$BI:$BI,$C23,'OTH_4G_PLACES M2F'!$L:$L))/SUMIF('OTH_4G_PLACES M2F'!$BI:$BI,$C23,'OTH_4G_PLACES M2F'!$F:$F)</f>
        <v>#DIV/0!</v>
      </c>
      <c r="G23" s="108" t="e">
        <f>AVERAGEIF('OTH_4G_PLACES M2F'!$BI:$BI,$C23,'OTH_4G_PLACES M2F'!$AA:$AA)</f>
        <v>#DIV/0!</v>
      </c>
      <c r="H23" s="110"/>
      <c r="I23" s="110"/>
    </row>
    <row r="24" spans="2:9">
      <c r="C24" s="214" t="s">
        <v>68</v>
      </c>
      <c r="D24" s="106" t="e">
        <f>1- (SUMIF('OTH_4G_PLACES M2F'!$BI:$BI,$C24,'OTH_4G_PLACES M2F'!$G:$G) /SUMIF('OTH_4G_PLACES M2F'!$BI:$BI,$C24,'OTH_4G_PLACES M2F'!$F:$F))</f>
        <v>#DIV/0!</v>
      </c>
      <c r="E24" s="107" t="e">
        <f>1-(SUMIF('OTH_4G_PLACES M2F'!$BI:$BI,$C24,'OTH_4G_PLACES M2F'!$L:$L)/(SUMIF('OTH_4G_PLACES M2F'!$BI:$BI,$C24,'OTH_4G_PLACES M2F'!$F:$F)-SUMIF('OTH_4G_PLACES M2F'!$BI:$BI,$C24,'OTH_4G_PLACES M2F'!$G:$G)))</f>
        <v>#DIV/0!</v>
      </c>
      <c r="F24" s="106" t="e">
        <f>(SUMIF('OTH_4G_PLACES M2F'!$BI:$BI,$C24,'OTH_4G_PLACES M2F'!$G:$G)+SUMIF('OTH_4G_PLACES M2F'!$BI:$BI,$C24,'OTH_4G_PLACES M2F'!$L:$L))/SUMIF('OTH_4G_PLACES M2F'!$BI:$BI,$C24,'OTH_4G_PLACES M2F'!$F:$F)</f>
        <v>#DIV/0!</v>
      </c>
      <c r="G24" s="108" t="e">
        <f>AVERAGEIF('OTH_4G_PLACES M2F'!$BI:$BI,$C24,'OTH_4G_PLACES M2F'!$AA:$AA)</f>
        <v>#DIV/0!</v>
      </c>
      <c r="H24" s="110"/>
      <c r="I24" s="110"/>
    </row>
    <row r="26" spans="2:9" ht="15.75" customHeight="1">
      <c r="B26" s="103" t="s">
        <v>91</v>
      </c>
      <c r="C26" s="214" t="s">
        <v>65</v>
      </c>
      <c r="D26" s="104" t="e">
        <f>1-OTH_4G_ADD_ON_M2M!G2/OTH_4G_ADD_ON_M2M!F2</f>
        <v>#DIV/0!</v>
      </c>
      <c r="E26" s="104" t="e">
        <f>1-OTH_4G_ADD_ON_M2M!L2/(OTH_4G_ADD_ON_M2M!F2-OTH_4G_ADD_ON_M2M!G2)</f>
        <v>#DIV/0!</v>
      </c>
      <c r="F26" s="104" t="e">
        <f>(OTH_4G_ADD_ON_M2M!G2+OTH_4G_ADD_ON_M2M!L2)/OTH_4G_ADD_ON_M2M!F2</f>
        <v>#DIV/0!</v>
      </c>
      <c r="G26" s="105">
        <f>OTH_4G_ADD_ON_M2M!AF2</f>
        <v>0</v>
      </c>
      <c r="H26" s="110"/>
      <c r="I26" s="110"/>
    </row>
    <row r="27" spans="2:9">
      <c r="B27" s="124"/>
      <c r="C27" s="214" t="s">
        <v>66</v>
      </c>
      <c r="D27" s="106" t="e">
        <f>1-OTH_4G_ADD_ON_M2M!G3/OTH_4G_ADD_ON_M2M!F3</f>
        <v>#DIV/0!</v>
      </c>
      <c r="E27" s="107" t="e">
        <f>1-OTH_4G_ADD_ON_M2M!L3/(OTH_4G_ADD_ON_M2M!F3-OTH_4G_ADD_ON_M2M!G3)</f>
        <v>#DIV/0!</v>
      </c>
      <c r="F27" s="106" t="e">
        <f>(OTH_4G_ADD_ON_M2M!G3+OTH_4G_ADD_ON_M2M!L3)/OTH_4G_ADD_ON_M2M!F3</f>
        <v>#DIV/0!</v>
      </c>
      <c r="G27" s="108">
        <f>OTH_4G_ADD_ON_M2M!AF3</f>
        <v>0</v>
      </c>
      <c r="H27" s="110"/>
      <c r="I27" s="110"/>
    </row>
    <row r="28" spans="2:9">
      <c r="B28" s="123"/>
      <c r="C28" s="214" t="s">
        <v>67</v>
      </c>
      <c r="D28" s="106" t="e">
        <f>1-OTH_4G_ADD_ON_M2M!G4/OTH_4G_ADD_ON_M2M!F4</f>
        <v>#DIV/0!</v>
      </c>
      <c r="E28" s="107" t="e">
        <f>1-OTH_4G_ADD_ON_M2M!L4/(OTH_4G_ADD_ON_M2M!F4-OTH_4G_ADD_ON_M2M!G4)</f>
        <v>#DIV/0!</v>
      </c>
      <c r="F28" s="106" t="e">
        <f>(OTH_4G_ADD_ON_M2M!G4+OTH_4G_ADD_ON_M2M!L4)/OTH_4G_ADD_ON_M2M!F4</f>
        <v>#DIV/0!</v>
      </c>
      <c r="G28" s="108">
        <f>OTH_4G_ADD_ON_M2M!AF4</f>
        <v>0</v>
      </c>
      <c r="H28" s="110"/>
      <c r="I28" s="110"/>
    </row>
    <row r="29" spans="2:9">
      <c r="C29" s="214" t="s">
        <v>68</v>
      </c>
      <c r="D29" s="106" t="e">
        <f>1-OTH_4G_ADD_ON_M2M!G5/OTH_4G_ADD_ON_M2M!F5</f>
        <v>#DIV/0!</v>
      </c>
      <c r="E29" s="107" t="e">
        <f>1-OTH_4G_ADD_ON_M2M!L5/(OTH_4G_ADD_ON_M2M!F5-OTH_4G_ADD_ON_M2M!G5)</f>
        <v>#DIV/0!</v>
      </c>
      <c r="F29" s="106" t="e">
        <f>(OTH_4G_ADD_ON_M2M!G5+OTH_4G_ADD_ON_M2M!L5)/OTH_4G_ADD_ON_M2M!F5</f>
        <v>#DIV/0!</v>
      </c>
      <c r="G29" s="108">
        <f>OTH_4G_ADD_ON_M2M!AF5</f>
        <v>0</v>
      </c>
      <c r="H29" s="110"/>
      <c r="I29" s="110"/>
    </row>
  </sheetData>
  <mergeCells count="1">
    <mergeCell ref="B2:G2"/>
  </mergeCells>
  <conditionalFormatting sqref="G6">
    <cfRule type="cellIs" dxfId="14" priority="54" operator="lessThan">
      <formula>MAX(G7:G9)</formula>
    </cfRule>
  </conditionalFormatting>
  <conditionalFormatting sqref="D6:E6">
    <cfRule type="cellIs" dxfId="13" priority="56" operator="lessThan">
      <formula>MAX(D7:D9)</formula>
    </cfRule>
  </conditionalFormatting>
  <conditionalFormatting sqref="F6">
    <cfRule type="cellIs" dxfId="12" priority="55" operator="greaterThan">
      <formula>MIN(F7:F9)</formula>
    </cfRule>
  </conditionalFormatting>
  <conditionalFormatting sqref="G11">
    <cfRule type="cellIs" dxfId="11" priority="10" operator="lessThan">
      <formula>MAX(G12:G14)</formula>
    </cfRule>
  </conditionalFormatting>
  <conditionalFormatting sqref="D11:E11">
    <cfRule type="cellIs" dxfId="10" priority="12" operator="lessThan">
      <formula>MAX(D12:D14)</formula>
    </cfRule>
  </conditionalFormatting>
  <conditionalFormatting sqref="F11">
    <cfRule type="cellIs" dxfId="9" priority="11" operator="greaterThan">
      <formula>MIN(F12:F14)</formula>
    </cfRule>
  </conditionalFormatting>
  <conditionalFormatting sqref="G16">
    <cfRule type="cellIs" dxfId="8" priority="7" operator="lessThan">
      <formula>MAX(G17:G19)</formula>
    </cfRule>
  </conditionalFormatting>
  <conditionalFormatting sqref="D16:E16">
    <cfRule type="cellIs" dxfId="7" priority="9" operator="lessThan">
      <formula>MAX(D17:D19)</formula>
    </cfRule>
  </conditionalFormatting>
  <conditionalFormatting sqref="F16">
    <cfRule type="cellIs" dxfId="6" priority="8" operator="greaterThan">
      <formula>MIN(F17:F19)</formula>
    </cfRule>
  </conditionalFormatting>
  <conditionalFormatting sqref="G21">
    <cfRule type="cellIs" dxfId="5" priority="4" operator="lessThan">
      <formula>MAX(G22:G24)</formula>
    </cfRule>
  </conditionalFormatting>
  <conditionalFormatting sqref="D21:E21">
    <cfRule type="cellIs" dxfId="4" priority="6" operator="lessThan">
      <formula>MAX(D22:D24)</formula>
    </cfRule>
  </conditionalFormatting>
  <conditionalFormatting sqref="F21">
    <cfRule type="cellIs" dxfId="3" priority="5" operator="greaterThan">
      <formula>MIN(F22:F24)</formula>
    </cfRule>
  </conditionalFormatting>
  <conditionalFormatting sqref="G26">
    <cfRule type="cellIs" dxfId="2" priority="1" operator="lessThan">
      <formula>MAX(G27:G29)</formula>
    </cfRule>
  </conditionalFormatting>
  <conditionalFormatting sqref="D26:E26">
    <cfRule type="cellIs" dxfId="1" priority="3" operator="lessThan">
      <formula>MAX(D27:D29)</formula>
    </cfRule>
  </conditionalFormatting>
  <conditionalFormatting sqref="F26">
    <cfRule type="cellIs" dxfId="0" priority="2" operator="greaterThan">
      <formula>MIN(F27:F29)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rgb="FF00B050"/>
    <pageSetUpPr fitToPage="1"/>
  </sheetPr>
  <dimension ref="A1:BP82"/>
  <sheetViews>
    <sheetView showGridLines="0" tabSelected="1" zoomScale="70" zoomScaleNormal="70" workbookViewId="0"/>
  </sheetViews>
  <sheetFormatPr baseColWidth="10" defaultColWidth="9.140625" defaultRowHeight="14.25"/>
  <cols>
    <col min="1" max="1" width="29.85546875" style="3" bestFit="1" customWidth="1"/>
    <col min="2" max="3" width="8.7109375" style="4" bestFit="1" customWidth="1"/>
    <col min="4" max="4" width="12.85546875" style="3" bestFit="1" customWidth="1"/>
    <col min="5" max="5" width="14" style="5" bestFit="1" customWidth="1"/>
    <col min="6" max="13" width="8.7109375" style="10" bestFit="1" customWidth="1"/>
    <col min="14" max="29" width="8.7109375" style="3" bestFit="1" customWidth="1"/>
    <col min="30" max="30" width="8.7109375" style="10" bestFit="1" customWidth="1"/>
    <col min="31" max="31" width="8.7109375" style="3" bestFit="1" customWidth="1"/>
    <col min="32" max="36" width="8.7109375" style="12" bestFit="1" customWidth="1"/>
    <col min="37" max="37" width="8.7109375" style="12" customWidth="1"/>
    <col min="38" max="40" width="8.7109375" style="12" bestFit="1" customWidth="1"/>
    <col min="41" max="44" width="8.7109375" style="10" bestFit="1" customWidth="1"/>
    <col min="45" max="45" width="8.7109375" style="10" customWidth="1"/>
    <col min="46" max="49" width="8.7109375" style="10" bestFit="1" customWidth="1"/>
    <col min="50" max="50" width="8.7109375" style="10" customWidth="1"/>
    <col min="51" max="51" width="8.7109375" style="10" bestFit="1" customWidth="1"/>
    <col min="52" max="52" width="10" style="187" bestFit="1" customWidth="1"/>
    <col min="53" max="53" width="6.28515625" style="12" customWidth="1"/>
    <col min="54" max="54" width="9.28515625" style="188" bestFit="1" customWidth="1"/>
    <col min="55" max="58" width="8.7109375" style="10" bestFit="1" customWidth="1"/>
    <col min="59" max="59" width="16.7109375" style="10" bestFit="1" customWidth="1"/>
    <col min="60" max="60" width="9.57031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9.28515625" style="10" bestFit="1" customWidth="1"/>
    <col min="66" max="67" width="6" style="10" bestFit="1" customWidth="1"/>
    <col min="68" max="68" width="6" style="10" customWidth="1"/>
    <col min="69" max="16384" width="9.140625" style="3"/>
  </cols>
  <sheetData>
    <row r="1" spans="1:68" ht="409.5" customHeight="1" thickBot="1">
      <c r="A1" s="178" t="s">
        <v>0</v>
      </c>
      <c r="B1" s="178" t="s">
        <v>1</v>
      </c>
      <c r="C1" s="179" t="s">
        <v>42</v>
      </c>
      <c r="D1" s="180" t="s">
        <v>2</v>
      </c>
      <c r="E1" s="178" t="s">
        <v>3</v>
      </c>
      <c r="F1" s="179" t="s">
        <v>44</v>
      </c>
      <c r="G1" s="179" t="s">
        <v>45</v>
      </c>
      <c r="H1" s="179" t="s">
        <v>9</v>
      </c>
      <c r="I1" s="179" t="s">
        <v>10</v>
      </c>
      <c r="J1" s="179" t="s">
        <v>11</v>
      </c>
      <c r="K1" s="179" t="s">
        <v>12</v>
      </c>
      <c r="L1" s="179" t="s">
        <v>13</v>
      </c>
      <c r="M1" s="179" t="s">
        <v>63</v>
      </c>
      <c r="N1" s="180" t="s">
        <v>64</v>
      </c>
      <c r="O1" s="181" t="s">
        <v>29</v>
      </c>
      <c r="P1" s="182" t="s">
        <v>30</v>
      </c>
      <c r="Q1" s="182" t="s">
        <v>31</v>
      </c>
      <c r="R1" s="182" t="s">
        <v>32</v>
      </c>
      <c r="S1" s="182" t="s">
        <v>33</v>
      </c>
      <c r="T1" s="183" t="s">
        <v>34</v>
      </c>
      <c r="U1" s="181" t="s">
        <v>35</v>
      </c>
      <c r="V1" s="182" t="s">
        <v>59</v>
      </c>
      <c r="W1" s="182" t="s">
        <v>60</v>
      </c>
      <c r="X1" s="182" t="s">
        <v>61</v>
      </c>
      <c r="Y1" s="182" t="s">
        <v>62</v>
      </c>
      <c r="Z1" s="183" t="s">
        <v>58</v>
      </c>
      <c r="AA1" s="181" t="s">
        <v>39</v>
      </c>
      <c r="AB1" s="182" t="s">
        <v>40</v>
      </c>
      <c r="AC1" s="182" t="s">
        <v>36</v>
      </c>
      <c r="AD1" s="182" t="s">
        <v>38</v>
      </c>
      <c r="AE1" s="183" t="s">
        <v>37</v>
      </c>
      <c r="AF1" s="181" t="s">
        <v>46</v>
      </c>
      <c r="AG1" s="182" t="s">
        <v>47</v>
      </c>
      <c r="AH1" s="182" t="s">
        <v>48</v>
      </c>
      <c r="AI1" s="182" t="s">
        <v>49</v>
      </c>
      <c r="AJ1" s="182" t="s">
        <v>50</v>
      </c>
      <c r="AK1" s="182" t="s">
        <v>131</v>
      </c>
      <c r="AL1" s="182" t="s">
        <v>51</v>
      </c>
      <c r="AM1" s="182" t="s">
        <v>52</v>
      </c>
      <c r="AN1" s="183" t="s">
        <v>53</v>
      </c>
      <c r="AO1" s="181" t="s">
        <v>54</v>
      </c>
      <c r="AP1" s="182" t="s">
        <v>14</v>
      </c>
      <c r="AQ1" s="182" t="s">
        <v>15</v>
      </c>
      <c r="AR1" s="182" t="s">
        <v>18</v>
      </c>
      <c r="AS1" s="182" t="s">
        <v>130</v>
      </c>
      <c r="AT1" s="182" t="s">
        <v>16</v>
      </c>
      <c r="AU1" s="182" t="s">
        <v>17</v>
      </c>
      <c r="AV1" s="182" t="s">
        <v>55</v>
      </c>
      <c r="AW1" s="183" t="s">
        <v>56</v>
      </c>
      <c r="AX1" s="182" t="s">
        <v>129</v>
      </c>
      <c r="AY1" s="182" t="s">
        <v>19</v>
      </c>
      <c r="AZ1" s="184" t="s">
        <v>20</v>
      </c>
      <c r="BA1" s="182" t="s">
        <v>21</v>
      </c>
      <c r="BB1" s="184" t="s">
        <v>22</v>
      </c>
      <c r="BC1" s="185" t="s">
        <v>23</v>
      </c>
      <c r="BD1" s="182" t="s">
        <v>57</v>
      </c>
      <c r="BE1" s="182" t="s">
        <v>24</v>
      </c>
      <c r="BF1" s="182" t="s">
        <v>25</v>
      </c>
      <c r="BG1" s="183" t="s">
        <v>26</v>
      </c>
      <c r="BH1" s="186" t="s">
        <v>27</v>
      </c>
      <c r="BI1" s="178" t="s">
        <v>4</v>
      </c>
      <c r="BJ1" s="181" t="s">
        <v>5</v>
      </c>
      <c r="BK1" s="182" t="s">
        <v>6</v>
      </c>
      <c r="BL1" s="183" t="s">
        <v>7</v>
      </c>
      <c r="BM1" s="186" t="s">
        <v>28</v>
      </c>
      <c r="BN1" s="181" t="s">
        <v>76</v>
      </c>
      <c r="BO1" s="182" t="s">
        <v>77</v>
      </c>
      <c r="BP1" s="183" t="s">
        <v>78</v>
      </c>
    </row>
    <row r="2" spans="1:68" ht="15.75">
      <c r="A2" s="194"/>
      <c r="B2" s="195"/>
      <c r="C2" s="192"/>
      <c r="D2" s="196"/>
      <c r="E2" s="25"/>
      <c r="F2" s="89"/>
      <c r="G2" s="83"/>
      <c r="H2" s="16"/>
      <c r="I2" s="16"/>
      <c r="J2" s="16"/>
      <c r="K2" s="16"/>
      <c r="L2" s="83"/>
      <c r="M2" s="14"/>
      <c r="N2" s="55"/>
      <c r="O2" s="16"/>
      <c r="P2" s="16"/>
      <c r="Q2" s="11"/>
      <c r="R2" s="16"/>
      <c r="S2" s="16"/>
      <c r="T2" s="56"/>
      <c r="U2" s="16"/>
      <c r="V2" s="16"/>
      <c r="W2" s="11"/>
      <c r="X2" s="16"/>
      <c r="Y2" s="16"/>
      <c r="Z2" s="56"/>
      <c r="AA2" s="16"/>
      <c r="AB2" s="16"/>
      <c r="AC2" s="16"/>
      <c r="AD2" s="16"/>
      <c r="AE2" s="16"/>
      <c r="AF2" s="9"/>
      <c r="AG2" s="9"/>
      <c r="AH2" s="9"/>
      <c r="AI2" s="9"/>
      <c r="AJ2" s="9"/>
      <c r="AK2" s="9"/>
      <c r="AL2" s="9"/>
      <c r="AM2" s="9"/>
      <c r="AN2" s="9"/>
      <c r="AO2" s="76"/>
      <c r="AP2" s="11"/>
      <c r="AQ2" s="11"/>
      <c r="AR2" s="11"/>
      <c r="AS2" s="11"/>
      <c r="AT2" s="11"/>
      <c r="AU2" s="11"/>
      <c r="AV2" s="159"/>
      <c r="AW2" s="55"/>
      <c r="AX2" s="159"/>
      <c r="AY2" s="159"/>
      <c r="AZ2" s="149"/>
      <c r="BA2" s="140"/>
      <c r="BB2" s="149"/>
      <c r="BC2" s="193"/>
      <c r="BD2" s="199"/>
      <c r="BE2" s="191"/>
      <c r="BF2" s="191"/>
      <c r="BG2" s="191"/>
      <c r="BH2" s="200"/>
      <c r="BI2" s="48"/>
      <c r="BJ2" s="190"/>
      <c r="BK2" s="190"/>
      <c r="BL2" s="156"/>
      <c r="BM2" s="67"/>
      <c r="BN2" s="231"/>
      <c r="BO2" s="215"/>
      <c r="BP2" s="137"/>
    </row>
    <row r="3" spans="1:68" s="139" customFormat="1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11"/>
      <c r="AQ3" s="11"/>
      <c r="AR3" s="11"/>
      <c r="AS3" s="11"/>
      <c r="AT3" s="11"/>
      <c r="AU3" s="11"/>
      <c r="AV3" s="159"/>
      <c r="AW3" s="55"/>
      <c r="AX3" s="159"/>
      <c r="AY3" s="159"/>
      <c r="AZ3" s="149"/>
      <c r="BA3" s="140"/>
      <c r="BB3" s="127"/>
      <c r="BC3" s="217"/>
      <c r="BD3" s="231"/>
      <c r="BE3" s="215"/>
      <c r="BF3" s="215"/>
      <c r="BG3" s="215"/>
      <c r="BH3" s="232"/>
      <c r="BI3" s="48"/>
      <c r="BJ3" s="214"/>
      <c r="BK3" s="214"/>
      <c r="BL3" s="156"/>
      <c r="BM3" s="67"/>
      <c r="BN3" s="231"/>
      <c r="BO3" s="215"/>
      <c r="BP3" s="137"/>
    </row>
    <row r="4" spans="1:68" s="139" customFormat="1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11"/>
      <c r="AQ4" s="11"/>
      <c r="AR4" s="11"/>
      <c r="AS4" s="11"/>
      <c r="AT4" s="11"/>
      <c r="AU4" s="11"/>
      <c r="AV4" s="159"/>
      <c r="AW4" s="55"/>
      <c r="AX4" s="159"/>
      <c r="AY4" s="159"/>
      <c r="AZ4" s="149"/>
      <c r="BA4" s="140"/>
      <c r="BB4" s="149"/>
      <c r="BC4" s="217"/>
      <c r="BD4" s="231"/>
      <c r="BE4" s="215"/>
      <c r="BF4" s="215"/>
      <c r="BG4" s="215"/>
      <c r="BH4" s="232"/>
      <c r="BI4" s="48"/>
      <c r="BJ4" s="214"/>
      <c r="BK4" s="214"/>
      <c r="BL4" s="156"/>
      <c r="BM4" s="67"/>
      <c r="BN4" s="231"/>
      <c r="BO4" s="215"/>
      <c r="BP4" s="137"/>
    </row>
    <row r="5" spans="1:68" ht="15.75">
      <c r="A5" s="19"/>
      <c r="B5" s="20"/>
      <c r="C5" s="192"/>
      <c r="D5" s="196"/>
      <c r="E5" s="25"/>
      <c r="F5" s="76"/>
      <c r="G5" s="11"/>
      <c r="H5" s="16"/>
      <c r="I5" s="16"/>
      <c r="J5" s="16"/>
      <c r="K5" s="16"/>
      <c r="L5" s="83"/>
      <c r="M5" s="14"/>
      <c r="N5" s="55"/>
      <c r="O5" s="16"/>
      <c r="P5" s="16"/>
      <c r="Q5" s="11"/>
      <c r="R5" s="16"/>
      <c r="S5" s="16"/>
      <c r="T5" s="56"/>
      <c r="U5" s="16"/>
      <c r="V5" s="16"/>
      <c r="W5" s="11"/>
      <c r="X5" s="16"/>
      <c r="Y5" s="16"/>
      <c r="Z5" s="56"/>
      <c r="AA5" s="16"/>
      <c r="AB5" s="16"/>
      <c r="AC5" s="16"/>
      <c r="AD5" s="16"/>
      <c r="AE5" s="16"/>
      <c r="AF5" s="9"/>
      <c r="AG5" s="9"/>
      <c r="AH5" s="9"/>
      <c r="AI5" s="9"/>
      <c r="AJ5" s="9"/>
      <c r="AK5" s="9"/>
      <c r="AL5" s="9"/>
      <c r="AM5" s="9"/>
      <c r="AN5" s="9"/>
      <c r="AO5" s="76"/>
      <c r="AP5" s="11"/>
      <c r="AQ5" s="11"/>
      <c r="AR5" s="11"/>
      <c r="AS5" s="11"/>
      <c r="AT5" s="11"/>
      <c r="AU5" s="11"/>
      <c r="AV5" s="159"/>
      <c r="AW5" s="55"/>
      <c r="AX5" s="159"/>
      <c r="AY5" s="159"/>
      <c r="AZ5" s="149"/>
      <c r="BA5" s="140"/>
      <c r="BB5" s="127"/>
      <c r="BC5" s="193"/>
      <c r="BD5" s="199"/>
      <c r="BE5" s="191"/>
      <c r="BF5" s="191"/>
      <c r="BG5" s="191"/>
      <c r="BH5" s="200"/>
      <c r="BI5" s="232"/>
      <c r="BJ5" s="190"/>
      <c r="BK5" s="149"/>
      <c r="BL5" s="156"/>
      <c r="BM5" s="67"/>
      <c r="BN5" s="231"/>
      <c r="BO5" s="215"/>
      <c r="BP5" s="137"/>
    </row>
    <row r="6" spans="1:68" ht="15.75">
      <c r="A6" s="19"/>
      <c r="B6" s="20"/>
      <c r="C6" s="141"/>
      <c r="D6" s="151"/>
      <c r="E6" s="25"/>
      <c r="F6" s="76"/>
      <c r="G6" s="11"/>
      <c r="H6" s="16"/>
      <c r="I6" s="16"/>
      <c r="J6" s="16"/>
      <c r="K6" s="16"/>
      <c r="L6" s="11"/>
      <c r="M6" s="14"/>
      <c r="N6" s="56"/>
      <c r="O6" s="16"/>
      <c r="P6" s="16"/>
      <c r="Q6" s="11"/>
      <c r="R6" s="16"/>
      <c r="S6" s="16"/>
      <c r="T6" s="56"/>
      <c r="U6" s="16"/>
      <c r="V6" s="16"/>
      <c r="W6" s="11"/>
      <c r="X6" s="16"/>
      <c r="Y6" s="16"/>
      <c r="Z6" s="56"/>
      <c r="AA6" s="16"/>
      <c r="AB6" s="16"/>
      <c r="AC6" s="16"/>
      <c r="AD6" s="16"/>
      <c r="AE6" s="16"/>
      <c r="AF6" s="11"/>
      <c r="AG6" s="11"/>
      <c r="AH6" s="11"/>
      <c r="AI6" s="11"/>
      <c r="AJ6" s="11"/>
      <c r="AK6" s="11"/>
      <c r="AL6" s="11"/>
      <c r="AM6" s="11"/>
      <c r="AN6" s="11"/>
      <c r="AO6" s="76"/>
      <c r="AP6" s="11"/>
      <c r="AQ6" s="11"/>
      <c r="AR6" s="11"/>
      <c r="AS6" s="11"/>
      <c r="AT6" s="11"/>
      <c r="AU6" s="11"/>
      <c r="AV6" s="11"/>
      <c r="AW6" s="56"/>
      <c r="AX6" s="11"/>
      <c r="AY6" s="11"/>
      <c r="AZ6" s="149"/>
      <c r="BA6" s="140"/>
      <c r="BB6" s="127"/>
      <c r="BC6" s="201"/>
      <c r="BD6" s="199"/>
      <c r="BE6" s="191"/>
      <c r="BF6" s="191"/>
      <c r="BG6" s="191"/>
      <c r="BH6" s="200"/>
      <c r="BI6" s="232"/>
      <c r="BJ6" s="190"/>
      <c r="BK6" s="149"/>
      <c r="BL6" s="156"/>
      <c r="BM6" s="67"/>
      <c r="BN6" s="231"/>
      <c r="BO6" s="215"/>
      <c r="BP6" s="137"/>
    </row>
    <row r="7" spans="1:68" ht="15.75">
      <c r="A7" s="19"/>
      <c r="B7" s="20"/>
      <c r="C7" s="13"/>
      <c r="D7" s="29"/>
      <c r="E7" s="25"/>
      <c r="F7" s="89"/>
      <c r="G7" s="83"/>
      <c r="H7" s="16"/>
      <c r="I7" s="16"/>
      <c r="J7" s="16"/>
      <c r="K7" s="16"/>
      <c r="L7" s="83"/>
      <c r="M7" s="14"/>
      <c r="N7" s="56"/>
      <c r="O7" s="16"/>
      <c r="P7" s="16"/>
      <c r="Q7" s="11"/>
      <c r="R7" s="16"/>
      <c r="S7" s="16"/>
      <c r="T7" s="56"/>
      <c r="U7" s="16"/>
      <c r="V7" s="16"/>
      <c r="W7" s="11"/>
      <c r="X7" s="16"/>
      <c r="Y7" s="16"/>
      <c r="Z7" s="56"/>
      <c r="AA7" s="16"/>
      <c r="AB7" s="16"/>
      <c r="AC7" s="16"/>
      <c r="AD7" s="16"/>
      <c r="AE7" s="16"/>
      <c r="AF7" s="11"/>
      <c r="AG7" s="11"/>
      <c r="AH7" s="11"/>
      <c r="AI7" s="11"/>
      <c r="AJ7" s="11"/>
      <c r="AK7" s="11"/>
      <c r="AL7" s="11"/>
      <c r="AM7" s="11"/>
      <c r="AN7" s="11"/>
      <c r="AO7" s="76"/>
      <c r="AP7" s="11"/>
      <c r="AQ7" s="11"/>
      <c r="AR7" s="11"/>
      <c r="AS7" s="11"/>
      <c r="AT7" s="11"/>
      <c r="AU7" s="11"/>
      <c r="AV7" s="11"/>
      <c r="AW7" s="56"/>
      <c r="AX7" s="11"/>
      <c r="AY7" s="11"/>
      <c r="AZ7" s="149"/>
      <c r="BA7" s="140"/>
      <c r="BB7" s="127"/>
      <c r="BC7" s="201"/>
      <c r="BD7" s="44"/>
      <c r="BE7" s="2"/>
      <c r="BF7" s="2"/>
      <c r="BG7" s="2"/>
      <c r="BH7" s="45"/>
      <c r="BI7" s="48"/>
      <c r="BJ7" s="1"/>
      <c r="BK7" s="190"/>
      <c r="BL7" s="31"/>
      <c r="BM7" s="67"/>
      <c r="BN7" s="231"/>
      <c r="BO7" s="215"/>
      <c r="BP7" s="137"/>
    </row>
    <row r="8" spans="1:68" ht="15.75">
      <c r="A8" s="221"/>
      <c r="B8" s="222"/>
      <c r="C8" s="216"/>
      <c r="D8" s="224"/>
      <c r="E8" s="25"/>
      <c r="F8" s="89"/>
      <c r="G8" s="83"/>
      <c r="H8" s="16"/>
      <c r="I8" s="16"/>
      <c r="J8" s="16"/>
      <c r="K8" s="16"/>
      <c r="L8" s="83"/>
      <c r="M8" s="14"/>
      <c r="N8" s="56"/>
      <c r="O8" s="16"/>
      <c r="P8" s="16"/>
      <c r="Q8" s="11"/>
      <c r="R8" s="16"/>
      <c r="S8" s="16"/>
      <c r="T8" s="56"/>
      <c r="U8" s="16"/>
      <c r="V8" s="16"/>
      <c r="W8" s="11"/>
      <c r="X8" s="16"/>
      <c r="Y8" s="16"/>
      <c r="Z8" s="56"/>
      <c r="AA8" s="16"/>
      <c r="AB8" s="16"/>
      <c r="AC8" s="16"/>
      <c r="AD8" s="16"/>
      <c r="AE8" s="16"/>
      <c r="AF8" s="11"/>
      <c r="AG8" s="11"/>
      <c r="AH8" s="11"/>
      <c r="AI8" s="11"/>
      <c r="AJ8" s="11"/>
      <c r="AK8" s="11"/>
      <c r="AL8" s="11"/>
      <c r="AM8" s="11"/>
      <c r="AN8" s="11"/>
      <c r="AO8" s="76"/>
      <c r="AP8" s="11"/>
      <c r="AQ8" s="11"/>
      <c r="AR8" s="11"/>
      <c r="AS8" s="11"/>
      <c r="AT8" s="11"/>
      <c r="AU8" s="11"/>
      <c r="AV8" s="11"/>
      <c r="AW8" s="56"/>
      <c r="AX8" s="11"/>
      <c r="AY8" s="11"/>
      <c r="AZ8" s="149"/>
      <c r="BA8" s="140"/>
      <c r="BB8" s="127"/>
      <c r="BC8" s="201"/>
      <c r="BD8" s="231"/>
      <c r="BE8" s="215"/>
      <c r="BF8" s="215"/>
      <c r="BG8" s="215"/>
      <c r="BH8" s="232"/>
      <c r="BI8" s="232"/>
      <c r="BJ8" s="214"/>
      <c r="BK8" s="149"/>
      <c r="BL8" s="156"/>
      <c r="BM8" s="67"/>
      <c r="BN8" s="231"/>
      <c r="BO8" s="215"/>
      <c r="BP8" s="137"/>
    </row>
    <row r="9" spans="1:68" ht="16.5" thickBot="1">
      <c r="A9" s="143"/>
      <c r="B9" s="154"/>
      <c r="C9" s="144"/>
      <c r="D9" s="152"/>
      <c r="E9" s="26"/>
      <c r="F9" s="77"/>
      <c r="G9" s="58"/>
      <c r="H9" s="16"/>
      <c r="I9" s="16"/>
      <c r="J9" s="16"/>
      <c r="K9" s="16"/>
      <c r="L9" s="84"/>
      <c r="M9" s="14"/>
      <c r="N9" s="57"/>
      <c r="O9" s="16"/>
      <c r="P9" s="16"/>
      <c r="Q9" s="58"/>
      <c r="R9" s="16"/>
      <c r="S9" s="16"/>
      <c r="T9" s="57"/>
      <c r="U9" s="16"/>
      <c r="V9" s="16"/>
      <c r="W9" s="58"/>
      <c r="X9" s="16"/>
      <c r="Y9" s="16"/>
      <c r="Z9" s="57"/>
      <c r="AA9" s="16"/>
      <c r="AB9" s="16"/>
      <c r="AC9" s="16"/>
      <c r="AD9" s="16"/>
      <c r="AE9" s="16"/>
      <c r="AF9" s="58"/>
      <c r="AG9" s="58"/>
      <c r="AH9" s="58"/>
      <c r="AI9" s="58"/>
      <c r="AJ9" s="58"/>
      <c r="AK9" s="58"/>
      <c r="AL9" s="58"/>
      <c r="AM9" s="58"/>
      <c r="AN9" s="58"/>
      <c r="AO9" s="77"/>
      <c r="AP9" s="58"/>
      <c r="AQ9" s="58"/>
      <c r="AR9" s="58"/>
      <c r="AS9" s="58"/>
      <c r="AT9" s="58"/>
      <c r="AU9" s="58"/>
      <c r="AV9" s="58"/>
      <c r="AW9" s="57"/>
      <c r="AX9" s="58"/>
      <c r="AY9" s="58"/>
      <c r="AZ9" s="147"/>
      <c r="BA9" s="280"/>
      <c r="BB9" s="128"/>
      <c r="BC9" s="69"/>
      <c r="BD9" s="146"/>
      <c r="BE9" s="161"/>
      <c r="BF9" s="161"/>
      <c r="BG9" s="161"/>
      <c r="BH9" s="54"/>
      <c r="BI9" s="51"/>
      <c r="BJ9" s="150"/>
      <c r="BK9" s="150"/>
      <c r="BL9" s="157"/>
      <c r="BM9" s="70"/>
      <c r="BN9" s="173"/>
      <c r="BO9" s="161"/>
      <c r="BP9" s="242"/>
    </row>
    <row r="10" spans="1:68" ht="15.75">
      <c r="A10" s="221"/>
      <c r="B10" s="222"/>
      <c r="C10" s="216"/>
      <c r="D10" s="224"/>
      <c r="E10" s="25"/>
      <c r="F10" s="89"/>
      <c r="G10" s="83"/>
      <c r="H10" s="16"/>
      <c r="I10" s="16"/>
      <c r="J10" s="16"/>
      <c r="K10" s="16"/>
      <c r="L10" s="83"/>
      <c r="M10" s="14"/>
      <c r="N10" s="55"/>
      <c r="O10" s="16"/>
      <c r="P10" s="16"/>
      <c r="Q10" s="11"/>
      <c r="R10" s="16"/>
      <c r="S10" s="16"/>
      <c r="T10" s="56"/>
      <c r="U10" s="16"/>
      <c r="V10" s="16"/>
      <c r="W10" s="11"/>
      <c r="X10" s="16"/>
      <c r="Y10" s="16"/>
      <c r="Z10" s="56"/>
      <c r="AA10" s="16"/>
      <c r="AB10" s="16"/>
      <c r="AC10" s="16"/>
      <c r="AD10" s="16"/>
      <c r="AE10" s="16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11"/>
      <c r="AQ10" s="11"/>
      <c r="AR10" s="11"/>
      <c r="AS10" s="11"/>
      <c r="AT10" s="11"/>
      <c r="AU10" s="11"/>
      <c r="AV10" s="159"/>
      <c r="AW10" s="55"/>
      <c r="AX10" s="159"/>
      <c r="AY10" s="159"/>
      <c r="AZ10" s="149"/>
      <c r="BA10" s="140"/>
      <c r="BB10" s="149"/>
      <c r="BC10" s="217"/>
      <c r="BD10" s="231"/>
      <c r="BE10" s="215"/>
      <c r="BF10" s="215"/>
      <c r="BG10" s="215"/>
      <c r="BH10" s="232"/>
      <c r="BI10" s="48"/>
      <c r="BJ10" s="214"/>
      <c r="BK10" s="214"/>
      <c r="BL10" s="156"/>
      <c r="BM10" s="67"/>
      <c r="BN10" s="231"/>
      <c r="BO10" s="215"/>
      <c r="BP10" s="137"/>
    </row>
    <row r="11" spans="1:68" s="139" customFormat="1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11"/>
      <c r="AQ11" s="11"/>
      <c r="AR11" s="11"/>
      <c r="AS11" s="11"/>
      <c r="AT11" s="11"/>
      <c r="AU11" s="11"/>
      <c r="AV11" s="159"/>
      <c r="AW11" s="55"/>
      <c r="AX11" s="159"/>
      <c r="AY11" s="159"/>
      <c r="AZ11" s="149"/>
      <c r="BA11" s="140"/>
      <c r="BB11" s="127"/>
      <c r="BC11" s="217"/>
      <c r="BD11" s="231"/>
      <c r="BE11" s="215"/>
      <c r="BF11" s="215"/>
      <c r="BG11" s="215"/>
      <c r="BH11" s="232"/>
      <c r="BI11" s="48"/>
      <c r="BJ11" s="214"/>
      <c r="BK11" s="214"/>
      <c r="BL11" s="156"/>
      <c r="BM11" s="67"/>
      <c r="BN11" s="231"/>
      <c r="BO11" s="215"/>
      <c r="BP11" s="137"/>
    </row>
    <row r="12" spans="1:68" s="139" customFormat="1" ht="15.75">
      <c r="A12" s="221"/>
      <c r="B12" s="222"/>
      <c r="C12" s="216"/>
      <c r="D12" s="224"/>
      <c r="E12" s="25"/>
      <c r="F12" s="76"/>
      <c r="G12" s="11"/>
      <c r="H12" s="218"/>
      <c r="I12" s="218"/>
      <c r="J12" s="218"/>
      <c r="K12" s="218"/>
      <c r="L12" s="11"/>
      <c r="M12" s="217"/>
      <c r="N12" s="56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11"/>
      <c r="AG12" s="11"/>
      <c r="AH12" s="11"/>
      <c r="AI12" s="11"/>
      <c r="AJ12" s="11"/>
      <c r="AK12" s="11"/>
      <c r="AL12" s="11"/>
      <c r="AM12" s="11"/>
      <c r="AN12" s="11"/>
      <c r="AO12" s="76"/>
      <c r="AP12" s="11"/>
      <c r="AQ12" s="11"/>
      <c r="AR12" s="11"/>
      <c r="AS12" s="11"/>
      <c r="AT12" s="11"/>
      <c r="AU12" s="11"/>
      <c r="AV12" s="11"/>
      <c r="AW12" s="56"/>
      <c r="AX12" s="11"/>
      <c r="AY12" s="11"/>
      <c r="AZ12" s="149"/>
      <c r="BA12" s="140"/>
      <c r="BB12" s="149"/>
      <c r="BC12" s="201"/>
      <c r="BD12" s="231"/>
      <c r="BE12" s="215"/>
      <c r="BF12" s="215"/>
      <c r="BG12" s="215"/>
      <c r="BH12" s="232"/>
      <c r="BI12" s="48"/>
      <c r="BJ12" s="214"/>
      <c r="BK12" s="149"/>
      <c r="BL12" s="156"/>
      <c r="BM12" s="67"/>
      <c r="BN12" s="231"/>
      <c r="BO12" s="215"/>
      <c r="BP12" s="137"/>
    </row>
    <row r="13" spans="1:68" ht="15.75">
      <c r="A13" s="221"/>
      <c r="B13" s="222"/>
      <c r="C13" s="216"/>
      <c r="D13" s="224"/>
      <c r="E13" s="25"/>
      <c r="F13" s="76"/>
      <c r="G13" s="11"/>
      <c r="H13" s="16"/>
      <c r="I13" s="16"/>
      <c r="J13" s="16"/>
      <c r="K13" s="16"/>
      <c r="L13" s="83"/>
      <c r="M13" s="14"/>
      <c r="N13" s="56"/>
      <c r="O13" s="16"/>
      <c r="P13" s="16"/>
      <c r="Q13" s="11"/>
      <c r="R13" s="16"/>
      <c r="S13" s="16"/>
      <c r="T13" s="56"/>
      <c r="U13" s="16"/>
      <c r="V13" s="16"/>
      <c r="W13" s="11"/>
      <c r="X13" s="16"/>
      <c r="Y13" s="16"/>
      <c r="Z13" s="56"/>
      <c r="AA13" s="16"/>
      <c r="AB13" s="16"/>
      <c r="AC13" s="16"/>
      <c r="AD13" s="16"/>
      <c r="AE13" s="16"/>
      <c r="AF13" s="11"/>
      <c r="AG13" s="11"/>
      <c r="AH13" s="11"/>
      <c r="AI13" s="11"/>
      <c r="AJ13" s="11"/>
      <c r="AK13" s="11"/>
      <c r="AL13" s="11"/>
      <c r="AM13" s="11"/>
      <c r="AN13" s="11"/>
      <c r="AO13" s="76"/>
      <c r="AP13" s="11"/>
      <c r="AQ13" s="11"/>
      <c r="AR13" s="11"/>
      <c r="AS13" s="11"/>
      <c r="AT13" s="11"/>
      <c r="AU13" s="11"/>
      <c r="AV13" s="11"/>
      <c r="AW13" s="56"/>
      <c r="AX13" s="11"/>
      <c r="AY13" s="11"/>
      <c r="AZ13" s="149"/>
      <c r="BA13" s="140"/>
      <c r="BB13" s="127"/>
      <c r="BC13" s="201"/>
      <c r="BD13" s="231"/>
      <c r="BE13" s="215"/>
      <c r="BF13" s="215"/>
      <c r="BG13" s="215"/>
      <c r="BH13" s="232"/>
      <c r="BI13" s="232"/>
      <c r="BJ13" s="214"/>
      <c r="BK13" s="149"/>
      <c r="BL13" s="156"/>
      <c r="BM13" s="67"/>
      <c r="BN13" s="231"/>
      <c r="BO13" s="215"/>
      <c r="BP13" s="137"/>
    </row>
    <row r="14" spans="1:68" ht="15.75">
      <c r="A14" s="142"/>
      <c r="B14" s="153"/>
      <c r="C14" s="141"/>
      <c r="D14" s="151"/>
      <c r="E14" s="25"/>
      <c r="F14" s="76"/>
      <c r="G14" s="11"/>
      <c r="H14" s="16"/>
      <c r="I14" s="16"/>
      <c r="J14" s="16"/>
      <c r="K14" s="16"/>
      <c r="L14" s="11"/>
      <c r="M14" s="14"/>
      <c r="N14" s="56"/>
      <c r="O14" s="16"/>
      <c r="P14" s="16"/>
      <c r="Q14" s="11"/>
      <c r="R14" s="16"/>
      <c r="S14" s="16"/>
      <c r="T14" s="56"/>
      <c r="U14" s="16"/>
      <c r="V14" s="16"/>
      <c r="W14" s="11"/>
      <c r="X14" s="16"/>
      <c r="Y14" s="16"/>
      <c r="Z14" s="56"/>
      <c r="AA14" s="16"/>
      <c r="AB14" s="16"/>
      <c r="AC14" s="16"/>
      <c r="AD14" s="16"/>
      <c r="AE14" s="16"/>
      <c r="AF14" s="11"/>
      <c r="AG14" s="11"/>
      <c r="AH14" s="11"/>
      <c r="AI14" s="11"/>
      <c r="AJ14" s="11"/>
      <c r="AK14" s="11"/>
      <c r="AL14" s="11"/>
      <c r="AM14" s="11"/>
      <c r="AN14" s="11"/>
      <c r="AO14" s="76"/>
      <c r="AP14" s="11"/>
      <c r="AQ14" s="11"/>
      <c r="AR14" s="11"/>
      <c r="AS14" s="11"/>
      <c r="AT14" s="11"/>
      <c r="AU14" s="11"/>
      <c r="AV14" s="11"/>
      <c r="AW14" s="56"/>
      <c r="AX14" s="11"/>
      <c r="AY14" s="11"/>
      <c r="AZ14" s="149"/>
      <c r="BA14" s="140"/>
      <c r="BB14" s="127"/>
      <c r="BC14" s="201"/>
      <c r="BD14" s="145"/>
      <c r="BE14" s="160"/>
      <c r="BF14" s="160"/>
      <c r="BG14" s="160"/>
      <c r="BH14" s="200"/>
      <c r="BI14" s="232"/>
      <c r="BJ14" s="138"/>
      <c r="BK14" s="149"/>
      <c r="BL14" s="156"/>
      <c r="BM14" s="67"/>
      <c r="BN14" s="231"/>
      <c r="BO14" s="215"/>
      <c r="BP14" s="137"/>
    </row>
    <row r="15" spans="1:68" ht="15.75">
      <c r="A15" s="142"/>
      <c r="B15" s="153"/>
      <c r="C15" s="141"/>
      <c r="D15" s="151"/>
      <c r="E15" s="25"/>
      <c r="F15" s="76"/>
      <c r="G15" s="11"/>
      <c r="H15" s="16"/>
      <c r="I15" s="16"/>
      <c r="J15" s="16"/>
      <c r="K15" s="16"/>
      <c r="L15" s="11"/>
      <c r="M15" s="14"/>
      <c r="N15" s="56"/>
      <c r="O15" s="16"/>
      <c r="P15" s="16"/>
      <c r="Q15" s="11"/>
      <c r="R15" s="16"/>
      <c r="S15" s="16"/>
      <c r="T15" s="56"/>
      <c r="U15" s="16"/>
      <c r="V15" s="16"/>
      <c r="W15" s="11"/>
      <c r="X15" s="16"/>
      <c r="Y15" s="16"/>
      <c r="Z15" s="56"/>
      <c r="AA15" s="16"/>
      <c r="AB15" s="16"/>
      <c r="AC15" s="16"/>
      <c r="AD15" s="16"/>
      <c r="AE15" s="16"/>
      <c r="AF15" s="11"/>
      <c r="AG15" s="11"/>
      <c r="AH15" s="11"/>
      <c r="AI15" s="11"/>
      <c r="AJ15" s="11"/>
      <c r="AK15" s="11"/>
      <c r="AL15" s="11"/>
      <c r="AM15" s="11"/>
      <c r="AN15" s="11"/>
      <c r="AO15" s="76"/>
      <c r="AP15" s="11"/>
      <c r="AQ15" s="11"/>
      <c r="AR15" s="11"/>
      <c r="AS15" s="11"/>
      <c r="AT15" s="11"/>
      <c r="AU15" s="11"/>
      <c r="AV15" s="11"/>
      <c r="AW15" s="56"/>
      <c r="AX15" s="11"/>
      <c r="AY15" s="11"/>
      <c r="AZ15" s="149"/>
      <c r="BA15" s="140"/>
      <c r="BB15" s="127"/>
      <c r="BC15" s="201"/>
      <c r="BD15" s="145"/>
      <c r="BE15" s="160"/>
      <c r="BF15" s="160"/>
      <c r="BG15" s="160"/>
      <c r="BH15" s="200"/>
      <c r="BI15" s="48"/>
      <c r="BJ15" s="138"/>
      <c r="BK15" s="214"/>
      <c r="BL15" s="156"/>
      <c r="BM15" s="67"/>
      <c r="BN15" s="231"/>
      <c r="BO15" s="215"/>
      <c r="BP15" s="137"/>
    </row>
    <row r="16" spans="1:68" ht="15.75">
      <c r="A16" s="221"/>
      <c r="B16" s="222"/>
      <c r="C16" s="216"/>
      <c r="D16" s="224"/>
      <c r="E16" s="25"/>
      <c r="F16" s="76"/>
      <c r="G16" s="11"/>
      <c r="H16" s="16"/>
      <c r="I16" s="16"/>
      <c r="J16" s="16"/>
      <c r="K16" s="16"/>
      <c r="L16" s="83"/>
      <c r="M16" s="14"/>
      <c r="N16" s="56"/>
      <c r="O16" s="16"/>
      <c r="P16" s="16"/>
      <c r="Q16" s="11"/>
      <c r="R16" s="16"/>
      <c r="S16" s="16"/>
      <c r="T16" s="56"/>
      <c r="U16" s="16"/>
      <c r="V16" s="16"/>
      <c r="W16" s="11"/>
      <c r="X16" s="16"/>
      <c r="Y16" s="16"/>
      <c r="Z16" s="56"/>
      <c r="AA16" s="16"/>
      <c r="AB16" s="16"/>
      <c r="AC16" s="16"/>
      <c r="AD16" s="16"/>
      <c r="AE16" s="16"/>
      <c r="AF16" s="11"/>
      <c r="AG16" s="11"/>
      <c r="AH16" s="11"/>
      <c r="AI16" s="11"/>
      <c r="AJ16" s="11"/>
      <c r="AK16" s="11"/>
      <c r="AL16" s="11"/>
      <c r="AM16" s="11"/>
      <c r="AN16" s="11"/>
      <c r="AO16" s="76"/>
      <c r="AP16" s="11"/>
      <c r="AQ16" s="11"/>
      <c r="AR16" s="11"/>
      <c r="AS16" s="11"/>
      <c r="AT16" s="11"/>
      <c r="AU16" s="11"/>
      <c r="AV16" s="11"/>
      <c r="AW16" s="56"/>
      <c r="AX16" s="11"/>
      <c r="AY16" s="11"/>
      <c r="AZ16" s="149"/>
      <c r="BA16" s="140"/>
      <c r="BB16" s="127"/>
      <c r="BC16" s="201"/>
      <c r="BD16" s="231"/>
      <c r="BE16" s="215"/>
      <c r="BF16" s="215"/>
      <c r="BG16" s="215"/>
      <c r="BH16" s="232"/>
      <c r="BI16" s="232"/>
      <c r="BJ16" s="214"/>
      <c r="BK16" s="149"/>
      <c r="BL16" s="156"/>
      <c r="BM16" s="67"/>
      <c r="BN16" s="231"/>
      <c r="BO16" s="215"/>
      <c r="BP16" s="137"/>
    </row>
    <row r="17" spans="1:68" ht="16.5" thickBot="1">
      <c r="A17" s="143"/>
      <c r="B17" s="154"/>
      <c r="C17" s="144"/>
      <c r="D17" s="152"/>
      <c r="E17" s="26"/>
      <c r="F17" s="100"/>
      <c r="G17" s="84"/>
      <c r="H17" s="16"/>
      <c r="I17" s="16"/>
      <c r="J17" s="16"/>
      <c r="K17" s="16"/>
      <c r="L17" s="84"/>
      <c r="M17" s="14"/>
      <c r="N17" s="57"/>
      <c r="O17" s="16"/>
      <c r="P17" s="16"/>
      <c r="Q17" s="58"/>
      <c r="R17" s="16"/>
      <c r="S17" s="16"/>
      <c r="T17" s="57"/>
      <c r="U17" s="16"/>
      <c r="V17" s="16"/>
      <c r="W17" s="58"/>
      <c r="X17" s="16"/>
      <c r="Y17" s="16"/>
      <c r="Z17" s="57"/>
      <c r="AA17" s="16"/>
      <c r="AB17" s="16"/>
      <c r="AC17" s="16"/>
      <c r="AD17" s="16"/>
      <c r="AE17" s="16"/>
      <c r="AF17" s="58"/>
      <c r="AG17" s="58"/>
      <c r="AH17" s="58"/>
      <c r="AI17" s="58"/>
      <c r="AJ17" s="58"/>
      <c r="AK17" s="58"/>
      <c r="AL17" s="58"/>
      <c r="AM17" s="58"/>
      <c r="AN17" s="58"/>
      <c r="AO17" s="77"/>
      <c r="AP17" s="58"/>
      <c r="AQ17" s="58"/>
      <c r="AR17" s="58"/>
      <c r="AS17" s="58"/>
      <c r="AT17" s="58"/>
      <c r="AU17" s="58"/>
      <c r="AV17" s="58"/>
      <c r="AW17" s="57"/>
      <c r="AX17" s="58"/>
      <c r="AY17" s="58"/>
      <c r="AZ17" s="147"/>
      <c r="BA17" s="280"/>
      <c r="BB17" s="128"/>
      <c r="BC17" s="69"/>
      <c r="BD17" s="146"/>
      <c r="BE17" s="161"/>
      <c r="BF17" s="161"/>
      <c r="BG17" s="161"/>
      <c r="BH17" s="54"/>
      <c r="BI17" s="51"/>
      <c r="BJ17" s="150"/>
      <c r="BK17" s="147"/>
      <c r="BL17" s="157"/>
      <c r="BM17" s="70"/>
      <c r="BN17" s="173"/>
      <c r="BO17" s="161"/>
      <c r="BP17" s="242"/>
    </row>
    <row r="18" spans="1:68" ht="15.75">
      <c r="A18" s="194"/>
      <c r="B18" s="195"/>
      <c r="C18" s="192"/>
      <c r="D18" s="196"/>
      <c r="E18" s="25"/>
      <c r="F18" s="89"/>
      <c r="G18" s="83"/>
      <c r="H18" s="16"/>
      <c r="I18" s="16"/>
      <c r="J18" s="16"/>
      <c r="K18" s="16"/>
      <c r="L18" s="83"/>
      <c r="M18" s="14"/>
      <c r="N18" s="55"/>
      <c r="O18" s="16"/>
      <c r="P18" s="16"/>
      <c r="Q18" s="11"/>
      <c r="R18" s="16"/>
      <c r="S18" s="16"/>
      <c r="T18" s="56"/>
      <c r="U18" s="16"/>
      <c r="V18" s="16"/>
      <c r="W18" s="11"/>
      <c r="X18" s="16"/>
      <c r="Y18" s="16"/>
      <c r="Z18" s="56"/>
      <c r="AA18" s="16"/>
      <c r="AB18" s="16"/>
      <c r="AC18" s="16"/>
      <c r="AD18" s="16"/>
      <c r="AE18" s="16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11"/>
      <c r="AQ18" s="11"/>
      <c r="AR18" s="11"/>
      <c r="AS18" s="11"/>
      <c r="AT18" s="11"/>
      <c r="AU18" s="11"/>
      <c r="AV18" s="159"/>
      <c r="AW18" s="55"/>
      <c r="AX18" s="159"/>
      <c r="AY18" s="159"/>
      <c r="AZ18" s="149"/>
      <c r="BA18" s="140"/>
      <c r="BB18" s="149"/>
      <c r="BC18" s="217"/>
      <c r="BD18" s="199"/>
      <c r="BE18" s="191"/>
      <c r="BF18" s="191"/>
      <c r="BG18" s="191"/>
      <c r="BH18" s="200"/>
      <c r="BI18" s="48"/>
      <c r="BJ18" s="190"/>
      <c r="BK18" s="214"/>
      <c r="BL18" s="156"/>
      <c r="BM18" s="67"/>
      <c r="BN18" s="231"/>
      <c r="BO18" s="215"/>
      <c r="BP18" s="137"/>
    </row>
    <row r="19" spans="1:68" s="139" customFormat="1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11"/>
      <c r="AQ19" s="11"/>
      <c r="AR19" s="11"/>
      <c r="AS19" s="11"/>
      <c r="AT19" s="11"/>
      <c r="AU19" s="11"/>
      <c r="AV19" s="159"/>
      <c r="AW19" s="55"/>
      <c r="AX19" s="159"/>
      <c r="AY19" s="159"/>
      <c r="AZ19" s="149"/>
      <c r="BA19" s="140"/>
      <c r="BB19" s="127"/>
      <c r="BC19" s="217"/>
      <c r="BD19" s="231"/>
      <c r="BE19" s="215"/>
      <c r="BF19" s="215"/>
      <c r="BG19" s="215"/>
      <c r="BH19" s="232"/>
      <c r="BI19" s="48"/>
      <c r="BJ19" s="214"/>
      <c r="BK19" s="214"/>
      <c r="BL19" s="156"/>
      <c r="BM19" s="67"/>
      <c r="BN19" s="231"/>
      <c r="BO19" s="215"/>
      <c r="BP19" s="137"/>
    </row>
    <row r="20" spans="1:68" s="139" customFormat="1" ht="15.75">
      <c r="A20" s="221"/>
      <c r="B20" s="222"/>
      <c r="C20" s="216"/>
      <c r="D20" s="224"/>
      <c r="E20" s="25"/>
      <c r="F20" s="89"/>
      <c r="G20" s="11"/>
      <c r="H20" s="218"/>
      <c r="I20" s="218"/>
      <c r="J20" s="218"/>
      <c r="K20" s="218"/>
      <c r="L20" s="11"/>
      <c r="M20" s="217"/>
      <c r="N20" s="56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11"/>
      <c r="AG20" s="11"/>
      <c r="AH20" s="11"/>
      <c r="AI20" s="11"/>
      <c r="AJ20" s="11"/>
      <c r="AK20" s="11"/>
      <c r="AL20" s="11"/>
      <c r="AM20" s="11"/>
      <c r="AN20" s="11"/>
      <c r="AO20" s="76"/>
      <c r="AP20" s="11"/>
      <c r="AQ20" s="11"/>
      <c r="AR20" s="11"/>
      <c r="AS20" s="11"/>
      <c r="AT20" s="11"/>
      <c r="AU20" s="11"/>
      <c r="AV20" s="11"/>
      <c r="AW20" s="56"/>
      <c r="AX20" s="11"/>
      <c r="AY20" s="11"/>
      <c r="AZ20" s="149"/>
      <c r="BA20" s="140"/>
      <c r="BB20" s="149"/>
      <c r="BC20" s="201"/>
      <c r="BD20" s="231"/>
      <c r="BE20" s="215"/>
      <c r="BF20" s="215"/>
      <c r="BG20" s="215"/>
      <c r="BH20" s="232"/>
      <c r="BI20" s="48"/>
      <c r="BJ20" s="214"/>
      <c r="BK20" s="149"/>
      <c r="BL20" s="156"/>
      <c r="BM20" s="67"/>
      <c r="BN20" s="231"/>
      <c r="BO20" s="215"/>
      <c r="BP20" s="137"/>
    </row>
    <row r="21" spans="1:68" ht="15.75">
      <c r="A21" s="19"/>
      <c r="B21" s="20"/>
      <c r="C21" s="216"/>
      <c r="D21" s="29"/>
      <c r="E21" s="25"/>
      <c r="F21" s="89"/>
      <c r="G21" s="83"/>
      <c r="H21" s="16"/>
      <c r="I21" s="16"/>
      <c r="J21" s="16"/>
      <c r="K21" s="16"/>
      <c r="L21" s="83"/>
      <c r="M21" s="14"/>
      <c r="N21" s="56"/>
      <c r="O21" s="16"/>
      <c r="P21" s="16"/>
      <c r="Q21" s="11"/>
      <c r="R21" s="16"/>
      <c r="S21" s="16"/>
      <c r="T21" s="56"/>
      <c r="U21" s="16"/>
      <c r="V21" s="16"/>
      <c r="W21" s="11"/>
      <c r="X21" s="16"/>
      <c r="Y21" s="16"/>
      <c r="Z21" s="56"/>
      <c r="AA21" s="16"/>
      <c r="AB21" s="16"/>
      <c r="AC21" s="16"/>
      <c r="AD21" s="16"/>
      <c r="AE21" s="16"/>
      <c r="AF21" s="11"/>
      <c r="AG21" s="11"/>
      <c r="AH21" s="11"/>
      <c r="AI21" s="11"/>
      <c r="AJ21" s="11"/>
      <c r="AK21" s="11"/>
      <c r="AL21" s="11"/>
      <c r="AM21" s="11"/>
      <c r="AN21" s="11"/>
      <c r="AO21" s="76"/>
      <c r="AP21" s="11"/>
      <c r="AQ21" s="11"/>
      <c r="AR21" s="11"/>
      <c r="AS21" s="11"/>
      <c r="AT21" s="11"/>
      <c r="AU21" s="11"/>
      <c r="AV21" s="11"/>
      <c r="AW21" s="56"/>
      <c r="AX21" s="11"/>
      <c r="AY21" s="11"/>
      <c r="AZ21" s="149"/>
      <c r="BA21" s="140"/>
      <c r="BB21" s="127"/>
      <c r="BC21" s="201"/>
      <c r="BD21" s="44"/>
      <c r="BE21" s="2"/>
      <c r="BF21" s="2"/>
      <c r="BG21" s="2"/>
      <c r="BH21" s="45"/>
      <c r="BI21" s="232"/>
      <c r="BJ21" s="1"/>
      <c r="BK21" s="149"/>
      <c r="BL21" s="31"/>
      <c r="BM21" s="67"/>
      <c r="BN21" s="231"/>
      <c r="BO21" s="215"/>
      <c r="BP21" s="137"/>
    </row>
    <row r="22" spans="1:68" ht="15.75">
      <c r="A22" s="19"/>
      <c r="B22" s="20"/>
      <c r="C22" s="141"/>
      <c r="D22" s="29"/>
      <c r="E22" s="25"/>
      <c r="F22" s="76"/>
      <c r="G22" s="11"/>
      <c r="H22" s="16"/>
      <c r="I22" s="16"/>
      <c r="J22" s="16"/>
      <c r="K22" s="16"/>
      <c r="L22" s="11"/>
      <c r="M22" s="14"/>
      <c r="N22" s="56"/>
      <c r="O22" s="16"/>
      <c r="P22" s="16"/>
      <c r="Q22" s="11"/>
      <c r="R22" s="16"/>
      <c r="S22" s="16"/>
      <c r="T22" s="56"/>
      <c r="U22" s="16"/>
      <c r="V22" s="16"/>
      <c r="W22" s="11"/>
      <c r="X22" s="16"/>
      <c r="Y22" s="16"/>
      <c r="Z22" s="56"/>
      <c r="AA22" s="16"/>
      <c r="AB22" s="16"/>
      <c r="AC22" s="16"/>
      <c r="AD22" s="16"/>
      <c r="AE22" s="16"/>
      <c r="AF22" s="11"/>
      <c r="AG22" s="11"/>
      <c r="AH22" s="11"/>
      <c r="AI22" s="11"/>
      <c r="AJ22" s="11"/>
      <c r="AK22" s="11"/>
      <c r="AL22" s="11"/>
      <c r="AM22" s="11"/>
      <c r="AN22" s="11"/>
      <c r="AO22" s="76"/>
      <c r="AP22" s="11"/>
      <c r="AQ22" s="11"/>
      <c r="AR22" s="11"/>
      <c r="AS22" s="11"/>
      <c r="AT22" s="11"/>
      <c r="AU22" s="11"/>
      <c r="AV22" s="11"/>
      <c r="AW22" s="56"/>
      <c r="AX22" s="11"/>
      <c r="AY22" s="11"/>
      <c r="AZ22" s="149"/>
      <c r="BA22" s="46"/>
      <c r="BB22" s="127"/>
      <c r="BC22" s="201"/>
      <c r="BD22" s="199"/>
      <c r="BE22" s="191"/>
      <c r="BF22" s="191"/>
      <c r="BG22" s="191"/>
      <c r="BH22" s="200"/>
      <c r="BI22" s="232"/>
      <c r="BJ22" s="190"/>
      <c r="BK22" s="149"/>
      <c r="BL22" s="156"/>
      <c r="BM22" s="67"/>
      <c r="BN22" s="231"/>
      <c r="BO22" s="215"/>
      <c r="BP22" s="137"/>
    </row>
    <row r="23" spans="1:68" ht="15.75">
      <c r="A23" s="19"/>
      <c r="B23" s="20"/>
      <c r="C23" s="13"/>
      <c r="D23" s="29"/>
      <c r="E23" s="25"/>
      <c r="F23" s="76"/>
      <c r="G23" s="11"/>
      <c r="H23" s="16"/>
      <c r="I23" s="16"/>
      <c r="J23" s="16"/>
      <c r="K23" s="16"/>
      <c r="L23" s="11"/>
      <c r="M23" s="14"/>
      <c r="N23" s="56"/>
      <c r="O23" s="16"/>
      <c r="P23" s="16"/>
      <c r="Q23" s="11"/>
      <c r="R23" s="16"/>
      <c r="S23" s="16"/>
      <c r="T23" s="56"/>
      <c r="U23" s="16"/>
      <c r="V23" s="16"/>
      <c r="W23" s="11"/>
      <c r="X23" s="16"/>
      <c r="Y23" s="16"/>
      <c r="Z23" s="56"/>
      <c r="AA23" s="16"/>
      <c r="AB23" s="16"/>
      <c r="AC23" s="16"/>
      <c r="AD23" s="16"/>
      <c r="AE23" s="16"/>
      <c r="AF23" s="11"/>
      <c r="AG23" s="11"/>
      <c r="AH23" s="11"/>
      <c r="AI23" s="11"/>
      <c r="AJ23" s="11"/>
      <c r="AK23" s="11"/>
      <c r="AL23" s="11"/>
      <c r="AM23" s="11"/>
      <c r="AN23" s="11"/>
      <c r="AO23" s="76"/>
      <c r="AP23" s="11"/>
      <c r="AQ23" s="11"/>
      <c r="AR23" s="11"/>
      <c r="AS23" s="11"/>
      <c r="AT23" s="11"/>
      <c r="AU23" s="11"/>
      <c r="AV23" s="11"/>
      <c r="AW23" s="56"/>
      <c r="AX23" s="11"/>
      <c r="AY23" s="11"/>
      <c r="AZ23" s="149"/>
      <c r="BA23" s="46"/>
      <c r="BB23" s="127"/>
      <c r="BC23" s="15"/>
      <c r="BD23" s="44"/>
      <c r="BE23" s="2"/>
      <c r="BF23" s="2"/>
      <c r="BG23" s="2"/>
      <c r="BH23" s="45"/>
      <c r="BI23" s="232"/>
      <c r="BJ23" s="1"/>
      <c r="BK23" s="214"/>
      <c r="BL23" s="31"/>
      <c r="BM23" s="67"/>
      <c r="BN23" s="231"/>
      <c r="BO23" s="215"/>
      <c r="BP23" s="137"/>
    </row>
    <row r="24" spans="1:68" ht="15.75">
      <c r="A24" s="221"/>
      <c r="B24" s="222"/>
      <c r="C24" s="216"/>
      <c r="D24" s="224"/>
      <c r="E24" s="25"/>
      <c r="F24" s="89"/>
      <c r="G24" s="83"/>
      <c r="H24" s="16"/>
      <c r="I24" s="16"/>
      <c r="J24" s="16"/>
      <c r="K24" s="16"/>
      <c r="L24" s="11"/>
      <c r="M24" s="14"/>
      <c r="N24" s="56"/>
      <c r="O24" s="16"/>
      <c r="P24" s="16"/>
      <c r="Q24" s="11"/>
      <c r="R24" s="16"/>
      <c r="S24" s="16"/>
      <c r="T24" s="56"/>
      <c r="U24" s="16"/>
      <c r="V24" s="16"/>
      <c r="W24" s="11"/>
      <c r="X24" s="16"/>
      <c r="Y24" s="16"/>
      <c r="Z24" s="56"/>
      <c r="AA24" s="16"/>
      <c r="AB24" s="16"/>
      <c r="AC24" s="16"/>
      <c r="AD24" s="16"/>
      <c r="AE24" s="16"/>
      <c r="AF24" s="11"/>
      <c r="AG24" s="11"/>
      <c r="AH24" s="11"/>
      <c r="AI24" s="11"/>
      <c r="AJ24" s="11"/>
      <c r="AK24" s="11"/>
      <c r="AL24" s="11"/>
      <c r="AM24" s="11"/>
      <c r="AN24" s="11"/>
      <c r="AO24" s="76"/>
      <c r="AP24" s="11"/>
      <c r="AQ24" s="11"/>
      <c r="AR24" s="11"/>
      <c r="AS24" s="11"/>
      <c r="AT24" s="11"/>
      <c r="AU24" s="11"/>
      <c r="AV24" s="11"/>
      <c r="AW24" s="56"/>
      <c r="AX24" s="11"/>
      <c r="AY24" s="11"/>
      <c r="AZ24" s="149"/>
      <c r="BA24" s="140"/>
      <c r="BB24" s="127"/>
      <c r="BC24" s="201"/>
      <c r="BD24" s="231"/>
      <c r="BE24" s="215"/>
      <c r="BF24" s="215"/>
      <c r="BG24" s="215"/>
      <c r="BH24" s="232"/>
      <c r="BI24" s="232"/>
      <c r="BJ24" s="214"/>
      <c r="BK24" s="149"/>
      <c r="BL24" s="156"/>
      <c r="BM24" s="67"/>
      <c r="BN24" s="231"/>
      <c r="BO24" s="215"/>
      <c r="BP24" s="137"/>
    </row>
    <row r="25" spans="1:68" ht="16.5" thickBot="1">
      <c r="A25" s="143"/>
      <c r="B25" s="154"/>
      <c r="C25" s="144"/>
      <c r="D25" s="152"/>
      <c r="E25" s="26"/>
      <c r="F25" s="100"/>
      <c r="G25" s="58"/>
      <c r="H25" s="16"/>
      <c r="I25" s="16"/>
      <c r="J25" s="16"/>
      <c r="K25" s="16"/>
      <c r="L25" s="84"/>
      <c r="M25" s="14"/>
      <c r="N25" s="57"/>
      <c r="O25" s="16"/>
      <c r="P25" s="16"/>
      <c r="Q25" s="58"/>
      <c r="R25" s="16"/>
      <c r="S25" s="16"/>
      <c r="T25" s="57"/>
      <c r="U25" s="16"/>
      <c r="V25" s="16"/>
      <c r="W25" s="58"/>
      <c r="X25" s="16"/>
      <c r="Y25" s="16"/>
      <c r="Z25" s="57"/>
      <c r="AA25" s="16"/>
      <c r="AB25" s="16"/>
      <c r="AC25" s="16"/>
      <c r="AD25" s="16"/>
      <c r="AE25" s="16"/>
      <c r="AF25" s="58"/>
      <c r="AG25" s="58"/>
      <c r="AH25" s="58"/>
      <c r="AI25" s="58"/>
      <c r="AJ25" s="58"/>
      <c r="AK25" s="58"/>
      <c r="AL25" s="58"/>
      <c r="AM25" s="58"/>
      <c r="AN25" s="58"/>
      <c r="AO25" s="77"/>
      <c r="AP25" s="58"/>
      <c r="AQ25" s="58"/>
      <c r="AR25" s="58"/>
      <c r="AS25" s="58"/>
      <c r="AT25" s="58"/>
      <c r="AU25" s="58"/>
      <c r="AV25" s="58"/>
      <c r="AW25" s="57"/>
      <c r="AX25" s="58"/>
      <c r="AY25" s="58"/>
      <c r="AZ25" s="147"/>
      <c r="BA25" s="280"/>
      <c r="BB25" s="128"/>
      <c r="BC25" s="69"/>
      <c r="BD25" s="146"/>
      <c r="BE25" s="161"/>
      <c r="BF25" s="161"/>
      <c r="BG25" s="161"/>
      <c r="BH25" s="54"/>
      <c r="BI25" s="51"/>
      <c r="BJ25" s="150"/>
      <c r="BK25" s="147"/>
      <c r="BL25" s="157"/>
      <c r="BM25" s="70"/>
      <c r="BN25" s="173"/>
      <c r="BO25" s="161"/>
      <c r="BP25" s="242"/>
    </row>
    <row r="26" spans="1:68" ht="15.75">
      <c r="A26" s="221"/>
      <c r="B26" s="222"/>
      <c r="C26" s="216"/>
      <c r="D26" s="224"/>
      <c r="E26" s="25"/>
      <c r="F26" s="89"/>
      <c r="G26" s="83"/>
      <c r="H26" s="16"/>
      <c r="I26" s="16"/>
      <c r="J26" s="16"/>
      <c r="K26" s="16"/>
      <c r="L26" s="83"/>
      <c r="M26" s="14"/>
      <c r="N26" s="55"/>
      <c r="O26" s="16"/>
      <c r="P26" s="16"/>
      <c r="Q26" s="11"/>
      <c r="R26" s="16"/>
      <c r="S26" s="16"/>
      <c r="T26" s="56"/>
      <c r="U26" s="16"/>
      <c r="V26" s="16"/>
      <c r="W26" s="11"/>
      <c r="X26" s="16"/>
      <c r="Y26" s="16"/>
      <c r="Z26" s="56"/>
      <c r="AA26" s="16"/>
      <c r="AB26" s="16"/>
      <c r="AC26" s="16"/>
      <c r="AD26" s="16"/>
      <c r="AE26" s="16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11"/>
      <c r="AQ26" s="11"/>
      <c r="AR26" s="11"/>
      <c r="AS26" s="11"/>
      <c r="AT26" s="11"/>
      <c r="AU26" s="11"/>
      <c r="AV26" s="159"/>
      <c r="AW26" s="55"/>
      <c r="AX26" s="159"/>
      <c r="AY26" s="159"/>
      <c r="AZ26" s="149"/>
      <c r="BA26" s="140"/>
      <c r="BB26" s="149"/>
      <c r="BC26" s="217"/>
      <c r="BD26" s="231"/>
      <c r="BE26" s="215"/>
      <c r="BF26" s="215"/>
      <c r="BG26" s="215"/>
      <c r="BH26" s="232"/>
      <c r="BI26" s="48"/>
      <c r="BJ26" s="214"/>
      <c r="BK26" s="214"/>
      <c r="BL26" s="156"/>
      <c r="BM26" s="67"/>
      <c r="BN26" s="231"/>
      <c r="BO26" s="215"/>
      <c r="BP26" s="137"/>
    </row>
    <row r="27" spans="1:68" s="139" customFormat="1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11"/>
      <c r="AQ27" s="11"/>
      <c r="AR27" s="11"/>
      <c r="AS27" s="11"/>
      <c r="AT27" s="11"/>
      <c r="AU27" s="11"/>
      <c r="AV27" s="159"/>
      <c r="AW27" s="55"/>
      <c r="AX27" s="159"/>
      <c r="AY27" s="159"/>
      <c r="AZ27" s="149"/>
      <c r="BA27" s="140"/>
      <c r="BB27" s="127"/>
      <c r="BC27" s="217"/>
      <c r="BD27" s="231"/>
      <c r="BE27" s="215"/>
      <c r="BF27" s="215"/>
      <c r="BG27" s="215"/>
      <c r="BH27" s="232"/>
      <c r="BI27" s="48"/>
      <c r="BJ27" s="214"/>
      <c r="BK27" s="214"/>
      <c r="BL27" s="156"/>
      <c r="BM27" s="67"/>
      <c r="BN27" s="231"/>
      <c r="BO27" s="215"/>
      <c r="BP27" s="137"/>
    </row>
    <row r="28" spans="1:68" s="139" customFormat="1" ht="15.75">
      <c r="A28" s="221"/>
      <c r="B28" s="222"/>
      <c r="C28" s="216"/>
      <c r="D28" s="224"/>
      <c r="E28" s="25"/>
      <c r="F28" s="89"/>
      <c r="G28" s="11"/>
      <c r="H28" s="218"/>
      <c r="I28" s="218"/>
      <c r="J28" s="218"/>
      <c r="K28" s="218"/>
      <c r="L28" s="11"/>
      <c r="M28" s="217"/>
      <c r="N28" s="56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11"/>
      <c r="AG28" s="11"/>
      <c r="AH28" s="11"/>
      <c r="AI28" s="11"/>
      <c r="AJ28" s="11"/>
      <c r="AK28" s="11"/>
      <c r="AL28" s="11"/>
      <c r="AM28" s="11"/>
      <c r="AN28" s="11"/>
      <c r="AO28" s="76"/>
      <c r="AP28" s="11"/>
      <c r="AQ28" s="11"/>
      <c r="AR28" s="11"/>
      <c r="AS28" s="11"/>
      <c r="AT28" s="11"/>
      <c r="AU28" s="11"/>
      <c r="AV28" s="11"/>
      <c r="AW28" s="56"/>
      <c r="AX28" s="11"/>
      <c r="AY28" s="11"/>
      <c r="AZ28" s="149"/>
      <c r="BA28" s="140"/>
      <c r="BB28" s="149"/>
      <c r="BC28" s="201"/>
      <c r="BD28" s="231"/>
      <c r="BE28" s="215"/>
      <c r="BF28" s="215"/>
      <c r="BG28" s="215"/>
      <c r="BH28" s="232"/>
      <c r="BI28" s="232"/>
      <c r="BJ28" s="214"/>
      <c r="BK28" s="149"/>
      <c r="BL28" s="156"/>
      <c r="BM28" s="67"/>
      <c r="BN28" s="231"/>
      <c r="BO28" s="215"/>
      <c r="BP28" s="137"/>
    </row>
    <row r="29" spans="1:68" ht="15.75">
      <c r="A29" s="221"/>
      <c r="B29" s="222"/>
      <c r="C29" s="87"/>
      <c r="D29" s="224"/>
      <c r="E29" s="25"/>
      <c r="F29" s="89"/>
      <c r="G29" s="83"/>
      <c r="H29" s="16"/>
      <c r="I29" s="16"/>
      <c r="J29" s="16"/>
      <c r="K29" s="16"/>
      <c r="L29" s="83"/>
      <c r="M29" s="14"/>
      <c r="N29" s="56"/>
      <c r="O29" s="16"/>
      <c r="P29" s="16"/>
      <c r="Q29" s="11"/>
      <c r="R29" s="16"/>
      <c r="S29" s="16"/>
      <c r="T29" s="56"/>
      <c r="U29" s="16"/>
      <c r="V29" s="16"/>
      <c r="W29" s="11"/>
      <c r="X29" s="16"/>
      <c r="Y29" s="16"/>
      <c r="Z29" s="56"/>
      <c r="AA29" s="16"/>
      <c r="AB29" s="16"/>
      <c r="AC29" s="16"/>
      <c r="AD29" s="16"/>
      <c r="AE29" s="16"/>
      <c r="AF29" s="11"/>
      <c r="AG29" s="11"/>
      <c r="AH29" s="11"/>
      <c r="AI29" s="11"/>
      <c r="AJ29" s="11"/>
      <c r="AK29" s="11"/>
      <c r="AL29" s="11"/>
      <c r="AM29" s="11"/>
      <c r="AN29" s="11"/>
      <c r="AO29" s="76"/>
      <c r="AP29" s="11"/>
      <c r="AQ29" s="11"/>
      <c r="AR29" s="11"/>
      <c r="AS29" s="11"/>
      <c r="AT29" s="11"/>
      <c r="AU29" s="11"/>
      <c r="AV29" s="11"/>
      <c r="AW29" s="56"/>
      <c r="AX29" s="11"/>
      <c r="AY29" s="11"/>
      <c r="AZ29" s="149"/>
      <c r="BA29" s="140"/>
      <c r="BB29" s="127"/>
      <c r="BC29" s="201"/>
      <c r="BD29" s="231"/>
      <c r="BE29" s="215"/>
      <c r="BF29" s="215"/>
      <c r="BG29" s="215"/>
      <c r="BH29" s="232"/>
      <c r="BI29" s="232"/>
      <c r="BJ29" s="214"/>
      <c r="BK29" s="149"/>
      <c r="BL29" s="156"/>
      <c r="BM29" s="67"/>
      <c r="BN29" s="231"/>
      <c r="BO29" s="215"/>
      <c r="BP29" s="137"/>
    </row>
    <row r="30" spans="1:68" ht="15.75">
      <c r="A30" s="221"/>
      <c r="B30" s="222"/>
      <c r="C30" s="87"/>
      <c r="D30" s="224"/>
      <c r="E30" s="25"/>
      <c r="F30" s="76"/>
      <c r="G30" s="11"/>
      <c r="H30" s="16"/>
      <c r="I30" s="16"/>
      <c r="J30" s="16"/>
      <c r="K30" s="16"/>
      <c r="L30" s="11"/>
      <c r="M30" s="14"/>
      <c r="N30" s="56"/>
      <c r="O30" s="16"/>
      <c r="P30" s="16"/>
      <c r="Q30" s="11"/>
      <c r="R30" s="16"/>
      <c r="S30" s="16"/>
      <c r="T30" s="56"/>
      <c r="U30" s="16"/>
      <c r="V30" s="16"/>
      <c r="W30" s="11"/>
      <c r="X30" s="16"/>
      <c r="Y30" s="16"/>
      <c r="Z30" s="56"/>
      <c r="AA30" s="16"/>
      <c r="AB30" s="16"/>
      <c r="AC30" s="16"/>
      <c r="AD30" s="16"/>
      <c r="AE30" s="16"/>
      <c r="AF30" s="11"/>
      <c r="AG30" s="11"/>
      <c r="AH30" s="11"/>
      <c r="AI30" s="11"/>
      <c r="AJ30" s="11"/>
      <c r="AK30" s="11"/>
      <c r="AL30" s="11"/>
      <c r="AM30" s="11"/>
      <c r="AN30" s="11"/>
      <c r="AO30" s="76"/>
      <c r="AP30" s="11"/>
      <c r="AQ30" s="11"/>
      <c r="AR30" s="11"/>
      <c r="AS30" s="11"/>
      <c r="AT30" s="11"/>
      <c r="AU30" s="11"/>
      <c r="AV30" s="11"/>
      <c r="AW30" s="56"/>
      <c r="AX30" s="11"/>
      <c r="AY30" s="11"/>
      <c r="AZ30" s="149"/>
      <c r="BA30" s="140"/>
      <c r="BB30" s="127"/>
      <c r="BC30" s="201"/>
      <c r="BD30" s="231"/>
      <c r="BE30" s="215"/>
      <c r="BF30" s="215"/>
      <c r="BG30" s="215"/>
      <c r="BH30" s="232"/>
      <c r="BI30" s="232"/>
      <c r="BJ30" s="214"/>
      <c r="BK30" s="149"/>
      <c r="BL30" s="156"/>
      <c r="BM30" s="67"/>
      <c r="BN30" s="231"/>
      <c r="BO30" s="215"/>
      <c r="BP30" s="137"/>
    </row>
    <row r="31" spans="1:68" ht="15.75">
      <c r="A31" s="221"/>
      <c r="B31" s="222"/>
      <c r="C31" s="87"/>
      <c r="D31" s="224"/>
      <c r="E31" s="25"/>
      <c r="F31" s="76"/>
      <c r="G31" s="11"/>
      <c r="H31" s="16"/>
      <c r="I31" s="16"/>
      <c r="J31" s="16"/>
      <c r="K31" s="16"/>
      <c r="L31" s="83"/>
      <c r="M31" s="14"/>
      <c r="N31" s="56"/>
      <c r="O31" s="16"/>
      <c r="P31" s="16"/>
      <c r="Q31" s="11"/>
      <c r="R31" s="16"/>
      <c r="S31" s="16"/>
      <c r="T31" s="56"/>
      <c r="U31" s="16"/>
      <c r="V31" s="16"/>
      <c r="W31" s="11"/>
      <c r="X31" s="16"/>
      <c r="Y31" s="16"/>
      <c r="Z31" s="56"/>
      <c r="AA31" s="16"/>
      <c r="AB31" s="16"/>
      <c r="AC31" s="16"/>
      <c r="AD31" s="16"/>
      <c r="AE31" s="16"/>
      <c r="AF31" s="11"/>
      <c r="AG31" s="11"/>
      <c r="AH31" s="11"/>
      <c r="AI31" s="11"/>
      <c r="AJ31" s="11"/>
      <c r="AK31" s="11"/>
      <c r="AL31" s="11"/>
      <c r="AM31" s="11"/>
      <c r="AN31" s="11"/>
      <c r="AO31" s="76"/>
      <c r="AP31" s="11"/>
      <c r="AQ31" s="11"/>
      <c r="AR31" s="11"/>
      <c r="AS31" s="11"/>
      <c r="AT31" s="11"/>
      <c r="AU31" s="11"/>
      <c r="AV31" s="11"/>
      <c r="AW31" s="56"/>
      <c r="AX31" s="11"/>
      <c r="AY31" s="11"/>
      <c r="AZ31" s="149"/>
      <c r="BA31" s="140"/>
      <c r="BB31" s="127"/>
      <c r="BC31" s="201"/>
      <c r="BD31" s="231"/>
      <c r="BE31" s="215"/>
      <c r="BF31" s="215"/>
      <c r="BG31" s="215"/>
      <c r="BH31" s="232"/>
      <c r="BI31" s="232"/>
      <c r="BJ31" s="214"/>
      <c r="BK31" s="149"/>
      <c r="BL31" s="156"/>
      <c r="BM31" s="67"/>
      <c r="BN31" s="231"/>
      <c r="BO31" s="215"/>
      <c r="BP31" s="137"/>
    </row>
    <row r="32" spans="1:68" ht="15.75">
      <c r="A32" s="221"/>
      <c r="B32" s="222"/>
      <c r="C32" s="87"/>
      <c r="D32" s="224"/>
      <c r="E32" s="25"/>
      <c r="F32" s="89"/>
      <c r="G32" s="83"/>
      <c r="H32" s="16"/>
      <c r="I32" s="16"/>
      <c r="J32" s="16"/>
      <c r="K32" s="16"/>
      <c r="L32" s="83"/>
      <c r="M32" s="14"/>
      <c r="N32" s="56"/>
      <c r="O32" s="16"/>
      <c r="P32" s="16"/>
      <c r="Q32" s="11"/>
      <c r="R32" s="16"/>
      <c r="S32" s="16"/>
      <c r="T32" s="56"/>
      <c r="U32" s="16"/>
      <c r="V32" s="16"/>
      <c r="W32" s="11"/>
      <c r="X32" s="16"/>
      <c r="Y32" s="16"/>
      <c r="Z32" s="56"/>
      <c r="AA32" s="16"/>
      <c r="AB32" s="16"/>
      <c r="AC32" s="16"/>
      <c r="AD32" s="16"/>
      <c r="AE32" s="16"/>
      <c r="AF32" s="11"/>
      <c r="AG32" s="11"/>
      <c r="AH32" s="11"/>
      <c r="AI32" s="11"/>
      <c r="AJ32" s="11"/>
      <c r="AK32" s="11"/>
      <c r="AL32" s="11"/>
      <c r="AM32" s="11"/>
      <c r="AN32" s="11"/>
      <c r="AO32" s="76"/>
      <c r="AP32" s="11"/>
      <c r="AQ32" s="11"/>
      <c r="AR32" s="11"/>
      <c r="AS32" s="11"/>
      <c r="AT32" s="11"/>
      <c r="AU32" s="11"/>
      <c r="AV32" s="11"/>
      <c r="AW32" s="56"/>
      <c r="AX32" s="11"/>
      <c r="AY32" s="11"/>
      <c r="AZ32" s="149"/>
      <c r="BA32" s="140"/>
      <c r="BB32" s="127"/>
      <c r="BC32" s="201"/>
      <c r="BD32" s="231"/>
      <c r="BE32" s="215"/>
      <c r="BF32" s="215"/>
      <c r="BG32" s="215"/>
      <c r="BH32" s="232"/>
      <c r="BI32" s="232"/>
      <c r="BJ32" s="214"/>
      <c r="BK32" s="149"/>
      <c r="BL32" s="156"/>
      <c r="BM32" s="67"/>
      <c r="BN32" s="231"/>
      <c r="BO32" s="215"/>
      <c r="BP32" s="137"/>
    </row>
    <row r="33" spans="1:68" ht="16.5" thickBot="1">
      <c r="A33" s="143"/>
      <c r="B33" s="154"/>
      <c r="C33" s="88"/>
      <c r="D33" s="152"/>
      <c r="E33" s="26"/>
      <c r="F33" s="100"/>
      <c r="G33" s="84"/>
      <c r="H33" s="16"/>
      <c r="I33" s="16"/>
      <c r="J33" s="16"/>
      <c r="K33" s="16"/>
      <c r="L33" s="84"/>
      <c r="M33" s="14"/>
      <c r="N33" s="57"/>
      <c r="O33" s="16"/>
      <c r="P33" s="16"/>
      <c r="Q33" s="58"/>
      <c r="R33" s="16"/>
      <c r="S33" s="16"/>
      <c r="T33" s="57"/>
      <c r="U33" s="16"/>
      <c r="V33" s="16"/>
      <c r="W33" s="58"/>
      <c r="X33" s="16"/>
      <c r="Y33" s="16"/>
      <c r="Z33" s="57"/>
      <c r="AA33" s="16"/>
      <c r="AB33" s="16"/>
      <c r="AC33" s="16"/>
      <c r="AD33" s="16"/>
      <c r="AE33" s="16"/>
      <c r="AF33" s="58"/>
      <c r="AG33" s="58"/>
      <c r="AH33" s="58"/>
      <c r="AI33" s="58"/>
      <c r="AJ33" s="58"/>
      <c r="AK33" s="58"/>
      <c r="AL33" s="58"/>
      <c r="AM33" s="58"/>
      <c r="AN33" s="58"/>
      <c r="AO33" s="77"/>
      <c r="AP33" s="58"/>
      <c r="AQ33" s="58"/>
      <c r="AR33" s="58"/>
      <c r="AS33" s="58"/>
      <c r="AT33" s="58"/>
      <c r="AU33" s="58"/>
      <c r="AV33" s="58"/>
      <c r="AW33" s="57"/>
      <c r="AX33" s="58"/>
      <c r="AY33" s="58"/>
      <c r="AZ33" s="147"/>
      <c r="BA33" s="280"/>
      <c r="BB33" s="128"/>
      <c r="BC33" s="69"/>
      <c r="BD33" s="146"/>
      <c r="BE33" s="161"/>
      <c r="BF33" s="161"/>
      <c r="BG33" s="161"/>
      <c r="BH33" s="54"/>
      <c r="BI33" s="54"/>
      <c r="BJ33" s="150"/>
      <c r="BK33" s="147"/>
      <c r="BL33" s="157"/>
      <c r="BM33" s="70"/>
      <c r="BN33" s="173"/>
      <c r="BO33" s="161"/>
      <c r="BP33" s="242"/>
    </row>
    <row r="34" spans="1:68">
      <c r="F34" s="11"/>
      <c r="G34" s="11"/>
      <c r="H34" s="11"/>
      <c r="I34" s="11"/>
      <c r="J34" s="11"/>
      <c r="K34" s="11"/>
      <c r="L34" s="11"/>
      <c r="M34" s="1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7"/>
      <c r="AE34" s="8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BA34" s="11"/>
      <c r="BB34" s="11"/>
      <c r="BC34" s="11"/>
      <c r="BD34" s="11"/>
      <c r="BE34" s="11"/>
      <c r="BN34" s="11"/>
    </row>
    <row r="35" spans="1:68">
      <c r="F35" s="11"/>
      <c r="G35" s="11"/>
      <c r="H35" s="11"/>
      <c r="I35" s="11"/>
      <c r="J35" s="11"/>
      <c r="K35" s="11"/>
      <c r="L35" s="11"/>
      <c r="M35" s="1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7"/>
      <c r="AE35" s="8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BA35" s="11"/>
      <c r="BB35" s="129"/>
      <c r="BC35" s="11"/>
      <c r="BD35" s="11"/>
      <c r="BE35" s="11"/>
      <c r="BN35" s="11"/>
    </row>
    <row r="36" spans="1:68">
      <c r="F36" s="11"/>
      <c r="G36" s="11"/>
      <c r="H36" s="11"/>
      <c r="I36" s="11"/>
      <c r="J36" s="11"/>
      <c r="K36" s="11"/>
      <c r="L36" s="11"/>
      <c r="M36" s="1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7"/>
      <c r="AE36" s="8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BA36" s="11"/>
      <c r="BB36" s="11"/>
      <c r="BC36" s="11"/>
      <c r="BD36" s="11"/>
      <c r="BE36" s="11"/>
      <c r="BN36" s="11"/>
    </row>
    <row r="37" spans="1:68">
      <c r="F37" s="11"/>
      <c r="G37" s="11"/>
      <c r="H37" s="11"/>
      <c r="I37" s="11"/>
      <c r="J37" s="11"/>
      <c r="K37" s="11"/>
      <c r="L37" s="11"/>
      <c r="M37" s="11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7"/>
      <c r="AE37" s="8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BA37" s="11"/>
      <c r="BB37" s="11"/>
      <c r="BC37" s="11"/>
      <c r="BD37" s="11"/>
      <c r="BE37" s="11"/>
      <c r="BN37" s="11"/>
    </row>
    <row r="38" spans="1:68">
      <c r="F38" s="11"/>
      <c r="G38" s="11"/>
      <c r="H38" s="11"/>
      <c r="I38" s="11"/>
      <c r="J38" s="11"/>
      <c r="K38" s="11"/>
      <c r="L38" s="11"/>
      <c r="M38" s="1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7"/>
      <c r="AE38" s="8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BA38" s="11"/>
      <c r="BB38" s="11"/>
      <c r="BC38" s="11"/>
      <c r="BD38" s="11"/>
      <c r="BE38" s="11"/>
      <c r="BN38" s="11"/>
    </row>
    <row r="39" spans="1:68">
      <c r="F39" s="11"/>
      <c r="G39" s="11"/>
      <c r="H39" s="11"/>
      <c r="I39" s="11"/>
      <c r="J39" s="11"/>
      <c r="K39" s="11"/>
      <c r="L39" s="11"/>
      <c r="M39" s="11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7"/>
      <c r="AE39" s="8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BA39" s="11"/>
      <c r="BB39" s="11"/>
      <c r="BC39" s="11"/>
      <c r="BD39" s="11"/>
      <c r="BE39" s="11"/>
      <c r="BN39" s="11"/>
    </row>
    <row r="40" spans="1:68">
      <c r="F40" s="11"/>
      <c r="G40" s="11"/>
      <c r="H40" s="11"/>
      <c r="I40" s="11"/>
      <c r="J40" s="11"/>
      <c r="K40" s="11"/>
      <c r="L40" s="11"/>
      <c r="M40" s="1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7"/>
      <c r="AE40" s="8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BA40" s="11"/>
      <c r="BB40" s="11"/>
      <c r="BC40" s="11"/>
      <c r="BD40" s="11"/>
      <c r="BE40" s="11"/>
      <c r="BN40" s="11"/>
    </row>
    <row r="41" spans="1:68">
      <c r="F41" s="11"/>
      <c r="G41" s="11"/>
      <c r="H41" s="11"/>
      <c r="I41" s="11"/>
      <c r="J41" s="11"/>
      <c r="K41" s="11"/>
      <c r="L41" s="11"/>
      <c r="M41" s="1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7"/>
      <c r="AE41" s="8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BA41" s="11"/>
      <c r="BB41" s="11"/>
      <c r="BC41" s="11"/>
      <c r="BD41" s="11"/>
      <c r="BE41" s="11"/>
      <c r="BN41" s="11"/>
    </row>
    <row r="42" spans="1:68">
      <c r="F42" s="11"/>
      <c r="G42" s="11"/>
      <c r="H42" s="11"/>
      <c r="I42" s="11"/>
      <c r="J42" s="11"/>
      <c r="K42" s="11"/>
      <c r="L42" s="11"/>
      <c r="M42" s="1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7"/>
      <c r="AE42" s="8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BA42" s="11"/>
      <c r="BB42" s="11"/>
      <c r="BC42" s="11"/>
      <c r="BD42" s="11"/>
      <c r="BE42" s="11"/>
      <c r="BN42" s="11"/>
    </row>
    <row r="43" spans="1:68">
      <c r="F43" s="11"/>
      <c r="G43" s="11"/>
      <c r="H43" s="11"/>
      <c r="I43" s="11"/>
      <c r="J43" s="11"/>
      <c r="K43" s="11"/>
      <c r="L43" s="11"/>
      <c r="M43" s="11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7"/>
      <c r="AE43" s="8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BA43" s="11"/>
      <c r="BB43" s="11"/>
      <c r="BC43" s="11"/>
      <c r="BD43" s="11"/>
      <c r="BE43" s="11"/>
      <c r="BN43" s="11"/>
    </row>
    <row r="44" spans="1:68">
      <c r="F44" s="11"/>
      <c r="G44" s="11"/>
      <c r="H44" s="11"/>
      <c r="I44" s="11"/>
      <c r="J44" s="11"/>
      <c r="K44" s="11"/>
      <c r="L44" s="11"/>
      <c r="M44" s="11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7"/>
      <c r="AE44" s="8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BA44" s="11"/>
      <c r="BB44" s="11"/>
      <c r="BC44" s="11"/>
      <c r="BD44" s="11"/>
      <c r="BE44" s="11"/>
      <c r="BN44" s="11"/>
    </row>
    <row r="45" spans="1:68">
      <c r="F45" s="11"/>
      <c r="G45" s="11"/>
      <c r="H45" s="11"/>
      <c r="I45" s="11"/>
      <c r="J45" s="11"/>
      <c r="K45" s="11"/>
      <c r="L45" s="11"/>
      <c r="M45" s="11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7"/>
      <c r="AE45" s="8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BA45" s="11"/>
      <c r="BB45" s="11"/>
      <c r="BC45" s="11"/>
      <c r="BD45" s="11"/>
      <c r="BE45" s="11"/>
      <c r="BN45" s="11"/>
    </row>
    <row r="46" spans="1:68">
      <c r="F46" s="11"/>
      <c r="G46" s="11"/>
      <c r="H46" s="11"/>
      <c r="I46" s="11"/>
      <c r="J46" s="11"/>
      <c r="K46" s="11"/>
      <c r="L46" s="11"/>
      <c r="M46" s="11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7"/>
      <c r="AE46" s="8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BA46" s="11"/>
      <c r="BB46" s="11"/>
      <c r="BC46" s="11"/>
      <c r="BD46" s="11"/>
      <c r="BE46" s="11"/>
      <c r="BN46" s="11"/>
    </row>
    <row r="47" spans="1:68">
      <c r="F47" s="11"/>
      <c r="G47" s="11"/>
      <c r="H47" s="11"/>
      <c r="I47" s="11"/>
      <c r="J47" s="11"/>
      <c r="K47" s="11"/>
      <c r="L47" s="11"/>
      <c r="M47" s="11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7"/>
      <c r="AE47" s="8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BA47" s="11"/>
      <c r="BB47" s="11"/>
      <c r="BC47" s="11"/>
      <c r="BD47" s="11"/>
      <c r="BE47" s="11"/>
      <c r="BN47" s="11"/>
    </row>
    <row r="48" spans="1:68">
      <c r="F48" s="11"/>
      <c r="G48" s="11"/>
      <c r="H48" s="11"/>
      <c r="I48" s="11"/>
      <c r="J48" s="11"/>
      <c r="K48" s="11"/>
      <c r="L48" s="11"/>
      <c r="M48" s="11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7"/>
      <c r="AE48" s="8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BA48" s="11"/>
      <c r="BB48" s="11"/>
      <c r="BC48" s="11"/>
      <c r="BD48" s="11"/>
      <c r="BE48" s="11"/>
      <c r="BN48" s="11"/>
    </row>
    <row r="49" spans="2:68">
      <c r="B49" s="3"/>
      <c r="C49" s="3"/>
      <c r="E49" s="3"/>
      <c r="F49" s="11"/>
      <c r="G49" s="11"/>
      <c r="H49" s="11"/>
      <c r="I49" s="11"/>
      <c r="J49" s="11"/>
      <c r="K49" s="11"/>
      <c r="L49" s="11"/>
      <c r="M49" s="11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8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BA49" s="11"/>
      <c r="BB49" s="11"/>
      <c r="BC49" s="11"/>
      <c r="BD49" s="11"/>
      <c r="BE49" s="11"/>
      <c r="BF49" s="3"/>
      <c r="BG49" s="3"/>
      <c r="BH49" s="3"/>
      <c r="BI49" s="3"/>
      <c r="BJ49" s="3"/>
      <c r="BK49" s="3"/>
      <c r="BL49" s="3"/>
      <c r="BM49" s="3"/>
      <c r="BN49" s="11"/>
      <c r="BO49" s="139"/>
      <c r="BP49" s="139"/>
    </row>
    <row r="50" spans="2:68">
      <c r="B50" s="3"/>
      <c r="C50" s="3"/>
      <c r="E50" s="3"/>
      <c r="F50" s="11"/>
      <c r="G50" s="11"/>
      <c r="H50" s="11"/>
      <c r="I50" s="11"/>
      <c r="J50" s="11"/>
      <c r="K50" s="11"/>
      <c r="L50" s="11"/>
      <c r="M50" s="11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7"/>
      <c r="AE50" s="8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BA50" s="11"/>
      <c r="BB50" s="11"/>
      <c r="BC50" s="11"/>
      <c r="BD50" s="11"/>
      <c r="BE50" s="11"/>
      <c r="BF50" s="3"/>
      <c r="BG50" s="3"/>
      <c r="BH50" s="3"/>
      <c r="BI50" s="3"/>
      <c r="BJ50" s="3"/>
      <c r="BK50" s="3"/>
      <c r="BL50" s="3"/>
      <c r="BM50" s="3"/>
      <c r="BN50" s="11"/>
      <c r="BO50" s="139"/>
      <c r="BP50" s="139"/>
    </row>
    <row r="51" spans="2:68">
      <c r="B51" s="3"/>
      <c r="C51" s="3"/>
      <c r="E51" s="3"/>
      <c r="F51" s="11"/>
      <c r="G51" s="11"/>
      <c r="H51" s="11"/>
      <c r="I51" s="11"/>
      <c r="J51" s="11"/>
      <c r="K51" s="11"/>
      <c r="L51" s="11"/>
      <c r="M51" s="11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7"/>
      <c r="AE51" s="8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BA51" s="11"/>
      <c r="BB51" s="11"/>
      <c r="BC51" s="11"/>
      <c r="BD51" s="11"/>
      <c r="BE51" s="11"/>
      <c r="BF51" s="3"/>
      <c r="BG51" s="3"/>
      <c r="BH51" s="3"/>
      <c r="BI51" s="3"/>
      <c r="BJ51" s="3"/>
      <c r="BK51" s="3"/>
      <c r="BL51" s="3"/>
      <c r="BM51" s="3"/>
      <c r="BN51" s="11"/>
      <c r="BO51" s="139"/>
      <c r="BP51" s="139"/>
    </row>
    <row r="52" spans="2:68">
      <c r="B52" s="3"/>
      <c r="C52" s="3"/>
      <c r="E52" s="3"/>
      <c r="F52" s="11"/>
      <c r="G52" s="11"/>
      <c r="H52" s="11"/>
      <c r="I52" s="11"/>
      <c r="J52" s="11"/>
      <c r="K52" s="11"/>
      <c r="L52" s="11"/>
      <c r="M52" s="11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7"/>
      <c r="AE52" s="8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BA52" s="11"/>
      <c r="BB52" s="11"/>
      <c r="BC52" s="11"/>
      <c r="BD52" s="11"/>
      <c r="BE52" s="11"/>
      <c r="BF52" s="3"/>
      <c r="BG52" s="3"/>
      <c r="BH52" s="3"/>
      <c r="BI52" s="3"/>
      <c r="BJ52" s="3"/>
      <c r="BK52" s="3"/>
      <c r="BL52" s="3"/>
      <c r="BM52" s="3"/>
      <c r="BN52" s="11"/>
      <c r="BO52" s="139"/>
      <c r="BP52" s="139"/>
    </row>
    <row r="53" spans="2:68">
      <c r="B53" s="3"/>
      <c r="C53" s="3"/>
      <c r="E53" s="3"/>
      <c r="F53" s="11"/>
      <c r="G53" s="11"/>
      <c r="H53" s="11"/>
      <c r="I53" s="11"/>
      <c r="J53" s="11"/>
      <c r="K53" s="11"/>
      <c r="L53" s="11"/>
      <c r="M53" s="11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7"/>
      <c r="AE53" s="8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BA53" s="11"/>
      <c r="BB53" s="11"/>
      <c r="BC53" s="11"/>
      <c r="BD53" s="11"/>
      <c r="BE53" s="11"/>
      <c r="BF53" s="3"/>
      <c r="BG53" s="3"/>
      <c r="BH53" s="3"/>
      <c r="BI53" s="3"/>
      <c r="BJ53" s="3"/>
      <c r="BK53" s="3"/>
      <c r="BL53" s="3"/>
      <c r="BM53" s="3"/>
      <c r="BN53" s="11"/>
      <c r="BO53" s="139"/>
      <c r="BP53" s="139"/>
    </row>
    <row r="54" spans="2:68">
      <c r="B54" s="3"/>
      <c r="C54" s="3"/>
      <c r="E54" s="3"/>
      <c r="F54" s="11"/>
      <c r="G54" s="11"/>
      <c r="H54" s="11"/>
      <c r="I54" s="11"/>
      <c r="J54" s="11"/>
      <c r="K54" s="11"/>
      <c r="L54" s="11"/>
      <c r="M54" s="11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7"/>
      <c r="AE54" s="8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BA54" s="11"/>
      <c r="BB54" s="11"/>
      <c r="BC54" s="11"/>
      <c r="BD54" s="11"/>
      <c r="BE54" s="11"/>
      <c r="BF54" s="3"/>
      <c r="BG54" s="3"/>
      <c r="BH54" s="3"/>
      <c r="BI54" s="3"/>
      <c r="BJ54" s="3"/>
      <c r="BK54" s="3"/>
      <c r="BL54" s="3"/>
      <c r="BM54" s="3"/>
      <c r="BN54" s="11"/>
      <c r="BO54" s="139"/>
      <c r="BP54" s="139"/>
    </row>
    <row r="55" spans="2:68">
      <c r="B55" s="3"/>
      <c r="C55" s="3"/>
      <c r="E55" s="3"/>
      <c r="F55" s="11"/>
      <c r="G55" s="11"/>
      <c r="H55" s="11"/>
      <c r="I55" s="11"/>
      <c r="J55" s="11"/>
      <c r="K55" s="11"/>
      <c r="L55" s="11"/>
      <c r="M55" s="11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7"/>
      <c r="AE55" s="8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BA55" s="11"/>
      <c r="BB55" s="11"/>
      <c r="BC55" s="11"/>
      <c r="BD55" s="11"/>
      <c r="BE55" s="11"/>
      <c r="BF55" s="3"/>
      <c r="BG55" s="3"/>
      <c r="BH55" s="3"/>
      <c r="BI55" s="3"/>
      <c r="BJ55" s="3"/>
      <c r="BK55" s="3"/>
      <c r="BL55" s="3"/>
      <c r="BM55" s="3"/>
      <c r="BN55" s="11"/>
      <c r="BO55" s="139"/>
      <c r="BP55" s="139"/>
    </row>
    <row r="56" spans="2:68">
      <c r="B56" s="3"/>
      <c r="C56" s="3"/>
      <c r="E56" s="3"/>
      <c r="F56" s="11"/>
      <c r="G56" s="11"/>
      <c r="H56" s="11"/>
      <c r="I56" s="11"/>
      <c r="J56" s="11"/>
      <c r="K56" s="11"/>
      <c r="L56" s="11"/>
      <c r="M56" s="11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7"/>
      <c r="AE56" s="8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BA56" s="11"/>
      <c r="BB56" s="11"/>
      <c r="BC56" s="11"/>
      <c r="BD56" s="11"/>
      <c r="BE56" s="11"/>
      <c r="BF56" s="3"/>
      <c r="BG56" s="3"/>
      <c r="BH56" s="3"/>
      <c r="BI56" s="3"/>
      <c r="BJ56" s="3"/>
      <c r="BK56" s="3"/>
      <c r="BL56" s="3"/>
      <c r="BM56" s="3"/>
      <c r="BN56" s="11"/>
      <c r="BO56" s="139"/>
      <c r="BP56" s="139"/>
    </row>
    <row r="57" spans="2:68">
      <c r="B57" s="3"/>
      <c r="C57" s="3"/>
      <c r="E57" s="3"/>
      <c r="F57" s="11"/>
      <c r="G57" s="11"/>
      <c r="H57" s="11"/>
      <c r="I57" s="11"/>
      <c r="J57" s="11"/>
      <c r="K57" s="11"/>
      <c r="L57" s="11"/>
      <c r="M57" s="11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7"/>
      <c r="AE57" s="8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BA57" s="11"/>
      <c r="BB57" s="11"/>
      <c r="BC57" s="11"/>
      <c r="BD57" s="11"/>
      <c r="BE57" s="11"/>
      <c r="BF57" s="3"/>
      <c r="BG57" s="3"/>
      <c r="BH57" s="3"/>
      <c r="BI57" s="3"/>
      <c r="BJ57" s="3"/>
      <c r="BK57" s="3"/>
      <c r="BL57" s="3"/>
      <c r="BM57" s="3"/>
      <c r="BN57" s="11"/>
      <c r="BO57" s="139"/>
      <c r="BP57" s="139"/>
    </row>
    <row r="58" spans="2:68">
      <c r="B58" s="3"/>
      <c r="C58" s="3"/>
      <c r="E58" s="3"/>
      <c r="F58" s="11"/>
      <c r="G58" s="11"/>
      <c r="H58" s="11"/>
      <c r="I58" s="11"/>
      <c r="J58" s="11"/>
      <c r="K58" s="11"/>
      <c r="L58" s="11"/>
      <c r="M58" s="11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7"/>
      <c r="AE58" s="8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BA58" s="11"/>
      <c r="BB58" s="11"/>
      <c r="BC58" s="11"/>
      <c r="BD58" s="11"/>
      <c r="BE58" s="11"/>
      <c r="BF58" s="3"/>
      <c r="BG58" s="3"/>
      <c r="BH58" s="3"/>
      <c r="BI58" s="3"/>
      <c r="BJ58" s="3"/>
      <c r="BK58" s="3"/>
      <c r="BL58" s="3"/>
      <c r="BM58" s="3"/>
      <c r="BN58" s="11"/>
      <c r="BO58" s="139"/>
      <c r="BP58" s="139"/>
    </row>
    <row r="59" spans="2:68">
      <c r="B59" s="3"/>
      <c r="C59" s="3"/>
      <c r="E59" s="3"/>
      <c r="F59" s="11"/>
      <c r="G59" s="11"/>
      <c r="H59" s="11"/>
      <c r="I59" s="11"/>
      <c r="J59" s="11"/>
      <c r="K59" s="11"/>
      <c r="L59" s="11"/>
      <c r="M59" s="11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7"/>
      <c r="AE59" s="8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BA59" s="11"/>
      <c r="BB59" s="11"/>
      <c r="BC59" s="11"/>
      <c r="BD59" s="11"/>
      <c r="BE59" s="11"/>
      <c r="BF59" s="3"/>
      <c r="BG59" s="3"/>
      <c r="BH59" s="3"/>
      <c r="BI59" s="3"/>
      <c r="BJ59" s="3"/>
      <c r="BK59" s="3"/>
      <c r="BL59" s="3"/>
      <c r="BM59" s="3"/>
      <c r="BN59" s="11"/>
      <c r="BO59" s="139"/>
      <c r="BP59" s="139"/>
    </row>
    <row r="60" spans="2:68">
      <c r="B60" s="3"/>
      <c r="C60" s="3"/>
      <c r="E60" s="3"/>
      <c r="F60" s="11"/>
      <c r="G60" s="11"/>
      <c r="H60" s="11"/>
      <c r="I60" s="11"/>
      <c r="J60" s="11"/>
      <c r="K60" s="11"/>
      <c r="L60" s="11"/>
      <c r="M60" s="11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7"/>
      <c r="AE60" s="8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BA60" s="11"/>
      <c r="BB60" s="11"/>
      <c r="BC60" s="11"/>
      <c r="BD60" s="11"/>
      <c r="BE60" s="11"/>
      <c r="BF60" s="3"/>
      <c r="BG60" s="3"/>
      <c r="BH60" s="3"/>
      <c r="BI60" s="3"/>
      <c r="BJ60" s="3"/>
      <c r="BK60" s="3"/>
      <c r="BL60" s="3"/>
      <c r="BM60" s="3"/>
      <c r="BN60" s="11"/>
      <c r="BO60" s="139"/>
      <c r="BP60" s="139"/>
    </row>
    <row r="61" spans="2:68">
      <c r="B61" s="3"/>
      <c r="C61" s="3"/>
      <c r="E61" s="3"/>
      <c r="F61" s="11"/>
      <c r="G61" s="11"/>
      <c r="H61" s="11"/>
      <c r="I61" s="11"/>
      <c r="J61" s="11"/>
      <c r="K61" s="11"/>
      <c r="L61" s="11"/>
      <c r="M61" s="11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7"/>
      <c r="AE61" s="8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BA61" s="11"/>
      <c r="BB61" s="11"/>
      <c r="BC61" s="11"/>
      <c r="BD61" s="11"/>
      <c r="BE61" s="11"/>
      <c r="BF61" s="3"/>
      <c r="BG61" s="3"/>
      <c r="BH61" s="3"/>
      <c r="BI61" s="3"/>
      <c r="BJ61" s="3"/>
      <c r="BK61" s="3"/>
      <c r="BL61" s="3"/>
      <c r="BM61" s="3"/>
      <c r="BN61" s="11"/>
      <c r="BO61" s="139"/>
      <c r="BP61" s="139"/>
    </row>
    <row r="62" spans="2:68">
      <c r="B62" s="3"/>
      <c r="C62" s="3"/>
      <c r="E62" s="3"/>
      <c r="F62" s="11"/>
      <c r="G62" s="11"/>
      <c r="H62" s="11"/>
      <c r="I62" s="11"/>
      <c r="J62" s="11"/>
      <c r="K62" s="11"/>
      <c r="L62" s="11"/>
      <c r="M62" s="11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7"/>
      <c r="AE62" s="8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BA62" s="11"/>
      <c r="BB62" s="11"/>
      <c r="BC62" s="11"/>
      <c r="BD62" s="11"/>
      <c r="BE62" s="11"/>
      <c r="BF62" s="3"/>
      <c r="BG62" s="3"/>
      <c r="BH62" s="3"/>
      <c r="BI62" s="3"/>
      <c r="BJ62" s="3"/>
      <c r="BK62" s="3"/>
      <c r="BL62" s="3"/>
      <c r="BM62" s="3"/>
      <c r="BN62" s="11"/>
      <c r="BO62" s="139"/>
      <c r="BP62" s="139"/>
    </row>
    <row r="63" spans="2:68">
      <c r="B63" s="3"/>
      <c r="C63" s="3"/>
      <c r="E63" s="3"/>
      <c r="F63" s="11"/>
      <c r="G63" s="11"/>
      <c r="H63" s="11"/>
      <c r="I63" s="11"/>
      <c r="J63" s="11"/>
      <c r="K63" s="11"/>
      <c r="L63" s="11"/>
      <c r="M63" s="11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7"/>
      <c r="AE63" s="8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BA63" s="11"/>
      <c r="BB63" s="11"/>
      <c r="BC63" s="11"/>
      <c r="BD63" s="11"/>
      <c r="BE63" s="11"/>
      <c r="BF63" s="3"/>
      <c r="BG63" s="3"/>
      <c r="BH63" s="3"/>
      <c r="BI63" s="3"/>
      <c r="BJ63" s="3"/>
      <c r="BK63" s="3"/>
      <c r="BL63" s="3"/>
      <c r="BM63" s="3"/>
      <c r="BN63" s="11"/>
      <c r="BO63" s="139"/>
      <c r="BP63" s="139"/>
    </row>
    <row r="64" spans="2:68">
      <c r="B64" s="3"/>
      <c r="C64" s="3"/>
      <c r="E64" s="3"/>
      <c r="F64" s="11"/>
      <c r="G64" s="11"/>
      <c r="H64" s="11"/>
      <c r="I64" s="11"/>
      <c r="J64" s="11"/>
      <c r="K64" s="11"/>
      <c r="L64" s="11"/>
      <c r="M64" s="11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7"/>
      <c r="AE64" s="8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BA64" s="11"/>
      <c r="BB64" s="11"/>
      <c r="BC64" s="11"/>
      <c r="BD64" s="11"/>
      <c r="BE64" s="11"/>
      <c r="BF64" s="3"/>
      <c r="BG64" s="3"/>
      <c r="BH64" s="3"/>
      <c r="BI64" s="3"/>
      <c r="BJ64" s="3"/>
      <c r="BK64" s="3"/>
      <c r="BL64" s="3"/>
      <c r="BM64" s="3"/>
      <c r="BN64" s="11"/>
      <c r="BO64" s="139"/>
      <c r="BP64" s="139"/>
    </row>
    <row r="65" spans="2:68">
      <c r="B65" s="3"/>
      <c r="C65" s="3"/>
      <c r="E65" s="3"/>
      <c r="F65" s="11"/>
      <c r="G65" s="11"/>
      <c r="H65" s="11"/>
      <c r="I65" s="11"/>
      <c r="J65" s="11"/>
      <c r="K65" s="11"/>
      <c r="L65" s="11"/>
      <c r="M65" s="11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7"/>
      <c r="AE65" s="8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BA65" s="11"/>
      <c r="BB65" s="11"/>
      <c r="BC65" s="11"/>
      <c r="BD65" s="11"/>
      <c r="BE65" s="11"/>
      <c r="BF65" s="3"/>
      <c r="BG65" s="3"/>
      <c r="BH65" s="3"/>
      <c r="BI65" s="3"/>
      <c r="BJ65" s="3"/>
      <c r="BK65" s="3"/>
      <c r="BL65" s="3"/>
      <c r="BM65" s="3"/>
      <c r="BN65" s="11"/>
      <c r="BO65" s="139"/>
      <c r="BP65" s="139"/>
    </row>
    <row r="66" spans="2:68">
      <c r="B66" s="3"/>
      <c r="C66" s="3"/>
      <c r="E66" s="3"/>
      <c r="F66" s="11"/>
      <c r="G66" s="11"/>
      <c r="H66" s="11"/>
      <c r="I66" s="11"/>
      <c r="J66" s="11"/>
      <c r="K66" s="11"/>
      <c r="L66" s="11"/>
      <c r="M66" s="11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7"/>
      <c r="AE66" s="8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BA66" s="11"/>
      <c r="BB66" s="11"/>
      <c r="BC66" s="11"/>
      <c r="BD66" s="11"/>
      <c r="BE66" s="11"/>
      <c r="BF66" s="3"/>
      <c r="BG66" s="3"/>
      <c r="BH66" s="3"/>
      <c r="BI66" s="3"/>
      <c r="BJ66" s="3"/>
      <c r="BK66" s="3"/>
      <c r="BL66" s="3"/>
      <c r="BM66" s="3"/>
      <c r="BN66" s="11"/>
      <c r="BO66" s="139"/>
      <c r="BP66" s="139"/>
    </row>
    <row r="67" spans="2:68">
      <c r="B67" s="3"/>
      <c r="C67" s="3"/>
      <c r="E67" s="3"/>
      <c r="F67" s="11"/>
      <c r="G67" s="11"/>
      <c r="H67" s="11"/>
      <c r="I67" s="11"/>
      <c r="J67" s="11"/>
      <c r="K67" s="11"/>
      <c r="L67" s="11"/>
      <c r="M67" s="11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7"/>
      <c r="AE67" s="8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BA67" s="11"/>
      <c r="BB67" s="11"/>
      <c r="BC67" s="11"/>
      <c r="BD67" s="11"/>
      <c r="BE67" s="11"/>
      <c r="BF67" s="3"/>
      <c r="BG67" s="3"/>
      <c r="BH67" s="3"/>
      <c r="BI67" s="3"/>
      <c r="BJ67" s="3"/>
      <c r="BK67" s="3"/>
      <c r="BL67" s="3"/>
      <c r="BM67" s="3"/>
      <c r="BN67" s="11"/>
      <c r="BO67" s="139"/>
      <c r="BP67" s="139"/>
    </row>
    <row r="68" spans="2:68">
      <c r="B68" s="3"/>
      <c r="C68" s="3"/>
      <c r="E68" s="3"/>
      <c r="F68" s="11"/>
      <c r="G68" s="11"/>
      <c r="H68" s="11"/>
      <c r="I68" s="11"/>
      <c r="J68" s="11"/>
      <c r="K68" s="11"/>
      <c r="L68" s="11"/>
      <c r="M68" s="11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7"/>
      <c r="AE68" s="8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BA68" s="11"/>
      <c r="BB68" s="11"/>
      <c r="BC68" s="11"/>
      <c r="BD68" s="11"/>
      <c r="BE68" s="11"/>
      <c r="BF68" s="3"/>
      <c r="BG68" s="3"/>
      <c r="BH68" s="3"/>
      <c r="BI68" s="3"/>
      <c r="BJ68" s="3"/>
      <c r="BK68" s="3"/>
      <c r="BL68" s="3"/>
      <c r="BM68" s="3"/>
      <c r="BN68" s="11"/>
      <c r="BO68" s="139"/>
      <c r="BP68" s="139"/>
    </row>
    <row r="69" spans="2:68">
      <c r="B69" s="3"/>
      <c r="C69" s="3"/>
      <c r="E69" s="3"/>
      <c r="F69" s="11"/>
      <c r="G69" s="11"/>
      <c r="H69" s="11"/>
      <c r="I69" s="11"/>
      <c r="J69" s="11"/>
      <c r="K69" s="11"/>
      <c r="L69" s="11"/>
      <c r="M69" s="11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7"/>
      <c r="AE69" s="8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BA69" s="11"/>
      <c r="BB69" s="11"/>
      <c r="BC69" s="11"/>
      <c r="BD69" s="11"/>
      <c r="BE69" s="11"/>
      <c r="BF69" s="3"/>
      <c r="BG69" s="3"/>
      <c r="BH69" s="3"/>
      <c r="BI69" s="3"/>
      <c r="BJ69" s="3"/>
      <c r="BK69" s="3"/>
      <c r="BL69" s="3"/>
      <c r="BM69" s="3"/>
      <c r="BN69" s="11"/>
      <c r="BO69" s="139"/>
      <c r="BP69" s="139"/>
    </row>
    <row r="70" spans="2:68">
      <c r="B70" s="3"/>
      <c r="C70" s="3"/>
      <c r="E70" s="3"/>
      <c r="F70" s="11"/>
      <c r="G70" s="11"/>
      <c r="H70" s="11"/>
      <c r="I70" s="11"/>
      <c r="J70" s="11"/>
      <c r="K70" s="11"/>
      <c r="L70" s="11"/>
      <c r="M70" s="11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7"/>
      <c r="AE70" s="8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BA70" s="11"/>
      <c r="BB70" s="11"/>
      <c r="BC70" s="11"/>
      <c r="BD70" s="11"/>
      <c r="BE70" s="11"/>
      <c r="BF70" s="3"/>
      <c r="BG70" s="3"/>
      <c r="BH70" s="3"/>
      <c r="BI70" s="3"/>
      <c r="BJ70" s="3"/>
      <c r="BK70" s="3"/>
      <c r="BL70" s="3"/>
      <c r="BM70" s="3"/>
      <c r="BN70" s="11"/>
      <c r="BO70" s="139"/>
      <c r="BP70" s="139"/>
    </row>
    <row r="71" spans="2:68">
      <c r="B71" s="3"/>
      <c r="C71" s="3"/>
      <c r="E71" s="3"/>
      <c r="F71" s="11"/>
      <c r="G71" s="11"/>
      <c r="H71" s="11"/>
      <c r="I71" s="11"/>
      <c r="J71" s="11"/>
      <c r="K71" s="11"/>
      <c r="L71" s="11"/>
      <c r="M71" s="11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7"/>
      <c r="AE71" s="8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BA71" s="11"/>
      <c r="BB71" s="11"/>
      <c r="BC71" s="11"/>
      <c r="BD71" s="11"/>
      <c r="BE71" s="11"/>
      <c r="BF71" s="3"/>
      <c r="BG71" s="3"/>
      <c r="BH71" s="3"/>
      <c r="BI71" s="3"/>
      <c r="BJ71" s="3"/>
      <c r="BK71" s="3"/>
      <c r="BL71" s="3"/>
      <c r="BM71" s="3"/>
      <c r="BN71" s="11"/>
      <c r="BO71" s="139"/>
      <c r="BP71" s="139"/>
    </row>
    <row r="72" spans="2:68">
      <c r="B72" s="3"/>
      <c r="C72" s="3"/>
      <c r="E72" s="3"/>
      <c r="F72" s="11"/>
      <c r="G72" s="11"/>
      <c r="H72" s="11"/>
      <c r="I72" s="11"/>
      <c r="J72" s="11"/>
      <c r="K72" s="11"/>
      <c r="L72" s="11"/>
      <c r="M72" s="11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7"/>
      <c r="AE72" s="8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BA72" s="11"/>
      <c r="BB72" s="11"/>
      <c r="BC72" s="11"/>
      <c r="BD72" s="11"/>
      <c r="BE72" s="11"/>
      <c r="BF72" s="3"/>
      <c r="BG72" s="3"/>
      <c r="BH72" s="3"/>
      <c r="BI72" s="3"/>
      <c r="BJ72" s="3"/>
      <c r="BK72" s="3"/>
      <c r="BL72" s="3"/>
      <c r="BM72" s="3"/>
      <c r="BN72" s="11"/>
      <c r="BO72" s="139"/>
      <c r="BP72" s="139"/>
    </row>
    <row r="73" spans="2:68">
      <c r="B73" s="3"/>
      <c r="C73" s="3"/>
      <c r="E73" s="3"/>
      <c r="F73" s="11"/>
      <c r="G73" s="11"/>
      <c r="H73" s="11"/>
      <c r="I73" s="11"/>
      <c r="J73" s="11"/>
      <c r="K73" s="11"/>
      <c r="L73" s="11"/>
      <c r="M73" s="11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7"/>
      <c r="AE73" s="8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BA73" s="11"/>
      <c r="BB73" s="11"/>
      <c r="BC73" s="11"/>
      <c r="BD73" s="11"/>
      <c r="BE73" s="11"/>
      <c r="BF73" s="3"/>
      <c r="BG73" s="3"/>
      <c r="BH73" s="3"/>
      <c r="BI73" s="3"/>
      <c r="BJ73" s="3"/>
      <c r="BK73" s="3"/>
      <c r="BL73" s="3"/>
      <c r="BM73" s="3"/>
      <c r="BN73" s="11"/>
      <c r="BO73" s="139"/>
      <c r="BP73" s="139"/>
    </row>
    <row r="74" spans="2:68">
      <c r="B74" s="3"/>
      <c r="C74" s="3"/>
      <c r="E74" s="3"/>
      <c r="F74" s="11"/>
      <c r="G74" s="11"/>
      <c r="H74" s="11"/>
      <c r="I74" s="11"/>
      <c r="J74" s="11"/>
      <c r="K74" s="11"/>
      <c r="L74" s="11"/>
      <c r="M74" s="11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7"/>
      <c r="AE74" s="8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BA74" s="11"/>
      <c r="BB74" s="11"/>
      <c r="BC74" s="11"/>
      <c r="BD74" s="11"/>
      <c r="BE74" s="11"/>
      <c r="BF74" s="3"/>
      <c r="BG74" s="3"/>
      <c r="BH74" s="3"/>
      <c r="BI74" s="3"/>
      <c r="BJ74" s="3"/>
      <c r="BK74" s="3"/>
      <c r="BL74" s="3"/>
      <c r="BM74" s="3"/>
      <c r="BN74" s="11"/>
      <c r="BO74" s="139"/>
      <c r="BP74" s="139"/>
    </row>
    <row r="75" spans="2:68">
      <c r="B75" s="3"/>
      <c r="C75" s="3"/>
      <c r="E75" s="3"/>
      <c r="F75" s="11"/>
      <c r="G75" s="11"/>
      <c r="H75" s="11"/>
      <c r="I75" s="11"/>
      <c r="J75" s="11"/>
      <c r="K75" s="11"/>
      <c r="L75" s="11"/>
      <c r="M75" s="11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7"/>
      <c r="AE75" s="8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BA75" s="11"/>
      <c r="BB75" s="11"/>
      <c r="BC75" s="11"/>
      <c r="BD75" s="11"/>
      <c r="BE75" s="11"/>
      <c r="BF75" s="3"/>
      <c r="BG75" s="3"/>
      <c r="BH75" s="3"/>
      <c r="BI75" s="3"/>
      <c r="BJ75" s="3"/>
      <c r="BK75" s="3"/>
      <c r="BL75" s="3"/>
      <c r="BM75" s="3"/>
      <c r="BN75" s="11"/>
      <c r="BO75" s="139"/>
      <c r="BP75" s="139"/>
    </row>
    <row r="76" spans="2:68">
      <c r="B76" s="3"/>
      <c r="C76" s="3"/>
      <c r="E76" s="3"/>
      <c r="F76" s="11"/>
      <c r="G76" s="11"/>
      <c r="H76" s="11"/>
      <c r="I76" s="11"/>
      <c r="J76" s="11"/>
      <c r="K76" s="11"/>
      <c r="L76" s="11"/>
      <c r="M76" s="11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7"/>
      <c r="AE76" s="8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BA76" s="11"/>
      <c r="BB76" s="11"/>
      <c r="BC76" s="11"/>
      <c r="BD76" s="11"/>
      <c r="BE76" s="11"/>
      <c r="BF76" s="3"/>
      <c r="BG76" s="3"/>
      <c r="BH76" s="3"/>
      <c r="BI76" s="3"/>
      <c r="BJ76" s="3"/>
      <c r="BK76" s="3"/>
      <c r="BL76" s="3"/>
      <c r="BM76" s="3"/>
      <c r="BN76" s="11"/>
      <c r="BO76" s="139"/>
      <c r="BP76" s="139"/>
    </row>
    <row r="77" spans="2:68">
      <c r="B77" s="3"/>
      <c r="C77" s="3"/>
      <c r="E77" s="3"/>
      <c r="F77" s="11"/>
      <c r="G77" s="11"/>
      <c r="H77" s="11"/>
      <c r="I77" s="11"/>
      <c r="J77" s="11"/>
      <c r="K77" s="11"/>
      <c r="L77" s="11"/>
      <c r="M77" s="11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7"/>
      <c r="AE77" s="8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BA77" s="11"/>
      <c r="BB77" s="11"/>
      <c r="BC77" s="11"/>
      <c r="BD77" s="11"/>
      <c r="BE77" s="11"/>
      <c r="BF77" s="3"/>
      <c r="BG77" s="3"/>
      <c r="BH77" s="3"/>
      <c r="BI77" s="3"/>
      <c r="BJ77" s="3"/>
      <c r="BK77" s="3"/>
      <c r="BL77" s="3"/>
      <c r="BM77" s="3"/>
      <c r="BN77" s="11"/>
      <c r="BO77" s="139"/>
      <c r="BP77" s="139"/>
    </row>
    <row r="78" spans="2:68">
      <c r="B78" s="3"/>
      <c r="C78" s="3"/>
      <c r="E78" s="3"/>
      <c r="F78" s="11"/>
      <c r="G78" s="11"/>
      <c r="H78" s="11"/>
      <c r="I78" s="11"/>
      <c r="J78" s="11"/>
      <c r="K78" s="11"/>
      <c r="L78" s="11"/>
      <c r="M78" s="11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7"/>
      <c r="AE78" s="8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BA78" s="11"/>
      <c r="BB78" s="11"/>
      <c r="BC78" s="11"/>
      <c r="BD78" s="11"/>
      <c r="BE78" s="11"/>
      <c r="BF78" s="3"/>
      <c r="BG78" s="3"/>
      <c r="BH78" s="3"/>
      <c r="BI78" s="3"/>
      <c r="BJ78" s="3"/>
      <c r="BK78" s="3"/>
      <c r="BL78" s="3"/>
      <c r="BM78" s="3"/>
      <c r="BN78" s="11"/>
      <c r="BO78" s="139"/>
      <c r="BP78" s="139"/>
    </row>
    <row r="79" spans="2:68">
      <c r="B79" s="3"/>
      <c r="C79" s="3"/>
      <c r="E79" s="3"/>
      <c r="F79" s="11"/>
      <c r="G79" s="11"/>
      <c r="H79" s="11"/>
      <c r="I79" s="11"/>
      <c r="J79" s="11"/>
      <c r="K79" s="11"/>
      <c r="L79" s="11"/>
      <c r="M79" s="11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7"/>
      <c r="AE79" s="8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BA79" s="11"/>
      <c r="BB79" s="11"/>
      <c r="BC79" s="11"/>
      <c r="BD79" s="11"/>
      <c r="BE79" s="11"/>
      <c r="BF79" s="3"/>
      <c r="BG79" s="3"/>
      <c r="BH79" s="3"/>
      <c r="BI79" s="3"/>
      <c r="BJ79" s="3"/>
      <c r="BK79" s="3"/>
      <c r="BL79" s="3"/>
      <c r="BM79" s="3"/>
      <c r="BN79" s="11"/>
      <c r="BO79" s="139"/>
      <c r="BP79" s="139"/>
    </row>
    <row r="80" spans="2:68">
      <c r="B80" s="3"/>
      <c r="C80" s="3"/>
      <c r="E80" s="3"/>
      <c r="F80" s="11"/>
      <c r="G80" s="11"/>
      <c r="H80" s="11"/>
      <c r="I80" s="11"/>
      <c r="J80" s="11"/>
      <c r="K80" s="11"/>
      <c r="L80" s="11"/>
      <c r="M80" s="11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7"/>
      <c r="AE80" s="8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BA80" s="11"/>
      <c r="BB80" s="11"/>
      <c r="BC80" s="11"/>
      <c r="BD80" s="11"/>
      <c r="BE80" s="11"/>
      <c r="BF80" s="3"/>
      <c r="BG80" s="3"/>
      <c r="BH80" s="3"/>
      <c r="BI80" s="3"/>
      <c r="BJ80" s="3"/>
      <c r="BK80" s="3"/>
      <c r="BL80" s="3"/>
      <c r="BM80" s="3"/>
      <c r="BN80" s="11"/>
      <c r="BO80" s="139"/>
      <c r="BP80" s="139"/>
    </row>
    <row r="81" spans="2:68">
      <c r="B81" s="3"/>
      <c r="C81" s="3"/>
      <c r="E81" s="3"/>
      <c r="F81" s="11"/>
      <c r="G81" s="11"/>
      <c r="H81" s="11"/>
      <c r="I81" s="11"/>
      <c r="J81" s="11"/>
      <c r="K81" s="11"/>
      <c r="L81" s="11"/>
      <c r="M81" s="11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7"/>
      <c r="AE81" s="8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BA81" s="11"/>
      <c r="BB81" s="11"/>
      <c r="BC81" s="11"/>
      <c r="BD81" s="11"/>
      <c r="BE81" s="11"/>
      <c r="BF81" s="3"/>
      <c r="BG81" s="3"/>
      <c r="BH81" s="3"/>
      <c r="BI81" s="3"/>
      <c r="BJ81" s="3"/>
      <c r="BK81" s="3"/>
      <c r="BL81" s="3"/>
      <c r="BM81" s="3"/>
      <c r="BN81" s="11"/>
      <c r="BO81" s="139"/>
      <c r="BP81" s="139"/>
    </row>
    <row r="82" spans="2:68">
      <c r="B82" s="3"/>
      <c r="C82" s="3"/>
      <c r="E82" s="3"/>
      <c r="AD82" s="4"/>
      <c r="BF82" s="3"/>
      <c r="BG82" s="3"/>
      <c r="BH82" s="3"/>
      <c r="BI82" s="3"/>
      <c r="BJ82" s="3"/>
      <c r="BK82" s="3"/>
      <c r="BL82" s="3"/>
      <c r="BM82" s="3"/>
      <c r="BO82" s="139"/>
      <c r="BP82" s="139"/>
    </row>
  </sheetData>
  <sortState ref="A2:BP82">
    <sortCondition ref="BI2:BI82" customList="VODAFONE,MOVISTAR,ORANGE,YOIGO"/>
    <sortCondition ref="E2:E82" customList="MADRID,BARCELONA,SEVILLA,MALAGA,VALENCIA,BILBAO,ZARAGOZA,LA CORUÑA"/>
  </sortState>
  <pageMargins left="0.7" right="0.7" top="0.75" bottom="0.75" header="0.3" footer="0.3"/>
  <pageSetup paperSize="9"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4">
    <tabColor rgb="FF00B050"/>
    <pageSetUpPr fitToPage="1"/>
  </sheetPr>
  <dimension ref="A1:BP97"/>
  <sheetViews>
    <sheetView showGridLines="0" zoomScale="70" zoomScaleNormal="70" workbookViewId="0"/>
  </sheetViews>
  <sheetFormatPr baseColWidth="10" defaultColWidth="9.140625" defaultRowHeight="14.25"/>
  <cols>
    <col min="1" max="1" width="29.5703125" style="46" bestFit="1" customWidth="1"/>
    <col min="2" max="2" width="8.7109375" style="78" bestFit="1" customWidth="1"/>
    <col min="3" max="3" width="8.7109375" style="4" bestFit="1" customWidth="1"/>
    <col min="4" max="4" width="17.42578125" style="46" bestFit="1" customWidth="1"/>
    <col min="5" max="5" width="25.28515625" style="81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39" customWidth="1"/>
    <col min="38" max="39" width="8.7109375" style="3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8" bestFit="1" customWidth="1"/>
    <col min="53" max="58" width="8.7109375" style="10" bestFit="1" customWidth="1"/>
    <col min="59" max="59" width="16.710937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9.28515625" style="10" bestFit="1" customWidth="1"/>
    <col min="66" max="68" width="8.7109375" style="10" bestFit="1" customWidth="1"/>
    <col min="69" max="16384" width="9.140625" style="3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3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186" t="s">
        <v>28</v>
      </c>
      <c r="BN1" s="181" t="s">
        <v>76</v>
      </c>
      <c r="BO1" s="182" t="s">
        <v>77</v>
      </c>
      <c r="BP1" s="183" t="s">
        <v>78</v>
      </c>
    </row>
    <row r="2" spans="1:68" ht="15.75">
      <c r="A2" s="219"/>
      <c r="B2" s="220"/>
      <c r="C2" s="234"/>
      <c r="D2" s="80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71"/>
      <c r="AQ2" s="71"/>
      <c r="AR2" s="71"/>
      <c r="AS2" s="71"/>
      <c r="AT2" s="71"/>
      <c r="AU2" s="71"/>
      <c r="AV2" s="158"/>
      <c r="AW2" s="65"/>
      <c r="AX2" s="90"/>
      <c r="AY2" s="158"/>
      <c r="AZ2" s="148"/>
      <c r="BA2" s="71"/>
      <c r="BB2" s="135"/>
      <c r="BC2" s="91"/>
      <c r="BD2" s="225"/>
      <c r="BE2" s="226"/>
      <c r="BF2" s="226"/>
      <c r="BG2" s="226"/>
      <c r="BH2" s="228"/>
      <c r="BI2" s="148"/>
      <c r="BJ2" s="96"/>
      <c r="BK2" s="229"/>
      <c r="BL2" s="155"/>
      <c r="BM2" s="67"/>
      <c r="BN2" s="225"/>
      <c r="BO2" s="226"/>
      <c r="BP2" s="227"/>
    </row>
    <row r="3" spans="1:68" s="139" customFormat="1" ht="15.75">
      <c r="A3" s="221"/>
      <c r="B3" s="222"/>
      <c r="C3" s="216"/>
      <c r="D3" s="6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11"/>
      <c r="AQ3" s="11"/>
      <c r="AR3" s="11"/>
      <c r="AS3" s="11"/>
      <c r="AT3" s="11"/>
      <c r="AU3" s="11"/>
      <c r="AV3" s="159"/>
      <c r="AW3" s="55"/>
      <c r="AX3" s="92"/>
      <c r="AY3" s="159"/>
      <c r="AZ3" s="149"/>
      <c r="BA3" s="11"/>
      <c r="BB3" s="134"/>
      <c r="BC3" s="93"/>
      <c r="BD3" s="231"/>
      <c r="BE3" s="215"/>
      <c r="BF3" s="215"/>
      <c r="BG3" s="215"/>
      <c r="BH3" s="232"/>
      <c r="BI3" s="149"/>
      <c r="BJ3" s="97"/>
      <c r="BK3" s="214"/>
      <c r="BL3" s="156"/>
      <c r="BM3" s="67"/>
      <c r="BN3" s="273"/>
      <c r="BO3" s="149"/>
      <c r="BP3" s="156"/>
    </row>
    <row r="4" spans="1:68" s="139" customFormat="1" ht="15.75">
      <c r="A4" s="221"/>
      <c r="B4" s="222"/>
      <c r="C4" s="216"/>
      <c r="D4" s="6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11"/>
      <c r="AQ4" s="11"/>
      <c r="AR4" s="11"/>
      <c r="AS4" s="11"/>
      <c r="AT4" s="11"/>
      <c r="AU4" s="11"/>
      <c r="AV4" s="159"/>
      <c r="AW4" s="55"/>
      <c r="AX4" s="92"/>
      <c r="AY4" s="159"/>
      <c r="AZ4" s="149"/>
      <c r="BA4" s="11"/>
      <c r="BB4" s="134"/>
      <c r="BC4" s="93"/>
      <c r="BD4" s="231"/>
      <c r="BE4" s="215"/>
      <c r="BF4" s="215"/>
      <c r="BG4" s="215"/>
      <c r="BH4" s="232"/>
      <c r="BI4" s="149"/>
      <c r="BJ4" s="97"/>
      <c r="BK4" s="214"/>
      <c r="BL4" s="156"/>
      <c r="BM4" s="67"/>
      <c r="BN4" s="273"/>
      <c r="BO4" s="149"/>
      <c r="BP4" s="156"/>
    </row>
    <row r="5" spans="1:68" s="139" customFormat="1" ht="15.75">
      <c r="A5" s="221"/>
      <c r="B5" s="222"/>
      <c r="C5" s="216"/>
      <c r="D5" s="6"/>
      <c r="E5" s="25"/>
      <c r="F5" s="89"/>
      <c r="G5" s="83"/>
      <c r="H5" s="218"/>
      <c r="I5" s="218"/>
      <c r="J5" s="218"/>
      <c r="K5" s="218"/>
      <c r="L5" s="83"/>
      <c r="M5" s="217"/>
      <c r="N5" s="56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11"/>
      <c r="AG5" s="11"/>
      <c r="AH5" s="11"/>
      <c r="AI5" s="11"/>
      <c r="AJ5" s="11"/>
      <c r="AK5" s="11"/>
      <c r="AL5" s="11"/>
      <c r="AM5" s="11"/>
      <c r="AN5" s="11"/>
      <c r="AO5" s="76"/>
      <c r="AP5" s="11"/>
      <c r="AQ5" s="11"/>
      <c r="AR5" s="11"/>
      <c r="AS5" s="11"/>
      <c r="AT5" s="11"/>
      <c r="AU5" s="11"/>
      <c r="AV5" s="11"/>
      <c r="AW5" s="56"/>
      <c r="AX5" s="76"/>
      <c r="AY5" s="11"/>
      <c r="AZ5" s="149"/>
      <c r="BA5" s="11"/>
      <c r="BB5" s="134"/>
      <c r="BC5" s="35"/>
      <c r="BD5" s="231"/>
      <c r="BE5" s="215"/>
      <c r="BF5" s="215"/>
      <c r="BG5" s="215"/>
      <c r="BH5" s="232"/>
      <c r="BI5" s="149"/>
      <c r="BJ5" s="97"/>
      <c r="BK5" s="149"/>
      <c r="BL5" s="156"/>
      <c r="BM5" s="67"/>
      <c r="BN5" s="273"/>
      <c r="BO5" s="149"/>
      <c r="BP5" s="156"/>
    </row>
    <row r="6" spans="1:68" s="139" customFormat="1" ht="15.75">
      <c r="A6" s="221"/>
      <c r="B6" s="222"/>
      <c r="C6" s="216"/>
      <c r="D6" s="6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11"/>
      <c r="AQ6" s="11"/>
      <c r="AR6" s="11"/>
      <c r="AS6" s="11"/>
      <c r="AT6" s="11"/>
      <c r="AU6" s="11"/>
      <c r="AV6" s="159"/>
      <c r="AW6" s="55"/>
      <c r="AX6" s="92"/>
      <c r="AY6" s="159"/>
      <c r="AZ6" s="149"/>
      <c r="BA6" s="11"/>
      <c r="BB6" s="134"/>
      <c r="BC6" s="93"/>
      <c r="BD6" s="231"/>
      <c r="BE6" s="215"/>
      <c r="BF6" s="215"/>
      <c r="BG6" s="215"/>
      <c r="BH6" s="232"/>
      <c r="BI6" s="149"/>
      <c r="BJ6" s="97"/>
      <c r="BK6" s="214"/>
      <c r="BL6" s="156"/>
      <c r="BM6" s="67"/>
      <c r="BN6" s="273"/>
      <c r="BO6" s="149"/>
      <c r="BP6" s="156"/>
    </row>
    <row r="7" spans="1:68" s="139" customFormat="1" ht="15.75">
      <c r="A7" s="221"/>
      <c r="B7" s="222"/>
      <c r="C7" s="216"/>
      <c r="D7" s="6"/>
      <c r="E7" s="25"/>
      <c r="F7" s="89"/>
      <c r="G7" s="83"/>
      <c r="H7" s="218"/>
      <c r="I7" s="218"/>
      <c r="J7" s="218"/>
      <c r="K7" s="218"/>
      <c r="L7" s="83"/>
      <c r="M7" s="217"/>
      <c r="N7" s="56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11"/>
      <c r="AG7" s="11"/>
      <c r="AH7" s="11"/>
      <c r="AI7" s="11"/>
      <c r="AJ7" s="11"/>
      <c r="AK7" s="11"/>
      <c r="AL7" s="11"/>
      <c r="AM7" s="11"/>
      <c r="AN7" s="11"/>
      <c r="AO7" s="76"/>
      <c r="AP7" s="11"/>
      <c r="AQ7" s="11"/>
      <c r="AR7" s="11"/>
      <c r="AS7" s="11"/>
      <c r="AT7" s="11"/>
      <c r="AU7" s="11"/>
      <c r="AV7" s="11"/>
      <c r="AW7" s="56"/>
      <c r="AX7" s="76"/>
      <c r="AY7" s="11"/>
      <c r="AZ7" s="149"/>
      <c r="BA7" s="11"/>
      <c r="BB7" s="134"/>
      <c r="BC7" s="35"/>
      <c r="BD7" s="231"/>
      <c r="BE7" s="215"/>
      <c r="BF7" s="215"/>
      <c r="BG7" s="215"/>
      <c r="BH7" s="232"/>
      <c r="BI7" s="149"/>
      <c r="BJ7" s="97"/>
      <c r="BK7" s="149"/>
      <c r="BL7" s="156"/>
      <c r="BM7" s="67"/>
      <c r="BN7" s="273"/>
      <c r="BO7" s="149"/>
      <c r="BP7" s="156"/>
    </row>
    <row r="8" spans="1:68" s="139" customFormat="1" ht="15.75">
      <c r="A8" s="221"/>
      <c r="B8" s="222"/>
      <c r="C8" s="216"/>
      <c r="D8" s="6"/>
      <c r="E8" s="25"/>
      <c r="F8" s="89"/>
      <c r="G8" s="83"/>
      <c r="H8" s="218"/>
      <c r="I8" s="218"/>
      <c r="J8" s="218"/>
      <c r="K8" s="218"/>
      <c r="L8" s="83"/>
      <c r="M8" s="217"/>
      <c r="N8" s="56"/>
      <c r="O8" s="218"/>
      <c r="P8" s="218"/>
      <c r="Q8" s="11"/>
      <c r="R8" s="218"/>
      <c r="S8" s="218"/>
      <c r="T8" s="56"/>
      <c r="U8" s="218"/>
      <c r="V8" s="218"/>
      <c r="W8" s="11"/>
      <c r="X8" s="218"/>
      <c r="Y8" s="218"/>
      <c r="Z8" s="56"/>
      <c r="AA8" s="218"/>
      <c r="AB8" s="218"/>
      <c r="AC8" s="218"/>
      <c r="AD8" s="218"/>
      <c r="AE8" s="218"/>
      <c r="AF8" s="11"/>
      <c r="AG8" s="11"/>
      <c r="AH8" s="11"/>
      <c r="AI8" s="11"/>
      <c r="AJ8" s="11"/>
      <c r="AK8" s="11"/>
      <c r="AL8" s="11"/>
      <c r="AM8" s="11"/>
      <c r="AN8" s="11"/>
      <c r="AO8" s="76"/>
      <c r="AP8" s="11"/>
      <c r="AQ8" s="11"/>
      <c r="AR8" s="11"/>
      <c r="AS8" s="11"/>
      <c r="AT8" s="11"/>
      <c r="AU8" s="11"/>
      <c r="AV8" s="11"/>
      <c r="AW8" s="56"/>
      <c r="AX8" s="76"/>
      <c r="AY8" s="11"/>
      <c r="AZ8" s="149"/>
      <c r="BA8" s="11"/>
      <c r="BB8" s="11"/>
      <c r="BC8" s="35"/>
      <c r="BD8" s="231"/>
      <c r="BE8" s="215"/>
      <c r="BF8" s="215"/>
      <c r="BG8" s="215"/>
      <c r="BH8" s="232"/>
      <c r="BI8" s="149"/>
      <c r="BJ8" s="97"/>
      <c r="BK8" s="149"/>
      <c r="BL8" s="156"/>
      <c r="BM8" s="67"/>
      <c r="BN8" s="270"/>
      <c r="BO8" s="140"/>
      <c r="BP8" s="47"/>
    </row>
    <row r="9" spans="1:68" s="139" customFormat="1" ht="15.75">
      <c r="A9" s="221"/>
      <c r="B9" s="222"/>
      <c r="C9" s="216"/>
      <c r="D9" s="6"/>
      <c r="E9" s="25"/>
      <c r="F9" s="89"/>
      <c r="G9" s="83"/>
      <c r="H9" s="218"/>
      <c r="I9" s="218"/>
      <c r="J9" s="218"/>
      <c r="K9" s="218"/>
      <c r="L9" s="83"/>
      <c r="M9" s="217"/>
      <c r="N9" s="55"/>
      <c r="O9" s="218"/>
      <c r="P9" s="218"/>
      <c r="Q9" s="11"/>
      <c r="R9" s="218"/>
      <c r="S9" s="218"/>
      <c r="T9" s="56"/>
      <c r="U9" s="218"/>
      <c r="V9" s="218"/>
      <c r="W9" s="11"/>
      <c r="X9" s="218"/>
      <c r="Y9" s="218"/>
      <c r="Z9" s="56"/>
      <c r="AA9" s="218"/>
      <c r="AB9" s="218"/>
      <c r="AC9" s="218"/>
      <c r="AD9" s="218"/>
      <c r="AE9" s="218"/>
      <c r="AF9" s="9"/>
      <c r="AG9" s="9"/>
      <c r="AH9" s="9"/>
      <c r="AI9" s="9"/>
      <c r="AJ9" s="9"/>
      <c r="AK9" s="9"/>
      <c r="AL9" s="9"/>
      <c r="AM9" s="9"/>
      <c r="AN9" s="9"/>
      <c r="AO9" s="76"/>
      <c r="AP9" s="11"/>
      <c r="AQ9" s="11"/>
      <c r="AR9" s="11"/>
      <c r="AS9" s="11"/>
      <c r="AT9" s="11"/>
      <c r="AU9" s="11"/>
      <c r="AV9" s="159"/>
      <c r="AW9" s="55"/>
      <c r="AX9" s="92"/>
      <c r="AY9" s="159"/>
      <c r="AZ9" s="149"/>
      <c r="BA9" s="11"/>
      <c r="BB9" s="134"/>
      <c r="BC9" s="93"/>
      <c r="BD9" s="231"/>
      <c r="BE9" s="215"/>
      <c r="BF9" s="215"/>
      <c r="BG9" s="215"/>
      <c r="BH9" s="232"/>
      <c r="BI9" s="149"/>
      <c r="BJ9" s="97"/>
      <c r="BK9" s="214"/>
      <c r="BL9" s="156"/>
      <c r="BM9" s="67"/>
      <c r="BN9" s="270"/>
      <c r="BO9" s="140"/>
      <c r="BP9" s="47"/>
    </row>
    <row r="10" spans="1:68" s="139" customFormat="1" ht="15.75">
      <c r="A10" s="221"/>
      <c r="B10" s="222"/>
      <c r="C10" s="216"/>
      <c r="D10" s="6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11"/>
      <c r="AQ10" s="11"/>
      <c r="AR10" s="11"/>
      <c r="AS10" s="11"/>
      <c r="AT10" s="11"/>
      <c r="AU10" s="11"/>
      <c r="AV10" s="159"/>
      <c r="AW10" s="55"/>
      <c r="AX10" s="92"/>
      <c r="AY10" s="11"/>
      <c r="AZ10" s="149"/>
      <c r="BA10" s="11"/>
      <c r="BB10" s="134"/>
      <c r="BC10" s="93"/>
      <c r="BD10" s="231"/>
      <c r="BE10" s="215"/>
      <c r="BF10" s="215"/>
      <c r="BG10" s="215"/>
      <c r="BH10" s="232"/>
      <c r="BI10" s="149"/>
      <c r="BJ10" s="97"/>
      <c r="BK10" s="214"/>
      <c r="BL10" s="156"/>
      <c r="BM10" s="67"/>
      <c r="BN10" s="270"/>
      <c r="BO10" s="140"/>
      <c r="BP10" s="47"/>
    </row>
    <row r="11" spans="1:68" s="139" customFormat="1" ht="15.75">
      <c r="A11" s="221"/>
      <c r="B11" s="222"/>
      <c r="C11" s="216"/>
      <c r="D11" s="6"/>
      <c r="E11" s="25"/>
      <c r="F11" s="89"/>
      <c r="G11" s="83"/>
      <c r="H11" s="218"/>
      <c r="I11" s="218"/>
      <c r="J11" s="218"/>
      <c r="K11" s="218"/>
      <c r="L11" s="83"/>
      <c r="M11" s="217"/>
      <c r="N11" s="56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11"/>
      <c r="AG11" s="11"/>
      <c r="AH11" s="11"/>
      <c r="AI11" s="11"/>
      <c r="AJ11" s="11"/>
      <c r="AK11" s="11"/>
      <c r="AL11" s="11"/>
      <c r="AM11" s="11"/>
      <c r="AN11" s="11"/>
      <c r="AO11" s="76"/>
      <c r="AP11" s="11"/>
      <c r="AQ11" s="11"/>
      <c r="AR11" s="11"/>
      <c r="AS11" s="11"/>
      <c r="AT11" s="11"/>
      <c r="AU11" s="11"/>
      <c r="AV11" s="11"/>
      <c r="AW11" s="56"/>
      <c r="AX11" s="76"/>
      <c r="AY11" s="11"/>
      <c r="AZ11" s="149"/>
      <c r="BA11" s="11"/>
      <c r="BB11" s="134"/>
      <c r="BC11" s="35"/>
      <c r="BD11" s="231"/>
      <c r="BE11" s="215"/>
      <c r="BF11" s="215"/>
      <c r="BG11" s="215"/>
      <c r="BH11" s="232"/>
      <c r="BI11" s="149"/>
      <c r="BJ11" s="97"/>
      <c r="BK11" s="149"/>
      <c r="BL11" s="156"/>
      <c r="BM11" s="67"/>
      <c r="BN11" s="270"/>
      <c r="BO11" s="140"/>
      <c r="BP11" s="47"/>
    </row>
    <row r="12" spans="1:68" s="139" customFormat="1" ht="15.75">
      <c r="A12" s="221"/>
      <c r="B12" s="222"/>
      <c r="C12" s="216"/>
      <c r="D12" s="6"/>
      <c r="E12" s="25"/>
      <c r="F12" s="89"/>
      <c r="G12" s="83"/>
      <c r="H12" s="218"/>
      <c r="I12" s="218"/>
      <c r="J12" s="218"/>
      <c r="K12" s="218"/>
      <c r="L12" s="83"/>
      <c r="M12" s="217"/>
      <c r="N12" s="56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11"/>
      <c r="AG12" s="11"/>
      <c r="AH12" s="11"/>
      <c r="AI12" s="11"/>
      <c r="AJ12" s="11"/>
      <c r="AK12" s="11"/>
      <c r="AL12" s="11"/>
      <c r="AM12" s="11"/>
      <c r="AN12" s="11"/>
      <c r="AO12" s="76"/>
      <c r="AP12" s="11"/>
      <c r="AQ12" s="83"/>
      <c r="AR12" s="83"/>
      <c r="AS12" s="83"/>
      <c r="AT12" s="11"/>
      <c r="AU12" s="11"/>
      <c r="AV12" s="11"/>
      <c r="AW12" s="56"/>
      <c r="AX12" s="76"/>
      <c r="AY12" s="11"/>
      <c r="AZ12" s="215"/>
      <c r="BA12" s="11"/>
      <c r="BB12" s="134"/>
      <c r="BC12" s="35"/>
      <c r="BD12" s="231"/>
      <c r="BE12" s="215"/>
      <c r="BF12" s="215"/>
      <c r="BG12" s="215"/>
      <c r="BH12" s="232"/>
      <c r="BI12" s="149"/>
      <c r="BJ12" s="97"/>
      <c r="BK12" s="149"/>
      <c r="BL12" s="156"/>
      <c r="BM12" s="67"/>
      <c r="BN12" s="270"/>
      <c r="BO12" s="140"/>
      <c r="BP12" s="47"/>
    </row>
    <row r="13" spans="1:68" s="139" customFormat="1" ht="15.75">
      <c r="A13" s="221"/>
      <c r="B13" s="222"/>
      <c r="C13" s="216"/>
      <c r="D13" s="6"/>
      <c r="E13" s="25"/>
      <c r="F13" s="89"/>
      <c r="G13" s="83"/>
      <c r="H13" s="218"/>
      <c r="I13" s="218"/>
      <c r="J13" s="218"/>
      <c r="K13" s="218"/>
      <c r="L13" s="83"/>
      <c r="M13" s="217"/>
      <c r="N13" s="56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11"/>
      <c r="AG13" s="11"/>
      <c r="AH13" s="11"/>
      <c r="AI13" s="11"/>
      <c r="AJ13" s="11"/>
      <c r="AK13" s="11"/>
      <c r="AL13" s="11"/>
      <c r="AM13" s="11"/>
      <c r="AN13" s="11"/>
      <c r="AO13" s="76"/>
      <c r="AP13" s="11"/>
      <c r="AQ13" s="83"/>
      <c r="AR13" s="83"/>
      <c r="AS13" s="83"/>
      <c r="AT13" s="11"/>
      <c r="AU13" s="11"/>
      <c r="AV13" s="11"/>
      <c r="AW13" s="56"/>
      <c r="AX13" s="76"/>
      <c r="AY13" s="11"/>
      <c r="AZ13" s="215"/>
      <c r="BA13" s="11"/>
      <c r="BB13" s="134"/>
      <c r="BC13" s="35"/>
      <c r="BD13" s="231"/>
      <c r="BE13" s="215"/>
      <c r="BF13" s="215"/>
      <c r="BG13" s="215"/>
      <c r="BH13" s="232"/>
      <c r="BI13" s="149"/>
      <c r="BJ13" s="97"/>
      <c r="BK13" s="149"/>
      <c r="BL13" s="156"/>
      <c r="BM13" s="67"/>
      <c r="BN13" s="270"/>
      <c r="BO13" s="140"/>
      <c r="BP13" s="47"/>
    </row>
    <row r="14" spans="1:68" s="139" customFormat="1" ht="15.75">
      <c r="A14" s="221"/>
      <c r="B14" s="222"/>
      <c r="C14" s="216"/>
      <c r="D14" s="6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11"/>
      <c r="AQ14" s="11"/>
      <c r="AR14" s="11"/>
      <c r="AS14" s="11"/>
      <c r="AT14" s="11"/>
      <c r="AU14" s="11"/>
      <c r="AV14" s="159"/>
      <c r="AW14" s="55"/>
      <c r="AX14" s="92"/>
      <c r="AY14" s="159"/>
      <c r="AZ14" s="149"/>
      <c r="BA14" s="11"/>
      <c r="BB14" s="134"/>
      <c r="BC14" s="93"/>
      <c r="BD14" s="231"/>
      <c r="BE14" s="215"/>
      <c r="BF14" s="215"/>
      <c r="BG14" s="215"/>
      <c r="BH14" s="232"/>
      <c r="BI14" s="149"/>
      <c r="BJ14" s="97"/>
      <c r="BK14" s="214"/>
      <c r="BL14" s="156"/>
      <c r="BM14" s="67"/>
      <c r="BN14" s="270"/>
      <c r="BO14" s="140"/>
      <c r="BP14" s="47"/>
    </row>
    <row r="15" spans="1:68" s="139" customFormat="1" ht="15.75">
      <c r="A15" s="221"/>
      <c r="B15" s="222"/>
      <c r="C15" s="216"/>
      <c r="D15" s="6"/>
      <c r="E15" s="25"/>
      <c r="F15" s="89"/>
      <c r="G15" s="83"/>
      <c r="H15" s="218"/>
      <c r="I15" s="218"/>
      <c r="J15" s="218"/>
      <c r="K15" s="218"/>
      <c r="L15" s="83"/>
      <c r="M15" s="217"/>
      <c r="N15" s="56"/>
      <c r="O15" s="218"/>
      <c r="P15" s="218"/>
      <c r="Q15" s="11"/>
      <c r="R15" s="218"/>
      <c r="S15" s="218"/>
      <c r="T15" s="56"/>
      <c r="U15" s="218"/>
      <c r="V15" s="218"/>
      <c r="W15" s="11"/>
      <c r="X15" s="218"/>
      <c r="Y15" s="218"/>
      <c r="Z15" s="56"/>
      <c r="AA15" s="218"/>
      <c r="AB15" s="218"/>
      <c r="AC15" s="218"/>
      <c r="AD15" s="218"/>
      <c r="AE15" s="218"/>
      <c r="AF15" s="11"/>
      <c r="AG15" s="11"/>
      <c r="AH15" s="11"/>
      <c r="AI15" s="11"/>
      <c r="AJ15" s="11"/>
      <c r="AK15" s="11"/>
      <c r="AL15" s="11"/>
      <c r="AM15" s="11"/>
      <c r="AN15" s="11"/>
      <c r="AO15" s="76"/>
      <c r="AP15" s="11"/>
      <c r="AQ15" s="11"/>
      <c r="AR15" s="11"/>
      <c r="AS15" s="11"/>
      <c r="AT15" s="11"/>
      <c r="AU15" s="11"/>
      <c r="AV15" s="11"/>
      <c r="AW15" s="56"/>
      <c r="AX15" s="76"/>
      <c r="AY15" s="305"/>
      <c r="AZ15" s="149"/>
      <c r="BA15" s="11"/>
      <c r="BB15" s="134"/>
      <c r="BC15" s="35"/>
      <c r="BD15" s="231"/>
      <c r="BE15" s="215"/>
      <c r="BF15" s="215"/>
      <c r="BG15" s="215"/>
      <c r="BH15" s="232"/>
      <c r="BI15" s="149"/>
      <c r="BJ15" s="97"/>
      <c r="BK15" s="149"/>
      <c r="BL15" s="156"/>
      <c r="BM15" s="47"/>
      <c r="BN15" s="270"/>
      <c r="BO15" s="140"/>
      <c r="BP15" s="47"/>
    </row>
    <row r="16" spans="1:68" s="139" customFormat="1" ht="15.75">
      <c r="A16" s="221"/>
      <c r="B16" s="222"/>
      <c r="C16" s="216"/>
      <c r="D16" s="6"/>
      <c r="E16" s="25"/>
      <c r="F16" s="89"/>
      <c r="G16" s="83"/>
      <c r="H16" s="218"/>
      <c r="I16" s="218"/>
      <c r="J16" s="218"/>
      <c r="K16" s="218"/>
      <c r="L16" s="83"/>
      <c r="M16" s="217"/>
      <c r="N16" s="56"/>
      <c r="O16" s="218"/>
      <c r="P16" s="218"/>
      <c r="Q16" s="11"/>
      <c r="R16" s="218"/>
      <c r="S16" s="218"/>
      <c r="T16" s="56"/>
      <c r="U16" s="218"/>
      <c r="V16" s="218"/>
      <c r="W16" s="11"/>
      <c r="X16" s="218"/>
      <c r="Y16" s="218"/>
      <c r="Z16" s="56"/>
      <c r="AA16" s="218"/>
      <c r="AB16" s="218"/>
      <c r="AC16" s="218"/>
      <c r="AD16" s="218"/>
      <c r="AE16" s="218"/>
      <c r="AF16" s="11"/>
      <c r="AG16" s="11"/>
      <c r="AH16" s="11"/>
      <c r="AI16" s="11"/>
      <c r="AJ16" s="11"/>
      <c r="AK16" s="11"/>
      <c r="AL16" s="11"/>
      <c r="AM16" s="11"/>
      <c r="AN16" s="11"/>
      <c r="AO16" s="76"/>
      <c r="AP16" s="11"/>
      <c r="AQ16" s="11"/>
      <c r="AR16" s="11"/>
      <c r="AS16" s="11"/>
      <c r="AT16" s="11"/>
      <c r="AU16" s="11"/>
      <c r="AV16" s="11"/>
      <c r="AW16" s="56"/>
      <c r="AX16" s="76"/>
      <c r="AY16" s="11"/>
      <c r="AZ16" s="149"/>
      <c r="BA16" s="11"/>
      <c r="BB16" s="134"/>
      <c r="BC16" s="35"/>
      <c r="BD16" s="231"/>
      <c r="BE16" s="215"/>
      <c r="BF16" s="215"/>
      <c r="BG16" s="215"/>
      <c r="BH16" s="232"/>
      <c r="BI16" s="149"/>
      <c r="BJ16" s="97"/>
      <c r="BK16" s="149"/>
      <c r="BL16" s="156"/>
      <c r="BM16" s="67"/>
      <c r="BN16" s="270"/>
      <c r="BO16" s="140"/>
      <c r="BP16" s="47"/>
    </row>
    <row r="17" spans="1:68" s="139" customFormat="1" ht="15.75">
      <c r="A17" s="221"/>
      <c r="B17" s="222"/>
      <c r="C17" s="216"/>
      <c r="D17" s="6"/>
      <c r="E17" s="25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11"/>
      <c r="AQ17" s="11"/>
      <c r="AR17" s="11"/>
      <c r="AS17" s="11"/>
      <c r="AT17" s="11"/>
      <c r="AU17" s="11"/>
      <c r="AV17" s="159"/>
      <c r="AW17" s="55"/>
      <c r="AX17" s="92"/>
      <c r="AY17" s="11"/>
      <c r="AZ17" s="149"/>
      <c r="BA17" s="11"/>
      <c r="BB17" s="134"/>
      <c r="BC17" s="93"/>
      <c r="BD17" s="231"/>
      <c r="BE17" s="215"/>
      <c r="BF17" s="215"/>
      <c r="BG17" s="215"/>
      <c r="BH17" s="232"/>
      <c r="BI17" s="149"/>
      <c r="BJ17" s="97"/>
      <c r="BK17" s="214"/>
      <c r="BL17" s="156"/>
      <c r="BM17" s="67"/>
      <c r="BN17" s="270"/>
      <c r="BO17" s="140"/>
      <c r="BP17" s="47"/>
    </row>
    <row r="18" spans="1:68" s="139" customFormat="1" ht="15.75">
      <c r="A18" s="221"/>
      <c r="B18" s="222"/>
      <c r="C18" s="216"/>
      <c r="D18" s="6"/>
      <c r="E18" s="25"/>
      <c r="F18" s="89"/>
      <c r="G18" s="83"/>
      <c r="H18" s="218"/>
      <c r="I18" s="218"/>
      <c r="J18" s="218"/>
      <c r="K18" s="218"/>
      <c r="L18" s="83"/>
      <c r="M18" s="217"/>
      <c r="N18" s="56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11"/>
      <c r="AG18" s="11"/>
      <c r="AH18" s="11"/>
      <c r="AI18" s="11"/>
      <c r="AJ18" s="11"/>
      <c r="AK18" s="11"/>
      <c r="AL18" s="11"/>
      <c r="AM18" s="11"/>
      <c r="AN18" s="11"/>
      <c r="AO18" s="76"/>
      <c r="AP18" s="11"/>
      <c r="AQ18" s="11"/>
      <c r="AR18" s="11"/>
      <c r="AS18" s="11"/>
      <c r="AT18" s="11"/>
      <c r="AU18" s="11"/>
      <c r="AV18" s="11"/>
      <c r="AW18" s="56"/>
      <c r="AX18" s="76"/>
      <c r="AY18" s="11"/>
      <c r="AZ18" s="149"/>
      <c r="BA18" s="11"/>
      <c r="BB18" s="134"/>
      <c r="BC18" s="35"/>
      <c r="BD18" s="231"/>
      <c r="BE18" s="215"/>
      <c r="BF18" s="215"/>
      <c r="BG18" s="215"/>
      <c r="BH18" s="232"/>
      <c r="BI18" s="149"/>
      <c r="BJ18" s="97"/>
      <c r="BK18" s="149"/>
      <c r="BL18" s="156"/>
      <c r="BM18" s="67"/>
      <c r="BN18" s="270"/>
      <c r="BO18" s="140"/>
      <c r="BP18" s="47"/>
    </row>
    <row r="19" spans="1:68" s="139" customFormat="1" ht="15.75">
      <c r="A19" s="221"/>
      <c r="B19" s="222"/>
      <c r="C19" s="216"/>
      <c r="D19" s="6"/>
      <c r="E19" s="25"/>
      <c r="F19" s="89"/>
      <c r="G19" s="83"/>
      <c r="H19" s="218"/>
      <c r="I19" s="218"/>
      <c r="J19" s="218"/>
      <c r="K19" s="218"/>
      <c r="L19" s="83"/>
      <c r="M19" s="217"/>
      <c r="N19" s="56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11"/>
      <c r="AG19" s="11"/>
      <c r="AH19" s="11"/>
      <c r="AI19" s="11"/>
      <c r="AJ19" s="11"/>
      <c r="AK19" s="11"/>
      <c r="AL19" s="11"/>
      <c r="AM19" s="11"/>
      <c r="AN19" s="11"/>
      <c r="AO19" s="76"/>
      <c r="AP19" s="11"/>
      <c r="AQ19" s="11"/>
      <c r="AR19" s="11"/>
      <c r="AS19" s="11"/>
      <c r="AT19" s="11"/>
      <c r="AU19" s="11"/>
      <c r="AV19" s="11"/>
      <c r="AW19" s="56"/>
      <c r="AX19" s="76"/>
      <c r="AY19" s="11"/>
      <c r="AZ19" s="149"/>
      <c r="BA19" s="11"/>
      <c r="BB19" s="134"/>
      <c r="BC19" s="35"/>
      <c r="BD19" s="231"/>
      <c r="BE19" s="215"/>
      <c r="BF19" s="215"/>
      <c r="BG19" s="215"/>
      <c r="BH19" s="232"/>
      <c r="BI19" s="149"/>
      <c r="BJ19" s="97"/>
      <c r="BK19" s="214"/>
      <c r="BL19" s="156"/>
      <c r="BM19" s="67"/>
      <c r="BN19" s="270"/>
      <c r="BO19" s="140"/>
      <c r="BP19" s="47"/>
    </row>
    <row r="20" spans="1:68" ht="15.75">
      <c r="A20" s="221"/>
      <c r="B20" s="222"/>
      <c r="C20" s="216"/>
      <c r="D20" s="6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11"/>
      <c r="AQ20" s="11"/>
      <c r="AR20" s="11"/>
      <c r="AS20" s="11"/>
      <c r="AT20" s="11"/>
      <c r="AU20" s="11"/>
      <c r="AV20" s="159"/>
      <c r="AW20" s="55"/>
      <c r="AX20" s="92"/>
      <c r="AY20" s="159"/>
      <c r="AZ20" s="149"/>
      <c r="BA20" s="11"/>
      <c r="BB20" s="134"/>
      <c r="BC20" s="93"/>
      <c r="BD20" s="231"/>
      <c r="BE20" s="215"/>
      <c r="BF20" s="215"/>
      <c r="BG20" s="215"/>
      <c r="BH20" s="232"/>
      <c r="BI20" s="149"/>
      <c r="BJ20" s="97"/>
      <c r="BK20" s="214"/>
      <c r="BL20" s="156"/>
      <c r="BM20" s="67"/>
      <c r="BN20" s="270"/>
      <c r="BO20" s="140"/>
      <c r="BP20" s="47"/>
    </row>
    <row r="21" spans="1:68" s="139" customFormat="1" ht="15.75">
      <c r="A21" s="221"/>
      <c r="B21" s="222"/>
      <c r="C21" s="216"/>
      <c r="D21" s="6"/>
      <c r="E21" s="25"/>
      <c r="F21" s="89"/>
      <c r="G21" s="83"/>
      <c r="H21" s="218"/>
      <c r="I21" s="218"/>
      <c r="J21" s="218"/>
      <c r="K21" s="218"/>
      <c r="L21" s="83"/>
      <c r="M21" s="217"/>
      <c r="N21" s="56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11"/>
      <c r="AG21" s="11"/>
      <c r="AH21" s="11"/>
      <c r="AI21" s="11"/>
      <c r="AJ21" s="11"/>
      <c r="AK21" s="11"/>
      <c r="AL21" s="11"/>
      <c r="AM21" s="11"/>
      <c r="AN21" s="11"/>
      <c r="AO21" s="76"/>
      <c r="AP21" s="11"/>
      <c r="AQ21" s="11"/>
      <c r="AR21" s="11"/>
      <c r="AS21" s="11"/>
      <c r="AT21" s="11"/>
      <c r="AU21" s="11"/>
      <c r="AV21" s="11"/>
      <c r="AW21" s="56"/>
      <c r="AX21" s="76"/>
      <c r="AY21" s="11"/>
      <c r="AZ21" s="149"/>
      <c r="BA21" s="11"/>
      <c r="BB21" s="134"/>
      <c r="BC21" s="35"/>
      <c r="BD21" s="231"/>
      <c r="BE21" s="215"/>
      <c r="BF21" s="215"/>
      <c r="BG21" s="215"/>
      <c r="BH21" s="232"/>
      <c r="BI21" s="149"/>
      <c r="BJ21" s="97"/>
      <c r="BK21" s="149"/>
      <c r="BL21" s="156"/>
      <c r="BM21" s="67"/>
      <c r="BN21" s="270"/>
      <c r="BO21" s="140"/>
      <c r="BP21" s="47"/>
    </row>
    <row r="22" spans="1:68" s="139" customFormat="1" ht="15.75">
      <c r="A22" s="221"/>
      <c r="B22" s="222"/>
      <c r="C22" s="216"/>
      <c r="D22" s="6"/>
      <c r="E22" s="25"/>
      <c r="F22" s="89"/>
      <c r="G22" s="83"/>
      <c r="H22" s="218"/>
      <c r="I22" s="218"/>
      <c r="J22" s="218"/>
      <c r="K22" s="218"/>
      <c r="L22" s="83"/>
      <c r="M22" s="217"/>
      <c r="N22" s="56"/>
      <c r="O22" s="218"/>
      <c r="P22" s="218"/>
      <c r="Q22" s="11"/>
      <c r="R22" s="218"/>
      <c r="S22" s="218"/>
      <c r="T22" s="56"/>
      <c r="U22" s="218"/>
      <c r="V22" s="218"/>
      <c r="W22" s="11"/>
      <c r="X22" s="218"/>
      <c r="Y22" s="218"/>
      <c r="Z22" s="56"/>
      <c r="AA22" s="218"/>
      <c r="AB22" s="218"/>
      <c r="AC22" s="218"/>
      <c r="AD22" s="218"/>
      <c r="AE22" s="218"/>
      <c r="AF22" s="11"/>
      <c r="AG22" s="11"/>
      <c r="AH22" s="11"/>
      <c r="AI22" s="11"/>
      <c r="AJ22" s="11"/>
      <c r="AK22" s="11"/>
      <c r="AL22" s="11"/>
      <c r="AM22" s="11"/>
      <c r="AN22" s="11"/>
      <c r="AO22" s="76"/>
      <c r="AP22" s="11"/>
      <c r="AQ22" s="11"/>
      <c r="AR22" s="11"/>
      <c r="AS22" s="11"/>
      <c r="AT22" s="11"/>
      <c r="AU22" s="11"/>
      <c r="AV22" s="11"/>
      <c r="AW22" s="56"/>
      <c r="AX22" s="76"/>
      <c r="AY22" s="11"/>
      <c r="AZ22" s="149"/>
      <c r="BA22" s="11"/>
      <c r="BB22" s="134"/>
      <c r="BC22" s="35"/>
      <c r="BD22" s="231"/>
      <c r="BE22" s="215"/>
      <c r="BF22" s="215"/>
      <c r="BG22" s="215"/>
      <c r="BH22" s="232"/>
      <c r="BI22" s="149"/>
      <c r="BJ22" s="97"/>
      <c r="BK22" s="149"/>
      <c r="BL22" s="156"/>
      <c r="BM22" s="67"/>
      <c r="BN22" s="270"/>
      <c r="BO22" s="140"/>
      <c r="BP22" s="47"/>
    </row>
    <row r="23" spans="1:68" ht="15.75">
      <c r="A23" s="221"/>
      <c r="B23" s="222"/>
      <c r="C23" s="216"/>
      <c r="D23" s="6"/>
      <c r="E23" s="25"/>
      <c r="F23" s="89"/>
      <c r="G23" s="83"/>
      <c r="H23" s="218"/>
      <c r="I23" s="218"/>
      <c r="J23" s="218"/>
      <c r="K23" s="218"/>
      <c r="L23" s="83"/>
      <c r="M23" s="217"/>
      <c r="N23" s="56"/>
      <c r="O23" s="218"/>
      <c r="P23" s="218"/>
      <c r="Q23" s="11"/>
      <c r="R23" s="218"/>
      <c r="S23" s="218"/>
      <c r="T23" s="56"/>
      <c r="U23" s="218"/>
      <c r="V23" s="218"/>
      <c r="W23" s="11"/>
      <c r="X23" s="218"/>
      <c r="Y23" s="218"/>
      <c r="Z23" s="56"/>
      <c r="AA23" s="218"/>
      <c r="AB23" s="218"/>
      <c r="AC23" s="218"/>
      <c r="AD23" s="218"/>
      <c r="AE23" s="218"/>
      <c r="AF23" s="11"/>
      <c r="AG23" s="11"/>
      <c r="AH23" s="11"/>
      <c r="AI23" s="11"/>
      <c r="AJ23" s="11"/>
      <c r="AK23" s="11"/>
      <c r="AL23" s="11"/>
      <c r="AM23" s="11"/>
      <c r="AN23" s="11"/>
      <c r="AO23" s="76"/>
      <c r="AP23" s="11"/>
      <c r="AQ23" s="11"/>
      <c r="AR23" s="11"/>
      <c r="AS23" s="11"/>
      <c r="AT23" s="11"/>
      <c r="AU23" s="11"/>
      <c r="AV23" s="11"/>
      <c r="AW23" s="56"/>
      <c r="AX23" s="76"/>
      <c r="AY23" s="11"/>
      <c r="AZ23" s="149"/>
      <c r="BA23" s="11"/>
      <c r="BB23" s="134"/>
      <c r="BC23" s="35"/>
      <c r="BD23" s="231"/>
      <c r="BE23" s="215"/>
      <c r="BF23" s="215"/>
      <c r="BG23" s="215"/>
      <c r="BH23" s="232"/>
      <c r="BI23" s="149"/>
      <c r="BJ23" s="97"/>
      <c r="BK23" s="149"/>
      <c r="BL23" s="156"/>
      <c r="BM23" s="67"/>
      <c r="BN23" s="270"/>
      <c r="BO23" s="140"/>
      <c r="BP23" s="47"/>
    </row>
    <row r="24" spans="1:68" ht="15.75">
      <c r="A24" s="221"/>
      <c r="B24" s="222"/>
      <c r="C24" s="216"/>
      <c r="D24" s="6"/>
      <c r="E24" s="25"/>
      <c r="F24" s="89"/>
      <c r="G24" s="83"/>
      <c r="H24" s="218"/>
      <c r="I24" s="218"/>
      <c r="J24" s="218"/>
      <c r="K24" s="218"/>
      <c r="L24" s="83"/>
      <c r="M24" s="217"/>
      <c r="N24" s="56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11"/>
      <c r="AG24" s="11"/>
      <c r="AH24" s="11"/>
      <c r="AI24" s="11"/>
      <c r="AJ24" s="11"/>
      <c r="AK24" s="11"/>
      <c r="AL24" s="11"/>
      <c r="AM24" s="11"/>
      <c r="AN24" s="11"/>
      <c r="AO24" s="76"/>
      <c r="AP24" s="11"/>
      <c r="AQ24" s="11"/>
      <c r="AR24" s="11"/>
      <c r="AS24" s="11"/>
      <c r="AT24" s="11"/>
      <c r="AU24" s="11"/>
      <c r="AV24" s="11"/>
      <c r="AW24" s="56"/>
      <c r="AX24" s="76"/>
      <c r="AY24" s="11"/>
      <c r="AZ24" s="149"/>
      <c r="BA24" s="11"/>
      <c r="BB24" s="134"/>
      <c r="BC24" s="35"/>
      <c r="BD24" s="231"/>
      <c r="BE24" s="215"/>
      <c r="BF24" s="215"/>
      <c r="BG24" s="215"/>
      <c r="BH24" s="232"/>
      <c r="BI24" s="149"/>
      <c r="BJ24" s="97"/>
      <c r="BK24" s="149"/>
      <c r="BL24" s="156"/>
      <c r="BM24" s="67"/>
      <c r="BN24" s="270"/>
      <c r="BO24" s="140"/>
      <c r="BP24" s="47"/>
    </row>
    <row r="25" spans="1:68" ht="16.5" thickBot="1">
      <c r="A25" s="162"/>
      <c r="B25" s="163"/>
      <c r="C25" s="164"/>
      <c r="D25" s="202"/>
      <c r="E25" s="203"/>
      <c r="F25" s="208"/>
      <c r="G25" s="207"/>
      <c r="H25" s="172"/>
      <c r="I25" s="172"/>
      <c r="J25" s="172"/>
      <c r="K25" s="172"/>
      <c r="L25" s="205"/>
      <c r="M25" s="169"/>
      <c r="N25" s="206"/>
      <c r="O25" s="172"/>
      <c r="P25" s="172"/>
      <c r="Q25" s="207"/>
      <c r="R25" s="172"/>
      <c r="S25" s="172"/>
      <c r="T25" s="206"/>
      <c r="U25" s="172"/>
      <c r="V25" s="172"/>
      <c r="W25" s="207"/>
      <c r="X25" s="172"/>
      <c r="Y25" s="172"/>
      <c r="Z25" s="206"/>
      <c r="AA25" s="172"/>
      <c r="AB25" s="172"/>
      <c r="AC25" s="172"/>
      <c r="AD25" s="172"/>
      <c r="AE25" s="172"/>
      <c r="AF25" s="207"/>
      <c r="AG25" s="207"/>
      <c r="AH25" s="207"/>
      <c r="AI25" s="207"/>
      <c r="AJ25" s="207"/>
      <c r="AK25" s="58"/>
      <c r="AL25" s="207"/>
      <c r="AM25" s="207"/>
      <c r="AN25" s="207"/>
      <c r="AO25" s="208"/>
      <c r="AP25" s="207"/>
      <c r="AQ25" s="207"/>
      <c r="AR25" s="207"/>
      <c r="AS25" s="58"/>
      <c r="AT25" s="207"/>
      <c r="AU25" s="207"/>
      <c r="AV25" s="207"/>
      <c r="AW25" s="206"/>
      <c r="AX25" s="77"/>
      <c r="AY25" s="58"/>
      <c r="AZ25" s="174"/>
      <c r="BA25" s="261"/>
      <c r="BB25" s="209"/>
      <c r="BC25" s="210"/>
      <c r="BD25" s="173"/>
      <c r="BE25" s="174"/>
      <c r="BF25" s="174"/>
      <c r="BG25" s="174"/>
      <c r="BH25" s="175"/>
      <c r="BI25" s="167"/>
      <c r="BJ25" s="211"/>
      <c r="BK25" s="176"/>
      <c r="BL25" s="168"/>
      <c r="BM25" s="212"/>
      <c r="BN25" s="271"/>
      <c r="BO25" s="272"/>
      <c r="BP25" s="263"/>
    </row>
    <row r="26" spans="1:68" ht="15.75">
      <c r="A26" s="221"/>
      <c r="B26" s="222"/>
      <c r="C26" s="216"/>
      <c r="D26" s="6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11"/>
      <c r="AQ26" s="11"/>
      <c r="AR26" s="11"/>
      <c r="AS26" s="11"/>
      <c r="AT26" s="11"/>
      <c r="AU26" s="11"/>
      <c r="AV26" s="159"/>
      <c r="AW26" s="55"/>
      <c r="AX26" s="92"/>
      <c r="AY26" s="159"/>
      <c r="AZ26" s="149"/>
      <c r="BA26" s="71"/>
      <c r="BB26" s="134"/>
      <c r="BC26" s="93"/>
      <c r="BD26" s="231"/>
      <c r="BE26" s="215"/>
      <c r="BF26" s="215"/>
      <c r="BG26" s="215"/>
      <c r="BH26" s="232"/>
      <c r="BI26" s="149"/>
      <c r="BJ26" s="97"/>
      <c r="BK26" s="214"/>
      <c r="BL26" s="156"/>
      <c r="BM26" s="67"/>
      <c r="BN26" s="286"/>
      <c r="BO26" s="148"/>
      <c r="BP26" s="155"/>
    </row>
    <row r="27" spans="1:68" s="139" customFormat="1" ht="15.75">
      <c r="A27" s="221"/>
      <c r="B27" s="222"/>
      <c r="C27" s="216"/>
      <c r="D27" s="6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11"/>
      <c r="AQ27" s="11"/>
      <c r="AR27" s="11"/>
      <c r="AS27" s="11"/>
      <c r="AT27" s="11"/>
      <c r="AU27" s="11"/>
      <c r="AV27" s="159"/>
      <c r="AW27" s="55"/>
      <c r="AX27" s="92"/>
      <c r="AY27" s="159"/>
      <c r="AZ27" s="149"/>
      <c r="BA27" s="11"/>
      <c r="BB27" s="134"/>
      <c r="BC27" s="93"/>
      <c r="BD27" s="231"/>
      <c r="BE27" s="215"/>
      <c r="BF27" s="215"/>
      <c r="BG27" s="215"/>
      <c r="BH27" s="232"/>
      <c r="BI27" s="149"/>
      <c r="BJ27" s="97"/>
      <c r="BK27" s="214"/>
      <c r="BL27" s="156"/>
      <c r="BM27" s="67"/>
      <c r="BN27" s="273"/>
      <c r="BO27" s="149"/>
      <c r="BP27" s="156"/>
    </row>
    <row r="28" spans="1:68" s="139" customFormat="1" ht="15.75">
      <c r="A28" s="221"/>
      <c r="B28" s="222"/>
      <c r="C28" s="216"/>
      <c r="D28" s="6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11"/>
      <c r="AQ28" s="11"/>
      <c r="AR28" s="11"/>
      <c r="AS28" s="11"/>
      <c r="AT28" s="11"/>
      <c r="AU28" s="11"/>
      <c r="AV28" s="159"/>
      <c r="AW28" s="55"/>
      <c r="AX28" s="92"/>
      <c r="AY28" s="305"/>
      <c r="AZ28" s="149"/>
      <c r="BA28" s="11"/>
      <c r="BB28" s="134"/>
      <c r="BC28" s="35"/>
      <c r="BD28" s="231"/>
      <c r="BE28" s="215"/>
      <c r="BF28" s="215"/>
      <c r="BG28" s="215"/>
      <c r="BH28" s="232"/>
      <c r="BI28" s="149"/>
      <c r="BJ28" s="97"/>
      <c r="BK28" s="149"/>
      <c r="BL28" s="156"/>
      <c r="BM28" s="47"/>
      <c r="BN28" s="273"/>
      <c r="BO28" s="149"/>
      <c r="BP28" s="156"/>
    </row>
    <row r="29" spans="1:68" s="139" customFormat="1" ht="15.75">
      <c r="A29" s="221"/>
      <c r="B29" s="222"/>
      <c r="C29" s="216"/>
      <c r="D29" s="6"/>
      <c r="E29" s="25"/>
      <c r="F29" s="89"/>
      <c r="G29" s="83"/>
      <c r="H29" s="218"/>
      <c r="I29" s="218"/>
      <c r="J29" s="218"/>
      <c r="K29" s="218"/>
      <c r="L29" s="83"/>
      <c r="M29" s="217"/>
      <c r="N29" s="56"/>
      <c r="O29" s="218"/>
      <c r="P29" s="218"/>
      <c r="Q29" s="11"/>
      <c r="R29" s="218"/>
      <c r="S29" s="218"/>
      <c r="T29" s="56"/>
      <c r="U29" s="218"/>
      <c r="V29" s="218"/>
      <c r="W29" s="11"/>
      <c r="X29" s="218"/>
      <c r="Y29" s="218"/>
      <c r="Z29" s="56"/>
      <c r="AA29" s="218"/>
      <c r="AB29" s="218"/>
      <c r="AC29" s="218"/>
      <c r="AD29" s="218"/>
      <c r="AE29" s="218"/>
      <c r="AF29" s="11"/>
      <c r="AG29" s="11"/>
      <c r="AH29" s="11"/>
      <c r="AI29" s="11"/>
      <c r="AJ29" s="11"/>
      <c r="AK29" s="11"/>
      <c r="AL29" s="11"/>
      <c r="AM29" s="11"/>
      <c r="AN29" s="11"/>
      <c r="AO29" s="76"/>
      <c r="AP29" s="11"/>
      <c r="AQ29" s="11"/>
      <c r="AR29" s="11"/>
      <c r="AS29" s="11"/>
      <c r="AT29" s="11"/>
      <c r="AU29" s="11"/>
      <c r="AV29" s="11"/>
      <c r="AW29" s="56"/>
      <c r="AX29" s="76"/>
      <c r="AY29" s="11"/>
      <c r="AZ29" s="149"/>
      <c r="BA29" s="11"/>
      <c r="BB29" s="134"/>
      <c r="BC29" s="35"/>
      <c r="BD29" s="231"/>
      <c r="BE29" s="215"/>
      <c r="BF29" s="215"/>
      <c r="BG29" s="215"/>
      <c r="BH29" s="232"/>
      <c r="BI29" s="149"/>
      <c r="BJ29" s="97"/>
      <c r="BK29" s="149"/>
      <c r="BL29" s="156"/>
      <c r="BM29" s="67"/>
      <c r="BN29" s="273"/>
      <c r="BO29" s="149"/>
      <c r="BP29" s="156"/>
    </row>
    <row r="30" spans="1:68" s="139" customFormat="1" ht="15.75">
      <c r="A30" s="221"/>
      <c r="B30" s="222"/>
      <c r="C30" s="216"/>
      <c r="D30" s="6"/>
      <c r="E30" s="25"/>
      <c r="F30" s="89"/>
      <c r="G30" s="83"/>
      <c r="H30" s="218"/>
      <c r="I30" s="218"/>
      <c r="J30" s="218"/>
      <c r="K30" s="218"/>
      <c r="L30" s="83"/>
      <c r="M30" s="217"/>
      <c r="N30" s="55"/>
      <c r="O30" s="218"/>
      <c r="P30" s="218"/>
      <c r="Q30" s="11"/>
      <c r="R30" s="218"/>
      <c r="S30" s="218"/>
      <c r="T30" s="56"/>
      <c r="U30" s="218"/>
      <c r="V30" s="218"/>
      <c r="W30" s="11"/>
      <c r="X30" s="218"/>
      <c r="Y30" s="218"/>
      <c r="Z30" s="56"/>
      <c r="AA30" s="218"/>
      <c r="AB30" s="218"/>
      <c r="AC30" s="218"/>
      <c r="AD30" s="218"/>
      <c r="AE30" s="218"/>
      <c r="AF30" s="9"/>
      <c r="AG30" s="9"/>
      <c r="AH30" s="9"/>
      <c r="AI30" s="9"/>
      <c r="AJ30" s="9"/>
      <c r="AK30" s="9"/>
      <c r="AL30" s="9"/>
      <c r="AM30" s="9"/>
      <c r="AN30" s="9"/>
      <c r="AO30" s="76"/>
      <c r="AP30" s="11"/>
      <c r="AQ30" s="11"/>
      <c r="AR30" s="11"/>
      <c r="AS30" s="11"/>
      <c r="AT30" s="11"/>
      <c r="AU30" s="11"/>
      <c r="AV30" s="159"/>
      <c r="AW30" s="55"/>
      <c r="AX30" s="92"/>
      <c r="AY30" s="159"/>
      <c r="AZ30" s="149"/>
      <c r="BA30" s="11"/>
      <c r="BB30" s="134"/>
      <c r="BC30" s="93"/>
      <c r="BD30" s="231"/>
      <c r="BE30" s="215"/>
      <c r="BF30" s="215"/>
      <c r="BG30" s="215"/>
      <c r="BH30" s="232"/>
      <c r="BI30" s="149"/>
      <c r="BJ30" s="97"/>
      <c r="BK30" s="214"/>
      <c r="BL30" s="156"/>
      <c r="BM30" s="67"/>
      <c r="BN30" s="273"/>
      <c r="BO30" s="149"/>
      <c r="BP30" s="156"/>
    </row>
    <row r="31" spans="1:68" s="139" customFormat="1" ht="15.75">
      <c r="A31" s="221"/>
      <c r="B31" s="222"/>
      <c r="C31" s="216"/>
      <c r="D31" s="6"/>
      <c r="E31" s="25"/>
      <c r="F31" s="89"/>
      <c r="G31" s="83"/>
      <c r="H31" s="218"/>
      <c r="I31" s="218"/>
      <c r="J31" s="218"/>
      <c r="K31" s="218"/>
      <c r="L31" s="83"/>
      <c r="M31" s="217"/>
      <c r="N31" s="56"/>
      <c r="O31" s="218"/>
      <c r="P31" s="218"/>
      <c r="Q31" s="11"/>
      <c r="R31" s="218"/>
      <c r="S31" s="218"/>
      <c r="T31" s="56"/>
      <c r="U31" s="218"/>
      <c r="V31" s="218"/>
      <c r="W31" s="11"/>
      <c r="X31" s="218"/>
      <c r="Y31" s="218"/>
      <c r="Z31" s="56"/>
      <c r="AA31" s="218"/>
      <c r="AB31" s="218"/>
      <c r="AC31" s="218"/>
      <c r="AD31" s="218"/>
      <c r="AE31" s="218"/>
      <c r="AF31" s="11"/>
      <c r="AG31" s="11"/>
      <c r="AH31" s="11"/>
      <c r="AI31" s="11"/>
      <c r="AJ31" s="11"/>
      <c r="AK31" s="11"/>
      <c r="AL31" s="11"/>
      <c r="AM31" s="11"/>
      <c r="AN31" s="11"/>
      <c r="AO31" s="76"/>
      <c r="AP31" s="11"/>
      <c r="AQ31" s="11"/>
      <c r="AR31" s="11"/>
      <c r="AS31" s="11"/>
      <c r="AT31" s="11"/>
      <c r="AU31" s="11"/>
      <c r="AV31" s="11"/>
      <c r="AW31" s="56"/>
      <c r="AX31" s="76"/>
      <c r="AY31" s="305"/>
      <c r="AZ31" s="149"/>
      <c r="BA31" s="11"/>
      <c r="BB31" s="134"/>
      <c r="BC31" s="35"/>
      <c r="BD31" s="231"/>
      <c r="BE31" s="215"/>
      <c r="BF31" s="215"/>
      <c r="BG31" s="215"/>
      <c r="BH31" s="232"/>
      <c r="BI31" s="149"/>
      <c r="BJ31" s="97"/>
      <c r="BK31" s="149"/>
      <c r="BL31" s="156"/>
      <c r="BM31" s="47"/>
      <c r="BN31" s="273"/>
      <c r="BO31" s="149"/>
      <c r="BP31" s="156"/>
    </row>
    <row r="32" spans="1:68" s="139" customFormat="1" ht="15.75">
      <c r="A32" s="221"/>
      <c r="B32" s="222"/>
      <c r="C32" s="216"/>
      <c r="D32" s="6"/>
      <c r="E32" s="25"/>
      <c r="F32" s="89"/>
      <c r="G32" s="83"/>
      <c r="H32" s="218"/>
      <c r="I32" s="218"/>
      <c r="J32" s="218"/>
      <c r="K32" s="218"/>
      <c r="L32" s="83"/>
      <c r="M32" s="217"/>
      <c r="N32" s="56"/>
      <c r="O32" s="218"/>
      <c r="P32" s="218"/>
      <c r="Q32" s="11"/>
      <c r="R32" s="218"/>
      <c r="S32" s="218"/>
      <c r="T32" s="56"/>
      <c r="U32" s="218"/>
      <c r="V32" s="218"/>
      <c r="W32" s="11"/>
      <c r="X32" s="218"/>
      <c r="Y32" s="218"/>
      <c r="Z32" s="56"/>
      <c r="AA32" s="218"/>
      <c r="AB32" s="218"/>
      <c r="AC32" s="218"/>
      <c r="AD32" s="218"/>
      <c r="AE32" s="218"/>
      <c r="AF32" s="11"/>
      <c r="AG32" s="11"/>
      <c r="AH32" s="11"/>
      <c r="AI32" s="11"/>
      <c r="AJ32" s="11"/>
      <c r="AK32" s="11"/>
      <c r="AL32" s="11"/>
      <c r="AM32" s="11"/>
      <c r="AN32" s="11"/>
      <c r="AO32" s="76"/>
      <c r="AP32" s="11"/>
      <c r="AQ32" s="11"/>
      <c r="AR32" s="11"/>
      <c r="AS32" s="11"/>
      <c r="AT32" s="11"/>
      <c r="AU32" s="11"/>
      <c r="AV32" s="11"/>
      <c r="AW32" s="56"/>
      <c r="AX32" s="76"/>
      <c r="AY32" s="305"/>
      <c r="AZ32" s="149"/>
      <c r="BA32" s="11"/>
      <c r="BB32" s="11"/>
      <c r="BC32" s="35"/>
      <c r="BD32" s="231"/>
      <c r="BE32" s="215"/>
      <c r="BF32" s="215"/>
      <c r="BG32" s="215"/>
      <c r="BH32" s="232"/>
      <c r="BI32" s="149"/>
      <c r="BJ32" s="97"/>
      <c r="BK32" s="149"/>
      <c r="BL32" s="156"/>
      <c r="BM32" s="47"/>
      <c r="BN32" s="270"/>
      <c r="BO32" s="140"/>
      <c r="BP32" s="47"/>
    </row>
    <row r="33" spans="1:68" s="139" customFormat="1" ht="15.75">
      <c r="A33" s="221"/>
      <c r="B33" s="222"/>
      <c r="C33" s="216"/>
      <c r="D33" s="6"/>
      <c r="E33" s="25"/>
      <c r="F33" s="89"/>
      <c r="G33" s="83"/>
      <c r="H33" s="218"/>
      <c r="I33" s="218"/>
      <c r="J33" s="218"/>
      <c r="K33" s="218"/>
      <c r="L33" s="83"/>
      <c r="M33" s="217"/>
      <c r="N33" s="55"/>
      <c r="O33" s="218"/>
      <c r="P33" s="218"/>
      <c r="Q33" s="11"/>
      <c r="R33" s="218"/>
      <c r="S33" s="218"/>
      <c r="T33" s="56"/>
      <c r="U33" s="218"/>
      <c r="V33" s="218"/>
      <c r="W33" s="11"/>
      <c r="X33" s="218"/>
      <c r="Y33" s="218"/>
      <c r="Z33" s="56"/>
      <c r="AA33" s="218"/>
      <c r="AB33" s="218"/>
      <c r="AC33" s="218"/>
      <c r="AD33" s="218"/>
      <c r="AE33" s="218"/>
      <c r="AF33" s="9"/>
      <c r="AG33" s="9"/>
      <c r="AH33" s="9"/>
      <c r="AI33" s="9"/>
      <c r="AJ33" s="9"/>
      <c r="AK33" s="9"/>
      <c r="AL33" s="9"/>
      <c r="AM33" s="9"/>
      <c r="AN33" s="9"/>
      <c r="AO33" s="76"/>
      <c r="AP33" s="11"/>
      <c r="AQ33" s="11"/>
      <c r="AR33" s="11"/>
      <c r="AS33" s="11"/>
      <c r="AT33" s="11"/>
      <c r="AU33" s="11"/>
      <c r="AV33" s="159"/>
      <c r="AW33" s="55"/>
      <c r="AX33" s="92"/>
      <c r="AY33" s="159"/>
      <c r="AZ33" s="149"/>
      <c r="BA33" s="11"/>
      <c r="BB33" s="134"/>
      <c r="BC33" s="93"/>
      <c r="BD33" s="231"/>
      <c r="BE33" s="215"/>
      <c r="BF33" s="215"/>
      <c r="BG33" s="215"/>
      <c r="BH33" s="232"/>
      <c r="BI33" s="149"/>
      <c r="BJ33" s="97"/>
      <c r="BK33" s="214"/>
      <c r="BL33" s="156"/>
      <c r="BM33" s="67"/>
      <c r="BN33" s="270"/>
      <c r="BO33" s="140"/>
      <c r="BP33" s="47"/>
    </row>
    <row r="34" spans="1:68" s="139" customFormat="1" ht="15.75">
      <c r="A34" s="221"/>
      <c r="B34" s="222"/>
      <c r="C34" s="216"/>
      <c r="D34" s="6"/>
      <c r="E34" s="25"/>
      <c r="F34" s="89"/>
      <c r="G34" s="83"/>
      <c r="H34" s="218"/>
      <c r="I34" s="218"/>
      <c r="J34" s="218"/>
      <c r="K34" s="218"/>
      <c r="L34" s="83"/>
      <c r="M34" s="217"/>
      <c r="N34" s="55"/>
      <c r="O34" s="218"/>
      <c r="P34" s="218"/>
      <c r="Q34" s="11"/>
      <c r="R34" s="218"/>
      <c r="S34" s="218"/>
      <c r="T34" s="56"/>
      <c r="U34" s="218"/>
      <c r="V34" s="218"/>
      <c r="W34" s="11"/>
      <c r="X34" s="218"/>
      <c r="Y34" s="218"/>
      <c r="Z34" s="56"/>
      <c r="AA34" s="218"/>
      <c r="AB34" s="218"/>
      <c r="AC34" s="218"/>
      <c r="AD34" s="218"/>
      <c r="AE34" s="218"/>
      <c r="AF34" s="9"/>
      <c r="AG34" s="9"/>
      <c r="AH34" s="9"/>
      <c r="AI34" s="9"/>
      <c r="AJ34" s="9"/>
      <c r="AK34" s="9"/>
      <c r="AL34" s="9"/>
      <c r="AM34" s="9"/>
      <c r="AN34" s="9"/>
      <c r="AO34" s="76"/>
      <c r="AP34" s="11"/>
      <c r="AQ34" s="11"/>
      <c r="AR34" s="11"/>
      <c r="AS34" s="11"/>
      <c r="AT34" s="11"/>
      <c r="AU34" s="11"/>
      <c r="AV34" s="159"/>
      <c r="AW34" s="55"/>
      <c r="AX34" s="92"/>
      <c r="AY34" s="11"/>
      <c r="AZ34" s="149"/>
      <c r="BA34" s="11"/>
      <c r="BB34" s="134"/>
      <c r="BC34" s="93"/>
      <c r="BD34" s="231"/>
      <c r="BE34" s="215"/>
      <c r="BF34" s="215"/>
      <c r="BG34" s="215"/>
      <c r="BH34" s="232"/>
      <c r="BI34" s="149"/>
      <c r="BJ34" s="97"/>
      <c r="BK34" s="214"/>
      <c r="BL34" s="156"/>
      <c r="BM34" s="67"/>
      <c r="BN34" s="270"/>
      <c r="BO34" s="140"/>
      <c r="BP34" s="47"/>
    </row>
    <row r="35" spans="1:68" s="139" customFormat="1" ht="15.75">
      <c r="A35" s="221"/>
      <c r="B35" s="222"/>
      <c r="C35" s="216"/>
      <c r="D35" s="6"/>
      <c r="E35" s="25"/>
      <c r="F35" s="89"/>
      <c r="G35" s="83"/>
      <c r="H35" s="218"/>
      <c r="I35" s="218"/>
      <c r="J35" s="218"/>
      <c r="K35" s="218"/>
      <c r="L35" s="83"/>
      <c r="M35" s="217"/>
      <c r="N35" s="56"/>
      <c r="O35" s="218"/>
      <c r="P35" s="218"/>
      <c r="Q35" s="11"/>
      <c r="R35" s="218"/>
      <c r="S35" s="218"/>
      <c r="T35" s="56"/>
      <c r="U35" s="218"/>
      <c r="V35" s="218"/>
      <c r="W35" s="11"/>
      <c r="X35" s="218"/>
      <c r="Y35" s="218"/>
      <c r="Z35" s="56"/>
      <c r="AA35" s="218"/>
      <c r="AB35" s="218"/>
      <c r="AC35" s="218"/>
      <c r="AD35" s="218"/>
      <c r="AE35" s="218"/>
      <c r="AF35" s="11"/>
      <c r="AG35" s="11"/>
      <c r="AH35" s="11"/>
      <c r="AI35" s="11"/>
      <c r="AJ35" s="11"/>
      <c r="AK35" s="11"/>
      <c r="AL35" s="11"/>
      <c r="AM35" s="11"/>
      <c r="AN35" s="11"/>
      <c r="AO35" s="76"/>
      <c r="AP35" s="11"/>
      <c r="AQ35" s="11"/>
      <c r="AR35" s="11"/>
      <c r="AS35" s="11"/>
      <c r="AT35" s="11"/>
      <c r="AU35" s="11"/>
      <c r="AV35" s="11"/>
      <c r="AW35" s="56"/>
      <c r="AX35" s="76"/>
      <c r="AY35" s="305"/>
      <c r="AZ35" s="149"/>
      <c r="BA35" s="11"/>
      <c r="BB35" s="134"/>
      <c r="BC35" s="35"/>
      <c r="BD35" s="231"/>
      <c r="BE35" s="215"/>
      <c r="BF35" s="215"/>
      <c r="BG35" s="215"/>
      <c r="BH35" s="232"/>
      <c r="BI35" s="149"/>
      <c r="BJ35" s="97"/>
      <c r="BK35" s="149"/>
      <c r="BL35" s="156"/>
      <c r="BM35" s="47"/>
      <c r="BN35" s="270"/>
      <c r="BO35" s="140"/>
      <c r="BP35" s="47"/>
    </row>
    <row r="36" spans="1:68" s="139" customFormat="1" ht="15.75">
      <c r="A36" s="221"/>
      <c r="B36" s="222"/>
      <c r="C36" s="216"/>
      <c r="D36" s="6"/>
      <c r="E36" s="25"/>
      <c r="F36" s="89"/>
      <c r="G36" s="83"/>
      <c r="H36" s="218"/>
      <c r="I36" s="218"/>
      <c r="J36" s="218"/>
      <c r="K36" s="218"/>
      <c r="L36" s="83"/>
      <c r="M36" s="217"/>
      <c r="N36" s="56"/>
      <c r="O36" s="218"/>
      <c r="P36" s="218"/>
      <c r="Q36" s="11"/>
      <c r="R36" s="218"/>
      <c r="S36" s="218"/>
      <c r="T36" s="56"/>
      <c r="U36" s="218"/>
      <c r="V36" s="218"/>
      <c r="W36" s="11"/>
      <c r="X36" s="218"/>
      <c r="Y36" s="218"/>
      <c r="Z36" s="56"/>
      <c r="AA36" s="218"/>
      <c r="AB36" s="218"/>
      <c r="AC36" s="218"/>
      <c r="AD36" s="218"/>
      <c r="AE36" s="218"/>
      <c r="AF36" s="11"/>
      <c r="AG36" s="11"/>
      <c r="AH36" s="11"/>
      <c r="AI36" s="11"/>
      <c r="AJ36" s="11"/>
      <c r="AK36" s="11"/>
      <c r="AL36" s="11"/>
      <c r="AM36" s="11"/>
      <c r="AN36" s="11"/>
      <c r="AO36" s="76"/>
      <c r="AP36" s="11"/>
      <c r="AQ36" s="83"/>
      <c r="AR36" s="83"/>
      <c r="AS36" s="83"/>
      <c r="AT36" s="11"/>
      <c r="AU36" s="11"/>
      <c r="AV36" s="11"/>
      <c r="AW36" s="56"/>
      <c r="AX36" s="76"/>
      <c r="AY36" s="305"/>
      <c r="AZ36" s="215"/>
      <c r="BA36" s="11"/>
      <c r="BB36" s="134"/>
      <c r="BC36" s="35"/>
      <c r="BD36" s="231"/>
      <c r="BE36" s="215"/>
      <c r="BF36" s="215"/>
      <c r="BG36" s="215"/>
      <c r="BH36" s="232"/>
      <c r="BI36" s="149"/>
      <c r="BJ36" s="97"/>
      <c r="BK36" s="149"/>
      <c r="BL36" s="156"/>
      <c r="BM36" s="47"/>
      <c r="BN36" s="270"/>
      <c r="BO36" s="140"/>
      <c r="BP36" s="47"/>
    </row>
    <row r="37" spans="1:68" s="139" customFormat="1" ht="15.75">
      <c r="A37" s="221"/>
      <c r="B37" s="222"/>
      <c r="C37" s="216"/>
      <c r="D37" s="6"/>
      <c r="E37" s="25"/>
      <c r="F37" s="89"/>
      <c r="G37" s="83"/>
      <c r="H37" s="218"/>
      <c r="I37" s="218"/>
      <c r="J37" s="218"/>
      <c r="K37" s="218"/>
      <c r="L37" s="83"/>
      <c r="M37" s="217"/>
      <c r="N37" s="56"/>
      <c r="O37" s="218"/>
      <c r="P37" s="218"/>
      <c r="Q37" s="11"/>
      <c r="R37" s="218"/>
      <c r="S37" s="218"/>
      <c r="T37" s="56"/>
      <c r="U37" s="218"/>
      <c r="V37" s="218"/>
      <c r="W37" s="11"/>
      <c r="X37" s="218"/>
      <c r="Y37" s="218"/>
      <c r="Z37" s="56"/>
      <c r="AA37" s="218"/>
      <c r="AB37" s="218"/>
      <c r="AC37" s="218"/>
      <c r="AD37" s="218"/>
      <c r="AE37" s="218"/>
      <c r="AF37" s="11"/>
      <c r="AG37" s="11"/>
      <c r="AH37" s="11"/>
      <c r="AI37" s="11"/>
      <c r="AJ37" s="11"/>
      <c r="AK37" s="11"/>
      <c r="AL37" s="11"/>
      <c r="AM37" s="11"/>
      <c r="AN37" s="11"/>
      <c r="AO37" s="76"/>
      <c r="AP37" s="11"/>
      <c r="AQ37" s="83"/>
      <c r="AR37" s="83"/>
      <c r="AS37" s="83"/>
      <c r="AT37" s="11"/>
      <c r="AU37" s="11"/>
      <c r="AV37" s="11"/>
      <c r="AW37" s="56"/>
      <c r="AX37" s="76"/>
      <c r="AY37" s="11"/>
      <c r="AZ37" s="215"/>
      <c r="BA37" s="11"/>
      <c r="BB37" s="134"/>
      <c r="BC37" s="35"/>
      <c r="BD37" s="231"/>
      <c r="BE37" s="215"/>
      <c r="BF37" s="215"/>
      <c r="BG37" s="215"/>
      <c r="BH37" s="232"/>
      <c r="BI37" s="149"/>
      <c r="BJ37" s="97"/>
      <c r="BK37" s="149"/>
      <c r="BL37" s="156"/>
      <c r="BM37" s="67"/>
      <c r="BN37" s="270"/>
      <c r="BO37" s="140"/>
      <c r="BP37" s="47"/>
    </row>
    <row r="38" spans="1:68" s="139" customFormat="1" ht="15.75">
      <c r="A38" s="221"/>
      <c r="B38" s="222"/>
      <c r="C38" s="216"/>
      <c r="D38" s="6"/>
      <c r="E38" s="25"/>
      <c r="F38" s="89"/>
      <c r="G38" s="83"/>
      <c r="H38" s="218"/>
      <c r="I38" s="218"/>
      <c r="J38" s="218"/>
      <c r="K38" s="218"/>
      <c r="L38" s="83"/>
      <c r="M38" s="217"/>
      <c r="N38" s="55"/>
      <c r="O38" s="218"/>
      <c r="P38" s="218"/>
      <c r="Q38" s="11"/>
      <c r="R38" s="218"/>
      <c r="S38" s="218"/>
      <c r="T38" s="56"/>
      <c r="U38" s="218"/>
      <c r="V38" s="218"/>
      <c r="W38" s="11"/>
      <c r="X38" s="218"/>
      <c r="Y38" s="218"/>
      <c r="Z38" s="56"/>
      <c r="AA38" s="218"/>
      <c r="AB38" s="218"/>
      <c r="AC38" s="218"/>
      <c r="AD38" s="218"/>
      <c r="AE38" s="218"/>
      <c r="AF38" s="9"/>
      <c r="AG38" s="9"/>
      <c r="AH38" s="9"/>
      <c r="AI38" s="9"/>
      <c r="AJ38" s="9"/>
      <c r="AK38" s="9"/>
      <c r="AL38" s="9"/>
      <c r="AM38" s="9"/>
      <c r="AN38" s="9"/>
      <c r="AO38" s="76"/>
      <c r="AP38" s="11"/>
      <c r="AQ38" s="11"/>
      <c r="AR38" s="11"/>
      <c r="AS38" s="11"/>
      <c r="AT38" s="11"/>
      <c r="AU38" s="11"/>
      <c r="AV38" s="159"/>
      <c r="AW38" s="55"/>
      <c r="AX38" s="92"/>
      <c r="AY38" s="159"/>
      <c r="AZ38" s="149"/>
      <c r="BA38" s="11"/>
      <c r="BB38" s="134"/>
      <c r="BC38" s="93"/>
      <c r="BD38" s="231"/>
      <c r="BE38" s="215"/>
      <c r="BF38" s="215"/>
      <c r="BG38" s="215"/>
      <c r="BH38" s="232"/>
      <c r="BI38" s="149"/>
      <c r="BJ38" s="97"/>
      <c r="BK38" s="214"/>
      <c r="BL38" s="156"/>
      <c r="BM38" s="67"/>
      <c r="BN38" s="270"/>
      <c r="BO38" s="140"/>
      <c r="BP38" s="47"/>
    </row>
    <row r="39" spans="1:68" s="139" customFormat="1" ht="15.75">
      <c r="A39" s="221"/>
      <c r="B39" s="222"/>
      <c r="C39" s="216"/>
      <c r="D39" s="6"/>
      <c r="E39" s="25"/>
      <c r="F39" s="89"/>
      <c r="G39" s="83"/>
      <c r="H39" s="218"/>
      <c r="I39" s="218"/>
      <c r="J39" s="218"/>
      <c r="K39" s="218"/>
      <c r="L39" s="83"/>
      <c r="M39" s="217"/>
      <c r="N39" s="56"/>
      <c r="O39" s="218"/>
      <c r="P39" s="218"/>
      <c r="Q39" s="11"/>
      <c r="R39" s="218"/>
      <c r="S39" s="218"/>
      <c r="T39" s="56"/>
      <c r="U39" s="218"/>
      <c r="V39" s="218"/>
      <c r="W39" s="11"/>
      <c r="X39" s="218"/>
      <c r="Y39" s="218"/>
      <c r="Z39" s="56"/>
      <c r="AA39" s="218"/>
      <c r="AB39" s="218"/>
      <c r="AC39" s="218"/>
      <c r="AD39" s="218"/>
      <c r="AE39" s="218"/>
      <c r="AF39" s="11"/>
      <c r="AG39" s="11"/>
      <c r="AH39" s="11"/>
      <c r="AI39" s="11"/>
      <c r="AJ39" s="11"/>
      <c r="AK39" s="11"/>
      <c r="AL39" s="11"/>
      <c r="AM39" s="11"/>
      <c r="AN39" s="11"/>
      <c r="AO39" s="76"/>
      <c r="AP39" s="11"/>
      <c r="AQ39" s="11"/>
      <c r="AR39" s="11"/>
      <c r="AS39" s="11"/>
      <c r="AT39" s="11"/>
      <c r="AU39" s="11"/>
      <c r="AV39" s="11"/>
      <c r="AW39" s="56"/>
      <c r="AX39" s="76"/>
      <c r="AY39" s="305"/>
      <c r="AZ39" s="149"/>
      <c r="BA39" s="11"/>
      <c r="BB39" s="134"/>
      <c r="BC39" s="35"/>
      <c r="BD39" s="231"/>
      <c r="BE39" s="215"/>
      <c r="BF39" s="215"/>
      <c r="BG39" s="215"/>
      <c r="BH39" s="232"/>
      <c r="BI39" s="149"/>
      <c r="BJ39" s="97"/>
      <c r="BK39" s="149"/>
      <c r="BL39" s="156"/>
      <c r="BM39" s="47"/>
      <c r="BN39" s="270"/>
      <c r="BO39" s="140"/>
      <c r="BP39" s="47"/>
    </row>
    <row r="40" spans="1:68" s="139" customFormat="1" ht="15.75">
      <c r="A40" s="221"/>
      <c r="B40" s="222"/>
      <c r="C40" s="216"/>
      <c r="D40" s="6"/>
      <c r="E40" s="25"/>
      <c r="F40" s="89"/>
      <c r="G40" s="83"/>
      <c r="H40" s="218"/>
      <c r="I40" s="218"/>
      <c r="J40" s="218"/>
      <c r="K40" s="218"/>
      <c r="L40" s="83"/>
      <c r="M40" s="217"/>
      <c r="N40" s="56"/>
      <c r="O40" s="218"/>
      <c r="P40" s="218"/>
      <c r="Q40" s="11"/>
      <c r="R40" s="218"/>
      <c r="S40" s="218"/>
      <c r="T40" s="56"/>
      <c r="U40" s="218"/>
      <c r="V40" s="218"/>
      <c r="W40" s="11"/>
      <c r="X40" s="218"/>
      <c r="Y40" s="218"/>
      <c r="Z40" s="56"/>
      <c r="AA40" s="218"/>
      <c r="AB40" s="218"/>
      <c r="AC40" s="218"/>
      <c r="AD40" s="218"/>
      <c r="AE40" s="218"/>
      <c r="AF40" s="11"/>
      <c r="AG40" s="11"/>
      <c r="AH40" s="11"/>
      <c r="AI40" s="11"/>
      <c r="AJ40" s="11"/>
      <c r="AK40" s="11"/>
      <c r="AL40" s="11"/>
      <c r="AM40" s="11"/>
      <c r="AN40" s="11"/>
      <c r="AO40" s="76"/>
      <c r="AP40" s="11"/>
      <c r="AQ40" s="11"/>
      <c r="AR40" s="11"/>
      <c r="AS40" s="11"/>
      <c r="AT40" s="11"/>
      <c r="AU40" s="11"/>
      <c r="AV40" s="11"/>
      <c r="AW40" s="56"/>
      <c r="AX40" s="76"/>
      <c r="AY40" s="305"/>
      <c r="AZ40" s="149"/>
      <c r="BA40" s="11"/>
      <c r="BB40" s="134"/>
      <c r="BC40" s="35"/>
      <c r="BD40" s="231"/>
      <c r="BE40" s="215"/>
      <c r="BF40" s="215"/>
      <c r="BG40" s="215"/>
      <c r="BH40" s="232"/>
      <c r="BI40" s="149"/>
      <c r="BJ40" s="97"/>
      <c r="BK40" s="149"/>
      <c r="BL40" s="156"/>
      <c r="BM40" s="47"/>
      <c r="BN40" s="270"/>
      <c r="BO40" s="140"/>
      <c r="BP40" s="47"/>
    </row>
    <row r="41" spans="1:68" s="139" customFormat="1" ht="15.75">
      <c r="A41" s="221"/>
      <c r="B41" s="222"/>
      <c r="C41" s="216"/>
      <c r="D41" s="6"/>
      <c r="E41" s="25"/>
      <c r="F41" s="89"/>
      <c r="G41" s="83"/>
      <c r="H41" s="218"/>
      <c r="I41" s="218"/>
      <c r="J41" s="218"/>
      <c r="K41" s="218"/>
      <c r="L41" s="83"/>
      <c r="M41" s="217"/>
      <c r="N41" s="55"/>
      <c r="O41" s="218"/>
      <c r="P41" s="218"/>
      <c r="Q41" s="11"/>
      <c r="R41" s="218"/>
      <c r="S41" s="218"/>
      <c r="T41" s="56"/>
      <c r="U41" s="218"/>
      <c r="V41" s="218"/>
      <c r="W41" s="11"/>
      <c r="X41" s="218"/>
      <c r="Y41" s="218"/>
      <c r="Z41" s="56"/>
      <c r="AA41" s="218"/>
      <c r="AB41" s="218"/>
      <c r="AC41" s="218"/>
      <c r="AD41" s="218"/>
      <c r="AE41" s="218"/>
      <c r="AF41" s="9"/>
      <c r="AG41" s="9"/>
      <c r="AH41" s="9"/>
      <c r="AI41" s="9"/>
      <c r="AJ41" s="9"/>
      <c r="AK41" s="9"/>
      <c r="AL41" s="9"/>
      <c r="AM41" s="9"/>
      <c r="AN41" s="9"/>
      <c r="AO41" s="76"/>
      <c r="AP41" s="11"/>
      <c r="AQ41" s="11"/>
      <c r="AR41" s="11"/>
      <c r="AS41" s="11"/>
      <c r="AT41" s="11"/>
      <c r="AU41" s="11"/>
      <c r="AV41" s="159"/>
      <c r="AW41" s="55"/>
      <c r="AX41" s="92"/>
      <c r="AY41" s="11"/>
      <c r="AZ41" s="149"/>
      <c r="BA41" s="11"/>
      <c r="BB41" s="134"/>
      <c r="BC41" s="93"/>
      <c r="BD41" s="231"/>
      <c r="BE41" s="215"/>
      <c r="BF41" s="215"/>
      <c r="BG41" s="215"/>
      <c r="BH41" s="232"/>
      <c r="BI41" s="149"/>
      <c r="BJ41" s="97"/>
      <c r="BK41" s="214"/>
      <c r="BL41" s="156"/>
      <c r="BM41" s="67"/>
      <c r="BN41" s="270"/>
      <c r="BO41" s="140"/>
      <c r="BP41" s="47"/>
    </row>
    <row r="42" spans="1:68" s="139" customFormat="1" ht="15.75">
      <c r="A42" s="221"/>
      <c r="B42" s="222"/>
      <c r="C42" s="216"/>
      <c r="D42" s="6"/>
      <c r="E42" s="25"/>
      <c r="F42" s="89"/>
      <c r="G42" s="83"/>
      <c r="H42" s="218"/>
      <c r="I42" s="218"/>
      <c r="J42" s="218"/>
      <c r="K42" s="218"/>
      <c r="L42" s="83"/>
      <c r="M42" s="217"/>
      <c r="N42" s="56"/>
      <c r="O42" s="218"/>
      <c r="P42" s="218"/>
      <c r="Q42" s="11"/>
      <c r="R42" s="218"/>
      <c r="S42" s="218"/>
      <c r="T42" s="56"/>
      <c r="U42" s="218"/>
      <c r="V42" s="218"/>
      <c r="W42" s="11"/>
      <c r="X42" s="218"/>
      <c r="Y42" s="218"/>
      <c r="Z42" s="56"/>
      <c r="AA42" s="218"/>
      <c r="AB42" s="218"/>
      <c r="AC42" s="218"/>
      <c r="AD42" s="218"/>
      <c r="AE42" s="218"/>
      <c r="AF42" s="11"/>
      <c r="AG42" s="11"/>
      <c r="AH42" s="11"/>
      <c r="AI42" s="11"/>
      <c r="AJ42" s="11"/>
      <c r="AK42" s="11"/>
      <c r="AL42" s="11"/>
      <c r="AM42" s="11"/>
      <c r="AN42" s="11"/>
      <c r="AO42" s="76"/>
      <c r="AP42" s="11"/>
      <c r="AQ42" s="11"/>
      <c r="AR42" s="11"/>
      <c r="AS42" s="11"/>
      <c r="AT42" s="11"/>
      <c r="AU42" s="11"/>
      <c r="AV42" s="11"/>
      <c r="AW42" s="56"/>
      <c r="AX42" s="76"/>
      <c r="AY42" s="305"/>
      <c r="AZ42" s="149"/>
      <c r="BA42" s="11"/>
      <c r="BB42" s="134"/>
      <c r="BC42" s="35"/>
      <c r="BD42" s="231"/>
      <c r="BE42" s="215"/>
      <c r="BF42" s="215"/>
      <c r="BG42" s="215"/>
      <c r="BH42" s="232"/>
      <c r="BI42" s="149"/>
      <c r="BJ42" s="97"/>
      <c r="BK42" s="149"/>
      <c r="BL42" s="156"/>
      <c r="BM42" s="47"/>
      <c r="BN42" s="270"/>
      <c r="BO42" s="140"/>
      <c r="BP42" s="47"/>
    </row>
    <row r="43" spans="1:68" s="139" customFormat="1" ht="15.75">
      <c r="A43" s="221"/>
      <c r="B43" s="222"/>
      <c r="C43" s="216"/>
      <c r="D43" s="6"/>
      <c r="E43" s="25"/>
      <c r="F43" s="89"/>
      <c r="G43" s="83"/>
      <c r="H43" s="218"/>
      <c r="I43" s="218"/>
      <c r="J43" s="218"/>
      <c r="K43" s="218"/>
      <c r="L43" s="83"/>
      <c r="M43" s="217"/>
      <c r="N43" s="56"/>
      <c r="O43" s="218"/>
      <c r="P43" s="218"/>
      <c r="Q43" s="11"/>
      <c r="R43" s="218"/>
      <c r="S43" s="218"/>
      <c r="T43" s="56"/>
      <c r="U43" s="218"/>
      <c r="V43" s="218"/>
      <c r="W43" s="11"/>
      <c r="X43" s="218"/>
      <c r="Y43" s="218"/>
      <c r="Z43" s="56"/>
      <c r="AA43" s="218"/>
      <c r="AB43" s="218"/>
      <c r="AC43" s="218"/>
      <c r="AD43" s="218"/>
      <c r="AE43" s="218"/>
      <c r="AF43" s="11"/>
      <c r="AG43" s="11"/>
      <c r="AH43" s="11"/>
      <c r="AI43" s="11"/>
      <c r="AJ43" s="11"/>
      <c r="AK43" s="11"/>
      <c r="AL43" s="11"/>
      <c r="AM43" s="11"/>
      <c r="AN43" s="11"/>
      <c r="AO43" s="76"/>
      <c r="AP43" s="11"/>
      <c r="AQ43" s="11"/>
      <c r="AR43" s="11"/>
      <c r="AS43" s="11"/>
      <c r="AT43" s="11"/>
      <c r="AU43" s="11"/>
      <c r="AV43" s="11"/>
      <c r="AW43" s="56"/>
      <c r="AX43" s="76"/>
      <c r="AY43" s="305"/>
      <c r="AZ43" s="149"/>
      <c r="BA43" s="11"/>
      <c r="BB43" s="134"/>
      <c r="BC43" s="35"/>
      <c r="BD43" s="231"/>
      <c r="BE43" s="215"/>
      <c r="BF43" s="215"/>
      <c r="BG43" s="215"/>
      <c r="BH43" s="232"/>
      <c r="BI43" s="149"/>
      <c r="BJ43" s="97"/>
      <c r="BK43" s="149"/>
      <c r="BL43" s="156"/>
      <c r="BM43" s="47"/>
      <c r="BN43" s="270"/>
      <c r="BO43" s="140"/>
      <c r="BP43" s="47"/>
    </row>
    <row r="44" spans="1:68" s="139" customFormat="1" ht="15.75">
      <c r="A44" s="221"/>
      <c r="B44" s="222"/>
      <c r="C44" s="216"/>
      <c r="D44" s="6"/>
      <c r="E44" s="25"/>
      <c r="F44" s="89"/>
      <c r="G44" s="83"/>
      <c r="H44" s="218"/>
      <c r="I44" s="218"/>
      <c r="J44" s="218"/>
      <c r="K44" s="218"/>
      <c r="L44" s="83"/>
      <c r="M44" s="217"/>
      <c r="N44" s="55"/>
      <c r="O44" s="218"/>
      <c r="P44" s="218"/>
      <c r="Q44" s="11"/>
      <c r="R44" s="218"/>
      <c r="S44" s="218"/>
      <c r="T44" s="56"/>
      <c r="U44" s="218"/>
      <c r="V44" s="218"/>
      <c r="W44" s="11"/>
      <c r="X44" s="218"/>
      <c r="Y44" s="218"/>
      <c r="Z44" s="56"/>
      <c r="AA44" s="218"/>
      <c r="AB44" s="218"/>
      <c r="AC44" s="218"/>
      <c r="AD44" s="218"/>
      <c r="AE44" s="218"/>
      <c r="AF44" s="9"/>
      <c r="AG44" s="9"/>
      <c r="AH44" s="9"/>
      <c r="AI44" s="9"/>
      <c r="AJ44" s="9"/>
      <c r="AK44" s="9"/>
      <c r="AL44" s="9"/>
      <c r="AM44" s="9"/>
      <c r="AN44" s="9"/>
      <c r="AO44" s="76"/>
      <c r="AP44" s="11"/>
      <c r="AQ44" s="11"/>
      <c r="AR44" s="11"/>
      <c r="AS44" s="11"/>
      <c r="AT44" s="11"/>
      <c r="AU44" s="11"/>
      <c r="AV44" s="159"/>
      <c r="AW44" s="55"/>
      <c r="AX44" s="92"/>
      <c r="AY44" s="159"/>
      <c r="AZ44" s="149"/>
      <c r="BA44" s="11"/>
      <c r="BB44" s="134"/>
      <c r="BC44" s="93"/>
      <c r="BD44" s="231"/>
      <c r="BE44" s="215"/>
      <c r="BF44" s="215"/>
      <c r="BG44" s="215"/>
      <c r="BH44" s="232"/>
      <c r="BI44" s="149"/>
      <c r="BJ44" s="97"/>
      <c r="BK44" s="214"/>
      <c r="BL44" s="156"/>
      <c r="BM44" s="67"/>
      <c r="BN44" s="270"/>
      <c r="BO44" s="140"/>
      <c r="BP44" s="47"/>
    </row>
    <row r="45" spans="1:68" s="139" customFormat="1" ht="15.75">
      <c r="A45" s="221"/>
      <c r="B45" s="222"/>
      <c r="C45" s="216"/>
      <c r="D45" s="6"/>
      <c r="E45" s="25"/>
      <c r="F45" s="89"/>
      <c r="G45" s="83"/>
      <c r="H45" s="218"/>
      <c r="I45" s="218"/>
      <c r="J45" s="218"/>
      <c r="K45" s="218"/>
      <c r="L45" s="83"/>
      <c r="M45" s="217"/>
      <c r="N45" s="56"/>
      <c r="O45" s="218"/>
      <c r="P45" s="218"/>
      <c r="Q45" s="11"/>
      <c r="R45" s="218"/>
      <c r="S45" s="218"/>
      <c r="T45" s="56"/>
      <c r="U45" s="218"/>
      <c r="V45" s="218"/>
      <c r="W45" s="11"/>
      <c r="X45" s="218"/>
      <c r="Y45" s="218"/>
      <c r="Z45" s="56"/>
      <c r="AA45" s="218"/>
      <c r="AB45" s="218"/>
      <c r="AC45" s="218"/>
      <c r="AD45" s="218"/>
      <c r="AE45" s="218"/>
      <c r="AF45" s="11"/>
      <c r="AG45" s="11"/>
      <c r="AH45" s="11"/>
      <c r="AI45" s="11"/>
      <c r="AJ45" s="11"/>
      <c r="AK45" s="11"/>
      <c r="AL45" s="11"/>
      <c r="AM45" s="11"/>
      <c r="AN45" s="11"/>
      <c r="AO45" s="76"/>
      <c r="AP45" s="11"/>
      <c r="AQ45" s="11"/>
      <c r="AR45" s="11"/>
      <c r="AS45" s="11"/>
      <c r="AT45" s="11"/>
      <c r="AU45" s="11"/>
      <c r="AV45" s="11"/>
      <c r="AW45" s="56"/>
      <c r="AX45" s="76"/>
      <c r="AY45" s="11"/>
      <c r="AZ45" s="149"/>
      <c r="BA45" s="11"/>
      <c r="BB45" s="134"/>
      <c r="BC45" s="35"/>
      <c r="BD45" s="231"/>
      <c r="BE45" s="215"/>
      <c r="BF45" s="215"/>
      <c r="BG45" s="215"/>
      <c r="BH45" s="232"/>
      <c r="BI45" s="149"/>
      <c r="BJ45" s="97"/>
      <c r="BK45" s="149"/>
      <c r="BL45" s="156"/>
      <c r="BM45" s="67"/>
      <c r="BN45" s="270"/>
      <c r="BO45" s="140"/>
      <c r="BP45" s="47"/>
    </row>
    <row r="46" spans="1:68" ht="15.75">
      <c r="A46" s="221"/>
      <c r="B46" s="222"/>
      <c r="C46" s="216"/>
      <c r="D46" s="6"/>
      <c r="E46" s="25"/>
      <c r="F46" s="89"/>
      <c r="G46" s="83"/>
      <c r="H46" s="218"/>
      <c r="I46" s="218"/>
      <c r="J46" s="218"/>
      <c r="K46" s="218"/>
      <c r="L46" s="83"/>
      <c r="M46" s="217"/>
      <c r="N46" s="56"/>
      <c r="O46" s="218"/>
      <c r="P46" s="218"/>
      <c r="Q46" s="11"/>
      <c r="R46" s="218"/>
      <c r="S46" s="218"/>
      <c r="T46" s="56"/>
      <c r="U46" s="218"/>
      <c r="V46" s="218"/>
      <c r="W46" s="11"/>
      <c r="X46" s="218"/>
      <c r="Y46" s="218"/>
      <c r="Z46" s="56"/>
      <c r="AA46" s="218"/>
      <c r="AB46" s="218"/>
      <c r="AC46" s="218"/>
      <c r="AD46" s="218"/>
      <c r="AE46" s="218"/>
      <c r="AF46" s="11"/>
      <c r="AG46" s="11"/>
      <c r="AH46" s="11"/>
      <c r="AI46" s="11"/>
      <c r="AJ46" s="11"/>
      <c r="AK46" s="11"/>
      <c r="AL46" s="11"/>
      <c r="AM46" s="11"/>
      <c r="AN46" s="11"/>
      <c r="AO46" s="76"/>
      <c r="AP46" s="11"/>
      <c r="AQ46" s="11"/>
      <c r="AR46" s="11"/>
      <c r="AS46" s="11"/>
      <c r="AT46" s="11"/>
      <c r="AU46" s="11"/>
      <c r="AV46" s="11"/>
      <c r="AW46" s="56"/>
      <c r="AX46" s="76"/>
      <c r="AY46" s="11"/>
      <c r="AZ46" s="149"/>
      <c r="BA46" s="11"/>
      <c r="BB46" s="134"/>
      <c r="BC46" s="35"/>
      <c r="BD46" s="231"/>
      <c r="BE46" s="215"/>
      <c r="BF46" s="215"/>
      <c r="BG46" s="215"/>
      <c r="BH46" s="232"/>
      <c r="BI46" s="149"/>
      <c r="BJ46" s="97"/>
      <c r="BK46" s="149"/>
      <c r="BL46" s="156"/>
      <c r="BM46" s="67"/>
      <c r="BN46" s="270"/>
      <c r="BO46" s="140"/>
      <c r="BP46" s="47"/>
    </row>
    <row r="47" spans="1:68" ht="15.75">
      <c r="A47" s="221"/>
      <c r="B47" s="222"/>
      <c r="C47" s="216"/>
      <c r="D47" s="6"/>
      <c r="E47" s="25"/>
      <c r="F47" s="89"/>
      <c r="G47" s="83"/>
      <c r="H47" s="218"/>
      <c r="I47" s="218"/>
      <c r="J47" s="218"/>
      <c r="K47" s="218"/>
      <c r="L47" s="83"/>
      <c r="M47" s="217"/>
      <c r="N47" s="56"/>
      <c r="O47" s="218"/>
      <c r="P47" s="218"/>
      <c r="Q47" s="11"/>
      <c r="R47" s="218"/>
      <c r="S47" s="218"/>
      <c r="T47" s="56"/>
      <c r="U47" s="218"/>
      <c r="V47" s="218"/>
      <c r="W47" s="11"/>
      <c r="X47" s="218"/>
      <c r="Y47" s="218"/>
      <c r="Z47" s="56"/>
      <c r="AA47" s="218"/>
      <c r="AB47" s="218"/>
      <c r="AC47" s="218"/>
      <c r="AD47" s="218"/>
      <c r="AE47" s="218"/>
      <c r="AF47" s="11"/>
      <c r="AG47" s="11"/>
      <c r="AH47" s="11"/>
      <c r="AI47" s="11"/>
      <c r="AJ47" s="11"/>
      <c r="AK47" s="11"/>
      <c r="AL47" s="11"/>
      <c r="AM47" s="11"/>
      <c r="AN47" s="11"/>
      <c r="AO47" s="76"/>
      <c r="AP47" s="11"/>
      <c r="AQ47" s="11"/>
      <c r="AR47" s="11"/>
      <c r="AS47" s="11"/>
      <c r="AT47" s="11"/>
      <c r="AU47" s="11"/>
      <c r="AV47" s="11"/>
      <c r="AW47" s="56"/>
      <c r="AX47" s="76"/>
      <c r="AY47" s="305"/>
      <c r="AZ47" s="149"/>
      <c r="BA47" s="11"/>
      <c r="BB47" s="134"/>
      <c r="BC47" s="35"/>
      <c r="BD47" s="231"/>
      <c r="BE47" s="215"/>
      <c r="BF47" s="215"/>
      <c r="BG47" s="215"/>
      <c r="BH47" s="232"/>
      <c r="BI47" s="149"/>
      <c r="BJ47" s="97"/>
      <c r="BK47" s="149"/>
      <c r="BL47" s="156"/>
      <c r="BM47" s="47"/>
      <c r="BN47" s="270"/>
      <c r="BO47" s="140"/>
      <c r="BP47" s="47"/>
    </row>
    <row r="48" spans="1:68" ht="15.75">
      <c r="A48" s="221"/>
      <c r="B48" s="222"/>
      <c r="C48" s="216"/>
      <c r="D48" s="6"/>
      <c r="E48" s="25"/>
      <c r="F48" s="89"/>
      <c r="G48" s="83"/>
      <c r="H48" s="218"/>
      <c r="I48" s="218"/>
      <c r="J48" s="218"/>
      <c r="K48" s="218"/>
      <c r="L48" s="83"/>
      <c r="M48" s="217"/>
      <c r="N48" s="56"/>
      <c r="O48" s="218"/>
      <c r="P48" s="218"/>
      <c r="Q48" s="11"/>
      <c r="R48" s="218"/>
      <c r="S48" s="218"/>
      <c r="T48" s="56"/>
      <c r="U48" s="218"/>
      <c r="V48" s="218"/>
      <c r="W48" s="11"/>
      <c r="X48" s="218"/>
      <c r="Y48" s="218"/>
      <c r="Z48" s="56"/>
      <c r="AA48" s="218"/>
      <c r="AB48" s="218"/>
      <c r="AC48" s="218"/>
      <c r="AD48" s="218"/>
      <c r="AE48" s="218"/>
      <c r="AF48" s="11"/>
      <c r="AG48" s="11"/>
      <c r="AH48" s="11"/>
      <c r="AI48" s="11"/>
      <c r="AJ48" s="11"/>
      <c r="AK48" s="11"/>
      <c r="AL48" s="11"/>
      <c r="AM48" s="11"/>
      <c r="AN48" s="11"/>
      <c r="AO48" s="76"/>
      <c r="AP48" s="11"/>
      <c r="AQ48" s="11"/>
      <c r="AR48" s="11"/>
      <c r="AS48" s="11"/>
      <c r="AT48" s="11"/>
      <c r="AU48" s="11"/>
      <c r="AV48" s="11"/>
      <c r="AW48" s="56"/>
      <c r="AX48" s="76"/>
      <c r="AY48" s="11"/>
      <c r="AZ48" s="149"/>
      <c r="BA48" s="11"/>
      <c r="BB48" s="134"/>
      <c r="BC48" s="35"/>
      <c r="BD48" s="231"/>
      <c r="BE48" s="215"/>
      <c r="BF48" s="215"/>
      <c r="BG48" s="215"/>
      <c r="BH48" s="232"/>
      <c r="BI48" s="149"/>
      <c r="BJ48" s="97"/>
      <c r="BK48" s="149"/>
      <c r="BL48" s="156"/>
      <c r="BM48" s="67"/>
      <c r="BN48" s="270"/>
      <c r="BO48" s="140"/>
      <c r="BP48" s="47"/>
    </row>
    <row r="49" spans="1:68" ht="16.5" thickBot="1">
      <c r="A49" s="19"/>
      <c r="B49" s="20"/>
      <c r="C49" s="13"/>
      <c r="D49" s="6"/>
      <c r="E49" s="25"/>
      <c r="F49" s="76"/>
      <c r="G49" s="11"/>
      <c r="H49" s="16"/>
      <c r="I49" s="16"/>
      <c r="J49" s="16"/>
      <c r="K49" s="16"/>
      <c r="L49" s="83"/>
      <c r="M49" s="14"/>
      <c r="N49" s="56"/>
      <c r="O49" s="16"/>
      <c r="P49" s="16"/>
      <c r="Q49" s="11"/>
      <c r="R49" s="16"/>
      <c r="S49" s="16"/>
      <c r="T49" s="56"/>
      <c r="U49" s="16"/>
      <c r="V49" s="16"/>
      <c r="W49" s="11"/>
      <c r="X49" s="16"/>
      <c r="Y49" s="16"/>
      <c r="Z49" s="56"/>
      <c r="AA49" s="16"/>
      <c r="AB49" s="16"/>
      <c r="AC49" s="16"/>
      <c r="AD49" s="16"/>
      <c r="AE49" s="16"/>
      <c r="AF49" s="11"/>
      <c r="AG49" s="11"/>
      <c r="AH49" s="11"/>
      <c r="AI49" s="11"/>
      <c r="AJ49" s="11"/>
      <c r="AK49" s="11"/>
      <c r="AL49" s="11"/>
      <c r="AM49" s="11"/>
      <c r="AN49" s="11"/>
      <c r="AO49" s="76"/>
      <c r="AP49" s="11"/>
      <c r="AQ49" s="11"/>
      <c r="AR49" s="11"/>
      <c r="AS49" s="11"/>
      <c r="AT49" s="11"/>
      <c r="AU49" s="11"/>
      <c r="AV49" s="11"/>
      <c r="AW49" s="56"/>
      <c r="AX49" s="76"/>
      <c r="AY49" s="11"/>
      <c r="AZ49" s="215"/>
      <c r="BA49" s="261"/>
      <c r="BB49" s="134"/>
      <c r="BC49" s="35"/>
      <c r="BD49" s="44"/>
      <c r="BE49" s="2"/>
      <c r="BF49" s="2"/>
      <c r="BG49" s="2"/>
      <c r="BH49" s="45"/>
      <c r="BI49" s="8"/>
      <c r="BJ49" s="97"/>
      <c r="BK49" s="214"/>
      <c r="BL49" s="31"/>
      <c r="BM49" s="67"/>
      <c r="BN49" s="271"/>
      <c r="BO49" s="272"/>
      <c r="BP49" s="263"/>
    </row>
    <row r="50" spans="1:68" ht="15.75">
      <c r="A50" s="219"/>
      <c r="B50" s="220"/>
      <c r="C50" s="234"/>
      <c r="D50" s="80"/>
      <c r="E50" s="27"/>
      <c r="F50" s="99"/>
      <c r="G50" s="82"/>
      <c r="H50" s="236"/>
      <c r="I50" s="236"/>
      <c r="J50" s="236"/>
      <c r="K50" s="236"/>
      <c r="L50" s="82"/>
      <c r="M50" s="235"/>
      <c r="N50" s="65"/>
      <c r="O50" s="236"/>
      <c r="P50" s="236"/>
      <c r="Q50" s="71"/>
      <c r="R50" s="236"/>
      <c r="S50" s="236"/>
      <c r="T50" s="74"/>
      <c r="U50" s="236"/>
      <c r="V50" s="236"/>
      <c r="W50" s="71"/>
      <c r="X50" s="236"/>
      <c r="Y50" s="236"/>
      <c r="Z50" s="74"/>
      <c r="AA50" s="236"/>
      <c r="AB50" s="236"/>
      <c r="AC50" s="236"/>
      <c r="AD50" s="236"/>
      <c r="AE50" s="236"/>
      <c r="AF50" s="63"/>
      <c r="AG50" s="63"/>
      <c r="AH50" s="63"/>
      <c r="AI50" s="63"/>
      <c r="AJ50" s="63"/>
      <c r="AK50" s="63"/>
      <c r="AL50" s="63"/>
      <c r="AM50" s="63"/>
      <c r="AN50" s="63"/>
      <c r="AO50" s="75"/>
      <c r="AP50" s="71"/>
      <c r="AQ50" s="71"/>
      <c r="AR50" s="71"/>
      <c r="AS50" s="71"/>
      <c r="AT50" s="71"/>
      <c r="AU50" s="71"/>
      <c r="AV50" s="158"/>
      <c r="AW50" s="65"/>
      <c r="AX50" s="90"/>
      <c r="AY50" s="158"/>
      <c r="AZ50" s="148"/>
      <c r="BA50" s="71"/>
      <c r="BB50" s="135"/>
      <c r="BC50" s="91"/>
      <c r="BD50" s="225"/>
      <c r="BE50" s="226"/>
      <c r="BF50" s="226"/>
      <c r="BG50" s="226"/>
      <c r="BH50" s="228"/>
      <c r="BI50" s="148"/>
      <c r="BJ50" s="96"/>
      <c r="BK50" s="229"/>
      <c r="BL50" s="155"/>
      <c r="BM50" s="66"/>
      <c r="BN50" s="286"/>
      <c r="BO50" s="148"/>
      <c r="BP50" s="155"/>
    </row>
    <row r="51" spans="1:68" s="139" customFormat="1" ht="15.75">
      <c r="A51" s="221"/>
      <c r="B51" s="222"/>
      <c r="C51" s="216"/>
      <c r="D51" s="6"/>
      <c r="E51" s="25"/>
      <c r="F51" s="89"/>
      <c r="G51" s="83"/>
      <c r="H51" s="218"/>
      <c r="I51" s="218"/>
      <c r="J51" s="218"/>
      <c r="K51" s="218"/>
      <c r="L51" s="83"/>
      <c r="M51" s="217"/>
      <c r="N51" s="55"/>
      <c r="O51" s="218"/>
      <c r="P51" s="218"/>
      <c r="Q51" s="11"/>
      <c r="R51" s="218"/>
      <c r="S51" s="218"/>
      <c r="T51" s="56"/>
      <c r="U51" s="218"/>
      <c r="V51" s="218"/>
      <c r="W51" s="11"/>
      <c r="X51" s="218"/>
      <c r="Y51" s="218"/>
      <c r="Z51" s="56"/>
      <c r="AA51" s="218"/>
      <c r="AB51" s="218"/>
      <c r="AC51" s="218"/>
      <c r="AD51" s="218"/>
      <c r="AE51" s="218"/>
      <c r="AF51" s="9"/>
      <c r="AG51" s="9"/>
      <c r="AH51" s="9"/>
      <c r="AI51" s="9"/>
      <c r="AJ51" s="9"/>
      <c r="AK51" s="9"/>
      <c r="AL51" s="9"/>
      <c r="AM51" s="9"/>
      <c r="AN51" s="9"/>
      <c r="AO51" s="76"/>
      <c r="AP51" s="11"/>
      <c r="AQ51" s="11"/>
      <c r="AR51" s="11"/>
      <c r="AS51" s="11"/>
      <c r="AT51" s="11"/>
      <c r="AU51" s="11"/>
      <c r="AV51" s="159"/>
      <c r="AW51" s="55"/>
      <c r="AX51" s="92"/>
      <c r="AY51" s="159"/>
      <c r="AZ51" s="149"/>
      <c r="BA51" s="11"/>
      <c r="BB51" s="134"/>
      <c r="BC51" s="93"/>
      <c r="BD51" s="231"/>
      <c r="BE51" s="215"/>
      <c r="BF51" s="215"/>
      <c r="BG51" s="215"/>
      <c r="BH51" s="232"/>
      <c r="BI51" s="149"/>
      <c r="BJ51" s="97"/>
      <c r="BK51" s="214"/>
      <c r="BL51" s="156"/>
      <c r="BM51" s="67"/>
      <c r="BN51" s="273"/>
      <c r="BO51" s="149"/>
      <c r="BP51" s="156"/>
    </row>
    <row r="52" spans="1:68" s="139" customFormat="1" ht="15.75">
      <c r="A52" s="221"/>
      <c r="B52" s="222"/>
      <c r="C52" s="216"/>
      <c r="D52" s="6"/>
      <c r="E52" s="25"/>
      <c r="F52" s="89"/>
      <c r="G52" s="83"/>
      <c r="H52" s="218"/>
      <c r="I52" s="218"/>
      <c r="J52" s="218"/>
      <c r="K52" s="218"/>
      <c r="L52" s="83"/>
      <c r="M52" s="217"/>
      <c r="N52" s="55"/>
      <c r="O52" s="218"/>
      <c r="P52" s="218"/>
      <c r="Q52" s="11"/>
      <c r="R52" s="218"/>
      <c r="S52" s="218"/>
      <c r="T52" s="56"/>
      <c r="U52" s="218"/>
      <c r="V52" s="218"/>
      <c r="W52" s="11"/>
      <c r="X52" s="218"/>
      <c r="Y52" s="218"/>
      <c r="Z52" s="56"/>
      <c r="AA52" s="218"/>
      <c r="AB52" s="218"/>
      <c r="AC52" s="218"/>
      <c r="AD52" s="218"/>
      <c r="AE52" s="218"/>
      <c r="AF52" s="9"/>
      <c r="AG52" s="9"/>
      <c r="AH52" s="9"/>
      <c r="AI52" s="9"/>
      <c r="AJ52" s="9"/>
      <c r="AK52" s="9"/>
      <c r="AL52" s="9"/>
      <c r="AM52" s="9"/>
      <c r="AN52" s="9"/>
      <c r="AO52" s="76"/>
      <c r="AP52" s="11"/>
      <c r="AQ52" s="11"/>
      <c r="AR52" s="11"/>
      <c r="AS52" s="11"/>
      <c r="AT52" s="11"/>
      <c r="AU52" s="11"/>
      <c r="AV52" s="159"/>
      <c r="AW52" s="55"/>
      <c r="AX52" s="92"/>
      <c r="AY52" s="159"/>
      <c r="AZ52" s="149"/>
      <c r="BA52" s="11"/>
      <c r="BB52" s="134"/>
      <c r="BC52" s="35"/>
      <c r="BD52" s="231"/>
      <c r="BE52" s="215"/>
      <c r="BF52" s="215"/>
      <c r="BG52" s="215"/>
      <c r="BH52" s="232"/>
      <c r="BI52" s="149"/>
      <c r="BJ52" s="97"/>
      <c r="BK52" s="149"/>
      <c r="BL52" s="156"/>
      <c r="BM52" s="47"/>
      <c r="BN52" s="273"/>
      <c r="BO52" s="149"/>
      <c r="BP52" s="156"/>
    </row>
    <row r="53" spans="1:68" s="139" customFormat="1" ht="15.75">
      <c r="A53" s="221"/>
      <c r="B53" s="222"/>
      <c r="C53" s="216"/>
      <c r="D53" s="6"/>
      <c r="E53" s="25"/>
      <c r="F53" s="89"/>
      <c r="G53" s="83"/>
      <c r="H53" s="218"/>
      <c r="I53" s="218"/>
      <c r="J53" s="218"/>
      <c r="K53" s="218"/>
      <c r="L53" s="83"/>
      <c r="M53" s="217"/>
      <c r="N53" s="56"/>
      <c r="O53" s="218"/>
      <c r="P53" s="218"/>
      <c r="Q53" s="11"/>
      <c r="R53" s="218"/>
      <c r="S53" s="218"/>
      <c r="T53" s="56"/>
      <c r="U53" s="218"/>
      <c r="V53" s="218"/>
      <c r="W53" s="11"/>
      <c r="X53" s="218"/>
      <c r="Y53" s="218"/>
      <c r="Z53" s="56"/>
      <c r="AA53" s="218"/>
      <c r="AB53" s="218"/>
      <c r="AC53" s="218"/>
      <c r="AD53" s="218"/>
      <c r="AE53" s="218"/>
      <c r="AF53" s="11"/>
      <c r="AG53" s="11"/>
      <c r="AH53" s="11"/>
      <c r="AI53" s="11"/>
      <c r="AJ53" s="11"/>
      <c r="AK53" s="11"/>
      <c r="AL53" s="11"/>
      <c r="AM53" s="11"/>
      <c r="AN53" s="11"/>
      <c r="AO53" s="76"/>
      <c r="AP53" s="11"/>
      <c r="AQ53" s="11"/>
      <c r="AR53" s="11"/>
      <c r="AS53" s="11"/>
      <c r="AT53" s="11"/>
      <c r="AU53" s="11"/>
      <c r="AV53" s="11"/>
      <c r="AW53" s="56"/>
      <c r="AX53" s="76"/>
      <c r="AY53" s="11"/>
      <c r="AZ53" s="149"/>
      <c r="BA53" s="11"/>
      <c r="BB53" s="134"/>
      <c r="BC53" s="35"/>
      <c r="BD53" s="231"/>
      <c r="BE53" s="215"/>
      <c r="BF53" s="215"/>
      <c r="BG53" s="215"/>
      <c r="BH53" s="232"/>
      <c r="BI53" s="149"/>
      <c r="BJ53" s="97"/>
      <c r="BK53" s="149"/>
      <c r="BL53" s="156"/>
      <c r="BM53" s="67"/>
      <c r="BN53" s="273"/>
      <c r="BO53" s="149"/>
      <c r="BP53" s="156"/>
    </row>
    <row r="54" spans="1:68" s="139" customFormat="1" ht="15.75">
      <c r="A54" s="221"/>
      <c r="B54" s="222"/>
      <c r="C54" s="216"/>
      <c r="D54" s="6"/>
      <c r="E54" s="25"/>
      <c r="F54" s="89"/>
      <c r="G54" s="83"/>
      <c r="H54" s="218"/>
      <c r="I54" s="218"/>
      <c r="J54" s="218"/>
      <c r="K54" s="218"/>
      <c r="L54" s="83"/>
      <c r="M54" s="217"/>
      <c r="N54" s="55"/>
      <c r="O54" s="218"/>
      <c r="P54" s="218"/>
      <c r="Q54" s="11"/>
      <c r="R54" s="218"/>
      <c r="S54" s="218"/>
      <c r="T54" s="56"/>
      <c r="U54" s="218"/>
      <c r="V54" s="218"/>
      <c r="W54" s="11"/>
      <c r="X54" s="218"/>
      <c r="Y54" s="218"/>
      <c r="Z54" s="56"/>
      <c r="AA54" s="218"/>
      <c r="AB54" s="218"/>
      <c r="AC54" s="218"/>
      <c r="AD54" s="218"/>
      <c r="AE54" s="218"/>
      <c r="AF54" s="9"/>
      <c r="AG54" s="9"/>
      <c r="AH54" s="9"/>
      <c r="AI54" s="9"/>
      <c r="AJ54" s="9"/>
      <c r="AK54" s="9"/>
      <c r="AL54" s="9"/>
      <c r="AM54" s="9"/>
      <c r="AN54" s="9"/>
      <c r="AO54" s="76"/>
      <c r="AP54" s="11"/>
      <c r="AQ54" s="11"/>
      <c r="AR54" s="11"/>
      <c r="AS54" s="11"/>
      <c r="AT54" s="11"/>
      <c r="AU54" s="11"/>
      <c r="AV54" s="159"/>
      <c r="AW54" s="55"/>
      <c r="AX54" s="92"/>
      <c r="AY54" s="159"/>
      <c r="AZ54" s="149"/>
      <c r="BA54" s="11"/>
      <c r="BB54" s="134"/>
      <c r="BC54" s="93"/>
      <c r="BD54" s="231"/>
      <c r="BE54" s="215"/>
      <c r="BF54" s="215"/>
      <c r="BG54" s="215"/>
      <c r="BH54" s="232"/>
      <c r="BI54" s="149"/>
      <c r="BJ54" s="97"/>
      <c r="BK54" s="214"/>
      <c r="BL54" s="156"/>
      <c r="BM54" s="67"/>
      <c r="BN54" s="273"/>
      <c r="BO54" s="149"/>
      <c r="BP54" s="156"/>
    </row>
    <row r="55" spans="1:68" s="139" customFormat="1" ht="15.75">
      <c r="A55" s="221"/>
      <c r="B55" s="222"/>
      <c r="C55" s="216"/>
      <c r="D55" s="6"/>
      <c r="E55" s="25"/>
      <c r="F55" s="89"/>
      <c r="G55" s="83"/>
      <c r="H55" s="218"/>
      <c r="I55" s="218"/>
      <c r="J55" s="218"/>
      <c r="K55" s="218"/>
      <c r="L55" s="83"/>
      <c r="M55" s="217"/>
      <c r="N55" s="56"/>
      <c r="O55" s="218"/>
      <c r="P55" s="218"/>
      <c r="Q55" s="11"/>
      <c r="R55" s="218"/>
      <c r="S55" s="218"/>
      <c r="T55" s="56"/>
      <c r="U55" s="218"/>
      <c r="V55" s="218"/>
      <c r="W55" s="11"/>
      <c r="X55" s="218"/>
      <c r="Y55" s="218"/>
      <c r="Z55" s="56"/>
      <c r="AA55" s="218"/>
      <c r="AB55" s="218"/>
      <c r="AC55" s="218"/>
      <c r="AD55" s="218"/>
      <c r="AE55" s="218"/>
      <c r="AF55" s="11"/>
      <c r="AG55" s="11"/>
      <c r="AH55" s="11"/>
      <c r="AI55" s="11"/>
      <c r="AJ55" s="11"/>
      <c r="AK55" s="11"/>
      <c r="AL55" s="11"/>
      <c r="AM55" s="11"/>
      <c r="AN55" s="11"/>
      <c r="AO55" s="76"/>
      <c r="AP55" s="11"/>
      <c r="AQ55" s="11"/>
      <c r="AR55" s="11"/>
      <c r="AS55" s="11"/>
      <c r="AT55" s="11"/>
      <c r="AU55" s="11"/>
      <c r="AV55" s="11"/>
      <c r="AW55" s="56"/>
      <c r="AX55" s="76"/>
      <c r="AY55" s="11"/>
      <c r="AZ55" s="149"/>
      <c r="BA55" s="11"/>
      <c r="BB55" s="134"/>
      <c r="BC55" s="35"/>
      <c r="BD55" s="231"/>
      <c r="BE55" s="215"/>
      <c r="BF55" s="215"/>
      <c r="BG55" s="215"/>
      <c r="BH55" s="232"/>
      <c r="BI55" s="149"/>
      <c r="BJ55" s="97"/>
      <c r="BK55" s="149"/>
      <c r="BL55" s="156"/>
      <c r="BM55" s="47"/>
      <c r="BN55" s="273"/>
      <c r="BO55" s="149"/>
      <c r="BP55" s="156"/>
    </row>
    <row r="56" spans="1:68" s="139" customFormat="1" ht="15.75">
      <c r="A56" s="221"/>
      <c r="B56" s="222"/>
      <c r="C56" s="216"/>
      <c r="D56" s="6"/>
      <c r="E56" s="25"/>
      <c r="F56" s="89"/>
      <c r="G56" s="83"/>
      <c r="H56" s="218"/>
      <c r="I56" s="218"/>
      <c r="J56" s="218"/>
      <c r="K56" s="218"/>
      <c r="L56" s="83"/>
      <c r="M56" s="217"/>
      <c r="N56" s="56"/>
      <c r="O56" s="218"/>
      <c r="P56" s="218"/>
      <c r="Q56" s="11"/>
      <c r="R56" s="218"/>
      <c r="S56" s="218"/>
      <c r="T56" s="56"/>
      <c r="U56" s="218"/>
      <c r="V56" s="218"/>
      <c r="W56" s="11"/>
      <c r="X56" s="218"/>
      <c r="Y56" s="218"/>
      <c r="Z56" s="56"/>
      <c r="AA56" s="218"/>
      <c r="AB56" s="218"/>
      <c r="AC56" s="218"/>
      <c r="AD56" s="218"/>
      <c r="AE56" s="218"/>
      <c r="AF56" s="11"/>
      <c r="AG56" s="11"/>
      <c r="AH56" s="11"/>
      <c r="AI56" s="11"/>
      <c r="AJ56" s="11"/>
      <c r="AK56" s="11"/>
      <c r="AL56" s="11"/>
      <c r="AM56" s="11"/>
      <c r="AN56" s="11"/>
      <c r="AO56" s="76"/>
      <c r="AP56" s="11"/>
      <c r="AQ56" s="11"/>
      <c r="AR56" s="11"/>
      <c r="AS56" s="11"/>
      <c r="AT56" s="11"/>
      <c r="AU56" s="11"/>
      <c r="AV56" s="11"/>
      <c r="AW56" s="56"/>
      <c r="AX56" s="76"/>
      <c r="AY56" s="11"/>
      <c r="AZ56" s="149"/>
      <c r="BA56" s="11"/>
      <c r="BB56" s="11"/>
      <c r="BC56" s="35"/>
      <c r="BD56" s="231"/>
      <c r="BE56" s="215"/>
      <c r="BF56" s="215"/>
      <c r="BG56" s="215"/>
      <c r="BH56" s="232"/>
      <c r="BI56" s="149"/>
      <c r="BJ56" s="97"/>
      <c r="BK56" s="149"/>
      <c r="BL56" s="156"/>
      <c r="BM56" s="47"/>
      <c r="BN56" s="270"/>
      <c r="BO56" s="140"/>
      <c r="BP56" s="47"/>
    </row>
    <row r="57" spans="1:68" s="139" customFormat="1" ht="15.75">
      <c r="A57" s="221"/>
      <c r="B57" s="222"/>
      <c r="C57" s="216"/>
      <c r="D57" s="6"/>
      <c r="E57" s="25"/>
      <c r="F57" s="89"/>
      <c r="G57" s="83"/>
      <c r="H57" s="218"/>
      <c r="I57" s="218"/>
      <c r="J57" s="218"/>
      <c r="K57" s="218"/>
      <c r="L57" s="83"/>
      <c r="M57" s="217"/>
      <c r="N57" s="55"/>
      <c r="O57" s="218"/>
      <c r="P57" s="218"/>
      <c r="Q57" s="11"/>
      <c r="R57" s="218"/>
      <c r="S57" s="218"/>
      <c r="T57" s="56"/>
      <c r="U57" s="218"/>
      <c r="V57" s="218"/>
      <c r="W57" s="11"/>
      <c r="X57" s="218"/>
      <c r="Y57" s="218"/>
      <c r="Z57" s="56"/>
      <c r="AA57" s="218"/>
      <c r="AB57" s="218"/>
      <c r="AC57" s="218"/>
      <c r="AD57" s="218"/>
      <c r="AE57" s="218"/>
      <c r="AF57" s="9"/>
      <c r="AG57" s="9"/>
      <c r="AH57" s="9"/>
      <c r="AI57" s="9"/>
      <c r="AJ57" s="9"/>
      <c r="AK57" s="9"/>
      <c r="AL57" s="9"/>
      <c r="AM57" s="9"/>
      <c r="AN57" s="9"/>
      <c r="AO57" s="76"/>
      <c r="AP57" s="11"/>
      <c r="AQ57" s="11"/>
      <c r="AR57" s="11"/>
      <c r="AS57" s="11"/>
      <c r="AT57" s="11"/>
      <c r="AU57" s="11"/>
      <c r="AV57" s="159"/>
      <c r="AW57" s="55"/>
      <c r="AX57" s="92"/>
      <c r="AY57" s="159"/>
      <c r="AZ57" s="149"/>
      <c r="BA57" s="11"/>
      <c r="BB57" s="134"/>
      <c r="BC57" s="93"/>
      <c r="BD57" s="231"/>
      <c r="BE57" s="215"/>
      <c r="BF57" s="215"/>
      <c r="BG57" s="215"/>
      <c r="BH57" s="232"/>
      <c r="BI57" s="149"/>
      <c r="BJ57" s="97"/>
      <c r="BK57" s="214"/>
      <c r="BL57" s="156"/>
      <c r="BM57" s="67"/>
      <c r="BN57" s="270"/>
      <c r="BO57" s="140"/>
      <c r="BP57" s="47"/>
    </row>
    <row r="58" spans="1:68" s="139" customFormat="1" ht="15.75">
      <c r="A58" s="221"/>
      <c r="B58" s="222"/>
      <c r="C58" s="216"/>
      <c r="D58" s="6"/>
      <c r="E58" s="25"/>
      <c r="F58" s="89"/>
      <c r="G58" s="83"/>
      <c r="H58" s="218"/>
      <c r="I58" s="218"/>
      <c r="J58" s="218"/>
      <c r="K58" s="218"/>
      <c r="L58" s="83"/>
      <c r="M58" s="217"/>
      <c r="N58" s="55"/>
      <c r="O58" s="218"/>
      <c r="P58" s="218"/>
      <c r="Q58" s="11"/>
      <c r="R58" s="218"/>
      <c r="S58" s="218"/>
      <c r="T58" s="56"/>
      <c r="U58" s="218"/>
      <c r="V58" s="218"/>
      <c r="W58" s="11"/>
      <c r="X58" s="218"/>
      <c r="Y58" s="218"/>
      <c r="Z58" s="56"/>
      <c r="AA58" s="218"/>
      <c r="AB58" s="218"/>
      <c r="AC58" s="218"/>
      <c r="AD58" s="218"/>
      <c r="AE58" s="218"/>
      <c r="AF58" s="9"/>
      <c r="AG58" s="9"/>
      <c r="AH58" s="9"/>
      <c r="AI58" s="9"/>
      <c r="AJ58" s="9"/>
      <c r="AK58" s="9"/>
      <c r="AL58" s="9"/>
      <c r="AM58" s="9"/>
      <c r="AN58" s="9"/>
      <c r="AO58" s="76"/>
      <c r="AP58" s="11"/>
      <c r="AQ58" s="11"/>
      <c r="AR58" s="11"/>
      <c r="AS58" s="11"/>
      <c r="AT58" s="11"/>
      <c r="AU58" s="11"/>
      <c r="AV58" s="159"/>
      <c r="AW58" s="55"/>
      <c r="AX58" s="92"/>
      <c r="AY58" s="11"/>
      <c r="AZ58" s="149"/>
      <c r="BA58" s="11"/>
      <c r="BB58" s="134"/>
      <c r="BC58" s="93"/>
      <c r="BD58" s="231"/>
      <c r="BE58" s="215"/>
      <c r="BF58" s="215"/>
      <c r="BG58" s="215"/>
      <c r="BH58" s="232"/>
      <c r="BI58" s="149"/>
      <c r="BJ58" s="97"/>
      <c r="BK58" s="214"/>
      <c r="BL58" s="156"/>
      <c r="BM58" s="67"/>
      <c r="BN58" s="270"/>
      <c r="BO58" s="140"/>
      <c r="BP58" s="47"/>
    </row>
    <row r="59" spans="1:68" s="139" customFormat="1" ht="15.75">
      <c r="A59" s="221"/>
      <c r="B59" s="222"/>
      <c r="C59" s="216"/>
      <c r="D59" s="6"/>
      <c r="E59" s="25"/>
      <c r="F59" s="89"/>
      <c r="G59" s="83"/>
      <c r="H59" s="218"/>
      <c r="I59" s="218"/>
      <c r="J59" s="218"/>
      <c r="K59" s="218"/>
      <c r="L59" s="83"/>
      <c r="M59" s="217"/>
      <c r="N59" s="56"/>
      <c r="O59" s="218"/>
      <c r="P59" s="218"/>
      <c r="Q59" s="11"/>
      <c r="R59" s="218"/>
      <c r="S59" s="218"/>
      <c r="T59" s="56"/>
      <c r="U59" s="218"/>
      <c r="V59" s="218"/>
      <c r="W59" s="11"/>
      <c r="X59" s="218"/>
      <c r="Y59" s="218"/>
      <c r="Z59" s="56"/>
      <c r="AA59" s="218"/>
      <c r="AB59" s="218"/>
      <c r="AC59" s="218"/>
      <c r="AD59" s="218"/>
      <c r="AE59" s="218"/>
      <c r="AF59" s="11"/>
      <c r="AG59" s="11"/>
      <c r="AH59" s="11"/>
      <c r="AI59" s="11"/>
      <c r="AJ59" s="11"/>
      <c r="AK59" s="11"/>
      <c r="AL59" s="11"/>
      <c r="AM59" s="11"/>
      <c r="AN59" s="11"/>
      <c r="AO59" s="76"/>
      <c r="AP59" s="11"/>
      <c r="AQ59" s="11"/>
      <c r="AR59" s="11"/>
      <c r="AS59" s="11"/>
      <c r="AT59" s="11"/>
      <c r="AU59" s="11"/>
      <c r="AV59" s="11"/>
      <c r="AW59" s="56"/>
      <c r="AX59" s="76"/>
      <c r="AY59" s="11"/>
      <c r="AZ59" s="149"/>
      <c r="BA59" s="11"/>
      <c r="BB59" s="134"/>
      <c r="BC59" s="35"/>
      <c r="BD59" s="231"/>
      <c r="BE59" s="215"/>
      <c r="BF59" s="215"/>
      <c r="BG59" s="215"/>
      <c r="BH59" s="232"/>
      <c r="BI59" s="149"/>
      <c r="BJ59" s="97"/>
      <c r="BK59" s="149"/>
      <c r="BL59" s="156"/>
      <c r="BM59" s="47"/>
      <c r="BN59" s="270"/>
      <c r="BO59" s="140"/>
      <c r="BP59" s="47"/>
    </row>
    <row r="60" spans="1:68" s="139" customFormat="1" ht="15.75">
      <c r="A60" s="221"/>
      <c r="B60" s="222"/>
      <c r="C60" s="216"/>
      <c r="D60" s="6"/>
      <c r="E60" s="25"/>
      <c r="F60" s="89"/>
      <c r="G60" s="83"/>
      <c r="H60" s="218"/>
      <c r="I60" s="218"/>
      <c r="J60" s="218"/>
      <c r="K60" s="218"/>
      <c r="L60" s="83"/>
      <c r="M60" s="217"/>
      <c r="N60" s="56"/>
      <c r="O60" s="218"/>
      <c r="P60" s="218"/>
      <c r="Q60" s="11"/>
      <c r="R60" s="218"/>
      <c r="S60" s="218"/>
      <c r="T60" s="56"/>
      <c r="U60" s="218"/>
      <c r="V60" s="218"/>
      <c r="W60" s="11"/>
      <c r="X60" s="218"/>
      <c r="Y60" s="218"/>
      <c r="Z60" s="56"/>
      <c r="AA60" s="218"/>
      <c r="AB60" s="218"/>
      <c r="AC60" s="218"/>
      <c r="AD60" s="218"/>
      <c r="AE60" s="218"/>
      <c r="AF60" s="11"/>
      <c r="AG60" s="11"/>
      <c r="AH60" s="11"/>
      <c r="AI60" s="11"/>
      <c r="AJ60" s="11"/>
      <c r="AK60" s="11"/>
      <c r="AL60" s="11"/>
      <c r="AM60" s="11"/>
      <c r="AN60" s="11"/>
      <c r="AO60" s="76"/>
      <c r="AP60" s="83"/>
      <c r="AQ60" s="83"/>
      <c r="AR60" s="83"/>
      <c r="AS60" s="83"/>
      <c r="AT60" s="11"/>
      <c r="AU60" s="11"/>
      <c r="AV60" s="11"/>
      <c r="AW60" s="56"/>
      <c r="AX60" s="76"/>
      <c r="AY60" s="11"/>
      <c r="AZ60" s="215"/>
      <c r="BA60" s="11"/>
      <c r="BB60" s="134"/>
      <c r="BC60" s="35"/>
      <c r="BD60" s="231"/>
      <c r="BE60" s="215"/>
      <c r="BF60" s="215"/>
      <c r="BG60" s="215"/>
      <c r="BH60" s="232"/>
      <c r="BI60" s="149"/>
      <c r="BJ60" s="97"/>
      <c r="BK60" s="149"/>
      <c r="BL60" s="156"/>
      <c r="BM60" s="47"/>
      <c r="BN60" s="270"/>
      <c r="BO60" s="140"/>
      <c r="BP60" s="47"/>
    </row>
    <row r="61" spans="1:68" s="139" customFormat="1" ht="15.75">
      <c r="A61" s="221"/>
      <c r="B61" s="222"/>
      <c r="C61" s="216"/>
      <c r="D61" s="6"/>
      <c r="E61" s="25"/>
      <c r="F61" s="89"/>
      <c r="G61" s="83"/>
      <c r="H61" s="218"/>
      <c r="I61" s="218"/>
      <c r="J61" s="218"/>
      <c r="K61" s="218"/>
      <c r="L61" s="83"/>
      <c r="M61" s="217"/>
      <c r="N61" s="56"/>
      <c r="O61" s="218"/>
      <c r="P61" s="218"/>
      <c r="Q61" s="11"/>
      <c r="R61" s="218"/>
      <c r="S61" s="218"/>
      <c r="T61" s="56"/>
      <c r="U61" s="218"/>
      <c r="V61" s="218"/>
      <c r="W61" s="11"/>
      <c r="X61" s="218"/>
      <c r="Y61" s="218"/>
      <c r="Z61" s="56"/>
      <c r="AA61" s="218"/>
      <c r="AB61" s="218"/>
      <c r="AC61" s="218"/>
      <c r="AD61" s="218"/>
      <c r="AE61" s="218"/>
      <c r="AF61" s="11"/>
      <c r="AG61" s="11"/>
      <c r="AH61" s="11"/>
      <c r="AI61" s="11"/>
      <c r="AJ61" s="11"/>
      <c r="AK61" s="11"/>
      <c r="AL61" s="11"/>
      <c r="AM61" s="11"/>
      <c r="AN61" s="11"/>
      <c r="AO61" s="76"/>
      <c r="AP61" s="11"/>
      <c r="AQ61" s="83"/>
      <c r="AR61" s="83"/>
      <c r="AS61" s="83"/>
      <c r="AT61" s="11"/>
      <c r="AU61" s="11"/>
      <c r="AV61" s="11"/>
      <c r="AW61" s="56"/>
      <c r="AX61" s="76"/>
      <c r="AY61" s="11"/>
      <c r="AZ61" s="215"/>
      <c r="BA61" s="11"/>
      <c r="BB61" s="134"/>
      <c r="BC61" s="35"/>
      <c r="BD61" s="231"/>
      <c r="BE61" s="215"/>
      <c r="BF61" s="215"/>
      <c r="BG61" s="215"/>
      <c r="BH61" s="232"/>
      <c r="BI61" s="149"/>
      <c r="BJ61" s="97"/>
      <c r="BK61" s="149"/>
      <c r="BL61" s="156"/>
      <c r="BM61" s="67"/>
      <c r="BN61" s="270"/>
      <c r="BO61" s="140"/>
      <c r="BP61" s="47"/>
    </row>
    <row r="62" spans="1:68" s="139" customFormat="1" ht="15.75">
      <c r="A62" s="221"/>
      <c r="B62" s="222"/>
      <c r="C62" s="216"/>
      <c r="D62" s="6"/>
      <c r="E62" s="25"/>
      <c r="F62" s="89"/>
      <c r="G62" s="83"/>
      <c r="H62" s="218"/>
      <c r="I62" s="218"/>
      <c r="J62" s="218"/>
      <c r="K62" s="218"/>
      <c r="L62" s="83"/>
      <c r="M62" s="217"/>
      <c r="N62" s="55"/>
      <c r="O62" s="218"/>
      <c r="P62" s="218"/>
      <c r="Q62" s="11"/>
      <c r="R62" s="218"/>
      <c r="S62" s="218"/>
      <c r="T62" s="56"/>
      <c r="U62" s="218"/>
      <c r="V62" s="218"/>
      <c r="W62" s="11"/>
      <c r="X62" s="218"/>
      <c r="Y62" s="218"/>
      <c r="Z62" s="56"/>
      <c r="AA62" s="218"/>
      <c r="AB62" s="218"/>
      <c r="AC62" s="218"/>
      <c r="AD62" s="218"/>
      <c r="AE62" s="218"/>
      <c r="AF62" s="9"/>
      <c r="AG62" s="9"/>
      <c r="AH62" s="9"/>
      <c r="AI62" s="9"/>
      <c r="AJ62" s="9"/>
      <c r="AK62" s="9"/>
      <c r="AL62" s="9"/>
      <c r="AM62" s="9"/>
      <c r="AN62" s="9"/>
      <c r="AO62" s="76"/>
      <c r="AP62" s="11"/>
      <c r="AQ62" s="11"/>
      <c r="AR62" s="11"/>
      <c r="AS62" s="11"/>
      <c r="AT62" s="11"/>
      <c r="AU62" s="11"/>
      <c r="AV62" s="159"/>
      <c r="AW62" s="55"/>
      <c r="AX62" s="92"/>
      <c r="AY62" s="159"/>
      <c r="AZ62" s="149"/>
      <c r="BA62" s="11"/>
      <c r="BB62" s="134"/>
      <c r="BC62" s="93"/>
      <c r="BD62" s="231"/>
      <c r="BE62" s="215"/>
      <c r="BF62" s="215"/>
      <c r="BG62" s="215"/>
      <c r="BH62" s="232"/>
      <c r="BI62" s="149"/>
      <c r="BJ62" s="97"/>
      <c r="BK62" s="214"/>
      <c r="BL62" s="156"/>
      <c r="BM62" s="67"/>
      <c r="BN62" s="270"/>
      <c r="BO62" s="140"/>
      <c r="BP62" s="47"/>
    </row>
    <row r="63" spans="1:68" s="139" customFormat="1" ht="15.75">
      <c r="A63" s="221"/>
      <c r="B63" s="222"/>
      <c r="C63" s="216"/>
      <c r="D63" s="6"/>
      <c r="E63" s="25"/>
      <c r="F63" s="89"/>
      <c r="G63" s="83"/>
      <c r="H63" s="218"/>
      <c r="I63" s="218"/>
      <c r="J63" s="218"/>
      <c r="K63" s="218"/>
      <c r="L63" s="83"/>
      <c r="M63" s="217"/>
      <c r="N63" s="56"/>
      <c r="O63" s="218"/>
      <c r="P63" s="218"/>
      <c r="Q63" s="11"/>
      <c r="R63" s="218"/>
      <c r="S63" s="218"/>
      <c r="T63" s="56"/>
      <c r="U63" s="218"/>
      <c r="V63" s="218"/>
      <c r="W63" s="11"/>
      <c r="X63" s="218"/>
      <c r="Y63" s="218"/>
      <c r="Z63" s="56"/>
      <c r="AA63" s="218"/>
      <c r="AB63" s="218"/>
      <c r="AC63" s="218"/>
      <c r="AD63" s="218"/>
      <c r="AE63" s="218"/>
      <c r="AF63" s="11"/>
      <c r="AG63" s="11"/>
      <c r="AH63" s="11"/>
      <c r="AI63" s="11"/>
      <c r="AJ63" s="11"/>
      <c r="AK63" s="11"/>
      <c r="AL63" s="11"/>
      <c r="AM63" s="11"/>
      <c r="AN63" s="11"/>
      <c r="AO63" s="76"/>
      <c r="AP63" s="11"/>
      <c r="AQ63" s="11"/>
      <c r="AR63" s="11"/>
      <c r="AS63" s="11"/>
      <c r="AT63" s="11"/>
      <c r="AU63" s="11"/>
      <c r="AV63" s="11"/>
      <c r="AW63" s="56"/>
      <c r="AX63" s="76"/>
      <c r="AY63" s="305"/>
      <c r="AZ63" s="149"/>
      <c r="BA63" s="11"/>
      <c r="BB63" s="134"/>
      <c r="BC63" s="35"/>
      <c r="BD63" s="231"/>
      <c r="BE63" s="215"/>
      <c r="BF63" s="215"/>
      <c r="BG63" s="215"/>
      <c r="BH63" s="232"/>
      <c r="BI63" s="149"/>
      <c r="BJ63" s="97"/>
      <c r="BK63" s="149"/>
      <c r="BL63" s="156"/>
      <c r="BM63" s="47"/>
      <c r="BN63" s="270"/>
      <c r="BO63" s="140"/>
      <c r="BP63" s="47"/>
    </row>
    <row r="64" spans="1:68" s="139" customFormat="1" ht="15.75">
      <c r="A64" s="221"/>
      <c r="B64" s="222"/>
      <c r="C64" s="216"/>
      <c r="D64" s="6"/>
      <c r="E64" s="25"/>
      <c r="F64" s="89"/>
      <c r="G64" s="83"/>
      <c r="H64" s="218"/>
      <c r="I64" s="218"/>
      <c r="J64" s="218"/>
      <c r="K64" s="218"/>
      <c r="L64" s="83"/>
      <c r="M64" s="217"/>
      <c r="N64" s="56"/>
      <c r="O64" s="218"/>
      <c r="P64" s="218"/>
      <c r="Q64" s="11"/>
      <c r="R64" s="218"/>
      <c r="S64" s="218"/>
      <c r="T64" s="56"/>
      <c r="U64" s="218"/>
      <c r="V64" s="218"/>
      <c r="W64" s="11"/>
      <c r="X64" s="218"/>
      <c r="Y64" s="218"/>
      <c r="Z64" s="56"/>
      <c r="AA64" s="218"/>
      <c r="AB64" s="218"/>
      <c r="AC64" s="218"/>
      <c r="AD64" s="218"/>
      <c r="AE64" s="218"/>
      <c r="AF64" s="11"/>
      <c r="AG64" s="11"/>
      <c r="AH64" s="11"/>
      <c r="AI64" s="11"/>
      <c r="AJ64" s="11"/>
      <c r="AK64" s="11"/>
      <c r="AL64" s="11"/>
      <c r="AM64" s="11"/>
      <c r="AN64" s="11"/>
      <c r="AO64" s="76"/>
      <c r="AP64" s="11"/>
      <c r="AQ64" s="11"/>
      <c r="AR64" s="11"/>
      <c r="AS64" s="11"/>
      <c r="AT64" s="11"/>
      <c r="AU64" s="11"/>
      <c r="AV64" s="11"/>
      <c r="AW64" s="56"/>
      <c r="AX64" s="76"/>
      <c r="AY64" s="11"/>
      <c r="AZ64" s="149"/>
      <c r="BA64" s="11"/>
      <c r="BB64" s="134"/>
      <c r="BC64" s="35"/>
      <c r="BD64" s="231"/>
      <c r="BE64" s="215"/>
      <c r="BF64" s="215"/>
      <c r="BG64" s="215"/>
      <c r="BH64" s="232"/>
      <c r="BI64" s="149"/>
      <c r="BJ64" s="97"/>
      <c r="BK64" s="149"/>
      <c r="BL64" s="156"/>
      <c r="BM64" s="47"/>
      <c r="BN64" s="270"/>
      <c r="BO64" s="140"/>
      <c r="BP64" s="47"/>
    </row>
    <row r="65" spans="1:68" s="139" customFormat="1" ht="15.75">
      <c r="A65" s="221"/>
      <c r="B65" s="222"/>
      <c r="C65" s="216"/>
      <c r="D65" s="6"/>
      <c r="E65" s="25"/>
      <c r="F65" s="89"/>
      <c r="G65" s="83"/>
      <c r="H65" s="218"/>
      <c r="I65" s="218"/>
      <c r="J65" s="218"/>
      <c r="K65" s="218"/>
      <c r="L65" s="83"/>
      <c r="M65" s="217"/>
      <c r="N65" s="55"/>
      <c r="O65" s="218"/>
      <c r="P65" s="218"/>
      <c r="Q65" s="11"/>
      <c r="R65" s="218"/>
      <c r="S65" s="218"/>
      <c r="T65" s="56"/>
      <c r="U65" s="218"/>
      <c r="V65" s="218"/>
      <c r="W65" s="11"/>
      <c r="X65" s="218"/>
      <c r="Y65" s="218"/>
      <c r="Z65" s="56"/>
      <c r="AA65" s="218"/>
      <c r="AB65" s="218"/>
      <c r="AC65" s="218"/>
      <c r="AD65" s="218"/>
      <c r="AE65" s="218"/>
      <c r="AF65" s="9"/>
      <c r="AG65" s="9"/>
      <c r="AH65" s="9"/>
      <c r="AI65" s="9"/>
      <c r="AJ65" s="9"/>
      <c r="AK65" s="9"/>
      <c r="AL65" s="9"/>
      <c r="AM65" s="9"/>
      <c r="AN65" s="9"/>
      <c r="AO65" s="76"/>
      <c r="AP65" s="11"/>
      <c r="AQ65" s="11"/>
      <c r="AR65" s="11"/>
      <c r="AS65" s="11"/>
      <c r="AT65" s="11"/>
      <c r="AU65" s="11"/>
      <c r="AV65" s="159"/>
      <c r="AW65" s="55"/>
      <c r="AX65" s="92"/>
      <c r="AY65" s="11"/>
      <c r="AZ65" s="149"/>
      <c r="BA65" s="11"/>
      <c r="BB65" s="134"/>
      <c r="BC65" s="93"/>
      <c r="BD65" s="231"/>
      <c r="BE65" s="215"/>
      <c r="BF65" s="215"/>
      <c r="BG65" s="215"/>
      <c r="BH65" s="232"/>
      <c r="BI65" s="149"/>
      <c r="BJ65" s="97"/>
      <c r="BK65" s="214"/>
      <c r="BL65" s="156"/>
      <c r="BM65" s="67"/>
      <c r="BN65" s="270"/>
      <c r="BO65" s="140"/>
      <c r="BP65" s="47"/>
    </row>
    <row r="66" spans="1:68" s="139" customFormat="1" ht="15.75">
      <c r="A66" s="221"/>
      <c r="B66" s="222"/>
      <c r="C66" s="216"/>
      <c r="D66" s="6"/>
      <c r="E66" s="25"/>
      <c r="F66" s="89"/>
      <c r="G66" s="83"/>
      <c r="H66" s="218"/>
      <c r="I66" s="218"/>
      <c r="J66" s="218"/>
      <c r="K66" s="218"/>
      <c r="L66" s="83"/>
      <c r="M66" s="217"/>
      <c r="N66" s="56"/>
      <c r="O66" s="218"/>
      <c r="P66" s="218"/>
      <c r="Q66" s="11"/>
      <c r="R66" s="218"/>
      <c r="S66" s="218"/>
      <c r="T66" s="56"/>
      <c r="U66" s="218"/>
      <c r="V66" s="218"/>
      <c r="W66" s="11"/>
      <c r="X66" s="218"/>
      <c r="Y66" s="218"/>
      <c r="Z66" s="56"/>
      <c r="AA66" s="218"/>
      <c r="AB66" s="218"/>
      <c r="AC66" s="218"/>
      <c r="AD66" s="218"/>
      <c r="AE66" s="218"/>
      <c r="AF66" s="11"/>
      <c r="AG66" s="11"/>
      <c r="AH66" s="11"/>
      <c r="AI66" s="11"/>
      <c r="AJ66" s="11"/>
      <c r="AK66" s="11"/>
      <c r="AL66" s="11"/>
      <c r="AM66" s="11"/>
      <c r="AN66" s="11"/>
      <c r="AO66" s="76"/>
      <c r="AP66" s="11"/>
      <c r="AQ66" s="11"/>
      <c r="AR66" s="11"/>
      <c r="AS66" s="11"/>
      <c r="AT66" s="11"/>
      <c r="AU66" s="11"/>
      <c r="AV66" s="11"/>
      <c r="AW66" s="56"/>
      <c r="AX66" s="76"/>
      <c r="AY66" s="11"/>
      <c r="AZ66" s="149"/>
      <c r="BA66" s="11"/>
      <c r="BB66" s="134"/>
      <c r="BC66" s="35"/>
      <c r="BD66" s="231"/>
      <c r="BE66" s="215"/>
      <c r="BF66" s="215"/>
      <c r="BG66" s="215"/>
      <c r="BH66" s="232"/>
      <c r="BI66" s="149"/>
      <c r="BJ66" s="97"/>
      <c r="BK66" s="149"/>
      <c r="BL66" s="156"/>
      <c r="BM66" s="47"/>
      <c r="BN66" s="270"/>
      <c r="BO66" s="140"/>
      <c r="BP66" s="47"/>
    </row>
    <row r="67" spans="1:68" s="139" customFormat="1" ht="15.75">
      <c r="A67" s="221"/>
      <c r="B67" s="222"/>
      <c r="C67" s="216"/>
      <c r="D67" s="6"/>
      <c r="E67" s="25"/>
      <c r="F67" s="89"/>
      <c r="G67" s="83"/>
      <c r="H67" s="218"/>
      <c r="I67" s="218"/>
      <c r="J67" s="218"/>
      <c r="K67" s="218"/>
      <c r="L67" s="83"/>
      <c r="M67" s="217"/>
      <c r="N67" s="56"/>
      <c r="O67" s="218"/>
      <c r="P67" s="218"/>
      <c r="Q67" s="11"/>
      <c r="R67" s="218"/>
      <c r="S67" s="218"/>
      <c r="T67" s="56"/>
      <c r="U67" s="218"/>
      <c r="V67" s="218"/>
      <c r="W67" s="11"/>
      <c r="X67" s="218"/>
      <c r="Y67" s="218"/>
      <c r="Z67" s="56"/>
      <c r="AA67" s="218"/>
      <c r="AB67" s="218"/>
      <c r="AC67" s="218"/>
      <c r="AD67" s="218"/>
      <c r="AE67" s="218"/>
      <c r="AF67" s="11"/>
      <c r="AG67" s="11"/>
      <c r="AH67" s="11"/>
      <c r="AI67" s="11"/>
      <c r="AJ67" s="11"/>
      <c r="AK67" s="11"/>
      <c r="AL67" s="11"/>
      <c r="AM67" s="11"/>
      <c r="AN67" s="11"/>
      <c r="AO67" s="76"/>
      <c r="AP67" s="11"/>
      <c r="AQ67" s="11"/>
      <c r="AR67" s="11"/>
      <c r="AS67" s="11"/>
      <c r="AT67" s="11"/>
      <c r="AU67" s="11"/>
      <c r="AV67" s="11"/>
      <c r="AW67" s="56"/>
      <c r="AX67" s="76"/>
      <c r="AY67" s="11"/>
      <c r="AZ67" s="149"/>
      <c r="BA67" s="11"/>
      <c r="BB67" s="134"/>
      <c r="BC67" s="35"/>
      <c r="BD67" s="231"/>
      <c r="BE67" s="215"/>
      <c r="BF67" s="215"/>
      <c r="BG67" s="215"/>
      <c r="BH67" s="232"/>
      <c r="BI67" s="149"/>
      <c r="BJ67" s="97"/>
      <c r="BK67" s="149"/>
      <c r="BL67" s="156"/>
      <c r="BM67" s="47"/>
      <c r="BN67" s="270"/>
      <c r="BO67" s="140"/>
      <c r="BP67" s="47"/>
    </row>
    <row r="68" spans="1:68" s="139" customFormat="1" ht="15.75">
      <c r="A68" s="221"/>
      <c r="B68" s="222"/>
      <c r="C68" s="216"/>
      <c r="D68" s="6"/>
      <c r="E68" s="25"/>
      <c r="F68" s="89"/>
      <c r="G68" s="83"/>
      <c r="H68" s="218"/>
      <c r="I68" s="218"/>
      <c r="J68" s="218"/>
      <c r="K68" s="218"/>
      <c r="L68" s="83"/>
      <c r="M68" s="217"/>
      <c r="N68" s="56"/>
      <c r="O68" s="218"/>
      <c r="P68" s="218"/>
      <c r="Q68" s="11"/>
      <c r="R68" s="218"/>
      <c r="S68" s="218"/>
      <c r="T68" s="56"/>
      <c r="U68" s="218"/>
      <c r="V68" s="218"/>
      <c r="W68" s="11"/>
      <c r="X68" s="218"/>
      <c r="Y68" s="218"/>
      <c r="Z68" s="56"/>
      <c r="AA68" s="218"/>
      <c r="AB68" s="218"/>
      <c r="AC68" s="218"/>
      <c r="AD68" s="218"/>
      <c r="AE68" s="218"/>
      <c r="AF68" s="11"/>
      <c r="AG68" s="11"/>
      <c r="AH68" s="11"/>
      <c r="AI68" s="11"/>
      <c r="AJ68" s="11"/>
      <c r="AK68" s="11"/>
      <c r="AL68" s="11"/>
      <c r="AM68" s="11"/>
      <c r="AN68" s="11"/>
      <c r="AO68" s="76"/>
      <c r="AP68" s="11"/>
      <c r="AQ68" s="11"/>
      <c r="AR68" s="11"/>
      <c r="AS68" s="11"/>
      <c r="AT68" s="11"/>
      <c r="AU68" s="11"/>
      <c r="AV68" s="11"/>
      <c r="AW68" s="56"/>
      <c r="AX68" s="76"/>
      <c r="AY68" s="305"/>
      <c r="AZ68" s="149"/>
      <c r="BA68" s="11"/>
      <c r="BB68" s="134"/>
      <c r="BC68" s="35"/>
      <c r="BD68" s="231"/>
      <c r="BE68" s="215"/>
      <c r="BF68" s="215"/>
      <c r="BG68" s="215"/>
      <c r="BH68" s="232"/>
      <c r="BI68" s="149"/>
      <c r="BJ68" s="97"/>
      <c r="BK68" s="149"/>
      <c r="BL68" s="156"/>
      <c r="BM68" s="47"/>
      <c r="BN68" s="270"/>
      <c r="BO68" s="140"/>
      <c r="BP68" s="47"/>
    </row>
    <row r="69" spans="1:68" s="139" customFormat="1" ht="15.75">
      <c r="A69" s="221"/>
      <c r="B69" s="222"/>
      <c r="C69" s="216"/>
      <c r="D69" s="6"/>
      <c r="E69" s="25"/>
      <c r="F69" s="89"/>
      <c r="G69" s="83"/>
      <c r="H69" s="218"/>
      <c r="I69" s="218"/>
      <c r="J69" s="218"/>
      <c r="K69" s="218"/>
      <c r="L69" s="83"/>
      <c r="M69" s="217"/>
      <c r="N69" s="56"/>
      <c r="O69" s="218"/>
      <c r="P69" s="218"/>
      <c r="Q69" s="11"/>
      <c r="R69" s="218"/>
      <c r="S69" s="218"/>
      <c r="T69" s="56"/>
      <c r="U69" s="218"/>
      <c r="V69" s="218"/>
      <c r="W69" s="11"/>
      <c r="X69" s="218"/>
      <c r="Y69" s="218"/>
      <c r="Z69" s="56"/>
      <c r="AA69" s="218"/>
      <c r="AB69" s="218"/>
      <c r="AC69" s="218"/>
      <c r="AD69" s="218"/>
      <c r="AE69" s="218"/>
      <c r="AF69" s="11"/>
      <c r="AG69" s="11"/>
      <c r="AH69" s="11"/>
      <c r="AI69" s="11"/>
      <c r="AJ69" s="11"/>
      <c r="AK69" s="11"/>
      <c r="AL69" s="11"/>
      <c r="AM69" s="11"/>
      <c r="AN69" s="11"/>
      <c r="AO69" s="76"/>
      <c r="AP69" s="11"/>
      <c r="AQ69" s="11"/>
      <c r="AR69" s="11"/>
      <c r="AS69" s="11"/>
      <c r="AT69" s="11"/>
      <c r="AU69" s="11"/>
      <c r="AV69" s="11"/>
      <c r="AW69" s="56"/>
      <c r="AX69" s="76"/>
      <c r="AY69" s="11"/>
      <c r="AZ69" s="149"/>
      <c r="BA69" s="11"/>
      <c r="BB69" s="134"/>
      <c r="BC69" s="35"/>
      <c r="BD69" s="231"/>
      <c r="BE69" s="215"/>
      <c r="BF69" s="215"/>
      <c r="BG69" s="215"/>
      <c r="BH69" s="232"/>
      <c r="BI69" s="149"/>
      <c r="BJ69" s="97"/>
      <c r="BK69" s="149"/>
      <c r="BL69" s="156"/>
      <c r="BM69" s="67"/>
      <c r="BN69" s="270"/>
      <c r="BO69" s="140"/>
      <c r="BP69" s="47"/>
    </row>
    <row r="70" spans="1:68" ht="15.75">
      <c r="A70" s="221"/>
      <c r="B70" s="222"/>
      <c r="C70" s="216"/>
      <c r="D70" s="6"/>
      <c r="E70" s="25"/>
      <c r="F70" s="89"/>
      <c r="G70" s="83"/>
      <c r="H70" s="218"/>
      <c r="I70" s="218"/>
      <c r="J70" s="218"/>
      <c r="K70" s="218"/>
      <c r="L70" s="83"/>
      <c r="M70" s="217"/>
      <c r="N70" s="56"/>
      <c r="O70" s="218"/>
      <c r="P70" s="218"/>
      <c r="Q70" s="11"/>
      <c r="R70" s="218"/>
      <c r="S70" s="218"/>
      <c r="T70" s="56"/>
      <c r="U70" s="218"/>
      <c r="V70" s="218"/>
      <c r="W70" s="11"/>
      <c r="X70" s="218"/>
      <c r="Y70" s="218"/>
      <c r="Z70" s="56"/>
      <c r="AA70" s="218"/>
      <c r="AB70" s="218"/>
      <c r="AC70" s="218"/>
      <c r="AD70" s="218"/>
      <c r="AE70" s="218"/>
      <c r="AF70" s="11"/>
      <c r="AG70" s="11"/>
      <c r="AH70" s="11"/>
      <c r="AI70" s="11"/>
      <c r="AJ70" s="11"/>
      <c r="AK70" s="11"/>
      <c r="AL70" s="11"/>
      <c r="AM70" s="11"/>
      <c r="AN70" s="11"/>
      <c r="AO70" s="76"/>
      <c r="AP70" s="11"/>
      <c r="AQ70" s="11"/>
      <c r="AR70" s="11"/>
      <c r="AS70" s="11"/>
      <c r="AT70" s="11"/>
      <c r="AU70" s="11"/>
      <c r="AV70" s="11"/>
      <c r="AW70" s="56"/>
      <c r="AX70" s="76"/>
      <c r="AY70" s="11"/>
      <c r="AZ70" s="149"/>
      <c r="BA70" s="11"/>
      <c r="BB70" s="134"/>
      <c r="BC70" s="35"/>
      <c r="BD70" s="231"/>
      <c r="BE70" s="215"/>
      <c r="BF70" s="215"/>
      <c r="BG70" s="215"/>
      <c r="BH70" s="232"/>
      <c r="BI70" s="149"/>
      <c r="BJ70" s="97"/>
      <c r="BK70" s="149"/>
      <c r="BL70" s="156"/>
      <c r="BM70" s="47"/>
      <c r="BN70" s="270"/>
      <c r="BO70" s="140"/>
      <c r="BP70" s="47"/>
    </row>
    <row r="71" spans="1:68" ht="15.75">
      <c r="A71" s="221"/>
      <c r="B71" s="222"/>
      <c r="C71" s="216"/>
      <c r="D71" s="6"/>
      <c r="E71" s="25"/>
      <c r="F71" s="89"/>
      <c r="G71" s="83"/>
      <c r="H71" s="218"/>
      <c r="I71" s="218"/>
      <c r="J71" s="218"/>
      <c r="K71" s="218"/>
      <c r="L71" s="83"/>
      <c r="M71" s="217"/>
      <c r="N71" s="56"/>
      <c r="O71" s="218"/>
      <c r="P71" s="218"/>
      <c r="Q71" s="11"/>
      <c r="R71" s="218"/>
      <c r="S71" s="218"/>
      <c r="T71" s="56"/>
      <c r="U71" s="218"/>
      <c r="V71" s="218"/>
      <c r="W71" s="11"/>
      <c r="X71" s="218"/>
      <c r="Y71" s="218"/>
      <c r="Z71" s="56"/>
      <c r="AA71" s="218"/>
      <c r="AB71" s="218"/>
      <c r="AC71" s="218"/>
      <c r="AD71" s="218"/>
      <c r="AE71" s="218"/>
      <c r="AF71" s="11"/>
      <c r="AG71" s="11"/>
      <c r="AH71" s="11"/>
      <c r="AI71" s="11"/>
      <c r="AJ71" s="11"/>
      <c r="AK71" s="11"/>
      <c r="AL71" s="11"/>
      <c r="AM71" s="11"/>
      <c r="AN71" s="11"/>
      <c r="AO71" s="76"/>
      <c r="AP71" s="11"/>
      <c r="AQ71" s="11"/>
      <c r="AR71" s="11"/>
      <c r="AS71" s="11"/>
      <c r="AT71" s="11"/>
      <c r="AU71" s="11"/>
      <c r="AV71" s="11"/>
      <c r="AW71" s="56"/>
      <c r="AX71" s="76"/>
      <c r="AY71" s="11"/>
      <c r="AZ71" s="149"/>
      <c r="BA71" s="11"/>
      <c r="BB71" s="134"/>
      <c r="BC71" s="35"/>
      <c r="BD71" s="231"/>
      <c r="BE71" s="215"/>
      <c r="BF71" s="215"/>
      <c r="BG71" s="215"/>
      <c r="BH71" s="232"/>
      <c r="BI71" s="149"/>
      <c r="BJ71" s="97"/>
      <c r="BK71" s="149"/>
      <c r="BL71" s="156"/>
      <c r="BM71" s="47"/>
      <c r="BN71" s="270"/>
      <c r="BO71" s="140"/>
      <c r="BP71" s="47"/>
    </row>
    <row r="72" spans="1:68" ht="15.75">
      <c r="A72" s="221"/>
      <c r="B72" s="222"/>
      <c r="C72" s="216"/>
      <c r="D72" s="6"/>
      <c r="E72" s="25"/>
      <c r="F72" s="89"/>
      <c r="G72" s="83"/>
      <c r="H72" s="218"/>
      <c r="I72" s="218"/>
      <c r="J72" s="218"/>
      <c r="K72" s="218"/>
      <c r="L72" s="83"/>
      <c r="M72" s="217"/>
      <c r="N72" s="56"/>
      <c r="O72" s="218"/>
      <c r="P72" s="218"/>
      <c r="Q72" s="11"/>
      <c r="R72" s="218"/>
      <c r="S72" s="218"/>
      <c r="T72" s="56"/>
      <c r="U72" s="218"/>
      <c r="V72" s="218"/>
      <c r="W72" s="11"/>
      <c r="X72" s="218"/>
      <c r="Y72" s="218"/>
      <c r="Z72" s="56"/>
      <c r="AA72" s="218"/>
      <c r="AB72" s="218"/>
      <c r="AC72" s="218"/>
      <c r="AD72" s="218"/>
      <c r="AE72" s="218"/>
      <c r="AF72" s="11"/>
      <c r="AG72" s="11"/>
      <c r="AH72" s="11"/>
      <c r="AI72" s="11"/>
      <c r="AJ72" s="11"/>
      <c r="AK72" s="11"/>
      <c r="AL72" s="11"/>
      <c r="AM72" s="11"/>
      <c r="AN72" s="11"/>
      <c r="AO72" s="76"/>
      <c r="AP72" s="11"/>
      <c r="AQ72" s="11"/>
      <c r="AR72" s="11"/>
      <c r="AS72" s="11"/>
      <c r="AT72" s="11"/>
      <c r="AU72" s="11"/>
      <c r="AV72" s="11"/>
      <c r="AW72" s="56"/>
      <c r="AX72" s="76"/>
      <c r="AY72" s="11"/>
      <c r="AZ72" s="149"/>
      <c r="BA72" s="11"/>
      <c r="BB72" s="134"/>
      <c r="BC72" s="35"/>
      <c r="BD72" s="231"/>
      <c r="BE72" s="215"/>
      <c r="BF72" s="215"/>
      <c r="BG72" s="215"/>
      <c r="BH72" s="232"/>
      <c r="BI72" s="149"/>
      <c r="BJ72" s="97"/>
      <c r="BK72" s="149"/>
      <c r="BL72" s="156"/>
      <c r="BM72" s="67"/>
      <c r="BN72" s="270"/>
      <c r="BO72" s="140"/>
      <c r="BP72" s="47"/>
    </row>
    <row r="73" spans="1:68" ht="16.5" thickBot="1">
      <c r="A73" s="162"/>
      <c r="B73" s="163"/>
      <c r="C73" s="164"/>
      <c r="D73" s="202"/>
      <c r="E73" s="203"/>
      <c r="F73" s="208"/>
      <c r="G73" s="207"/>
      <c r="H73" s="172"/>
      <c r="I73" s="172"/>
      <c r="J73" s="172"/>
      <c r="K73" s="172"/>
      <c r="L73" s="205"/>
      <c r="M73" s="169"/>
      <c r="N73" s="206"/>
      <c r="O73" s="172"/>
      <c r="P73" s="172"/>
      <c r="Q73" s="207"/>
      <c r="R73" s="172"/>
      <c r="S73" s="172"/>
      <c r="T73" s="206"/>
      <c r="U73" s="172"/>
      <c r="V73" s="172"/>
      <c r="W73" s="207"/>
      <c r="X73" s="172"/>
      <c r="Y73" s="172"/>
      <c r="Z73" s="206"/>
      <c r="AA73" s="172"/>
      <c r="AB73" s="172"/>
      <c r="AC73" s="172"/>
      <c r="AD73" s="172"/>
      <c r="AE73" s="172"/>
      <c r="AF73" s="207"/>
      <c r="AG73" s="207"/>
      <c r="AH73" s="207"/>
      <c r="AI73" s="207"/>
      <c r="AJ73" s="207"/>
      <c r="AK73" s="58"/>
      <c r="AL73" s="207"/>
      <c r="AM73" s="207"/>
      <c r="AN73" s="207"/>
      <c r="AO73" s="208"/>
      <c r="AP73" s="207"/>
      <c r="AQ73" s="207"/>
      <c r="AR73" s="207"/>
      <c r="AS73" s="58"/>
      <c r="AT73" s="207"/>
      <c r="AU73" s="207"/>
      <c r="AV73" s="207"/>
      <c r="AW73" s="206"/>
      <c r="AX73" s="77"/>
      <c r="AY73" s="58"/>
      <c r="AZ73" s="174"/>
      <c r="BA73" s="261"/>
      <c r="BB73" s="209"/>
      <c r="BC73" s="210"/>
      <c r="BD73" s="173"/>
      <c r="BE73" s="174"/>
      <c r="BF73" s="174"/>
      <c r="BG73" s="174"/>
      <c r="BH73" s="175"/>
      <c r="BI73" s="167"/>
      <c r="BJ73" s="211"/>
      <c r="BK73" s="176"/>
      <c r="BL73" s="168"/>
      <c r="BM73" s="212"/>
      <c r="BN73" s="271"/>
      <c r="BO73" s="272"/>
      <c r="BP73" s="263"/>
    </row>
    <row r="74" spans="1:68" ht="15.75">
      <c r="A74" s="219"/>
      <c r="B74" s="220"/>
      <c r="C74" s="234"/>
      <c r="D74" s="80"/>
      <c r="E74" s="27"/>
      <c r="F74" s="99"/>
      <c r="G74" s="82"/>
      <c r="H74" s="236"/>
      <c r="I74" s="236"/>
      <c r="J74" s="236"/>
      <c r="K74" s="236"/>
      <c r="L74" s="82"/>
      <c r="M74" s="235"/>
      <c r="N74" s="65"/>
      <c r="O74" s="236"/>
      <c r="P74" s="236"/>
      <c r="Q74" s="71"/>
      <c r="R74" s="236"/>
      <c r="S74" s="236"/>
      <c r="T74" s="74"/>
      <c r="U74" s="236"/>
      <c r="V74" s="236"/>
      <c r="W74" s="71"/>
      <c r="X74" s="236"/>
      <c r="Y74" s="236"/>
      <c r="Z74" s="74"/>
      <c r="AA74" s="236"/>
      <c r="AB74" s="236"/>
      <c r="AC74" s="236"/>
      <c r="AD74" s="236"/>
      <c r="AE74" s="236"/>
      <c r="AF74" s="63"/>
      <c r="AG74" s="63"/>
      <c r="AH74" s="63"/>
      <c r="AI74" s="63"/>
      <c r="AJ74" s="63"/>
      <c r="AK74" s="63"/>
      <c r="AL74" s="63"/>
      <c r="AM74" s="63"/>
      <c r="AN74" s="63"/>
      <c r="AO74" s="75"/>
      <c r="AP74" s="71"/>
      <c r="AQ74" s="71"/>
      <c r="AR74" s="71"/>
      <c r="AS74" s="71"/>
      <c r="AT74" s="71"/>
      <c r="AU74" s="71"/>
      <c r="AV74" s="158"/>
      <c r="AW74" s="65"/>
      <c r="AX74" s="90"/>
      <c r="AY74" s="158"/>
      <c r="AZ74" s="148"/>
      <c r="BA74" s="71"/>
      <c r="BB74" s="135"/>
      <c r="BC74" s="91"/>
      <c r="BD74" s="225"/>
      <c r="BE74" s="226"/>
      <c r="BF74" s="226"/>
      <c r="BG74" s="226"/>
      <c r="BH74" s="228"/>
      <c r="BI74" s="148"/>
      <c r="BJ74" s="96"/>
      <c r="BK74" s="229"/>
      <c r="BL74" s="155"/>
      <c r="BM74" s="66"/>
      <c r="BN74" s="286"/>
      <c r="BO74" s="148"/>
      <c r="BP74" s="155"/>
    </row>
    <row r="75" spans="1:68" s="139" customFormat="1" ht="15.75">
      <c r="A75" s="221"/>
      <c r="B75" s="222"/>
      <c r="C75" s="216"/>
      <c r="D75" s="6"/>
      <c r="E75" s="25"/>
      <c r="F75" s="89"/>
      <c r="G75" s="83"/>
      <c r="H75" s="218"/>
      <c r="I75" s="218"/>
      <c r="J75" s="218"/>
      <c r="K75" s="218"/>
      <c r="L75" s="83"/>
      <c r="M75" s="217"/>
      <c r="N75" s="55"/>
      <c r="O75" s="218"/>
      <c r="P75" s="218"/>
      <c r="Q75" s="11"/>
      <c r="R75" s="218"/>
      <c r="S75" s="218"/>
      <c r="T75" s="56"/>
      <c r="U75" s="218"/>
      <c r="V75" s="218"/>
      <c r="W75" s="11"/>
      <c r="X75" s="218"/>
      <c r="Y75" s="218"/>
      <c r="Z75" s="56"/>
      <c r="AA75" s="218"/>
      <c r="AB75" s="218"/>
      <c r="AC75" s="218"/>
      <c r="AD75" s="218"/>
      <c r="AE75" s="218"/>
      <c r="AF75" s="9"/>
      <c r="AG75" s="9"/>
      <c r="AH75" s="9"/>
      <c r="AI75" s="9"/>
      <c r="AJ75" s="9"/>
      <c r="AK75" s="9"/>
      <c r="AL75" s="9"/>
      <c r="AM75" s="9"/>
      <c r="AN75" s="9"/>
      <c r="AO75" s="76"/>
      <c r="AP75" s="11"/>
      <c r="AQ75" s="11"/>
      <c r="AR75" s="11"/>
      <c r="AS75" s="11"/>
      <c r="AT75" s="11"/>
      <c r="AU75" s="11"/>
      <c r="AV75" s="159"/>
      <c r="AW75" s="55"/>
      <c r="AX75" s="92"/>
      <c r="AY75" s="159"/>
      <c r="AZ75" s="149"/>
      <c r="BA75" s="11"/>
      <c r="BB75" s="134"/>
      <c r="BC75" s="93"/>
      <c r="BD75" s="231"/>
      <c r="BE75" s="215"/>
      <c r="BF75" s="215"/>
      <c r="BG75" s="215"/>
      <c r="BH75" s="232"/>
      <c r="BI75" s="149"/>
      <c r="BJ75" s="97"/>
      <c r="BK75" s="214"/>
      <c r="BL75" s="156"/>
      <c r="BM75" s="67"/>
      <c r="BN75" s="273"/>
      <c r="BO75" s="149"/>
      <c r="BP75" s="156"/>
    </row>
    <row r="76" spans="1:68" s="139" customFormat="1" ht="15.75">
      <c r="A76" s="221"/>
      <c r="B76" s="222"/>
      <c r="C76" s="216"/>
      <c r="D76" s="6"/>
      <c r="E76" s="25"/>
      <c r="F76" s="89"/>
      <c r="G76" s="83"/>
      <c r="H76" s="218"/>
      <c r="I76" s="218"/>
      <c r="J76" s="218"/>
      <c r="K76" s="218"/>
      <c r="L76" s="83"/>
      <c r="M76" s="217"/>
      <c r="N76" s="55"/>
      <c r="O76" s="218"/>
      <c r="P76" s="218"/>
      <c r="Q76" s="11"/>
      <c r="R76" s="218"/>
      <c r="S76" s="218"/>
      <c r="T76" s="56"/>
      <c r="U76" s="218"/>
      <c r="V76" s="218"/>
      <c r="W76" s="11"/>
      <c r="X76" s="218"/>
      <c r="Y76" s="218"/>
      <c r="Z76" s="56"/>
      <c r="AA76" s="218"/>
      <c r="AB76" s="218"/>
      <c r="AC76" s="218"/>
      <c r="AD76" s="218"/>
      <c r="AE76" s="218"/>
      <c r="AF76" s="9"/>
      <c r="AG76" s="9"/>
      <c r="AH76" s="9"/>
      <c r="AI76" s="9"/>
      <c r="AJ76" s="9"/>
      <c r="AK76" s="9"/>
      <c r="AL76" s="9"/>
      <c r="AM76" s="9"/>
      <c r="AN76" s="9"/>
      <c r="AO76" s="76"/>
      <c r="AP76" s="11"/>
      <c r="AQ76" s="11"/>
      <c r="AR76" s="11"/>
      <c r="AS76" s="11"/>
      <c r="AT76" s="11"/>
      <c r="AU76" s="11"/>
      <c r="AV76" s="159"/>
      <c r="AW76" s="55"/>
      <c r="AX76" s="92"/>
      <c r="AY76" s="305"/>
      <c r="AZ76" s="149"/>
      <c r="BA76" s="11"/>
      <c r="BB76" s="134"/>
      <c r="BC76" s="35"/>
      <c r="BD76" s="231"/>
      <c r="BE76" s="215"/>
      <c r="BF76" s="215"/>
      <c r="BG76" s="215"/>
      <c r="BH76" s="232"/>
      <c r="BI76" s="149"/>
      <c r="BJ76" s="97"/>
      <c r="BK76" s="149"/>
      <c r="BL76" s="156"/>
      <c r="BM76" s="47"/>
      <c r="BN76" s="273"/>
      <c r="BO76" s="149"/>
      <c r="BP76" s="156"/>
    </row>
    <row r="77" spans="1:68" s="139" customFormat="1" ht="15.75">
      <c r="A77" s="221"/>
      <c r="B77" s="222"/>
      <c r="C77" s="216"/>
      <c r="D77" s="6"/>
      <c r="E77" s="25"/>
      <c r="F77" s="89"/>
      <c r="G77" s="83"/>
      <c r="H77" s="218"/>
      <c r="I77" s="218"/>
      <c r="J77" s="218"/>
      <c r="K77" s="218"/>
      <c r="L77" s="83"/>
      <c r="M77" s="217"/>
      <c r="N77" s="56"/>
      <c r="O77" s="218"/>
      <c r="P77" s="218"/>
      <c r="Q77" s="11"/>
      <c r="R77" s="218"/>
      <c r="S77" s="218"/>
      <c r="T77" s="56"/>
      <c r="U77" s="218"/>
      <c r="V77" s="218"/>
      <c r="W77" s="11"/>
      <c r="X77" s="218"/>
      <c r="Y77" s="218"/>
      <c r="Z77" s="56"/>
      <c r="AA77" s="218"/>
      <c r="AB77" s="218"/>
      <c r="AC77" s="218"/>
      <c r="AD77" s="218"/>
      <c r="AE77" s="218"/>
      <c r="AF77" s="11"/>
      <c r="AG77" s="11"/>
      <c r="AH77" s="11"/>
      <c r="AI77" s="11"/>
      <c r="AJ77" s="11"/>
      <c r="AK77" s="11"/>
      <c r="AL77" s="11"/>
      <c r="AM77" s="11"/>
      <c r="AN77" s="11"/>
      <c r="AO77" s="76"/>
      <c r="AP77" s="11"/>
      <c r="AQ77" s="11"/>
      <c r="AR77" s="11"/>
      <c r="AS77" s="11"/>
      <c r="AT77" s="11"/>
      <c r="AU77" s="11"/>
      <c r="AV77" s="11"/>
      <c r="AW77" s="56"/>
      <c r="AX77" s="76"/>
      <c r="AY77" s="11"/>
      <c r="AZ77" s="149"/>
      <c r="BA77" s="11"/>
      <c r="BB77" s="134"/>
      <c r="BC77" s="35"/>
      <c r="BD77" s="231"/>
      <c r="BE77" s="215"/>
      <c r="BF77" s="215"/>
      <c r="BG77" s="215"/>
      <c r="BH77" s="232"/>
      <c r="BI77" s="149"/>
      <c r="BJ77" s="97"/>
      <c r="BK77" s="149"/>
      <c r="BL77" s="156"/>
      <c r="BM77" s="67"/>
      <c r="BN77" s="273"/>
      <c r="BO77" s="149"/>
      <c r="BP77" s="156"/>
    </row>
    <row r="78" spans="1:68" s="139" customFormat="1" ht="15.75">
      <c r="A78" s="221"/>
      <c r="B78" s="222"/>
      <c r="C78" s="216"/>
      <c r="D78" s="6"/>
      <c r="E78" s="25"/>
      <c r="F78" s="89"/>
      <c r="G78" s="83"/>
      <c r="H78" s="218"/>
      <c r="I78" s="218"/>
      <c r="J78" s="218"/>
      <c r="K78" s="218"/>
      <c r="L78" s="83"/>
      <c r="M78" s="217"/>
      <c r="N78" s="55"/>
      <c r="O78" s="218"/>
      <c r="P78" s="218"/>
      <c r="Q78" s="11"/>
      <c r="R78" s="218"/>
      <c r="S78" s="218"/>
      <c r="T78" s="56"/>
      <c r="U78" s="218"/>
      <c r="V78" s="218"/>
      <c r="W78" s="11"/>
      <c r="X78" s="218"/>
      <c r="Y78" s="218"/>
      <c r="Z78" s="56"/>
      <c r="AA78" s="218"/>
      <c r="AB78" s="218"/>
      <c r="AC78" s="218"/>
      <c r="AD78" s="218"/>
      <c r="AE78" s="218"/>
      <c r="AF78" s="9"/>
      <c r="AG78" s="9"/>
      <c r="AH78" s="9"/>
      <c r="AI78" s="9"/>
      <c r="AJ78" s="9"/>
      <c r="AK78" s="9"/>
      <c r="AL78" s="9"/>
      <c r="AM78" s="9"/>
      <c r="AN78" s="9"/>
      <c r="AO78" s="76"/>
      <c r="AP78" s="11"/>
      <c r="AQ78" s="11"/>
      <c r="AR78" s="11"/>
      <c r="AS78" s="11"/>
      <c r="AT78" s="11"/>
      <c r="AU78" s="11"/>
      <c r="AV78" s="159"/>
      <c r="AW78" s="55"/>
      <c r="AX78" s="92"/>
      <c r="AY78" s="159"/>
      <c r="AZ78" s="149"/>
      <c r="BA78" s="11"/>
      <c r="BB78" s="134"/>
      <c r="BC78" s="93"/>
      <c r="BD78" s="231"/>
      <c r="BE78" s="215"/>
      <c r="BF78" s="215"/>
      <c r="BG78" s="215"/>
      <c r="BH78" s="232"/>
      <c r="BI78" s="149"/>
      <c r="BJ78" s="97"/>
      <c r="BK78" s="214"/>
      <c r="BL78" s="156"/>
      <c r="BM78" s="67"/>
      <c r="BN78" s="273"/>
      <c r="BO78" s="149"/>
      <c r="BP78" s="156"/>
    </row>
    <row r="79" spans="1:68" s="139" customFormat="1" ht="15.75">
      <c r="A79" s="221"/>
      <c r="B79" s="222"/>
      <c r="C79" s="216"/>
      <c r="D79" s="6"/>
      <c r="E79" s="25"/>
      <c r="F79" s="89"/>
      <c r="G79" s="83"/>
      <c r="H79" s="218"/>
      <c r="I79" s="218"/>
      <c r="J79" s="218"/>
      <c r="K79" s="218"/>
      <c r="L79" s="83"/>
      <c r="M79" s="217"/>
      <c r="N79" s="56"/>
      <c r="O79" s="218"/>
      <c r="P79" s="218"/>
      <c r="Q79" s="11"/>
      <c r="R79" s="218"/>
      <c r="S79" s="218"/>
      <c r="T79" s="56"/>
      <c r="U79" s="218"/>
      <c r="V79" s="218"/>
      <c r="W79" s="11"/>
      <c r="X79" s="218"/>
      <c r="Y79" s="218"/>
      <c r="Z79" s="56"/>
      <c r="AA79" s="218"/>
      <c r="AB79" s="218"/>
      <c r="AC79" s="218"/>
      <c r="AD79" s="218"/>
      <c r="AE79" s="218"/>
      <c r="AF79" s="11"/>
      <c r="AG79" s="11"/>
      <c r="AH79" s="11"/>
      <c r="AI79" s="11"/>
      <c r="AJ79" s="11"/>
      <c r="AK79" s="11"/>
      <c r="AL79" s="11"/>
      <c r="AM79" s="11"/>
      <c r="AN79" s="11"/>
      <c r="AO79" s="76"/>
      <c r="AP79" s="11"/>
      <c r="AQ79" s="11"/>
      <c r="AR79" s="11"/>
      <c r="AS79" s="11"/>
      <c r="AT79" s="11"/>
      <c r="AU79" s="11"/>
      <c r="AV79" s="11"/>
      <c r="AW79" s="56"/>
      <c r="AX79" s="76"/>
      <c r="AY79" s="11"/>
      <c r="AZ79" s="149"/>
      <c r="BA79" s="11"/>
      <c r="BB79" s="134"/>
      <c r="BC79" s="35"/>
      <c r="BD79" s="231"/>
      <c r="BE79" s="215"/>
      <c r="BF79" s="215"/>
      <c r="BG79" s="215"/>
      <c r="BH79" s="232"/>
      <c r="BI79" s="149"/>
      <c r="BJ79" s="97"/>
      <c r="BK79" s="149"/>
      <c r="BL79" s="156"/>
      <c r="BM79" s="67"/>
      <c r="BN79" s="273"/>
      <c r="BO79" s="149"/>
      <c r="BP79" s="156"/>
    </row>
    <row r="80" spans="1:68" s="139" customFormat="1" ht="15.75">
      <c r="A80" s="221"/>
      <c r="B80" s="222"/>
      <c r="C80" s="216"/>
      <c r="D80" s="6"/>
      <c r="E80" s="25"/>
      <c r="F80" s="89"/>
      <c r="G80" s="83"/>
      <c r="H80" s="218"/>
      <c r="I80" s="218"/>
      <c r="J80" s="218"/>
      <c r="K80" s="218"/>
      <c r="L80" s="83"/>
      <c r="M80" s="217"/>
      <c r="N80" s="56"/>
      <c r="O80" s="218"/>
      <c r="P80" s="218"/>
      <c r="Q80" s="11"/>
      <c r="R80" s="218"/>
      <c r="S80" s="218"/>
      <c r="T80" s="56"/>
      <c r="U80" s="218"/>
      <c r="V80" s="218"/>
      <c r="W80" s="11"/>
      <c r="X80" s="218"/>
      <c r="Y80" s="218"/>
      <c r="Z80" s="56"/>
      <c r="AA80" s="218"/>
      <c r="AB80" s="218"/>
      <c r="AC80" s="218"/>
      <c r="AD80" s="218"/>
      <c r="AE80" s="218"/>
      <c r="AF80" s="11"/>
      <c r="AG80" s="11"/>
      <c r="AH80" s="11"/>
      <c r="AI80" s="11"/>
      <c r="AJ80" s="11"/>
      <c r="AK80" s="11"/>
      <c r="AL80" s="11"/>
      <c r="AM80" s="11"/>
      <c r="AN80" s="11"/>
      <c r="AO80" s="76"/>
      <c r="AP80" s="11"/>
      <c r="AQ80" s="11"/>
      <c r="AR80" s="11"/>
      <c r="AS80" s="11"/>
      <c r="AT80" s="11"/>
      <c r="AU80" s="83"/>
      <c r="AV80" s="11"/>
      <c r="AW80" s="56"/>
      <c r="AX80" s="76"/>
      <c r="AY80" s="305"/>
      <c r="AZ80" s="149"/>
      <c r="BA80" s="11"/>
      <c r="BB80" s="11"/>
      <c r="BC80" s="35"/>
      <c r="BD80" s="231"/>
      <c r="BE80" s="215"/>
      <c r="BF80" s="215"/>
      <c r="BG80" s="215"/>
      <c r="BH80" s="232"/>
      <c r="BI80" s="149"/>
      <c r="BJ80" s="97"/>
      <c r="BK80" s="149"/>
      <c r="BL80" s="156"/>
      <c r="BM80" s="47"/>
      <c r="BN80" s="270"/>
      <c r="BO80" s="140"/>
      <c r="BP80" s="47"/>
    </row>
    <row r="81" spans="1:68" s="139" customFormat="1" ht="15.75">
      <c r="A81" s="221"/>
      <c r="B81" s="222"/>
      <c r="C81" s="216"/>
      <c r="D81" s="6"/>
      <c r="E81" s="25"/>
      <c r="F81" s="89"/>
      <c r="G81" s="83"/>
      <c r="H81" s="218"/>
      <c r="I81" s="218"/>
      <c r="J81" s="218"/>
      <c r="K81" s="218"/>
      <c r="L81" s="83"/>
      <c r="M81" s="217"/>
      <c r="N81" s="55"/>
      <c r="O81" s="218"/>
      <c r="P81" s="218"/>
      <c r="Q81" s="11"/>
      <c r="R81" s="218"/>
      <c r="S81" s="218"/>
      <c r="T81" s="56"/>
      <c r="U81" s="218"/>
      <c r="V81" s="218"/>
      <c r="W81" s="11"/>
      <c r="X81" s="218"/>
      <c r="Y81" s="218"/>
      <c r="Z81" s="56"/>
      <c r="AA81" s="218"/>
      <c r="AB81" s="218"/>
      <c r="AC81" s="218"/>
      <c r="AD81" s="218"/>
      <c r="AE81" s="218"/>
      <c r="AF81" s="9"/>
      <c r="AG81" s="9"/>
      <c r="AH81" s="9"/>
      <c r="AI81" s="9"/>
      <c r="AJ81" s="9"/>
      <c r="AK81" s="9"/>
      <c r="AL81" s="9"/>
      <c r="AM81" s="9"/>
      <c r="AN81" s="9"/>
      <c r="AO81" s="76"/>
      <c r="AP81" s="11"/>
      <c r="AQ81" s="11"/>
      <c r="AR81" s="11"/>
      <c r="AS81" s="11"/>
      <c r="AT81" s="11"/>
      <c r="AU81" s="11"/>
      <c r="AV81" s="159"/>
      <c r="AW81" s="55"/>
      <c r="AX81" s="92"/>
      <c r="AY81" s="159"/>
      <c r="AZ81" s="149"/>
      <c r="BA81" s="11"/>
      <c r="BB81" s="134"/>
      <c r="BC81" s="93"/>
      <c r="BD81" s="231"/>
      <c r="BE81" s="215"/>
      <c r="BF81" s="215"/>
      <c r="BG81" s="215"/>
      <c r="BH81" s="232"/>
      <c r="BI81" s="149"/>
      <c r="BJ81" s="97"/>
      <c r="BK81" s="214"/>
      <c r="BL81" s="156"/>
      <c r="BM81" s="67"/>
      <c r="BN81" s="270"/>
      <c r="BO81" s="140"/>
      <c r="BP81" s="47"/>
    </row>
    <row r="82" spans="1:68" s="139" customFormat="1" ht="15.75">
      <c r="A82" s="221"/>
      <c r="B82" s="222"/>
      <c r="C82" s="216"/>
      <c r="D82" s="6"/>
      <c r="E82" s="25"/>
      <c r="F82" s="89"/>
      <c r="G82" s="83"/>
      <c r="H82" s="218"/>
      <c r="I82" s="218"/>
      <c r="J82" s="218"/>
      <c r="K82" s="218"/>
      <c r="L82" s="83"/>
      <c r="M82" s="217"/>
      <c r="N82" s="55"/>
      <c r="O82" s="218"/>
      <c r="P82" s="218"/>
      <c r="Q82" s="11"/>
      <c r="R82" s="218"/>
      <c r="S82" s="218"/>
      <c r="T82" s="56"/>
      <c r="U82" s="218"/>
      <c r="V82" s="218"/>
      <c r="W82" s="11"/>
      <c r="X82" s="218"/>
      <c r="Y82" s="218"/>
      <c r="Z82" s="56"/>
      <c r="AA82" s="218"/>
      <c r="AB82" s="218"/>
      <c r="AC82" s="218"/>
      <c r="AD82" s="218"/>
      <c r="AE82" s="218"/>
      <c r="AF82" s="9"/>
      <c r="AG82" s="9"/>
      <c r="AH82" s="9"/>
      <c r="AI82" s="9"/>
      <c r="AJ82" s="9"/>
      <c r="AK82" s="9"/>
      <c r="AL82" s="9"/>
      <c r="AM82" s="9"/>
      <c r="AN82" s="9"/>
      <c r="AO82" s="76"/>
      <c r="AP82" s="11"/>
      <c r="AQ82" s="11"/>
      <c r="AR82" s="11"/>
      <c r="AS82" s="11"/>
      <c r="AT82" s="11"/>
      <c r="AU82" s="11"/>
      <c r="AV82" s="159"/>
      <c r="AW82" s="55"/>
      <c r="AX82" s="92"/>
      <c r="AY82" s="11"/>
      <c r="AZ82" s="149"/>
      <c r="BA82" s="11"/>
      <c r="BB82" s="134"/>
      <c r="BC82" s="93"/>
      <c r="BD82" s="231"/>
      <c r="BE82" s="215"/>
      <c r="BF82" s="215"/>
      <c r="BG82" s="215"/>
      <c r="BH82" s="232"/>
      <c r="BI82" s="149"/>
      <c r="BJ82" s="97"/>
      <c r="BK82" s="214"/>
      <c r="BL82" s="156"/>
      <c r="BM82" s="67"/>
      <c r="BN82" s="270"/>
      <c r="BO82" s="140"/>
      <c r="BP82" s="47"/>
    </row>
    <row r="83" spans="1:68" s="139" customFormat="1" ht="15.75">
      <c r="A83" s="221"/>
      <c r="B83" s="222"/>
      <c r="C83" s="216"/>
      <c r="D83" s="6"/>
      <c r="E83" s="25"/>
      <c r="F83" s="89"/>
      <c r="G83" s="83"/>
      <c r="H83" s="218"/>
      <c r="I83" s="218"/>
      <c r="J83" s="218"/>
      <c r="K83" s="218"/>
      <c r="L83" s="83"/>
      <c r="M83" s="217"/>
      <c r="N83" s="56"/>
      <c r="O83" s="218"/>
      <c r="P83" s="218"/>
      <c r="Q83" s="11"/>
      <c r="R83" s="218"/>
      <c r="S83" s="218"/>
      <c r="T83" s="56"/>
      <c r="U83" s="218"/>
      <c r="V83" s="218"/>
      <c r="W83" s="11"/>
      <c r="X83" s="218"/>
      <c r="Y83" s="218"/>
      <c r="Z83" s="56"/>
      <c r="AA83" s="218"/>
      <c r="AB83" s="218"/>
      <c r="AC83" s="218"/>
      <c r="AD83" s="218"/>
      <c r="AE83" s="218"/>
      <c r="AF83" s="11"/>
      <c r="AG83" s="11"/>
      <c r="AH83" s="11"/>
      <c r="AI83" s="11"/>
      <c r="AJ83" s="11"/>
      <c r="AK83" s="11"/>
      <c r="AL83" s="11"/>
      <c r="AM83" s="11"/>
      <c r="AN83" s="11"/>
      <c r="AO83" s="76"/>
      <c r="AP83" s="11"/>
      <c r="AQ83" s="11"/>
      <c r="AR83" s="11"/>
      <c r="AS83" s="11"/>
      <c r="AT83" s="11"/>
      <c r="AU83" s="11"/>
      <c r="AV83" s="11"/>
      <c r="AW83" s="56"/>
      <c r="AX83" s="76"/>
      <c r="AY83" s="305"/>
      <c r="AZ83" s="149"/>
      <c r="BA83" s="11"/>
      <c r="BB83" s="134"/>
      <c r="BC83" s="35"/>
      <c r="BD83" s="231"/>
      <c r="BE83" s="215"/>
      <c r="BF83" s="215"/>
      <c r="BG83" s="215"/>
      <c r="BH83" s="232"/>
      <c r="BI83" s="149"/>
      <c r="BJ83" s="97"/>
      <c r="BK83" s="149"/>
      <c r="BL83" s="156"/>
      <c r="BM83" s="47"/>
      <c r="BN83" s="270"/>
      <c r="BO83" s="140"/>
      <c r="BP83" s="47"/>
    </row>
    <row r="84" spans="1:68" s="139" customFormat="1" ht="15.75">
      <c r="A84" s="221"/>
      <c r="B84" s="222"/>
      <c r="C84" s="216"/>
      <c r="D84" s="6"/>
      <c r="E84" s="25"/>
      <c r="F84" s="89"/>
      <c r="G84" s="83"/>
      <c r="H84" s="218"/>
      <c r="I84" s="218"/>
      <c r="J84" s="218"/>
      <c r="K84" s="218"/>
      <c r="L84" s="83"/>
      <c r="M84" s="217"/>
      <c r="N84" s="56"/>
      <c r="O84" s="218"/>
      <c r="P84" s="218"/>
      <c r="Q84" s="11"/>
      <c r="R84" s="218"/>
      <c r="S84" s="218"/>
      <c r="T84" s="56"/>
      <c r="U84" s="218"/>
      <c r="V84" s="218"/>
      <c r="W84" s="11"/>
      <c r="X84" s="218"/>
      <c r="Y84" s="218"/>
      <c r="Z84" s="56"/>
      <c r="AA84" s="218"/>
      <c r="AB84" s="218"/>
      <c r="AC84" s="218"/>
      <c r="AD84" s="218"/>
      <c r="AE84" s="218"/>
      <c r="AF84" s="11"/>
      <c r="AG84" s="11"/>
      <c r="AH84" s="11"/>
      <c r="AI84" s="11"/>
      <c r="AJ84" s="11"/>
      <c r="AK84" s="11"/>
      <c r="AL84" s="11"/>
      <c r="AM84" s="11"/>
      <c r="AN84" s="11"/>
      <c r="AO84" s="89"/>
      <c r="AP84" s="11"/>
      <c r="AQ84" s="11"/>
      <c r="AR84" s="83"/>
      <c r="AS84" s="83"/>
      <c r="AT84" s="11"/>
      <c r="AU84" s="11"/>
      <c r="AV84" s="11"/>
      <c r="AW84" s="56"/>
      <c r="AX84" s="76"/>
      <c r="AY84" s="305"/>
      <c r="AZ84" s="215"/>
      <c r="BA84" s="11"/>
      <c r="BB84" s="134"/>
      <c r="BC84" s="35"/>
      <c r="BD84" s="231"/>
      <c r="BE84" s="215"/>
      <c r="BF84" s="215"/>
      <c r="BG84" s="215"/>
      <c r="BH84" s="232"/>
      <c r="BI84" s="149"/>
      <c r="BJ84" s="97"/>
      <c r="BK84" s="149"/>
      <c r="BL84" s="156"/>
      <c r="BM84" s="47"/>
      <c r="BN84" s="270"/>
      <c r="BO84" s="140"/>
      <c r="BP84" s="47"/>
    </row>
    <row r="85" spans="1:68" s="139" customFormat="1" ht="15.75">
      <c r="A85" s="221"/>
      <c r="B85" s="222"/>
      <c r="C85" s="216"/>
      <c r="D85" s="6"/>
      <c r="E85" s="25"/>
      <c r="F85" s="89"/>
      <c r="G85" s="83"/>
      <c r="H85" s="218"/>
      <c r="I85" s="218"/>
      <c r="J85" s="218"/>
      <c r="K85" s="218"/>
      <c r="L85" s="83"/>
      <c r="M85" s="217"/>
      <c r="N85" s="56"/>
      <c r="O85" s="218"/>
      <c r="P85" s="218"/>
      <c r="Q85" s="11"/>
      <c r="R85" s="218"/>
      <c r="S85" s="218"/>
      <c r="T85" s="56"/>
      <c r="U85" s="218"/>
      <c r="V85" s="218"/>
      <c r="W85" s="11"/>
      <c r="X85" s="218"/>
      <c r="Y85" s="218"/>
      <c r="Z85" s="56"/>
      <c r="AA85" s="218"/>
      <c r="AB85" s="218"/>
      <c r="AC85" s="218"/>
      <c r="AD85" s="218"/>
      <c r="AE85" s="218"/>
      <c r="AF85" s="11"/>
      <c r="AG85" s="11"/>
      <c r="AH85" s="11"/>
      <c r="AI85" s="11"/>
      <c r="AJ85" s="11"/>
      <c r="AK85" s="11"/>
      <c r="AL85" s="11"/>
      <c r="AM85" s="11"/>
      <c r="AN85" s="11"/>
      <c r="AO85" s="76"/>
      <c r="AP85" s="11"/>
      <c r="AQ85" s="83"/>
      <c r="AR85" s="83"/>
      <c r="AS85" s="83"/>
      <c r="AT85" s="11"/>
      <c r="AU85" s="11"/>
      <c r="AV85" s="11"/>
      <c r="AW85" s="56"/>
      <c r="AX85" s="76"/>
      <c r="AY85" s="11"/>
      <c r="AZ85" s="215"/>
      <c r="BA85" s="11"/>
      <c r="BB85" s="134"/>
      <c r="BC85" s="35"/>
      <c r="BD85" s="231"/>
      <c r="BE85" s="215"/>
      <c r="BF85" s="215"/>
      <c r="BG85" s="215"/>
      <c r="BH85" s="232"/>
      <c r="BI85" s="149"/>
      <c r="BJ85" s="97"/>
      <c r="BK85" s="149"/>
      <c r="BL85" s="156"/>
      <c r="BM85" s="67"/>
      <c r="BN85" s="270"/>
      <c r="BO85" s="140"/>
      <c r="BP85" s="47"/>
    </row>
    <row r="86" spans="1:68" s="139" customFormat="1" ht="15.75">
      <c r="A86" s="221"/>
      <c r="B86" s="222"/>
      <c r="C86" s="216"/>
      <c r="D86" s="6"/>
      <c r="E86" s="25"/>
      <c r="F86" s="89"/>
      <c r="G86" s="83"/>
      <c r="H86" s="218"/>
      <c r="I86" s="218"/>
      <c r="J86" s="218"/>
      <c r="K86" s="218"/>
      <c r="L86" s="83"/>
      <c r="M86" s="217"/>
      <c r="N86" s="55"/>
      <c r="O86" s="218"/>
      <c r="P86" s="218"/>
      <c r="Q86" s="11"/>
      <c r="R86" s="218"/>
      <c r="S86" s="218"/>
      <c r="T86" s="56"/>
      <c r="U86" s="218"/>
      <c r="V86" s="218"/>
      <c r="W86" s="11"/>
      <c r="X86" s="218"/>
      <c r="Y86" s="218"/>
      <c r="Z86" s="56"/>
      <c r="AA86" s="218"/>
      <c r="AB86" s="218"/>
      <c r="AC86" s="218"/>
      <c r="AD86" s="218"/>
      <c r="AE86" s="218"/>
      <c r="AF86" s="9"/>
      <c r="AG86" s="9"/>
      <c r="AH86" s="9"/>
      <c r="AI86" s="9"/>
      <c r="AJ86" s="9"/>
      <c r="AK86" s="9"/>
      <c r="AL86" s="9"/>
      <c r="AM86" s="9"/>
      <c r="AN86" s="9"/>
      <c r="AO86" s="76"/>
      <c r="AP86" s="11"/>
      <c r="AQ86" s="11"/>
      <c r="AR86" s="11"/>
      <c r="AS86" s="11"/>
      <c r="AT86" s="11"/>
      <c r="AU86" s="11"/>
      <c r="AV86" s="159"/>
      <c r="AW86" s="55"/>
      <c r="AX86" s="92"/>
      <c r="AY86" s="159"/>
      <c r="AZ86" s="149"/>
      <c r="BA86" s="11"/>
      <c r="BB86" s="134"/>
      <c r="BC86" s="93"/>
      <c r="BD86" s="231"/>
      <c r="BE86" s="215"/>
      <c r="BF86" s="215"/>
      <c r="BG86" s="215"/>
      <c r="BH86" s="232"/>
      <c r="BI86" s="149"/>
      <c r="BJ86" s="97"/>
      <c r="BK86" s="214"/>
      <c r="BL86" s="156"/>
      <c r="BM86" s="67"/>
      <c r="BN86" s="270"/>
      <c r="BO86" s="140"/>
      <c r="BP86" s="47"/>
    </row>
    <row r="87" spans="1:68" s="139" customFormat="1" ht="15.75">
      <c r="A87" s="221"/>
      <c r="B87" s="222"/>
      <c r="C87" s="216"/>
      <c r="D87" s="6"/>
      <c r="E87" s="25"/>
      <c r="F87" s="89"/>
      <c r="G87" s="83"/>
      <c r="H87" s="218"/>
      <c r="I87" s="218"/>
      <c r="J87" s="218"/>
      <c r="K87" s="218"/>
      <c r="L87" s="83"/>
      <c r="M87" s="217"/>
      <c r="N87" s="56"/>
      <c r="O87" s="218"/>
      <c r="P87" s="218"/>
      <c r="Q87" s="11"/>
      <c r="R87" s="218"/>
      <c r="S87" s="218"/>
      <c r="T87" s="56"/>
      <c r="U87" s="218"/>
      <c r="V87" s="218"/>
      <c r="W87" s="11"/>
      <c r="X87" s="218"/>
      <c r="Y87" s="218"/>
      <c r="Z87" s="56"/>
      <c r="AA87" s="218"/>
      <c r="AB87" s="218"/>
      <c r="AC87" s="218"/>
      <c r="AD87" s="218"/>
      <c r="AE87" s="218"/>
      <c r="AF87" s="11"/>
      <c r="AG87" s="11"/>
      <c r="AH87" s="11"/>
      <c r="AI87" s="11"/>
      <c r="AJ87" s="11"/>
      <c r="AK87" s="11"/>
      <c r="AL87" s="11"/>
      <c r="AM87" s="11"/>
      <c r="AN87" s="11"/>
      <c r="AO87" s="76"/>
      <c r="AP87" s="11"/>
      <c r="AQ87" s="11"/>
      <c r="AR87" s="11"/>
      <c r="AS87" s="11"/>
      <c r="AT87" s="11"/>
      <c r="AU87" s="11"/>
      <c r="AV87" s="11"/>
      <c r="AW87" s="56"/>
      <c r="AX87" s="76"/>
      <c r="AY87" s="305"/>
      <c r="AZ87" s="149"/>
      <c r="BA87" s="11"/>
      <c r="BB87" s="134"/>
      <c r="BC87" s="35"/>
      <c r="BD87" s="231"/>
      <c r="BE87" s="215"/>
      <c r="BF87" s="215"/>
      <c r="BG87" s="215"/>
      <c r="BH87" s="232"/>
      <c r="BI87" s="149"/>
      <c r="BJ87" s="97"/>
      <c r="BK87" s="149"/>
      <c r="BL87" s="156"/>
      <c r="BM87" s="47"/>
      <c r="BN87" s="270"/>
      <c r="BO87" s="140"/>
      <c r="BP87" s="47"/>
    </row>
    <row r="88" spans="1:68" s="139" customFormat="1" ht="15.75">
      <c r="A88" s="221"/>
      <c r="B88" s="222"/>
      <c r="C88" s="216"/>
      <c r="D88" s="6"/>
      <c r="E88" s="25"/>
      <c r="F88" s="89"/>
      <c r="G88" s="83"/>
      <c r="H88" s="218"/>
      <c r="I88" s="218"/>
      <c r="J88" s="218"/>
      <c r="K88" s="218"/>
      <c r="L88" s="83"/>
      <c r="M88" s="217"/>
      <c r="N88" s="56"/>
      <c r="O88" s="218"/>
      <c r="P88" s="218"/>
      <c r="Q88" s="11"/>
      <c r="R88" s="218"/>
      <c r="S88" s="218"/>
      <c r="T88" s="56"/>
      <c r="U88" s="218"/>
      <c r="V88" s="218"/>
      <c r="W88" s="11"/>
      <c r="X88" s="218"/>
      <c r="Y88" s="218"/>
      <c r="Z88" s="56"/>
      <c r="AA88" s="218"/>
      <c r="AB88" s="218"/>
      <c r="AC88" s="218"/>
      <c r="AD88" s="218"/>
      <c r="AE88" s="218"/>
      <c r="AF88" s="11"/>
      <c r="AG88" s="11"/>
      <c r="AH88" s="11"/>
      <c r="AI88" s="11"/>
      <c r="AJ88" s="11"/>
      <c r="AK88" s="11"/>
      <c r="AL88" s="11"/>
      <c r="AM88" s="11"/>
      <c r="AN88" s="11"/>
      <c r="AO88" s="76"/>
      <c r="AP88" s="11"/>
      <c r="AQ88" s="11"/>
      <c r="AR88" s="11"/>
      <c r="AS88" s="11"/>
      <c r="AT88" s="11"/>
      <c r="AU88" s="11"/>
      <c r="AV88" s="11"/>
      <c r="AW88" s="56"/>
      <c r="AX88" s="76"/>
      <c r="AY88" s="305"/>
      <c r="AZ88" s="149"/>
      <c r="BA88" s="11"/>
      <c r="BB88" s="134"/>
      <c r="BC88" s="35"/>
      <c r="BD88" s="231"/>
      <c r="BE88" s="215"/>
      <c r="BF88" s="215"/>
      <c r="BG88" s="215"/>
      <c r="BH88" s="232"/>
      <c r="BI88" s="149"/>
      <c r="BJ88" s="97"/>
      <c r="BK88" s="149"/>
      <c r="BL88" s="156"/>
      <c r="BM88" s="47"/>
      <c r="BN88" s="270"/>
      <c r="BO88" s="140"/>
      <c r="BP88" s="47"/>
    </row>
    <row r="89" spans="1:68" s="139" customFormat="1" ht="15.75">
      <c r="A89" s="221"/>
      <c r="B89" s="222"/>
      <c r="C89" s="216"/>
      <c r="D89" s="6"/>
      <c r="E89" s="25"/>
      <c r="F89" s="89"/>
      <c r="G89" s="83"/>
      <c r="H89" s="218"/>
      <c r="I89" s="218"/>
      <c r="J89" s="218"/>
      <c r="K89" s="218"/>
      <c r="L89" s="83"/>
      <c r="M89" s="217"/>
      <c r="N89" s="55"/>
      <c r="O89" s="218"/>
      <c r="P89" s="218"/>
      <c r="Q89" s="11"/>
      <c r="R89" s="218"/>
      <c r="S89" s="218"/>
      <c r="T89" s="56"/>
      <c r="U89" s="218"/>
      <c r="V89" s="218"/>
      <c r="W89" s="11"/>
      <c r="X89" s="218"/>
      <c r="Y89" s="218"/>
      <c r="Z89" s="56"/>
      <c r="AA89" s="218"/>
      <c r="AB89" s="218"/>
      <c r="AC89" s="218"/>
      <c r="AD89" s="218"/>
      <c r="AE89" s="218"/>
      <c r="AF89" s="9"/>
      <c r="AG89" s="9"/>
      <c r="AH89" s="9"/>
      <c r="AI89" s="9"/>
      <c r="AJ89" s="9"/>
      <c r="AK89" s="9"/>
      <c r="AL89" s="9"/>
      <c r="AM89" s="9"/>
      <c r="AN89" s="9"/>
      <c r="AO89" s="76"/>
      <c r="AP89" s="11"/>
      <c r="AQ89" s="11"/>
      <c r="AR89" s="11"/>
      <c r="AS89" s="11"/>
      <c r="AT89" s="11"/>
      <c r="AU89" s="11"/>
      <c r="AV89" s="159"/>
      <c r="AW89" s="55"/>
      <c r="AX89" s="92"/>
      <c r="AY89" s="11"/>
      <c r="AZ89" s="149"/>
      <c r="BA89" s="11"/>
      <c r="BB89" s="134"/>
      <c r="BC89" s="93"/>
      <c r="BD89" s="231"/>
      <c r="BE89" s="215"/>
      <c r="BF89" s="215"/>
      <c r="BG89" s="215"/>
      <c r="BH89" s="232"/>
      <c r="BI89" s="149"/>
      <c r="BJ89" s="97"/>
      <c r="BK89" s="214"/>
      <c r="BL89" s="156"/>
      <c r="BM89" s="67"/>
      <c r="BN89" s="270"/>
      <c r="BO89" s="140"/>
      <c r="BP89" s="47"/>
    </row>
    <row r="90" spans="1:68" s="139" customFormat="1" ht="15.75">
      <c r="A90" s="221"/>
      <c r="B90" s="222"/>
      <c r="C90" s="216"/>
      <c r="D90" s="6"/>
      <c r="E90" s="25"/>
      <c r="F90" s="89"/>
      <c r="G90" s="83"/>
      <c r="H90" s="218"/>
      <c r="I90" s="218"/>
      <c r="J90" s="218"/>
      <c r="K90" s="218"/>
      <c r="L90" s="83"/>
      <c r="M90" s="217"/>
      <c r="N90" s="56"/>
      <c r="O90" s="218"/>
      <c r="P90" s="218"/>
      <c r="Q90" s="11"/>
      <c r="R90" s="218"/>
      <c r="S90" s="218"/>
      <c r="T90" s="56"/>
      <c r="U90" s="218"/>
      <c r="V90" s="218"/>
      <c r="W90" s="11"/>
      <c r="X90" s="218"/>
      <c r="Y90" s="218"/>
      <c r="Z90" s="56"/>
      <c r="AA90" s="218"/>
      <c r="AB90" s="218"/>
      <c r="AC90" s="218"/>
      <c r="AD90" s="218"/>
      <c r="AE90" s="218"/>
      <c r="AF90" s="11"/>
      <c r="AG90" s="11"/>
      <c r="AH90" s="11"/>
      <c r="AI90" s="11"/>
      <c r="AJ90" s="11"/>
      <c r="AK90" s="11"/>
      <c r="AL90" s="11"/>
      <c r="AM90" s="11"/>
      <c r="AN90" s="11"/>
      <c r="AO90" s="76"/>
      <c r="AP90" s="11"/>
      <c r="AQ90" s="11"/>
      <c r="AR90" s="11"/>
      <c r="AS90" s="11"/>
      <c r="AT90" s="11"/>
      <c r="AU90" s="11"/>
      <c r="AV90" s="11"/>
      <c r="AW90" s="56"/>
      <c r="AX90" s="76"/>
      <c r="AY90" s="305"/>
      <c r="AZ90" s="149"/>
      <c r="BA90" s="11"/>
      <c r="BB90" s="134"/>
      <c r="BC90" s="35"/>
      <c r="BD90" s="231"/>
      <c r="BE90" s="215"/>
      <c r="BF90" s="215"/>
      <c r="BG90" s="215"/>
      <c r="BH90" s="232"/>
      <c r="BI90" s="149"/>
      <c r="BJ90" s="97"/>
      <c r="BK90" s="149"/>
      <c r="BL90" s="156"/>
      <c r="BM90" s="47"/>
      <c r="BN90" s="270"/>
      <c r="BO90" s="140"/>
      <c r="BP90" s="47"/>
    </row>
    <row r="91" spans="1:68" s="139" customFormat="1" ht="15.75">
      <c r="A91" s="221"/>
      <c r="B91" s="222"/>
      <c r="C91" s="216"/>
      <c r="D91" s="6"/>
      <c r="E91" s="25"/>
      <c r="F91" s="89"/>
      <c r="G91" s="83"/>
      <c r="H91" s="218"/>
      <c r="I91" s="218"/>
      <c r="J91" s="218"/>
      <c r="K91" s="218"/>
      <c r="L91" s="83"/>
      <c r="M91" s="217"/>
      <c r="N91" s="56"/>
      <c r="O91" s="218"/>
      <c r="P91" s="218"/>
      <c r="Q91" s="11"/>
      <c r="R91" s="218"/>
      <c r="S91" s="218"/>
      <c r="T91" s="56"/>
      <c r="U91" s="218"/>
      <c r="V91" s="218"/>
      <c r="W91" s="11"/>
      <c r="X91" s="218"/>
      <c r="Y91" s="218"/>
      <c r="Z91" s="56"/>
      <c r="AA91" s="218"/>
      <c r="AB91" s="218"/>
      <c r="AC91" s="218"/>
      <c r="AD91" s="218"/>
      <c r="AE91" s="218"/>
      <c r="AF91" s="11"/>
      <c r="AG91" s="11"/>
      <c r="AH91" s="11"/>
      <c r="AI91" s="11"/>
      <c r="AJ91" s="11"/>
      <c r="AK91" s="11"/>
      <c r="AL91" s="11"/>
      <c r="AM91" s="11"/>
      <c r="AN91" s="11"/>
      <c r="AO91" s="76"/>
      <c r="AP91" s="11"/>
      <c r="AQ91" s="11"/>
      <c r="AR91" s="11"/>
      <c r="AS91" s="11"/>
      <c r="AT91" s="11"/>
      <c r="AU91" s="11"/>
      <c r="AV91" s="11"/>
      <c r="AW91" s="56"/>
      <c r="AX91" s="76"/>
      <c r="AY91" s="11"/>
      <c r="AZ91" s="149"/>
      <c r="BA91" s="11"/>
      <c r="BB91" s="134"/>
      <c r="BC91" s="35"/>
      <c r="BD91" s="231"/>
      <c r="BE91" s="215"/>
      <c r="BF91" s="215"/>
      <c r="BG91" s="215"/>
      <c r="BH91" s="232"/>
      <c r="BI91" s="149"/>
      <c r="BJ91" s="97"/>
      <c r="BK91" s="149"/>
      <c r="BL91" s="156"/>
      <c r="BM91" s="67"/>
      <c r="BN91" s="270"/>
      <c r="BO91" s="140"/>
      <c r="BP91" s="47"/>
    </row>
    <row r="92" spans="1:68" s="139" customFormat="1" ht="15.75">
      <c r="A92" s="221"/>
      <c r="B92" s="222"/>
      <c r="C92" s="216"/>
      <c r="D92" s="6"/>
      <c r="E92" s="25"/>
      <c r="F92" s="89"/>
      <c r="G92" s="83"/>
      <c r="H92" s="218"/>
      <c r="I92" s="218"/>
      <c r="J92" s="218"/>
      <c r="K92" s="218"/>
      <c r="L92" s="83"/>
      <c r="M92" s="217"/>
      <c r="N92" s="55"/>
      <c r="O92" s="218"/>
      <c r="P92" s="218"/>
      <c r="Q92" s="11"/>
      <c r="R92" s="218"/>
      <c r="S92" s="218"/>
      <c r="T92" s="56"/>
      <c r="U92" s="218"/>
      <c r="V92" s="218"/>
      <c r="W92" s="11"/>
      <c r="X92" s="218"/>
      <c r="Y92" s="218"/>
      <c r="Z92" s="56"/>
      <c r="AA92" s="218"/>
      <c r="AB92" s="218"/>
      <c r="AC92" s="218"/>
      <c r="AD92" s="218"/>
      <c r="AE92" s="218"/>
      <c r="AF92" s="9"/>
      <c r="AG92" s="9"/>
      <c r="AH92" s="9"/>
      <c r="AI92" s="9"/>
      <c r="AJ92" s="9"/>
      <c r="AK92" s="9"/>
      <c r="AL92" s="9"/>
      <c r="AM92" s="9"/>
      <c r="AN92" s="9"/>
      <c r="AO92" s="76"/>
      <c r="AP92" s="11"/>
      <c r="AQ92" s="11"/>
      <c r="AR92" s="11"/>
      <c r="AS92" s="11"/>
      <c r="AT92" s="11"/>
      <c r="AU92" s="11"/>
      <c r="AV92" s="159"/>
      <c r="AW92" s="55"/>
      <c r="AX92" s="92"/>
      <c r="AY92" s="159"/>
      <c r="AZ92" s="149"/>
      <c r="BA92" s="11"/>
      <c r="BB92" s="134"/>
      <c r="BC92" s="93"/>
      <c r="BD92" s="231"/>
      <c r="BE92" s="215"/>
      <c r="BF92" s="215"/>
      <c r="BG92" s="215"/>
      <c r="BH92" s="232"/>
      <c r="BI92" s="149"/>
      <c r="BJ92" s="97"/>
      <c r="BK92" s="214"/>
      <c r="BL92" s="156"/>
      <c r="BM92" s="67"/>
      <c r="BN92" s="270"/>
      <c r="BO92" s="140"/>
      <c r="BP92" s="47"/>
    </row>
    <row r="93" spans="1:68" s="139" customFormat="1" ht="15.75">
      <c r="A93" s="221"/>
      <c r="B93" s="222"/>
      <c r="C93" s="216"/>
      <c r="D93" s="6"/>
      <c r="E93" s="25"/>
      <c r="F93" s="89"/>
      <c r="G93" s="83"/>
      <c r="H93" s="218"/>
      <c r="I93" s="218"/>
      <c r="J93" s="218"/>
      <c r="K93" s="218"/>
      <c r="L93" s="83"/>
      <c r="M93" s="217"/>
      <c r="N93" s="56"/>
      <c r="O93" s="218"/>
      <c r="P93" s="218"/>
      <c r="Q93" s="11"/>
      <c r="R93" s="218"/>
      <c r="S93" s="218"/>
      <c r="T93" s="56"/>
      <c r="U93" s="218"/>
      <c r="V93" s="218"/>
      <c r="W93" s="11"/>
      <c r="X93" s="218"/>
      <c r="Y93" s="218"/>
      <c r="Z93" s="56"/>
      <c r="AA93" s="218"/>
      <c r="AB93" s="218"/>
      <c r="AC93" s="218"/>
      <c r="AD93" s="218"/>
      <c r="AE93" s="218"/>
      <c r="AF93" s="11"/>
      <c r="AG93" s="11"/>
      <c r="AH93" s="11"/>
      <c r="AI93" s="11"/>
      <c r="AJ93" s="11"/>
      <c r="AK93" s="11"/>
      <c r="AL93" s="11"/>
      <c r="AM93" s="11"/>
      <c r="AN93" s="11"/>
      <c r="AO93" s="76"/>
      <c r="AP93" s="11"/>
      <c r="AQ93" s="11"/>
      <c r="AR93" s="11"/>
      <c r="AS93" s="11"/>
      <c r="AT93" s="11"/>
      <c r="AU93" s="11"/>
      <c r="AV93" s="11"/>
      <c r="AW93" s="56"/>
      <c r="AX93" s="76"/>
      <c r="AY93" s="11"/>
      <c r="AZ93" s="149"/>
      <c r="BA93" s="11"/>
      <c r="BB93" s="134"/>
      <c r="BC93" s="35"/>
      <c r="BD93" s="231"/>
      <c r="BE93" s="215"/>
      <c r="BF93" s="215"/>
      <c r="BG93" s="215"/>
      <c r="BH93" s="232"/>
      <c r="BI93" s="149"/>
      <c r="BJ93" s="97"/>
      <c r="BK93" s="149"/>
      <c r="BL93" s="156"/>
      <c r="BM93" s="67"/>
      <c r="BN93" s="270"/>
      <c r="BO93" s="140"/>
      <c r="BP93" s="47"/>
    </row>
    <row r="94" spans="1:68" s="139" customFormat="1" ht="15.75">
      <c r="A94" s="221"/>
      <c r="B94" s="222"/>
      <c r="C94" s="216"/>
      <c r="D94" s="6"/>
      <c r="E94" s="25"/>
      <c r="F94" s="89"/>
      <c r="G94" s="83"/>
      <c r="H94" s="218"/>
      <c r="I94" s="218"/>
      <c r="J94" s="218"/>
      <c r="K94" s="218"/>
      <c r="L94" s="83"/>
      <c r="M94" s="217"/>
      <c r="N94" s="56"/>
      <c r="O94" s="218"/>
      <c r="P94" s="218"/>
      <c r="Q94" s="11"/>
      <c r="R94" s="218"/>
      <c r="S94" s="218"/>
      <c r="T94" s="56"/>
      <c r="U94" s="218"/>
      <c r="V94" s="218"/>
      <c r="W94" s="11"/>
      <c r="X94" s="218"/>
      <c r="Y94" s="218"/>
      <c r="Z94" s="56"/>
      <c r="AA94" s="218"/>
      <c r="AB94" s="218"/>
      <c r="AC94" s="218"/>
      <c r="AD94" s="218"/>
      <c r="AE94" s="218"/>
      <c r="AF94" s="11"/>
      <c r="AG94" s="11"/>
      <c r="AH94" s="11"/>
      <c r="AI94" s="11"/>
      <c r="AJ94" s="11"/>
      <c r="AK94" s="11"/>
      <c r="AL94" s="11"/>
      <c r="AM94" s="11"/>
      <c r="AN94" s="11"/>
      <c r="AO94" s="76"/>
      <c r="AP94" s="11"/>
      <c r="AQ94" s="11"/>
      <c r="AR94" s="11"/>
      <c r="AS94" s="11"/>
      <c r="AT94" s="11"/>
      <c r="AU94" s="11"/>
      <c r="AV94" s="11"/>
      <c r="AW94" s="56"/>
      <c r="AX94" s="76"/>
      <c r="AY94" s="305"/>
      <c r="AZ94" s="149"/>
      <c r="BA94" s="11"/>
      <c r="BB94" s="134"/>
      <c r="BC94" s="35"/>
      <c r="BD94" s="231"/>
      <c r="BE94" s="215"/>
      <c r="BF94" s="215"/>
      <c r="BG94" s="215"/>
      <c r="BH94" s="232"/>
      <c r="BI94" s="149"/>
      <c r="BJ94" s="97"/>
      <c r="BK94" s="149"/>
      <c r="BL94" s="156"/>
      <c r="BM94" s="47"/>
      <c r="BN94" s="270"/>
      <c r="BO94" s="140"/>
      <c r="BP94" s="47"/>
    </row>
    <row r="95" spans="1:68" ht="15.75">
      <c r="A95" s="221"/>
      <c r="B95" s="222"/>
      <c r="C95" s="216"/>
      <c r="D95" s="6"/>
      <c r="E95" s="25"/>
      <c r="F95" s="89"/>
      <c r="G95" s="83"/>
      <c r="H95" s="218"/>
      <c r="I95" s="218"/>
      <c r="J95" s="218"/>
      <c r="K95" s="218"/>
      <c r="L95" s="83"/>
      <c r="M95" s="217"/>
      <c r="N95" s="56"/>
      <c r="O95" s="218"/>
      <c r="P95" s="218"/>
      <c r="Q95" s="11"/>
      <c r="R95" s="218"/>
      <c r="S95" s="218"/>
      <c r="T95" s="56"/>
      <c r="U95" s="218"/>
      <c r="V95" s="218"/>
      <c r="W95" s="11"/>
      <c r="X95" s="218"/>
      <c r="Y95" s="218"/>
      <c r="Z95" s="56"/>
      <c r="AA95" s="218"/>
      <c r="AB95" s="218"/>
      <c r="AC95" s="218"/>
      <c r="AD95" s="218"/>
      <c r="AE95" s="218"/>
      <c r="AF95" s="11"/>
      <c r="AG95" s="11"/>
      <c r="AH95" s="11"/>
      <c r="AI95" s="11"/>
      <c r="AJ95" s="11"/>
      <c r="AK95" s="11"/>
      <c r="AL95" s="11"/>
      <c r="AM95" s="11"/>
      <c r="AN95" s="11"/>
      <c r="AO95" s="76"/>
      <c r="AP95" s="11"/>
      <c r="AQ95" s="11"/>
      <c r="AR95" s="11"/>
      <c r="AS95" s="11"/>
      <c r="AT95" s="11"/>
      <c r="AU95" s="11"/>
      <c r="AV95" s="11"/>
      <c r="AW95" s="56"/>
      <c r="AX95" s="76"/>
      <c r="AY95" s="11"/>
      <c r="AZ95" s="149"/>
      <c r="BA95" s="11"/>
      <c r="BB95" s="134"/>
      <c r="BC95" s="35"/>
      <c r="BD95" s="231"/>
      <c r="BE95" s="215"/>
      <c r="BF95" s="215"/>
      <c r="BG95" s="215"/>
      <c r="BH95" s="232"/>
      <c r="BI95" s="149"/>
      <c r="BJ95" s="97"/>
      <c r="BK95" s="149"/>
      <c r="BL95" s="156"/>
      <c r="BM95" s="47"/>
      <c r="BN95" s="270"/>
      <c r="BO95" s="140"/>
      <c r="BP95" s="47"/>
    </row>
    <row r="96" spans="1:68" ht="15.75">
      <c r="A96" s="221"/>
      <c r="B96" s="222"/>
      <c r="C96" s="216"/>
      <c r="D96" s="6"/>
      <c r="E96" s="25"/>
      <c r="F96" s="89"/>
      <c r="G96" s="83"/>
      <c r="H96" s="218"/>
      <c r="I96" s="218"/>
      <c r="J96" s="218"/>
      <c r="K96" s="218"/>
      <c r="L96" s="83"/>
      <c r="M96" s="217"/>
      <c r="N96" s="56"/>
      <c r="O96" s="218"/>
      <c r="P96" s="218"/>
      <c r="Q96" s="11"/>
      <c r="R96" s="218"/>
      <c r="S96" s="218"/>
      <c r="T96" s="56"/>
      <c r="U96" s="218"/>
      <c r="V96" s="218"/>
      <c r="W96" s="11"/>
      <c r="X96" s="218"/>
      <c r="Y96" s="218"/>
      <c r="Z96" s="56"/>
      <c r="AA96" s="218"/>
      <c r="AB96" s="218"/>
      <c r="AC96" s="218"/>
      <c r="AD96" s="218"/>
      <c r="AE96" s="218"/>
      <c r="AF96" s="11"/>
      <c r="AG96" s="11"/>
      <c r="AH96" s="11"/>
      <c r="AI96" s="11"/>
      <c r="AJ96" s="11"/>
      <c r="AK96" s="11"/>
      <c r="AL96" s="11"/>
      <c r="AM96" s="11"/>
      <c r="AN96" s="11"/>
      <c r="AO96" s="76"/>
      <c r="AP96" s="11"/>
      <c r="AQ96" s="11"/>
      <c r="AR96" s="11"/>
      <c r="AS96" s="11"/>
      <c r="AT96" s="11"/>
      <c r="AU96" s="11"/>
      <c r="AV96" s="11"/>
      <c r="AW96" s="56"/>
      <c r="AX96" s="76"/>
      <c r="AY96" s="11"/>
      <c r="AZ96" s="149"/>
      <c r="BA96" s="11"/>
      <c r="BB96" s="134"/>
      <c r="BC96" s="35"/>
      <c r="BD96" s="231"/>
      <c r="BE96" s="215"/>
      <c r="BF96" s="215"/>
      <c r="BG96" s="215"/>
      <c r="BH96" s="232"/>
      <c r="BI96" s="149"/>
      <c r="BJ96" s="97"/>
      <c r="BK96" s="149"/>
      <c r="BL96" s="156"/>
      <c r="BM96" s="67"/>
      <c r="BN96" s="270"/>
      <c r="BO96" s="140"/>
      <c r="BP96" s="47"/>
    </row>
    <row r="97" spans="1:68" ht="16.5" thickBot="1">
      <c r="A97" s="162"/>
      <c r="B97" s="163"/>
      <c r="C97" s="164"/>
      <c r="D97" s="202"/>
      <c r="E97" s="203"/>
      <c r="F97" s="208"/>
      <c r="G97" s="207"/>
      <c r="H97" s="172"/>
      <c r="I97" s="172"/>
      <c r="J97" s="172"/>
      <c r="K97" s="172"/>
      <c r="L97" s="205"/>
      <c r="M97" s="169"/>
      <c r="N97" s="206"/>
      <c r="O97" s="172"/>
      <c r="P97" s="172"/>
      <c r="Q97" s="207"/>
      <c r="R97" s="172"/>
      <c r="S97" s="172"/>
      <c r="T97" s="206"/>
      <c r="U97" s="172"/>
      <c r="V97" s="172"/>
      <c r="W97" s="207"/>
      <c r="X97" s="172"/>
      <c r="Y97" s="172"/>
      <c r="Z97" s="206"/>
      <c r="AA97" s="172"/>
      <c r="AB97" s="172"/>
      <c r="AC97" s="172"/>
      <c r="AD97" s="172"/>
      <c r="AE97" s="172"/>
      <c r="AF97" s="207"/>
      <c r="AG97" s="207"/>
      <c r="AH97" s="207"/>
      <c r="AI97" s="207"/>
      <c r="AJ97" s="207"/>
      <c r="AK97" s="58"/>
      <c r="AL97" s="207"/>
      <c r="AM97" s="207"/>
      <c r="AN97" s="207"/>
      <c r="AO97" s="208"/>
      <c r="AP97" s="207"/>
      <c r="AQ97" s="207"/>
      <c r="AR97" s="207"/>
      <c r="AS97" s="58"/>
      <c r="AT97" s="207"/>
      <c r="AU97" s="207"/>
      <c r="AV97" s="207"/>
      <c r="AW97" s="206"/>
      <c r="AX97" s="77"/>
      <c r="AY97" s="58"/>
      <c r="AZ97" s="174"/>
      <c r="BA97" s="261"/>
      <c r="BB97" s="209"/>
      <c r="BC97" s="210"/>
      <c r="BD97" s="173"/>
      <c r="BE97" s="174"/>
      <c r="BF97" s="174"/>
      <c r="BG97" s="174"/>
      <c r="BH97" s="175"/>
      <c r="BI97" s="167"/>
      <c r="BJ97" s="211"/>
      <c r="BK97" s="176"/>
      <c r="BL97" s="168"/>
      <c r="BM97" s="212"/>
      <c r="BN97" s="271"/>
      <c r="BO97" s="272"/>
      <c r="BP97" s="263"/>
    </row>
  </sheetData>
  <sortState ref="A2:BP97">
    <sortCondition ref="BI2:BI97" customList="VODAFONE,MOVISTAR,ORANGE,YOIGO"/>
    <sortCondition ref="E2:E97"/>
  </sortState>
  <pageMargins left="0.7" right="0.7" top="0.75" bottom="0.75" header="0.3" footer="0.3"/>
  <pageSetup paperSize="9"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5">
    <tabColor rgb="FF00B050"/>
    <pageSetUpPr fitToPage="1"/>
  </sheetPr>
  <dimension ref="A1:BM82"/>
  <sheetViews>
    <sheetView showGridLines="0" topLeftCell="W1" zoomScale="70" zoomScaleNormal="70" workbookViewId="0">
      <selection activeCell="AK2" sqref="AK2"/>
    </sheetView>
  </sheetViews>
  <sheetFormatPr baseColWidth="10" defaultColWidth="9.140625" defaultRowHeight="14.25"/>
  <cols>
    <col min="1" max="1" width="29.5703125" style="3" bestFit="1" customWidth="1"/>
    <col min="2" max="2" width="15.28515625" style="4" bestFit="1" customWidth="1"/>
    <col min="3" max="3" width="8.7109375" style="4" bestFit="1" customWidth="1"/>
    <col min="4" max="4" width="13" style="3" bestFit="1" customWidth="1"/>
    <col min="5" max="5" width="14" style="5" bestFit="1" customWidth="1"/>
    <col min="6" max="13" width="8.7109375" style="10" bestFit="1" customWidth="1"/>
    <col min="14" max="29" width="8.7109375" style="3" bestFit="1" customWidth="1"/>
    <col min="30" max="30" width="8.7109375" style="10" bestFit="1" customWidth="1"/>
    <col min="31" max="31" width="8.7109375" style="3" bestFit="1" customWidth="1"/>
    <col min="32" max="36" width="8.7109375" style="12" bestFit="1" customWidth="1"/>
    <col min="37" max="37" width="8.7109375" style="12" customWidth="1"/>
    <col min="38" max="40" width="8.7109375" style="12" bestFit="1" customWidth="1"/>
    <col min="41" max="44" width="8.7109375" style="10" bestFit="1" customWidth="1"/>
    <col min="45" max="45" width="8.7109375" style="10" customWidth="1"/>
    <col min="46" max="49" width="8.7109375" style="10" bestFit="1" customWidth="1"/>
    <col min="50" max="50" width="8.7109375" style="10" customWidth="1"/>
    <col min="51" max="51" width="8.7109375" style="10" bestFit="1" customWidth="1"/>
    <col min="52" max="52" width="10" style="3" bestFit="1" customWidth="1"/>
    <col min="53" max="53" width="8.7109375" style="188" bestFit="1" customWidth="1"/>
    <col min="54" max="58" width="8.7109375" style="10" bestFit="1" customWidth="1"/>
    <col min="59" max="59" width="16.7109375" style="10" bestFit="1" customWidth="1"/>
    <col min="60" max="60" width="9.57031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9.28515625" style="10" bestFit="1" customWidth="1"/>
    <col min="66" max="16384" width="9.140625" style="3"/>
  </cols>
  <sheetData>
    <row r="1" spans="1:65" ht="409.5" customHeight="1" thickBot="1">
      <c r="A1" s="23" t="s">
        <v>0</v>
      </c>
      <c r="B1" s="23" t="s">
        <v>1</v>
      </c>
      <c r="C1" s="59" t="s">
        <v>42</v>
      </c>
      <c r="D1" s="28" t="s">
        <v>2</v>
      </c>
      <c r="E1" s="23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41" t="s">
        <v>20</v>
      </c>
      <c r="BA1" s="85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2" t="s">
        <v>26</v>
      </c>
      <c r="BH1" s="186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</row>
    <row r="2" spans="1:65" ht="15.75">
      <c r="A2" s="219"/>
      <c r="B2" s="220"/>
      <c r="C2" s="234"/>
      <c r="D2" s="223"/>
      <c r="E2" s="24"/>
      <c r="F2" s="99"/>
      <c r="G2" s="71"/>
      <c r="H2" s="16"/>
      <c r="I2" s="16"/>
      <c r="J2" s="16"/>
      <c r="K2" s="16"/>
      <c r="L2" s="82"/>
      <c r="M2" s="14"/>
      <c r="N2" s="74"/>
      <c r="O2" s="16"/>
      <c r="P2" s="16"/>
      <c r="Q2" s="71"/>
      <c r="R2" s="16"/>
      <c r="S2" s="16"/>
      <c r="T2" s="74"/>
      <c r="U2" s="16"/>
      <c r="V2" s="16"/>
      <c r="W2" s="71"/>
      <c r="X2" s="16"/>
      <c r="Y2" s="16"/>
      <c r="Z2" s="74"/>
      <c r="AA2" s="16"/>
      <c r="AB2" s="16"/>
      <c r="AC2" s="16"/>
      <c r="AD2" s="16"/>
      <c r="AE2" s="16"/>
      <c r="AF2" s="71"/>
      <c r="AG2" s="71"/>
      <c r="AH2" s="71"/>
      <c r="AI2" s="71"/>
      <c r="AJ2" s="71"/>
      <c r="AK2" s="71"/>
      <c r="AL2" s="71"/>
      <c r="AM2" s="71"/>
      <c r="AN2" s="71"/>
      <c r="AO2" s="75"/>
      <c r="AP2" s="71"/>
      <c r="AQ2" s="71"/>
      <c r="AR2" s="71"/>
      <c r="AS2" s="71"/>
      <c r="AT2" s="71"/>
      <c r="AU2" s="71"/>
      <c r="AV2" s="71"/>
      <c r="AW2" s="74"/>
      <c r="AX2" s="71"/>
      <c r="AY2" s="158"/>
      <c r="AZ2" s="71"/>
      <c r="BA2" s="140"/>
      <c r="BB2" s="73"/>
      <c r="BC2" s="235"/>
      <c r="BD2" s="225"/>
      <c r="BE2" s="226"/>
      <c r="BF2" s="226"/>
      <c r="BG2" s="226"/>
      <c r="BH2" s="232"/>
      <c r="BI2" s="228"/>
      <c r="BJ2" s="229"/>
      <c r="BK2" s="229"/>
      <c r="BL2" s="230"/>
      <c r="BM2" s="66"/>
    </row>
    <row r="3" spans="1:65" ht="15.75">
      <c r="A3" s="221"/>
      <c r="B3" s="222"/>
      <c r="C3" s="216"/>
      <c r="D3" s="224"/>
      <c r="E3" s="25"/>
      <c r="F3" s="89"/>
      <c r="G3" s="83"/>
      <c r="H3" s="16"/>
      <c r="I3" s="16"/>
      <c r="J3" s="16"/>
      <c r="K3" s="16"/>
      <c r="L3" s="83"/>
      <c r="M3" s="14"/>
      <c r="N3" s="55"/>
      <c r="O3" s="16"/>
      <c r="P3" s="16"/>
      <c r="Q3" s="11"/>
      <c r="R3" s="16"/>
      <c r="S3" s="16"/>
      <c r="T3" s="56"/>
      <c r="U3" s="16"/>
      <c r="V3" s="16"/>
      <c r="W3" s="11"/>
      <c r="X3" s="16"/>
      <c r="Y3" s="16"/>
      <c r="Z3" s="56"/>
      <c r="AA3" s="16"/>
      <c r="AB3" s="16"/>
      <c r="AC3" s="16"/>
      <c r="AD3" s="16"/>
      <c r="AE3" s="16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83"/>
      <c r="AS3" s="83"/>
      <c r="AT3" s="11"/>
      <c r="AU3" s="11"/>
      <c r="AV3" s="159"/>
      <c r="AW3" s="55"/>
      <c r="AX3" s="159"/>
      <c r="AY3" s="159"/>
      <c r="AZ3" s="11"/>
      <c r="BA3" s="140"/>
      <c r="BB3" s="201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</row>
    <row r="4" spans="1:65" ht="15.75">
      <c r="A4" s="221"/>
      <c r="B4" s="222"/>
      <c r="C4" s="216"/>
      <c r="D4" s="224"/>
      <c r="E4" s="25"/>
      <c r="F4" s="89"/>
      <c r="G4" s="83"/>
      <c r="H4" s="16"/>
      <c r="I4" s="16"/>
      <c r="J4" s="16"/>
      <c r="K4" s="16"/>
      <c r="L4" s="83"/>
      <c r="M4" s="14"/>
      <c r="N4" s="55"/>
      <c r="O4" s="16"/>
      <c r="P4" s="16"/>
      <c r="Q4" s="11"/>
      <c r="R4" s="16"/>
      <c r="S4" s="16"/>
      <c r="T4" s="56"/>
      <c r="U4" s="16"/>
      <c r="V4" s="16"/>
      <c r="W4" s="11"/>
      <c r="X4" s="16"/>
      <c r="Y4" s="16"/>
      <c r="Z4" s="56"/>
      <c r="AA4" s="16"/>
      <c r="AB4" s="16"/>
      <c r="AC4" s="16"/>
      <c r="AD4" s="16"/>
      <c r="AE4" s="16"/>
      <c r="AF4" s="9"/>
      <c r="AG4" s="9"/>
      <c r="AH4" s="9"/>
      <c r="AI4" s="9"/>
      <c r="AJ4" s="9"/>
      <c r="AK4" s="9"/>
      <c r="AL4" s="9"/>
      <c r="AM4" s="9"/>
      <c r="AN4" s="9"/>
      <c r="AO4" s="76"/>
      <c r="AP4" s="11"/>
      <c r="AQ4" s="11"/>
      <c r="AR4" s="11"/>
      <c r="AS4" s="11"/>
      <c r="AT4" s="11"/>
      <c r="AU4" s="11"/>
      <c r="AV4" s="159"/>
      <c r="AW4" s="55"/>
      <c r="AX4" s="159"/>
      <c r="AY4" s="159"/>
      <c r="AZ4" s="11"/>
      <c r="BA4" s="140"/>
      <c r="BB4" s="130"/>
      <c r="BC4" s="217"/>
      <c r="BD4" s="231"/>
      <c r="BE4" s="215"/>
      <c r="BF4" s="215"/>
      <c r="BG4" s="215"/>
      <c r="BH4" s="232"/>
      <c r="BI4" s="48"/>
      <c r="BJ4" s="214"/>
      <c r="BK4" s="214"/>
      <c r="BL4" s="156"/>
      <c r="BM4" s="67"/>
    </row>
    <row r="5" spans="1:65" ht="15.75">
      <c r="A5" s="221"/>
      <c r="B5" s="222"/>
      <c r="C5" s="216"/>
      <c r="D5" s="224"/>
      <c r="E5" s="25"/>
      <c r="F5" s="76"/>
      <c r="G5" s="11"/>
      <c r="H5" s="16"/>
      <c r="I5" s="16"/>
      <c r="J5" s="16"/>
      <c r="K5" s="16"/>
      <c r="L5" s="83"/>
      <c r="M5" s="14"/>
      <c r="N5" s="55"/>
      <c r="O5" s="16"/>
      <c r="P5" s="16"/>
      <c r="Q5" s="11"/>
      <c r="R5" s="16"/>
      <c r="S5" s="16"/>
      <c r="T5" s="56"/>
      <c r="U5" s="16"/>
      <c r="V5" s="16"/>
      <c r="W5" s="11"/>
      <c r="X5" s="16"/>
      <c r="Y5" s="16"/>
      <c r="Z5" s="56"/>
      <c r="AA5" s="16"/>
      <c r="AB5" s="16"/>
      <c r="AC5" s="16"/>
      <c r="AD5" s="16"/>
      <c r="AE5" s="16"/>
      <c r="AF5" s="9"/>
      <c r="AG5" s="9"/>
      <c r="AH5" s="9"/>
      <c r="AI5" s="9"/>
      <c r="AJ5" s="9"/>
      <c r="AK5" s="9"/>
      <c r="AL5" s="9"/>
      <c r="AM5" s="9"/>
      <c r="AN5" s="9"/>
      <c r="AO5" s="76"/>
      <c r="AP5" s="11"/>
      <c r="AQ5" s="11"/>
      <c r="AR5" s="11"/>
      <c r="AS5" s="11"/>
      <c r="AT5" s="11"/>
      <c r="AU5" s="11"/>
      <c r="AV5" s="159"/>
      <c r="AW5" s="55"/>
      <c r="AX5" s="159"/>
      <c r="AY5" s="159"/>
      <c r="AZ5" s="11"/>
      <c r="BA5" s="140"/>
      <c r="BB5" s="130"/>
      <c r="BC5" s="217"/>
      <c r="BD5" s="231"/>
      <c r="BE5" s="215"/>
      <c r="BF5" s="215"/>
      <c r="BG5" s="215"/>
      <c r="BH5" s="232"/>
      <c r="BI5" s="232"/>
      <c r="BJ5" s="214"/>
      <c r="BK5" s="149"/>
      <c r="BL5" s="156"/>
      <c r="BM5" s="67"/>
    </row>
    <row r="6" spans="1:65" ht="15.75">
      <c r="A6" s="221"/>
      <c r="B6" s="222"/>
      <c r="C6" s="216"/>
      <c r="D6" s="224"/>
      <c r="E6" s="25"/>
      <c r="F6" s="76"/>
      <c r="G6" s="11"/>
      <c r="H6" s="16"/>
      <c r="I6" s="16"/>
      <c r="J6" s="16"/>
      <c r="K6" s="16"/>
      <c r="L6" s="11"/>
      <c r="M6" s="14"/>
      <c r="N6" s="56"/>
      <c r="O6" s="16"/>
      <c r="P6" s="16"/>
      <c r="Q6" s="11"/>
      <c r="R6" s="16"/>
      <c r="S6" s="16"/>
      <c r="T6" s="56"/>
      <c r="U6" s="16"/>
      <c r="V6" s="16"/>
      <c r="W6" s="11"/>
      <c r="X6" s="16"/>
      <c r="Y6" s="16"/>
      <c r="Z6" s="56"/>
      <c r="AA6" s="16"/>
      <c r="AB6" s="16"/>
      <c r="AC6" s="16"/>
      <c r="AD6" s="16"/>
      <c r="AE6" s="16"/>
      <c r="AF6" s="11"/>
      <c r="AG6" s="11"/>
      <c r="AH6" s="11"/>
      <c r="AI6" s="11"/>
      <c r="AJ6" s="11"/>
      <c r="AK6" s="11"/>
      <c r="AL6" s="11"/>
      <c r="AM6" s="11"/>
      <c r="AN6" s="11"/>
      <c r="AO6" s="76"/>
      <c r="AP6" s="11"/>
      <c r="AQ6" s="11"/>
      <c r="AR6" s="11"/>
      <c r="AS6" s="11"/>
      <c r="AT6" s="11"/>
      <c r="AU6" s="11"/>
      <c r="AV6" s="11"/>
      <c r="AW6" s="56"/>
      <c r="AX6" s="11"/>
      <c r="AY6" s="11"/>
      <c r="AZ6" s="11"/>
      <c r="BA6" s="140"/>
      <c r="BB6" s="130"/>
      <c r="BC6" s="201"/>
      <c r="BD6" s="231"/>
      <c r="BE6" s="215"/>
      <c r="BF6" s="215"/>
      <c r="BG6" s="215"/>
      <c r="BH6" s="232"/>
      <c r="BI6" s="232"/>
      <c r="BJ6" s="214"/>
      <c r="BK6" s="149"/>
      <c r="BL6" s="156"/>
      <c r="BM6" s="67"/>
    </row>
    <row r="7" spans="1:65" ht="15.75">
      <c r="A7" s="221"/>
      <c r="B7" s="222"/>
      <c r="C7" s="216"/>
      <c r="D7" s="224"/>
      <c r="E7" s="25"/>
      <c r="F7" s="89"/>
      <c r="G7" s="83"/>
      <c r="H7" s="16"/>
      <c r="I7" s="16"/>
      <c r="J7" s="16"/>
      <c r="K7" s="16"/>
      <c r="L7" s="83"/>
      <c r="M7" s="14"/>
      <c r="N7" s="56"/>
      <c r="O7" s="16"/>
      <c r="P7" s="16"/>
      <c r="Q7" s="11"/>
      <c r="R7" s="16"/>
      <c r="S7" s="16"/>
      <c r="T7" s="56"/>
      <c r="U7" s="16"/>
      <c r="V7" s="16"/>
      <c r="W7" s="11"/>
      <c r="X7" s="16"/>
      <c r="Y7" s="16"/>
      <c r="Z7" s="56"/>
      <c r="AA7" s="16"/>
      <c r="AB7" s="16"/>
      <c r="AC7" s="16"/>
      <c r="AD7" s="16"/>
      <c r="AE7" s="16"/>
      <c r="AF7" s="11"/>
      <c r="AG7" s="11"/>
      <c r="AH7" s="11"/>
      <c r="AI7" s="11"/>
      <c r="AJ7" s="11"/>
      <c r="AK7" s="11"/>
      <c r="AL7" s="11"/>
      <c r="AM7" s="11"/>
      <c r="AN7" s="11"/>
      <c r="AO7" s="76"/>
      <c r="AP7" s="11"/>
      <c r="AQ7" s="11"/>
      <c r="AR7" s="11"/>
      <c r="AS7" s="11"/>
      <c r="AT7" s="11"/>
      <c r="AU7" s="11"/>
      <c r="AV7" s="11"/>
      <c r="AW7" s="56"/>
      <c r="AX7" s="11"/>
      <c r="AY7" s="11"/>
      <c r="AZ7" s="95"/>
      <c r="BA7" s="140"/>
      <c r="BB7" s="130"/>
      <c r="BC7" s="201"/>
      <c r="BD7" s="231"/>
      <c r="BE7" s="215"/>
      <c r="BF7" s="215"/>
      <c r="BG7" s="215"/>
      <c r="BH7" s="232"/>
      <c r="BI7" s="48"/>
      <c r="BJ7" s="214"/>
      <c r="BK7" s="214"/>
      <c r="BL7" s="156"/>
      <c r="BM7" s="67"/>
    </row>
    <row r="8" spans="1:65" ht="15.75">
      <c r="A8" s="221"/>
      <c r="B8" s="222"/>
      <c r="C8" s="216"/>
      <c r="D8" s="224"/>
      <c r="E8" s="25"/>
      <c r="F8" s="89"/>
      <c r="G8" s="83"/>
      <c r="H8" s="16"/>
      <c r="I8" s="16"/>
      <c r="J8" s="16"/>
      <c r="K8" s="16"/>
      <c r="L8" s="83"/>
      <c r="M8" s="14"/>
      <c r="N8" s="56"/>
      <c r="O8" s="16"/>
      <c r="P8" s="16"/>
      <c r="Q8" s="11"/>
      <c r="R8" s="16"/>
      <c r="S8" s="16"/>
      <c r="T8" s="56"/>
      <c r="U8" s="16"/>
      <c r="V8" s="16"/>
      <c r="W8" s="11"/>
      <c r="X8" s="16"/>
      <c r="Y8" s="16"/>
      <c r="Z8" s="56"/>
      <c r="AA8" s="16"/>
      <c r="AB8" s="16"/>
      <c r="AC8" s="16"/>
      <c r="AD8" s="16"/>
      <c r="AE8" s="16"/>
      <c r="AF8" s="11"/>
      <c r="AG8" s="11"/>
      <c r="AH8" s="11"/>
      <c r="AI8" s="11"/>
      <c r="AJ8" s="11"/>
      <c r="AK8" s="11"/>
      <c r="AL8" s="11"/>
      <c r="AM8" s="11"/>
      <c r="AN8" s="11"/>
      <c r="AO8" s="76"/>
      <c r="AP8" s="11"/>
      <c r="AQ8" s="11"/>
      <c r="AR8" s="11"/>
      <c r="AS8" s="11"/>
      <c r="AT8" s="11"/>
      <c r="AU8" s="11"/>
      <c r="AV8" s="11"/>
      <c r="AW8" s="56"/>
      <c r="AX8" s="11"/>
      <c r="AY8" s="11"/>
      <c r="AZ8" s="95"/>
      <c r="BA8" s="140"/>
      <c r="BB8" s="130"/>
      <c r="BC8" s="201"/>
      <c r="BD8" s="231"/>
      <c r="BE8" s="215"/>
      <c r="BF8" s="215"/>
      <c r="BG8" s="215"/>
      <c r="BH8" s="232"/>
      <c r="BI8" s="232"/>
      <c r="BJ8" s="214"/>
      <c r="BK8" s="149"/>
      <c r="BL8" s="156"/>
      <c r="BM8" s="67"/>
    </row>
    <row r="9" spans="1:65" ht="16.5" thickBot="1">
      <c r="A9" s="143"/>
      <c r="B9" s="154"/>
      <c r="C9" s="144"/>
      <c r="D9" s="152"/>
      <c r="E9" s="26"/>
      <c r="F9" s="77"/>
      <c r="G9" s="58"/>
      <c r="H9" s="16"/>
      <c r="I9" s="16"/>
      <c r="J9" s="16"/>
      <c r="K9" s="16"/>
      <c r="L9" s="84"/>
      <c r="M9" s="14"/>
      <c r="N9" s="57"/>
      <c r="O9" s="16"/>
      <c r="P9" s="16"/>
      <c r="Q9" s="58"/>
      <c r="R9" s="16"/>
      <c r="S9" s="16"/>
      <c r="T9" s="57"/>
      <c r="U9" s="16"/>
      <c r="V9" s="16"/>
      <c r="W9" s="58"/>
      <c r="X9" s="16"/>
      <c r="Y9" s="16"/>
      <c r="Z9" s="57"/>
      <c r="AA9" s="16"/>
      <c r="AB9" s="16"/>
      <c r="AC9" s="16"/>
      <c r="AD9" s="16"/>
      <c r="AE9" s="16"/>
      <c r="AF9" s="58"/>
      <c r="AG9" s="58"/>
      <c r="AH9" s="58"/>
      <c r="AI9" s="58"/>
      <c r="AJ9" s="58"/>
      <c r="AK9" s="58"/>
      <c r="AL9" s="58"/>
      <c r="AM9" s="58"/>
      <c r="AN9" s="58"/>
      <c r="AO9" s="77"/>
      <c r="AP9" s="58"/>
      <c r="AQ9" s="58"/>
      <c r="AR9" s="58"/>
      <c r="AS9" s="58"/>
      <c r="AT9" s="58"/>
      <c r="AU9" s="58"/>
      <c r="AV9" s="58"/>
      <c r="AW9" s="57"/>
      <c r="AX9" s="58"/>
      <c r="AY9" s="58"/>
      <c r="AZ9" s="58"/>
      <c r="BA9" s="280"/>
      <c r="BB9" s="69"/>
      <c r="BC9" s="69"/>
      <c r="BD9" s="146"/>
      <c r="BE9" s="161"/>
      <c r="BF9" s="161"/>
      <c r="BG9" s="161"/>
      <c r="BH9" s="54"/>
      <c r="BI9" s="51"/>
      <c r="BJ9" s="150"/>
      <c r="BK9" s="150"/>
      <c r="BL9" s="157"/>
      <c r="BM9" s="70"/>
    </row>
    <row r="10" spans="1:65" ht="15.75">
      <c r="A10" s="219"/>
      <c r="B10" s="220"/>
      <c r="C10" s="234"/>
      <c r="D10" s="223"/>
      <c r="E10" s="27"/>
      <c r="F10" s="99"/>
      <c r="G10" s="71"/>
      <c r="H10" s="16"/>
      <c r="I10" s="16"/>
      <c r="J10" s="16"/>
      <c r="K10" s="16"/>
      <c r="L10" s="82"/>
      <c r="M10" s="14"/>
      <c r="N10" s="74"/>
      <c r="O10" s="16"/>
      <c r="P10" s="16"/>
      <c r="Q10" s="71"/>
      <c r="R10" s="16"/>
      <c r="S10" s="16"/>
      <c r="T10" s="74"/>
      <c r="U10" s="16"/>
      <c r="V10" s="16"/>
      <c r="W10" s="71"/>
      <c r="X10" s="16"/>
      <c r="Y10" s="16"/>
      <c r="Z10" s="74"/>
      <c r="AA10" s="16"/>
      <c r="AB10" s="16"/>
      <c r="AC10" s="16"/>
      <c r="AD10" s="16"/>
      <c r="AE10" s="16"/>
      <c r="AF10" s="71"/>
      <c r="AG10" s="71"/>
      <c r="AH10" s="71"/>
      <c r="AI10" s="71"/>
      <c r="AJ10" s="71"/>
      <c r="AK10" s="71"/>
      <c r="AL10" s="71"/>
      <c r="AM10" s="71"/>
      <c r="AN10" s="71"/>
      <c r="AO10" s="75"/>
      <c r="AP10" s="71"/>
      <c r="AQ10" s="71"/>
      <c r="AR10" s="71"/>
      <c r="AS10" s="71"/>
      <c r="AT10" s="71"/>
      <c r="AU10" s="71"/>
      <c r="AV10" s="71"/>
      <c r="AW10" s="74"/>
      <c r="AX10" s="71"/>
      <c r="AY10" s="71"/>
      <c r="AZ10" s="71"/>
      <c r="BA10" s="140"/>
      <c r="BB10" s="73"/>
      <c r="BC10" s="73"/>
      <c r="BD10" s="225"/>
      <c r="BE10" s="226"/>
      <c r="BF10" s="226"/>
      <c r="BG10" s="226"/>
      <c r="BH10" s="228"/>
      <c r="BI10" s="52"/>
      <c r="BJ10" s="229"/>
      <c r="BK10" s="148"/>
      <c r="BL10" s="155"/>
      <c r="BM10" s="66"/>
    </row>
    <row r="11" spans="1:65" ht="15.75">
      <c r="A11" s="221"/>
      <c r="B11" s="222"/>
      <c r="C11" s="216"/>
      <c r="D11" s="224"/>
      <c r="E11" s="25"/>
      <c r="F11" s="89"/>
      <c r="G11" s="83"/>
      <c r="H11" s="16"/>
      <c r="I11" s="16"/>
      <c r="J11" s="16"/>
      <c r="K11" s="16"/>
      <c r="L11" s="83"/>
      <c r="M11" s="14"/>
      <c r="N11" s="56"/>
      <c r="O11" s="16"/>
      <c r="P11" s="16"/>
      <c r="Q11" s="11"/>
      <c r="R11" s="16"/>
      <c r="S11" s="16"/>
      <c r="T11" s="56"/>
      <c r="U11" s="16"/>
      <c r="V11" s="16"/>
      <c r="W11" s="11"/>
      <c r="X11" s="16"/>
      <c r="Y11" s="16"/>
      <c r="Z11" s="56"/>
      <c r="AA11" s="16"/>
      <c r="AB11" s="16"/>
      <c r="AC11" s="16"/>
      <c r="AD11" s="16"/>
      <c r="AE11" s="16"/>
      <c r="AF11" s="11"/>
      <c r="AG11" s="11"/>
      <c r="AH11" s="11"/>
      <c r="AI11" s="11"/>
      <c r="AJ11" s="11"/>
      <c r="AK11" s="11"/>
      <c r="AL11" s="11"/>
      <c r="AM11" s="11"/>
      <c r="AN11" s="11"/>
      <c r="AO11" s="76"/>
      <c r="AP11" s="11"/>
      <c r="AQ11" s="11"/>
      <c r="AR11" s="11"/>
      <c r="AS11" s="11"/>
      <c r="AT11" s="11"/>
      <c r="AU11" s="11"/>
      <c r="AV11" s="11"/>
      <c r="AW11" s="56"/>
      <c r="AX11" s="11"/>
      <c r="AY11" s="11"/>
      <c r="AZ11" s="11"/>
      <c r="BA11" s="140"/>
      <c r="BB11" s="201"/>
      <c r="BC11" s="201"/>
      <c r="BD11" s="231"/>
      <c r="BE11" s="215"/>
      <c r="BF11" s="215"/>
      <c r="BG11" s="215"/>
      <c r="BH11" s="232"/>
      <c r="BI11" s="48"/>
      <c r="BJ11" s="214"/>
      <c r="BK11" s="149"/>
      <c r="BL11" s="156"/>
      <c r="BM11" s="67"/>
    </row>
    <row r="12" spans="1:65" ht="15.75">
      <c r="A12" s="221"/>
      <c r="B12" s="222"/>
      <c r="C12" s="216"/>
      <c r="D12" s="29"/>
      <c r="E12" s="25"/>
      <c r="F12" s="76"/>
      <c r="G12" s="11"/>
      <c r="H12" s="16"/>
      <c r="I12" s="16"/>
      <c r="J12" s="16"/>
      <c r="K12" s="16"/>
      <c r="L12" s="11"/>
      <c r="M12" s="14"/>
      <c r="N12" s="56"/>
      <c r="O12" s="16"/>
      <c r="P12" s="16"/>
      <c r="Q12" s="11"/>
      <c r="R12" s="16"/>
      <c r="S12" s="16"/>
      <c r="T12" s="56"/>
      <c r="U12" s="16"/>
      <c r="V12" s="16"/>
      <c r="W12" s="11"/>
      <c r="X12" s="16"/>
      <c r="Y12" s="16"/>
      <c r="Z12" s="56"/>
      <c r="AA12" s="16"/>
      <c r="AB12" s="16"/>
      <c r="AC12" s="16"/>
      <c r="AD12" s="16"/>
      <c r="AE12" s="16"/>
      <c r="AF12" s="11"/>
      <c r="AG12" s="11"/>
      <c r="AH12" s="11"/>
      <c r="AI12" s="11"/>
      <c r="AJ12" s="11"/>
      <c r="AK12" s="11"/>
      <c r="AL12" s="11"/>
      <c r="AM12" s="11"/>
      <c r="AN12" s="11"/>
      <c r="AO12" s="76"/>
      <c r="AP12" s="11"/>
      <c r="AQ12" s="11"/>
      <c r="AR12" s="11"/>
      <c r="AS12" s="11"/>
      <c r="AT12" s="11"/>
      <c r="AU12" s="11"/>
      <c r="AV12" s="11"/>
      <c r="AW12" s="56"/>
      <c r="AX12" s="11"/>
      <c r="AY12" s="11"/>
      <c r="AZ12" s="11"/>
      <c r="BA12" s="140"/>
      <c r="BB12" s="130"/>
      <c r="BC12" s="201"/>
      <c r="BD12" s="231"/>
      <c r="BE12" s="215"/>
      <c r="BF12" s="215"/>
      <c r="BG12" s="215"/>
      <c r="BH12" s="232"/>
      <c r="BI12" s="48"/>
      <c r="BJ12" s="214"/>
      <c r="BK12" s="149"/>
      <c r="BL12" s="156"/>
      <c r="BM12" s="67"/>
    </row>
    <row r="13" spans="1:65" ht="15.75">
      <c r="A13" s="221"/>
      <c r="B13" s="222"/>
      <c r="C13" s="216"/>
      <c r="D13" s="224"/>
      <c r="E13" s="25"/>
      <c r="F13" s="76"/>
      <c r="G13" s="11"/>
      <c r="H13" s="16"/>
      <c r="I13" s="16"/>
      <c r="J13" s="16"/>
      <c r="K13" s="16"/>
      <c r="L13" s="83"/>
      <c r="M13" s="14"/>
      <c r="N13" s="56"/>
      <c r="O13" s="16"/>
      <c r="P13" s="16"/>
      <c r="Q13" s="11"/>
      <c r="R13" s="16"/>
      <c r="S13" s="16"/>
      <c r="T13" s="56"/>
      <c r="U13" s="16"/>
      <c r="V13" s="16"/>
      <c r="W13" s="11"/>
      <c r="X13" s="16"/>
      <c r="Y13" s="16"/>
      <c r="Z13" s="56"/>
      <c r="AA13" s="16"/>
      <c r="AB13" s="16"/>
      <c r="AC13" s="16"/>
      <c r="AD13" s="16"/>
      <c r="AE13" s="16"/>
      <c r="AF13" s="11"/>
      <c r="AG13" s="11"/>
      <c r="AH13" s="11"/>
      <c r="AI13" s="11"/>
      <c r="AJ13" s="11"/>
      <c r="AK13" s="11"/>
      <c r="AL13" s="11"/>
      <c r="AM13" s="11"/>
      <c r="AN13" s="11"/>
      <c r="AO13" s="76"/>
      <c r="AP13" s="11"/>
      <c r="AQ13" s="11"/>
      <c r="AR13" s="11"/>
      <c r="AS13" s="11"/>
      <c r="AT13" s="11"/>
      <c r="AU13" s="11"/>
      <c r="AV13" s="11"/>
      <c r="AW13" s="56"/>
      <c r="AX13" s="11"/>
      <c r="AY13" s="11"/>
      <c r="AZ13" s="11"/>
      <c r="BA13" s="140"/>
      <c r="BB13" s="130"/>
      <c r="BC13" s="201"/>
      <c r="BD13" s="231"/>
      <c r="BE13" s="215"/>
      <c r="BF13" s="215"/>
      <c r="BG13" s="215"/>
      <c r="BH13" s="232"/>
      <c r="BI13" s="232"/>
      <c r="BJ13" s="214"/>
      <c r="BK13" s="149"/>
      <c r="BL13" s="156"/>
      <c r="BM13" s="67"/>
    </row>
    <row r="14" spans="1:65" ht="15.75">
      <c r="A14" s="221"/>
      <c r="B14" s="222"/>
      <c r="C14" s="216"/>
      <c r="D14" s="224"/>
      <c r="E14" s="25"/>
      <c r="F14" s="76"/>
      <c r="G14" s="11"/>
      <c r="H14" s="16"/>
      <c r="I14" s="16"/>
      <c r="J14" s="16"/>
      <c r="K14" s="16"/>
      <c r="L14" s="11"/>
      <c r="M14" s="14"/>
      <c r="N14" s="56"/>
      <c r="O14" s="16"/>
      <c r="P14" s="16"/>
      <c r="Q14" s="11"/>
      <c r="R14" s="16"/>
      <c r="S14" s="16"/>
      <c r="T14" s="56"/>
      <c r="U14" s="16"/>
      <c r="V14" s="16"/>
      <c r="W14" s="11"/>
      <c r="X14" s="16"/>
      <c r="Y14" s="16"/>
      <c r="Z14" s="56"/>
      <c r="AA14" s="16"/>
      <c r="AB14" s="16"/>
      <c r="AC14" s="16"/>
      <c r="AD14" s="16"/>
      <c r="AE14" s="16"/>
      <c r="AF14" s="11"/>
      <c r="AG14" s="11"/>
      <c r="AH14" s="11"/>
      <c r="AI14" s="11"/>
      <c r="AJ14" s="11"/>
      <c r="AK14" s="11"/>
      <c r="AL14" s="11"/>
      <c r="AM14" s="11"/>
      <c r="AN14" s="11"/>
      <c r="AO14" s="76"/>
      <c r="AP14" s="11"/>
      <c r="AQ14" s="11"/>
      <c r="AR14" s="11"/>
      <c r="AS14" s="11"/>
      <c r="AT14" s="11"/>
      <c r="AU14" s="11"/>
      <c r="AV14" s="11"/>
      <c r="AW14" s="56"/>
      <c r="AX14" s="11"/>
      <c r="AY14" s="11"/>
      <c r="AZ14" s="11"/>
      <c r="BA14" s="140"/>
      <c r="BB14" s="130"/>
      <c r="BC14" s="201"/>
      <c r="BD14" s="231"/>
      <c r="BE14" s="215"/>
      <c r="BF14" s="215"/>
      <c r="BG14" s="215"/>
      <c r="BH14" s="232"/>
      <c r="BI14" s="232"/>
      <c r="BJ14" s="214"/>
      <c r="BK14" s="149"/>
      <c r="BL14" s="156"/>
      <c r="BM14" s="67"/>
    </row>
    <row r="15" spans="1:65" ht="15.75">
      <c r="A15" s="221"/>
      <c r="B15" s="222"/>
      <c r="C15" s="216"/>
      <c r="D15" s="224"/>
      <c r="E15" s="25"/>
      <c r="F15" s="76"/>
      <c r="G15" s="11"/>
      <c r="H15" s="16"/>
      <c r="I15" s="16"/>
      <c r="J15" s="16"/>
      <c r="K15" s="16"/>
      <c r="L15" s="11"/>
      <c r="M15" s="14"/>
      <c r="N15" s="56"/>
      <c r="O15" s="16"/>
      <c r="P15" s="16"/>
      <c r="Q15" s="11"/>
      <c r="R15" s="16"/>
      <c r="S15" s="16"/>
      <c r="T15" s="56"/>
      <c r="U15" s="16"/>
      <c r="V15" s="16"/>
      <c r="W15" s="11"/>
      <c r="X15" s="16"/>
      <c r="Y15" s="16"/>
      <c r="Z15" s="56"/>
      <c r="AA15" s="16"/>
      <c r="AB15" s="16"/>
      <c r="AC15" s="16"/>
      <c r="AD15" s="16"/>
      <c r="AE15" s="16"/>
      <c r="AF15" s="11"/>
      <c r="AG15" s="11"/>
      <c r="AH15" s="11"/>
      <c r="AI15" s="11"/>
      <c r="AJ15" s="11"/>
      <c r="AK15" s="11"/>
      <c r="AL15" s="11"/>
      <c r="AM15" s="11"/>
      <c r="AN15" s="11"/>
      <c r="AO15" s="76"/>
      <c r="AP15" s="11"/>
      <c r="AQ15" s="11"/>
      <c r="AR15" s="11"/>
      <c r="AS15" s="11"/>
      <c r="AT15" s="11"/>
      <c r="AU15" s="11"/>
      <c r="AV15" s="11"/>
      <c r="AW15" s="56"/>
      <c r="AX15" s="11"/>
      <c r="AY15" s="11"/>
      <c r="AZ15" s="95"/>
      <c r="BA15" s="140"/>
      <c r="BB15" s="130"/>
      <c r="BC15" s="201"/>
      <c r="BD15" s="231"/>
      <c r="BE15" s="215"/>
      <c r="BF15" s="215"/>
      <c r="BG15" s="215"/>
      <c r="BH15" s="232"/>
      <c r="BI15" s="48"/>
      <c r="BJ15" s="214"/>
      <c r="BK15" s="214"/>
      <c r="BL15" s="156"/>
      <c r="BM15" s="67"/>
    </row>
    <row r="16" spans="1:65" ht="15.75">
      <c r="A16" s="221"/>
      <c r="B16" s="222"/>
      <c r="C16" s="216"/>
      <c r="D16" s="224"/>
      <c r="E16" s="25"/>
      <c r="F16" s="76"/>
      <c r="G16" s="11"/>
      <c r="H16" s="16"/>
      <c r="I16" s="16"/>
      <c r="J16" s="16"/>
      <c r="K16" s="16"/>
      <c r="L16" s="83"/>
      <c r="M16" s="14"/>
      <c r="N16" s="56"/>
      <c r="O16" s="16"/>
      <c r="P16" s="16"/>
      <c r="Q16" s="11"/>
      <c r="R16" s="16"/>
      <c r="S16" s="16"/>
      <c r="T16" s="56"/>
      <c r="U16" s="16"/>
      <c r="V16" s="16"/>
      <c r="W16" s="11"/>
      <c r="X16" s="16"/>
      <c r="Y16" s="16"/>
      <c r="Z16" s="56"/>
      <c r="AA16" s="16"/>
      <c r="AB16" s="16"/>
      <c r="AC16" s="16"/>
      <c r="AD16" s="16"/>
      <c r="AE16" s="16"/>
      <c r="AF16" s="11"/>
      <c r="AG16" s="11"/>
      <c r="AH16" s="11"/>
      <c r="AI16" s="11"/>
      <c r="AJ16" s="11"/>
      <c r="AK16" s="11"/>
      <c r="AL16" s="11"/>
      <c r="AM16" s="11"/>
      <c r="AN16" s="11"/>
      <c r="AO16" s="76"/>
      <c r="AP16" s="11"/>
      <c r="AQ16" s="11"/>
      <c r="AR16" s="11"/>
      <c r="AS16" s="11"/>
      <c r="AT16" s="11"/>
      <c r="AU16" s="11"/>
      <c r="AV16" s="11"/>
      <c r="AW16" s="56"/>
      <c r="AX16" s="11"/>
      <c r="AY16" s="11"/>
      <c r="AZ16" s="95"/>
      <c r="BA16" s="140"/>
      <c r="BB16" s="130"/>
      <c r="BC16" s="201"/>
      <c r="BD16" s="231"/>
      <c r="BE16" s="215"/>
      <c r="BF16" s="215"/>
      <c r="BG16" s="215"/>
      <c r="BH16" s="232"/>
      <c r="BI16" s="232"/>
      <c r="BJ16" s="214"/>
      <c r="BK16" s="149"/>
      <c r="BL16" s="156"/>
      <c r="BM16" s="67"/>
    </row>
    <row r="17" spans="1:65" ht="16.5" thickBot="1">
      <c r="A17" s="143"/>
      <c r="B17" s="154"/>
      <c r="C17" s="144"/>
      <c r="D17" s="152"/>
      <c r="E17" s="26"/>
      <c r="F17" s="100"/>
      <c r="G17" s="84"/>
      <c r="H17" s="16"/>
      <c r="I17" s="16"/>
      <c r="J17" s="16"/>
      <c r="K17" s="16"/>
      <c r="L17" s="84"/>
      <c r="M17" s="14"/>
      <c r="N17" s="57"/>
      <c r="O17" s="16"/>
      <c r="P17" s="16"/>
      <c r="Q17" s="58"/>
      <c r="R17" s="16"/>
      <c r="S17" s="16"/>
      <c r="T17" s="57"/>
      <c r="U17" s="16"/>
      <c r="V17" s="16"/>
      <c r="W17" s="58"/>
      <c r="X17" s="16"/>
      <c r="Y17" s="16"/>
      <c r="Z17" s="57"/>
      <c r="AA17" s="16"/>
      <c r="AB17" s="16"/>
      <c r="AC17" s="16"/>
      <c r="AD17" s="16"/>
      <c r="AE17" s="16"/>
      <c r="AF17" s="58"/>
      <c r="AG17" s="58"/>
      <c r="AH17" s="58"/>
      <c r="AI17" s="58"/>
      <c r="AJ17" s="58"/>
      <c r="AK17" s="58"/>
      <c r="AL17" s="58"/>
      <c r="AM17" s="58"/>
      <c r="AN17" s="58"/>
      <c r="AO17" s="77"/>
      <c r="AP17" s="58"/>
      <c r="AQ17" s="58"/>
      <c r="AR17" s="58"/>
      <c r="AS17" s="58"/>
      <c r="AT17" s="58"/>
      <c r="AU17" s="58"/>
      <c r="AV17" s="58"/>
      <c r="AW17" s="57"/>
      <c r="AX17" s="58"/>
      <c r="AY17" s="58"/>
      <c r="AZ17" s="58"/>
      <c r="BA17" s="280"/>
      <c r="BB17" s="69"/>
      <c r="BC17" s="69"/>
      <c r="BD17" s="146"/>
      <c r="BE17" s="161"/>
      <c r="BF17" s="161"/>
      <c r="BG17" s="161"/>
      <c r="BH17" s="54"/>
      <c r="BI17" s="51"/>
      <c r="BJ17" s="150"/>
      <c r="BK17" s="147"/>
      <c r="BL17" s="157"/>
      <c r="BM17" s="70"/>
    </row>
    <row r="18" spans="1:65" ht="15.75">
      <c r="A18" s="194"/>
      <c r="B18" s="195"/>
      <c r="C18" s="216"/>
      <c r="D18" s="224"/>
      <c r="E18" s="25"/>
      <c r="F18" s="99"/>
      <c r="G18" s="82"/>
      <c r="H18" s="16"/>
      <c r="I18" s="16"/>
      <c r="J18" s="16"/>
      <c r="K18" s="16"/>
      <c r="L18" s="82"/>
      <c r="M18" s="14"/>
      <c r="N18" s="74"/>
      <c r="O18" s="16"/>
      <c r="P18" s="16"/>
      <c r="Q18" s="71"/>
      <c r="R18" s="16"/>
      <c r="S18" s="16"/>
      <c r="T18" s="74"/>
      <c r="U18" s="16"/>
      <c r="V18" s="16"/>
      <c r="W18" s="71"/>
      <c r="X18" s="16"/>
      <c r="Y18" s="16"/>
      <c r="Z18" s="74"/>
      <c r="AA18" s="16"/>
      <c r="AB18" s="16"/>
      <c r="AC18" s="16"/>
      <c r="AD18" s="16"/>
      <c r="AE18" s="16"/>
      <c r="AF18" s="71"/>
      <c r="AG18" s="71"/>
      <c r="AH18" s="71"/>
      <c r="AI18" s="71"/>
      <c r="AJ18" s="71"/>
      <c r="AK18" s="71"/>
      <c r="AL18" s="71"/>
      <c r="AM18" s="71"/>
      <c r="AN18" s="71"/>
      <c r="AO18" s="75"/>
      <c r="AP18" s="71"/>
      <c r="AQ18" s="71"/>
      <c r="AR18" s="71"/>
      <c r="AS18" s="71"/>
      <c r="AT18" s="71"/>
      <c r="AU18" s="71"/>
      <c r="AV18" s="71"/>
      <c r="AW18" s="74"/>
      <c r="AX18" s="71"/>
      <c r="AY18" s="71"/>
      <c r="AZ18" s="71"/>
      <c r="BA18" s="140"/>
      <c r="BB18" s="73"/>
      <c r="BC18" s="73"/>
      <c r="BD18" s="225"/>
      <c r="BE18" s="226"/>
      <c r="BF18" s="226"/>
      <c r="BG18" s="226"/>
      <c r="BH18" s="228"/>
      <c r="BI18" s="52"/>
      <c r="BJ18" s="229"/>
      <c r="BK18" s="148"/>
      <c r="BL18" s="155"/>
      <c r="BM18" s="66"/>
    </row>
    <row r="19" spans="1:65" ht="15.75">
      <c r="A19" s="19"/>
      <c r="B19" s="20"/>
      <c r="C19" s="216"/>
      <c r="D19" s="29"/>
      <c r="E19" s="25"/>
      <c r="F19" s="89"/>
      <c r="G19" s="83"/>
      <c r="H19" s="16"/>
      <c r="I19" s="16"/>
      <c r="J19" s="16"/>
      <c r="K19" s="16"/>
      <c r="L19" s="83"/>
      <c r="M19" s="14"/>
      <c r="N19" s="56"/>
      <c r="O19" s="16"/>
      <c r="P19" s="16"/>
      <c r="Q19" s="11"/>
      <c r="R19" s="16"/>
      <c r="S19" s="16"/>
      <c r="T19" s="56"/>
      <c r="U19" s="16"/>
      <c r="V19" s="16"/>
      <c r="W19" s="11"/>
      <c r="X19" s="16"/>
      <c r="Y19" s="16"/>
      <c r="Z19" s="56"/>
      <c r="AA19" s="16"/>
      <c r="AB19" s="16"/>
      <c r="AC19" s="16"/>
      <c r="AD19" s="16"/>
      <c r="AE19" s="16"/>
      <c r="AF19" s="11"/>
      <c r="AG19" s="11"/>
      <c r="AH19" s="11"/>
      <c r="AI19" s="11"/>
      <c r="AJ19" s="11"/>
      <c r="AK19" s="11"/>
      <c r="AL19" s="11"/>
      <c r="AM19" s="11"/>
      <c r="AN19" s="11"/>
      <c r="AO19" s="76"/>
      <c r="AP19" s="11"/>
      <c r="AQ19" s="11"/>
      <c r="AR19" s="11"/>
      <c r="AS19" s="11"/>
      <c r="AT19" s="11"/>
      <c r="AU19" s="11"/>
      <c r="AV19" s="11"/>
      <c r="AW19" s="56"/>
      <c r="AX19" s="11"/>
      <c r="AY19" s="11"/>
      <c r="AZ19" s="11"/>
      <c r="BA19" s="140"/>
      <c r="BB19" s="201"/>
      <c r="BC19" s="201"/>
      <c r="BD19" s="231"/>
      <c r="BE19" s="215"/>
      <c r="BF19" s="215"/>
      <c r="BG19" s="215"/>
      <c r="BH19" s="232"/>
      <c r="BI19" s="48"/>
      <c r="BJ19" s="214"/>
      <c r="BK19" s="149"/>
      <c r="BL19" s="156"/>
      <c r="BM19" s="67"/>
    </row>
    <row r="20" spans="1:65" ht="15.75">
      <c r="A20" s="194"/>
      <c r="B20" s="195"/>
      <c r="C20" s="216"/>
      <c r="D20" s="196"/>
      <c r="E20" s="25"/>
      <c r="F20" s="89"/>
      <c r="G20" s="11"/>
      <c r="H20" s="16"/>
      <c r="I20" s="16"/>
      <c r="J20" s="16"/>
      <c r="K20" s="16"/>
      <c r="L20" s="11"/>
      <c r="M20" s="14"/>
      <c r="N20" s="56"/>
      <c r="O20" s="16"/>
      <c r="P20" s="16"/>
      <c r="Q20" s="11"/>
      <c r="R20" s="16"/>
      <c r="S20" s="16"/>
      <c r="T20" s="56"/>
      <c r="U20" s="16"/>
      <c r="V20" s="16"/>
      <c r="W20" s="11"/>
      <c r="X20" s="16"/>
      <c r="Y20" s="16"/>
      <c r="Z20" s="56"/>
      <c r="AA20" s="16"/>
      <c r="AB20" s="16"/>
      <c r="AC20" s="16"/>
      <c r="AD20" s="16"/>
      <c r="AE20" s="16"/>
      <c r="AF20" s="11"/>
      <c r="AG20" s="11"/>
      <c r="AH20" s="11"/>
      <c r="AI20" s="11"/>
      <c r="AJ20" s="11"/>
      <c r="AK20" s="11"/>
      <c r="AL20" s="11"/>
      <c r="AM20" s="11"/>
      <c r="AN20" s="11"/>
      <c r="AO20" s="76"/>
      <c r="AP20" s="11"/>
      <c r="AQ20" s="11"/>
      <c r="AR20" s="11"/>
      <c r="AS20" s="11"/>
      <c r="AT20" s="11"/>
      <c r="AU20" s="11"/>
      <c r="AV20" s="11"/>
      <c r="AW20" s="56"/>
      <c r="AX20" s="11"/>
      <c r="AY20" s="11"/>
      <c r="AZ20" s="11"/>
      <c r="BA20" s="140"/>
      <c r="BB20" s="130"/>
      <c r="BC20" s="201"/>
      <c r="BD20" s="199"/>
      <c r="BE20" s="191"/>
      <c r="BF20" s="191"/>
      <c r="BG20" s="191"/>
      <c r="BH20" s="200"/>
      <c r="BI20" s="48"/>
      <c r="BJ20" s="190"/>
      <c r="BK20" s="149"/>
      <c r="BL20" s="156"/>
      <c r="BM20" s="67"/>
    </row>
    <row r="21" spans="1:65" ht="15.75">
      <c r="A21" s="19"/>
      <c r="B21" s="20"/>
      <c r="C21" s="216"/>
      <c r="D21" s="29"/>
      <c r="E21" s="25"/>
      <c r="F21" s="89"/>
      <c r="G21" s="83"/>
      <c r="H21" s="16"/>
      <c r="I21" s="16"/>
      <c r="J21" s="16"/>
      <c r="K21" s="16"/>
      <c r="L21" s="83"/>
      <c r="M21" s="14"/>
      <c r="N21" s="56"/>
      <c r="O21" s="16"/>
      <c r="P21" s="16"/>
      <c r="Q21" s="11"/>
      <c r="R21" s="16"/>
      <c r="S21" s="16"/>
      <c r="T21" s="56"/>
      <c r="U21" s="16"/>
      <c r="V21" s="16"/>
      <c r="W21" s="11"/>
      <c r="X21" s="16"/>
      <c r="Y21" s="16"/>
      <c r="Z21" s="56"/>
      <c r="AA21" s="16"/>
      <c r="AB21" s="16"/>
      <c r="AC21" s="16"/>
      <c r="AD21" s="16"/>
      <c r="AE21" s="16"/>
      <c r="AF21" s="11"/>
      <c r="AG21" s="11"/>
      <c r="AH21" s="11"/>
      <c r="AI21" s="11"/>
      <c r="AJ21" s="11"/>
      <c r="AK21" s="11"/>
      <c r="AL21" s="11"/>
      <c r="AM21" s="11"/>
      <c r="AN21" s="11"/>
      <c r="AO21" s="76"/>
      <c r="AP21" s="11"/>
      <c r="AQ21" s="11"/>
      <c r="AR21" s="11"/>
      <c r="AS21" s="11"/>
      <c r="AT21" s="11"/>
      <c r="AU21" s="11"/>
      <c r="AV21" s="11"/>
      <c r="AW21" s="56"/>
      <c r="AX21" s="11"/>
      <c r="AY21" s="11"/>
      <c r="AZ21" s="11"/>
      <c r="BA21" s="140"/>
      <c r="BB21" s="130"/>
      <c r="BC21" s="201"/>
      <c r="BD21" s="44"/>
      <c r="BE21" s="2"/>
      <c r="BF21" s="2"/>
      <c r="BG21" s="2"/>
      <c r="BH21" s="45"/>
      <c r="BI21" s="232"/>
      <c r="BJ21" s="1"/>
      <c r="BK21" s="8"/>
      <c r="BL21" s="31"/>
      <c r="BM21" s="67"/>
    </row>
    <row r="22" spans="1:65" ht="15.75">
      <c r="A22" s="19"/>
      <c r="B22" s="20"/>
      <c r="C22" s="216"/>
      <c r="D22" s="29"/>
      <c r="E22" s="25"/>
      <c r="F22" s="76"/>
      <c r="G22" s="11"/>
      <c r="H22" s="16"/>
      <c r="I22" s="16"/>
      <c r="J22" s="16"/>
      <c r="K22" s="16"/>
      <c r="L22" s="11"/>
      <c r="M22" s="14"/>
      <c r="N22" s="56"/>
      <c r="O22" s="16"/>
      <c r="P22" s="16"/>
      <c r="Q22" s="11"/>
      <c r="R22" s="16"/>
      <c r="S22" s="16"/>
      <c r="T22" s="56"/>
      <c r="U22" s="16"/>
      <c r="V22" s="16"/>
      <c r="W22" s="11"/>
      <c r="X22" s="16"/>
      <c r="Y22" s="16"/>
      <c r="Z22" s="56"/>
      <c r="AA22" s="16"/>
      <c r="AB22" s="16"/>
      <c r="AC22" s="16"/>
      <c r="AD22" s="16"/>
      <c r="AE22" s="16"/>
      <c r="AF22" s="11"/>
      <c r="AG22" s="11"/>
      <c r="AH22" s="11"/>
      <c r="AI22" s="11"/>
      <c r="AJ22" s="11"/>
      <c r="AK22" s="11"/>
      <c r="AL22" s="11"/>
      <c r="AM22" s="11"/>
      <c r="AN22" s="11"/>
      <c r="AO22" s="76"/>
      <c r="AP22" s="11"/>
      <c r="AQ22" s="11"/>
      <c r="AR22" s="11"/>
      <c r="AS22" s="11"/>
      <c r="AT22" s="11"/>
      <c r="AU22" s="11"/>
      <c r="AV22" s="11"/>
      <c r="AW22" s="56"/>
      <c r="AX22" s="11"/>
      <c r="AY22" s="11"/>
      <c r="AZ22" s="11"/>
      <c r="BA22" s="140"/>
      <c r="BB22" s="130"/>
      <c r="BC22" s="201"/>
      <c r="BD22" s="199"/>
      <c r="BE22" s="191"/>
      <c r="BF22" s="191"/>
      <c r="BG22" s="191"/>
      <c r="BH22" s="232"/>
      <c r="BI22" s="232"/>
      <c r="BJ22" s="190"/>
      <c r="BK22" s="149"/>
      <c r="BL22" s="156"/>
      <c r="BM22" s="67"/>
    </row>
    <row r="23" spans="1:65" ht="15.75">
      <c r="A23" s="19"/>
      <c r="B23" s="20"/>
      <c r="C23" s="13"/>
      <c r="D23" s="29"/>
      <c r="E23" s="25"/>
      <c r="F23" s="76"/>
      <c r="G23" s="11"/>
      <c r="H23" s="16"/>
      <c r="I23" s="16"/>
      <c r="J23" s="16"/>
      <c r="K23" s="16"/>
      <c r="L23" s="11"/>
      <c r="M23" s="14"/>
      <c r="N23" s="56"/>
      <c r="O23" s="16"/>
      <c r="P23" s="16"/>
      <c r="Q23" s="11"/>
      <c r="R23" s="16"/>
      <c r="S23" s="16"/>
      <c r="T23" s="56"/>
      <c r="U23" s="16"/>
      <c r="V23" s="16"/>
      <c r="W23" s="11"/>
      <c r="X23" s="16"/>
      <c r="Y23" s="16"/>
      <c r="Z23" s="56"/>
      <c r="AA23" s="16"/>
      <c r="AB23" s="16"/>
      <c r="AC23" s="16"/>
      <c r="AD23" s="16"/>
      <c r="AE23" s="16"/>
      <c r="AF23" s="11"/>
      <c r="AG23" s="11"/>
      <c r="AH23" s="11"/>
      <c r="AI23" s="11"/>
      <c r="AJ23" s="11"/>
      <c r="AK23" s="11"/>
      <c r="AL23" s="11"/>
      <c r="AM23" s="11"/>
      <c r="AN23" s="11"/>
      <c r="AO23" s="76"/>
      <c r="AP23" s="11"/>
      <c r="AQ23" s="11"/>
      <c r="AR23" s="11"/>
      <c r="AS23" s="11"/>
      <c r="AT23" s="11"/>
      <c r="AU23" s="11"/>
      <c r="AV23" s="11"/>
      <c r="AW23" s="56"/>
      <c r="AX23" s="11"/>
      <c r="AY23" s="11"/>
      <c r="AZ23" s="95"/>
      <c r="BA23" s="140"/>
      <c r="BB23" s="130"/>
      <c r="BC23" s="15"/>
      <c r="BD23" s="44"/>
      <c r="BE23" s="2"/>
      <c r="BF23" s="2"/>
      <c r="BG23" s="2"/>
      <c r="BH23" s="45"/>
      <c r="BI23" s="232"/>
      <c r="BJ23" s="1"/>
      <c r="BK23" s="214"/>
      <c r="BL23" s="31"/>
      <c r="BM23" s="67"/>
    </row>
    <row r="24" spans="1:65" ht="15.75">
      <c r="A24" s="221"/>
      <c r="B24" s="222"/>
      <c r="C24" s="216"/>
      <c r="D24" s="196"/>
      <c r="E24" s="25"/>
      <c r="F24" s="89"/>
      <c r="G24" s="83"/>
      <c r="H24" s="16"/>
      <c r="I24" s="16"/>
      <c r="J24" s="16"/>
      <c r="K24" s="16"/>
      <c r="L24" s="11"/>
      <c r="M24" s="14"/>
      <c r="N24" s="56"/>
      <c r="O24" s="16"/>
      <c r="P24" s="16"/>
      <c r="Q24" s="11"/>
      <c r="R24" s="16"/>
      <c r="S24" s="16"/>
      <c r="T24" s="56"/>
      <c r="U24" s="16"/>
      <c r="V24" s="16"/>
      <c r="W24" s="11"/>
      <c r="X24" s="16"/>
      <c r="Y24" s="16"/>
      <c r="Z24" s="56"/>
      <c r="AA24" s="16"/>
      <c r="AB24" s="16"/>
      <c r="AC24" s="16"/>
      <c r="AD24" s="16"/>
      <c r="AE24" s="16"/>
      <c r="AF24" s="11"/>
      <c r="AG24" s="11"/>
      <c r="AH24" s="11"/>
      <c r="AI24" s="11"/>
      <c r="AJ24" s="11"/>
      <c r="AK24" s="11"/>
      <c r="AL24" s="11"/>
      <c r="AM24" s="11"/>
      <c r="AN24" s="11"/>
      <c r="AO24" s="76"/>
      <c r="AP24" s="11"/>
      <c r="AQ24" s="11"/>
      <c r="AR24" s="11"/>
      <c r="AS24" s="11"/>
      <c r="AT24" s="11"/>
      <c r="AU24" s="11"/>
      <c r="AV24" s="11"/>
      <c r="AW24" s="56"/>
      <c r="AX24" s="11"/>
      <c r="AY24" s="11"/>
      <c r="AZ24" s="95"/>
      <c r="BA24" s="140"/>
      <c r="BB24" s="130"/>
      <c r="BC24" s="201"/>
      <c r="BD24" s="231"/>
      <c r="BE24" s="215"/>
      <c r="BF24" s="215"/>
      <c r="BG24" s="215"/>
      <c r="BH24" s="232"/>
      <c r="BI24" s="232"/>
      <c r="BJ24" s="214"/>
      <c r="BK24" s="149"/>
      <c r="BL24" s="156"/>
      <c r="BM24" s="67"/>
    </row>
    <row r="25" spans="1:65" ht="16.5" thickBot="1">
      <c r="A25" s="143"/>
      <c r="B25" s="154"/>
      <c r="C25" s="216"/>
      <c r="D25" s="224"/>
      <c r="E25" s="26"/>
      <c r="F25" s="100"/>
      <c r="G25" s="58"/>
      <c r="H25" s="16"/>
      <c r="I25" s="16"/>
      <c r="J25" s="16"/>
      <c r="K25" s="16"/>
      <c r="L25" s="84"/>
      <c r="M25" s="14"/>
      <c r="N25" s="57"/>
      <c r="O25" s="16"/>
      <c r="P25" s="16"/>
      <c r="Q25" s="58"/>
      <c r="R25" s="16"/>
      <c r="S25" s="16"/>
      <c r="T25" s="57"/>
      <c r="U25" s="16"/>
      <c r="V25" s="16"/>
      <c r="W25" s="58"/>
      <c r="X25" s="16"/>
      <c r="Y25" s="16"/>
      <c r="Z25" s="57"/>
      <c r="AA25" s="16"/>
      <c r="AB25" s="16"/>
      <c r="AC25" s="16"/>
      <c r="AD25" s="16"/>
      <c r="AE25" s="16"/>
      <c r="AF25" s="58"/>
      <c r="AG25" s="58"/>
      <c r="AH25" s="58"/>
      <c r="AI25" s="58"/>
      <c r="AJ25" s="58"/>
      <c r="AK25" s="58"/>
      <c r="AL25" s="58"/>
      <c r="AM25" s="58"/>
      <c r="AN25" s="58"/>
      <c r="AO25" s="77"/>
      <c r="AP25" s="58"/>
      <c r="AQ25" s="58"/>
      <c r="AR25" s="58"/>
      <c r="AS25" s="58"/>
      <c r="AT25" s="58"/>
      <c r="AU25" s="58"/>
      <c r="AV25" s="58"/>
      <c r="AW25" s="57"/>
      <c r="AX25" s="58"/>
      <c r="AY25" s="58"/>
      <c r="AZ25" s="58"/>
      <c r="BA25" s="280"/>
      <c r="BB25" s="131"/>
      <c r="BC25" s="69"/>
      <c r="BD25" s="146"/>
      <c r="BE25" s="161"/>
      <c r="BF25" s="161"/>
      <c r="BG25" s="161"/>
      <c r="BH25" s="54"/>
      <c r="BI25" s="51"/>
      <c r="BJ25" s="150"/>
      <c r="BK25" s="147"/>
      <c r="BL25" s="157"/>
      <c r="BM25" s="70"/>
    </row>
    <row r="26" spans="1:65" ht="15.75">
      <c r="A26" s="221"/>
      <c r="B26" s="222"/>
      <c r="C26" s="86"/>
      <c r="D26" s="223"/>
      <c r="E26" s="25"/>
      <c r="F26" s="75"/>
      <c r="G26" s="71"/>
      <c r="H26" s="16"/>
      <c r="I26" s="16"/>
      <c r="J26" s="16"/>
      <c r="K26" s="16"/>
      <c r="L26" s="82"/>
      <c r="M26" s="14"/>
      <c r="N26" s="74"/>
      <c r="O26" s="16"/>
      <c r="P26" s="16"/>
      <c r="Q26" s="11"/>
      <c r="R26" s="16"/>
      <c r="S26" s="16"/>
      <c r="T26" s="56"/>
      <c r="U26" s="16"/>
      <c r="V26" s="16"/>
      <c r="W26" s="71"/>
      <c r="X26" s="16"/>
      <c r="Y26" s="16"/>
      <c r="Z26" s="74"/>
      <c r="AA26" s="16"/>
      <c r="AB26" s="16"/>
      <c r="AC26" s="16"/>
      <c r="AD26" s="16"/>
      <c r="AE26" s="16"/>
      <c r="AF26" s="71"/>
      <c r="AG26" s="71"/>
      <c r="AH26" s="71"/>
      <c r="AI26" s="71"/>
      <c r="AJ26" s="71"/>
      <c r="AK26" s="71"/>
      <c r="AL26" s="71"/>
      <c r="AM26" s="71"/>
      <c r="AN26" s="71"/>
      <c r="AO26" s="75"/>
      <c r="AP26" s="71"/>
      <c r="AQ26" s="71"/>
      <c r="AR26" s="71"/>
      <c r="AS26" s="71"/>
      <c r="AT26" s="71"/>
      <c r="AU26" s="71"/>
      <c r="AV26" s="71"/>
      <c r="AW26" s="74"/>
      <c r="AX26" s="71"/>
      <c r="AY26" s="71"/>
      <c r="AZ26" s="71"/>
      <c r="BA26" s="140"/>
      <c r="BB26" s="73"/>
      <c r="BC26" s="73"/>
      <c r="BD26" s="225"/>
      <c r="BE26" s="226"/>
      <c r="BF26" s="226"/>
      <c r="BG26" s="226"/>
      <c r="BH26" s="228"/>
      <c r="BI26" s="228"/>
      <c r="BJ26" s="229"/>
      <c r="BK26" s="148"/>
      <c r="BL26" s="155"/>
      <c r="BM26" s="66"/>
    </row>
    <row r="27" spans="1:65" ht="15.75">
      <c r="A27" s="221"/>
      <c r="B27" s="222"/>
      <c r="C27" s="87"/>
      <c r="D27" s="224"/>
      <c r="E27" s="25"/>
      <c r="F27" s="76"/>
      <c r="G27" s="83"/>
      <c r="H27" s="16"/>
      <c r="I27" s="16"/>
      <c r="J27" s="16"/>
      <c r="K27" s="16"/>
      <c r="L27" s="83"/>
      <c r="M27" s="14"/>
      <c r="N27" s="56"/>
      <c r="O27" s="16"/>
      <c r="P27" s="16"/>
      <c r="Q27" s="11"/>
      <c r="R27" s="16"/>
      <c r="S27" s="16"/>
      <c r="T27" s="56"/>
      <c r="U27" s="16"/>
      <c r="V27" s="16"/>
      <c r="W27" s="11"/>
      <c r="X27" s="16"/>
      <c r="Y27" s="16"/>
      <c r="Z27" s="56"/>
      <c r="AA27" s="16"/>
      <c r="AB27" s="16"/>
      <c r="AC27" s="16"/>
      <c r="AD27" s="16"/>
      <c r="AE27" s="16"/>
      <c r="AF27" s="11"/>
      <c r="AG27" s="11"/>
      <c r="AH27" s="11"/>
      <c r="AI27" s="11"/>
      <c r="AJ27" s="11"/>
      <c r="AK27" s="11"/>
      <c r="AL27" s="11"/>
      <c r="AM27" s="11"/>
      <c r="AN27" s="11"/>
      <c r="AO27" s="76"/>
      <c r="AP27" s="11"/>
      <c r="AQ27" s="11"/>
      <c r="AR27" s="11"/>
      <c r="AS27" s="11"/>
      <c r="AT27" s="11"/>
      <c r="AU27" s="11"/>
      <c r="AV27" s="11"/>
      <c r="AW27" s="56"/>
      <c r="AX27" s="11"/>
      <c r="AY27" s="11"/>
      <c r="AZ27" s="11"/>
      <c r="BA27" s="140"/>
      <c r="BB27" s="201"/>
      <c r="BC27" s="201"/>
      <c r="BD27" s="231"/>
      <c r="BE27" s="215"/>
      <c r="BF27" s="215"/>
      <c r="BG27" s="215"/>
      <c r="BH27" s="232"/>
      <c r="BI27" s="232"/>
      <c r="BJ27" s="214"/>
      <c r="BK27" s="149"/>
      <c r="BL27" s="156"/>
      <c r="BM27" s="67"/>
    </row>
    <row r="28" spans="1:65" ht="15.75">
      <c r="A28" s="221"/>
      <c r="B28" s="222"/>
      <c r="C28" s="87"/>
      <c r="D28" s="224"/>
      <c r="E28" s="25"/>
      <c r="F28" s="89"/>
      <c r="G28" s="11"/>
      <c r="H28" s="16"/>
      <c r="I28" s="16"/>
      <c r="J28" s="16"/>
      <c r="K28" s="16"/>
      <c r="L28" s="11"/>
      <c r="M28" s="14"/>
      <c r="N28" s="56"/>
      <c r="O28" s="16"/>
      <c r="P28" s="16"/>
      <c r="Q28" s="11"/>
      <c r="R28" s="16"/>
      <c r="S28" s="16"/>
      <c r="T28" s="56"/>
      <c r="U28" s="16"/>
      <c r="V28" s="16"/>
      <c r="W28" s="11"/>
      <c r="X28" s="16"/>
      <c r="Y28" s="16"/>
      <c r="Z28" s="56"/>
      <c r="AA28" s="16"/>
      <c r="AB28" s="16"/>
      <c r="AC28" s="16"/>
      <c r="AD28" s="16"/>
      <c r="AE28" s="16"/>
      <c r="AF28" s="11"/>
      <c r="AG28" s="11"/>
      <c r="AH28" s="11"/>
      <c r="AI28" s="11"/>
      <c r="AJ28" s="11"/>
      <c r="AK28" s="11"/>
      <c r="AL28" s="11"/>
      <c r="AM28" s="11"/>
      <c r="AN28" s="11"/>
      <c r="AO28" s="76"/>
      <c r="AP28" s="11"/>
      <c r="AQ28" s="11"/>
      <c r="AR28" s="11"/>
      <c r="AS28" s="11"/>
      <c r="AT28" s="11"/>
      <c r="AU28" s="11"/>
      <c r="AV28" s="11"/>
      <c r="AW28" s="56"/>
      <c r="AX28" s="11"/>
      <c r="AY28" s="11"/>
      <c r="AZ28" s="11"/>
      <c r="BA28" s="140"/>
      <c r="BB28" s="130"/>
      <c r="BC28" s="201"/>
      <c r="BD28" s="231"/>
      <c r="BE28" s="215"/>
      <c r="BF28" s="215"/>
      <c r="BG28" s="215"/>
      <c r="BH28" s="232"/>
      <c r="BI28" s="232"/>
      <c r="BJ28" s="214"/>
      <c r="BK28" s="149"/>
      <c r="BL28" s="156"/>
      <c r="BM28" s="67"/>
    </row>
    <row r="29" spans="1:65" ht="15.75">
      <c r="A29" s="221"/>
      <c r="B29" s="222"/>
      <c r="C29" s="87"/>
      <c r="D29" s="224"/>
      <c r="E29" s="25"/>
      <c r="F29" s="89"/>
      <c r="G29" s="83"/>
      <c r="H29" s="16"/>
      <c r="I29" s="16"/>
      <c r="J29" s="16"/>
      <c r="K29" s="16"/>
      <c r="L29" s="83"/>
      <c r="M29" s="14"/>
      <c r="N29" s="56"/>
      <c r="O29" s="16"/>
      <c r="P29" s="16"/>
      <c r="Q29" s="11"/>
      <c r="R29" s="16"/>
      <c r="S29" s="16"/>
      <c r="T29" s="56"/>
      <c r="U29" s="16"/>
      <c r="V29" s="16"/>
      <c r="W29" s="11"/>
      <c r="X29" s="16"/>
      <c r="Y29" s="16"/>
      <c r="Z29" s="56"/>
      <c r="AA29" s="16"/>
      <c r="AB29" s="16"/>
      <c r="AC29" s="16"/>
      <c r="AD29" s="16"/>
      <c r="AE29" s="16"/>
      <c r="AF29" s="11"/>
      <c r="AG29" s="11"/>
      <c r="AH29" s="11"/>
      <c r="AI29" s="11"/>
      <c r="AJ29" s="11"/>
      <c r="AK29" s="11"/>
      <c r="AL29" s="11"/>
      <c r="AM29" s="11"/>
      <c r="AN29" s="11"/>
      <c r="AO29" s="76"/>
      <c r="AP29" s="11"/>
      <c r="AQ29" s="11"/>
      <c r="AR29" s="11"/>
      <c r="AS29" s="11"/>
      <c r="AT29" s="11"/>
      <c r="AU29" s="11"/>
      <c r="AV29" s="11"/>
      <c r="AW29" s="56"/>
      <c r="AX29" s="11"/>
      <c r="AY29" s="11"/>
      <c r="AZ29" s="11"/>
      <c r="BA29" s="140"/>
      <c r="BB29" s="130"/>
      <c r="BC29" s="201"/>
      <c r="BD29" s="231"/>
      <c r="BE29" s="215"/>
      <c r="BF29" s="215"/>
      <c r="BG29" s="215"/>
      <c r="BH29" s="232"/>
      <c r="BI29" s="232"/>
      <c r="BJ29" s="214"/>
      <c r="BK29" s="149"/>
      <c r="BL29" s="156"/>
      <c r="BM29" s="67"/>
    </row>
    <row r="30" spans="1:65" ht="15.75">
      <c r="A30" s="221"/>
      <c r="B30" s="222"/>
      <c r="C30" s="87"/>
      <c r="D30" s="224"/>
      <c r="E30" s="25"/>
      <c r="F30" s="76"/>
      <c r="G30" s="11"/>
      <c r="H30" s="16"/>
      <c r="I30" s="16"/>
      <c r="J30" s="16"/>
      <c r="K30" s="16"/>
      <c r="L30" s="11"/>
      <c r="M30" s="14"/>
      <c r="N30" s="56"/>
      <c r="O30" s="16"/>
      <c r="P30" s="16"/>
      <c r="Q30" s="11"/>
      <c r="R30" s="16"/>
      <c r="S30" s="16"/>
      <c r="T30" s="56"/>
      <c r="U30" s="16"/>
      <c r="V30" s="16"/>
      <c r="W30" s="11"/>
      <c r="X30" s="16"/>
      <c r="Y30" s="16"/>
      <c r="Z30" s="56"/>
      <c r="AA30" s="16"/>
      <c r="AB30" s="16"/>
      <c r="AC30" s="16"/>
      <c r="AD30" s="16"/>
      <c r="AE30" s="16"/>
      <c r="AF30" s="11"/>
      <c r="AG30" s="11"/>
      <c r="AH30" s="11"/>
      <c r="AI30" s="11"/>
      <c r="AJ30" s="11"/>
      <c r="AK30" s="11"/>
      <c r="AL30" s="11"/>
      <c r="AM30" s="11"/>
      <c r="AN30" s="11"/>
      <c r="AO30" s="76"/>
      <c r="AP30" s="11"/>
      <c r="AQ30" s="11"/>
      <c r="AR30" s="11"/>
      <c r="AS30" s="11"/>
      <c r="AT30" s="11"/>
      <c r="AU30" s="11"/>
      <c r="AV30" s="11"/>
      <c r="AW30" s="56"/>
      <c r="AX30" s="11"/>
      <c r="AY30" s="11"/>
      <c r="AZ30" s="11"/>
      <c r="BA30" s="140"/>
      <c r="BB30" s="130"/>
      <c r="BC30" s="201"/>
      <c r="BD30" s="231"/>
      <c r="BE30" s="215"/>
      <c r="BF30" s="215"/>
      <c r="BG30" s="215"/>
      <c r="BH30" s="232"/>
      <c r="BI30" s="232"/>
      <c r="BJ30" s="214"/>
      <c r="BK30" s="149"/>
      <c r="BL30" s="156"/>
      <c r="BM30" s="67"/>
    </row>
    <row r="31" spans="1:65" ht="15.75">
      <c r="A31" s="221"/>
      <c r="B31" s="222"/>
      <c r="C31" s="87"/>
      <c r="D31" s="224"/>
      <c r="E31" s="25"/>
      <c r="F31" s="76"/>
      <c r="G31" s="11"/>
      <c r="H31" s="16"/>
      <c r="I31" s="16"/>
      <c r="J31" s="16"/>
      <c r="K31" s="16"/>
      <c r="L31" s="83"/>
      <c r="M31" s="14"/>
      <c r="N31" s="56"/>
      <c r="O31" s="16"/>
      <c r="P31" s="16"/>
      <c r="Q31" s="11"/>
      <c r="R31" s="16"/>
      <c r="S31" s="16"/>
      <c r="T31" s="56"/>
      <c r="U31" s="16"/>
      <c r="V31" s="16"/>
      <c r="W31" s="11"/>
      <c r="X31" s="16"/>
      <c r="Y31" s="16"/>
      <c r="Z31" s="56"/>
      <c r="AA31" s="16"/>
      <c r="AB31" s="16"/>
      <c r="AC31" s="16"/>
      <c r="AD31" s="16"/>
      <c r="AE31" s="16"/>
      <c r="AF31" s="11"/>
      <c r="AG31" s="11"/>
      <c r="AH31" s="11"/>
      <c r="AI31" s="11"/>
      <c r="AJ31" s="11"/>
      <c r="AK31" s="11"/>
      <c r="AL31" s="11"/>
      <c r="AM31" s="11"/>
      <c r="AN31" s="11"/>
      <c r="AO31" s="76"/>
      <c r="AP31" s="11"/>
      <c r="AQ31" s="11"/>
      <c r="AR31" s="11"/>
      <c r="AS31" s="11"/>
      <c r="AT31" s="11"/>
      <c r="AU31" s="11"/>
      <c r="AV31" s="11"/>
      <c r="AW31" s="56"/>
      <c r="AX31" s="11"/>
      <c r="AY31" s="11"/>
      <c r="AZ31" s="95"/>
      <c r="BA31" s="140"/>
      <c r="BB31" s="130"/>
      <c r="BC31" s="201"/>
      <c r="BD31" s="231"/>
      <c r="BE31" s="215"/>
      <c r="BF31" s="215"/>
      <c r="BG31" s="215"/>
      <c r="BH31" s="232"/>
      <c r="BI31" s="232"/>
      <c r="BJ31" s="214"/>
      <c r="BK31" s="149"/>
      <c r="BL31" s="156"/>
      <c r="BM31" s="67"/>
    </row>
    <row r="32" spans="1:65" ht="15.75">
      <c r="A32" s="221"/>
      <c r="B32" s="222"/>
      <c r="C32" s="87"/>
      <c r="D32" s="224"/>
      <c r="E32" s="25"/>
      <c r="F32" s="89"/>
      <c r="G32" s="83"/>
      <c r="H32" s="16"/>
      <c r="I32" s="16"/>
      <c r="J32" s="16"/>
      <c r="K32" s="16"/>
      <c r="L32" s="83"/>
      <c r="M32" s="14"/>
      <c r="N32" s="56"/>
      <c r="O32" s="16"/>
      <c r="P32" s="16"/>
      <c r="Q32" s="11"/>
      <c r="R32" s="16"/>
      <c r="S32" s="16"/>
      <c r="T32" s="56"/>
      <c r="U32" s="16"/>
      <c r="V32" s="16"/>
      <c r="W32" s="11"/>
      <c r="X32" s="16"/>
      <c r="Y32" s="16"/>
      <c r="Z32" s="56"/>
      <c r="AA32" s="16"/>
      <c r="AB32" s="16"/>
      <c r="AC32" s="16"/>
      <c r="AD32" s="16"/>
      <c r="AE32" s="16"/>
      <c r="AF32" s="11"/>
      <c r="AG32" s="11"/>
      <c r="AH32" s="11"/>
      <c r="AI32" s="11"/>
      <c r="AJ32" s="11"/>
      <c r="AK32" s="11"/>
      <c r="AL32" s="11"/>
      <c r="AM32" s="11"/>
      <c r="AN32" s="11"/>
      <c r="AO32" s="76"/>
      <c r="AP32" s="11"/>
      <c r="AQ32" s="11"/>
      <c r="AR32" s="11"/>
      <c r="AS32" s="11"/>
      <c r="AT32" s="11"/>
      <c r="AU32" s="11"/>
      <c r="AV32" s="11"/>
      <c r="AW32" s="56"/>
      <c r="AX32" s="11"/>
      <c r="AY32" s="11"/>
      <c r="AZ32" s="95"/>
      <c r="BA32" s="140"/>
      <c r="BB32" s="130"/>
      <c r="BC32" s="201"/>
      <c r="BD32" s="231"/>
      <c r="BE32" s="215"/>
      <c r="BF32" s="215"/>
      <c r="BG32" s="215"/>
      <c r="BH32" s="232"/>
      <c r="BI32" s="232"/>
      <c r="BJ32" s="214"/>
      <c r="BK32" s="149"/>
      <c r="BL32" s="156"/>
      <c r="BM32" s="67"/>
    </row>
    <row r="33" spans="1:65" ht="16.5" thickBot="1">
      <c r="A33" s="143"/>
      <c r="B33" s="154"/>
      <c r="C33" s="88"/>
      <c r="D33" s="152"/>
      <c r="E33" s="26"/>
      <c r="F33" s="100"/>
      <c r="G33" s="84"/>
      <c r="H33" s="16"/>
      <c r="I33" s="16"/>
      <c r="J33" s="16"/>
      <c r="K33" s="16"/>
      <c r="L33" s="84"/>
      <c r="M33" s="14"/>
      <c r="N33" s="57"/>
      <c r="O33" s="16"/>
      <c r="P33" s="16"/>
      <c r="Q33" s="58"/>
      <c r="R33" s="16"/>
      <c r="S33" s="16"/>
      <c r="T33" s="57"/>
      <c r="U33" s="16"/>
      <c r="V33" s="16"/>
      <c r="W33" s="58"/>
      <c r="X33" s="16"/>
      <c r="Y33" s="16"/>
      <c r="Z33" s="57"/>
      <c r="AA33" s="16"/>
      <c r="AB33" s="16"/>
      <c r="AC33" s="16"/>
      <c r="AD33" s="16"/>
      <c r="AE33" s="16"/>
      <c r="AF33" s="58"/>
      <c r="AG33" s="58"/>
      <c r="AH33" s="58"/>
      <c r="AI33" s="58"/>
      <c r="AJ33" s="58"/>
      <c r="AK33" s="58"/>
      <c r="AL33" s="58"/>
      <c r="AM33" s="58"/>
      <c r="AN33" s="58"/>
      <c r="AO33" s="77"/>
      <c r="AP33" s="58"/>
      <c r="AQ33" s="58"/>
      <c r="AR33" s="58"/>
      <c r="AS33" s="58"/>
      <c r="AT33" s="58"/>
      <c r="AU33" s="58"/>
      <c r="AV33" s="58"/>
      <c r="AW33" s="57"/>
      <c r="AX33" s="58"/>
      <c r="AY33" s="58"/>
      <c r="AZ33" s="58"/>
      <c r="BA33" s="280"/>
      <c r="BB33" s="131"/>
      <c r="BC33" s="69"/>
      <c r="BD33" s="146"/>
      <c r="BE33" s="161"/>
      <c r="BF33" s="161"/>
      <c r="BG33" s="161"/>
      <c r="BH33" s="54"/>
      <c r="BI33" s="54"/>
      <c r="BJ33" s="150"/>
      <c r="BK33" s="147"/>
      <c r="BL33" s="157"/>
      <c r="BM33" s="70"/>
    </row>
    <row r="34" spans="1:65">
      <c r="F34" s="11"/>
      <c r="G34" s="11"/>
      <c r="H34" s="11"/>
      <c r="I34" s="11"/>
      <c r="J34" s="11"/>
      <c r="K34" s="11"/>
      <c r="L34" s="11"/>
      <c r="M34" s="1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7"/>
      <c r="AE34" s="8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BA34" s="11"/>
      <c r="BB34" s="11"/>
      <c r="BC34" s="11"/>
      <c r="BD34" s="11"/>
      <c r="BE34" s="11"/>
    </row>
    <row r="35" spans="1:65">
      <c r="F35" s="11"/>
      <c r="G35" s="11"/>
      <c r="H35" s="11"/>
      <c r="I35" s="11"/>
      <c r="J35" s="11"/>
      <c r="K35" s="11"/>
      <c r="L35" s="11"/>
      <c r="M35" s="1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7"/>
      <c r="AE35" s="8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BA35" s="11"/>
      <c r="BB35" s="11"/>
      <c r="BC35" s="11"/>
      <c r="BD35" s="11"/>
      <c r="BE35" s="11"/>
    </row>
    <row r="36" spans="1:65">
      <c r="F36" s="11"/>
      <c r="G36" s="11"/>
      <c r="H36" s="11"/>
      <c r="I36" s="11"/>
      <c r="J36" s="11"/>
      <c r="K36" s="11"/>
      <c r="L36" s="11"/>
      <c r="M36" s="1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7"/>
      <c r="AE36" s="8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BA36" s="11"/>
      <c r="BB36" s="11"/>
      <c r="BC36" s="11"/>
      <c r="BD36" s="11"/>
      <c r="BE36" s="11"/>
    </row>
    <row r="37" spans="1:65">
      <c r="F37" s="11"/>
      <c r="G37" s="11"/>
      <c r="H37" s="11"/>
      <c r="I37" s="11"/>
      <c r="J37" s="11"/>
      <c r="K37" s="11"/>
      <c r="L37" s="11"/>
      <c r="M37" s="11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7"/>
      <c r="AE37" s="8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BA37" s="11"/>
      <c r="BB37" s="11"/>
      <c r="BC37" s="11"/>
      <c r="BD37" s="11"/>
      <c r="BE37" s="11"/>
    </row>
    <row r="38" spans="1:65">
      <c r="F38" s="11"/>
      <c r="G38" s="11"/>
      <c r="H38" s="11"/>
      <c r="I38" s="11"/>
      <c r="J38" s="11"/>
      <c r="K38" s="11"/>
      <c r="L38" s="11"/>
      <c r="M38" s="1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7"/>
      <c r="AE38" s="8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BA38" s="11"/>
      <c r="BB38" s="11"/>
      <c r="BC38" s="11"/>
      <c r="BD38" s="11"/>
      <c r="BE38" s="11"/>
    </row>
    <row r="39" spans="1:65">
      <c r="F39" s="11"/>
      <c r="G39" s="11"/>
      <c r="H39" s="11"/>
      <c r="I39" s="11"/>
      <c r="J39" s="11"/>
      <c r="K39" s="11"/>
      <c r="L39" s="11"/>
      <c r="M39" s="11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7"/>
      <c r="AE39" s="8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BA39" s="11"/>
      <c r="BB39" s="11"/>
      <c r="BC39" s="11"/>
      <c r="BD39" s="11"/>
      <c r="BE39" s="11"/>
    </row>
    <row r="40" spans="1:65">
      <c r="F40" s="11"/>
      <c r="G40" s="11"/>
      <c r="H40" s="11"/>
      <c r="I40" s="11"/>
      <c r="J40" s="11"/>
      <c r="K40" s="11"/>
      <c r="L40" s="11"/>
      <c r="M40" s="1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7"/>
      <c r="AE40" s="8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BA40" s="11"/>
      <c r="BB40" s="11"/>
      <c r="BC40" s="11"/>
      <c r="BD40" s="11"/>
      <c r="BE40" s="11"/>
    </row>
    <row r="41" spans="1:65">
      <c r="F41" s="11"/>
      <c r="G41" s="11"/>
      <c r="H41" s="11"/>
      <c r="I41" s="11"/>
      <c r="J41" s="11"/>
      <c r="K41" s="11"/>
      <c r="L41" s="11"/>
      <c r="M41" s="1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7"/>
      <c r="AE41" s="8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BA41" s="11"/>
      <c r="BB41" s="11"/>
      <c r="BC41" s="11"/>
      <c r="BD41" s="11"/>
      <c r="BE41" s="11"/>
    </row>
    <row r="42" spans="1:65">
      <c r="F42" s="11"/>
      <c r="G42" s="11"/>
      <c r="H42" s="11"/>
      <c r="I42" s="11"/>
      <c r="J42" s="11"/>
      <c r="K42" s="11"/>
      <c r="L42" s="11"/>
      <c r="M42" s="1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7"/>
      <c r="AE42" s="8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BA42" s="11"/>
      <c r="BB42" s="11"/>
      <c r="BC42" s="11"/>
      <c r="BD42" s="11"/>
      <c r="BE42" s="11"/>
    </row>
    <row r="43" spans="1:65">
      <c r="F43" s="11"/>
      <c r="G43" s="11"/>
      <c r="H43" s="11"/>
      <c r="I43" s="11"/>
      <c r="J43" s="11"/>
      <c r="K43" s="11"/>
      <c r="L43" s="11"/>
      <c r="M43" s="11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7"/>
      <c r="AE43" s="8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BA43" s="11"/>
      <c r="BB43" s="11"/>
      <c r="BC43" s="11"/>
      <c r="BD43" s="11"/>
      <c r="BE43" s="11"/>
    </row>
    <row r="44" spans="1:65">
      <c r="F44" s="11"/>
      <c r="G44" s="11"/>
      <c r="H44" s="11"/>
      <c r="I44" s="11"/>
      <c r="J44" s="11"/>
      <c r="K44" s="11"/>
      <c r="L44" s="11"/>
      <c r="M44" s="11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7"/>
      <c r="AE44" s="8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BA44" s="11"/>
      <c r="BB44" s="11"/>
      <c r="BC44" s="11"/>
      <c r="BD44" s="11"/>
      <c r="BE44" s="11"/>
    </row>
    <row r="45" spans="1:65">
      <c r="F45" s="11"/>
      <c r="G45" s="11"/>
      <c r="H45" s="11"/>
      <c r="I45" s="11"/>
      <c r="J45" s="11"/>
      <c r="K45" s="11"/>
      <c r="L45" s="11"/>
      <c r="M45" s="11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7"/>
      <c r="AE45" s="8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BA45" s="11"/>
      <c r="BB45" s="11"/>
      <c r="BC45" s="11"/>
      <c r="BD45" s="11"/>
      <c r="BE45" s="11"/>
    </row>
    <row r="46" spans="1:65">
      <c r="F46" s="11"/>
      <c r="G46" s="11"/>
      <c r="H46" s="11"/>
      <c r="I46" s="11"/>
      <c r="J46" s="11"/>
      <c r="K46" s="11"/>
      <c r="L46" s="11"/>
      <c r="M46" s="11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7"/>
      <c r="AE46" s="8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BA46" s="11"/>
      <c r="BB46" s="11"/>
      <c r="BC46" s="11"/>
      <c r="BD46" s="11"/>
      <c r="BE46" s="11"/>
    </row>
    <row r="47" spans="1:65">
      <c r="F47" s="11"/>
      <c r="G47" s="11"/>
      <c r="H47" s="11"/>
      <c r="I47" s="11"/>
      <c r="J47" s="11"/>
      <c r="K47" s="11"/>
      <c r="L47" s="11"/>
      <c r="M47" s="11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7"/>
      <c r="AE47" s="8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BA47" s="11"/>
      <c r="BB47" s="11"/>
      <c r="BC47" s="11"/>
      <c r="BD47" s="11"/>
      <c r="BE47" s="11"/>
    </row>
    <row r="48" spans="1:65">
      <c r="F48" s="11"/>
      <c r="G48" s="11"/>
      <c r="H48" s="11"/>
      <c r="I48" s="11"/>
      <c r="J48" s="11"/>
      <c r="K48" s="11"/>
      <c r="L48" s="11"/>
      <c r="M48" s="11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7"/>
      <c r="AE48" s="8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BA48" s="11"/>
      <c r="BB48" s="11"/>
      <c r="BC48" s="11"/>
      <c r="BD48" s="11"/>
      <c r="BE48" s="11"/>
    </row>
    <row r="49" spans="2:65">
      <c r="B49" s="3"/>
      <c r="C49" s="3"/>
      <c r="E49" s="3"/>
      <c r="F49" s="11"/>
      <c r="G49" s="11"/>
      <c r="H49" s="11"/>
      <c r="I49" s="11"/>
      <c r="J49" s="11"/>
      <c r="K49" s="11"/>
      <c r="L49" s="11"/>
      <c r="M49" s="11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8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BA49" s="11"/>
      <c r="BB49" s="11"/>
      <c r="BC49" s="11"/>
      <c r="BD49" s="11"/>
      <c r="BE49" s="11"/>
      <c r="BF49" s="3"/>
      <c r="BG49" s="3"/>
      <c r="BH49" s="3"/>
      <c r="BI49" s="3"/>
      <c r="BJ49" s="3"/>
      <c r="BK49" s="3"/>
      <c r="BL49" s="3"/>
      <c r="BM49" s="3"/>
    </row>
    <row r="50" spans="2:65">
      <c r="B50" s="3"/>
      <c r="C50" s="3"/>
      <c r="E50" s="3"/>
      <c r="F50" s="11"/>
      <c r="G50" s="11"/>
      <c r="H50" s="11"/>
      <c r="I50" s="11"/>
      <c r="J50" s="11"/>
      <c r="K50" s="11"/>
      <c r="L50" s="11"/>
      <c r="M50" s="11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7"/>
      <c r="AE50" s="8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BA50" s="11"/>
      <c r="BB50" s="11"/>
      <c r="BC50" s="11"/>
      <c r="BD50" s="11"/>
      <c r="BE50" s="11"/>
      <c r="BF50" s="3"/>
      <c r="BG50" s="3"/>
      <c r="BH50" s="3"/>
      <c r="BI50" s="3"/>
      <c r="BJ50" s="3"/>
      <c r="BK50" s="3"/>
      <c r="BL50" s="3"/>
      <c r="BM50" s="3"/>
    </row>
    <row r="51" spans="2:65">
      <c r="B51" s="3"/>
      <c r="C51" s="3"/>
      <c r="E51" s="3"/>
      <c r="F51" s="11"/>
      <c r="G51" s="11"/>
      <c r="H51" s="11"/>
      <c r="I51" s="11"/>
      <c r="J51" s="11"/>
      <c r="K51" s="11"/>
      <c r="L51" s="11"/>
      <c r="M51" s="11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7"/>
      <c r="AE51" s="8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BA51" s="11"/>
      <c r="BB51" s="11"/>
      <c r="BC51" s="11"/>
      <c r="BD51" s="11"/>
      <c r="BE51" s="11"/>
      <c r="BF51" s="3"/>
      <c r="BG51" s="3"/>
      <c r="BH51" s="3"/>
      <c r="BI51" s="3"/>
      <c r="BJ51" s="3"/>
      <c r="BK51" s="3"/>
      <c r="BL51" s="3"/>
      <c r="BM51" s="3"/>
    </row>
    <row r="52" spans="2:65">
      <c r="B52" s="3"/>
      <c r="C52" s="3"/>
      <c r="E52" s="3"/>
      <c r="F52" s="11"/>
      <c r="G52" s="11"/>
      <c r="H52" s="11"/>
      <c r="I52" s="11"/>
      <c r="J52" s="11"/>
      <c r="K52" s="11"/>
      <c r="L52" s="11"/>
      <c r="M52" s="11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7"/>
      <c r="AE52" s="8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BA52" s="11"/>
      <c r="BB52" s="11"/>
      <c r="BC52" s="11"/>
      <c r="BD52" s="11"/>
      <c r="BE52" s="11"/>
      <c r="BF52" s="3"/>
      <c r="BG52" s="3"/>
      <c r="BH52" s="3"/>
      <c r="BI52" s="3"/>
      <c r="BJ52" s="3"/>
      <c r="BK52" s="3"/>
      <c r="BL52" s="3"/>
      <c r="BM52" s="3"/>
    </row>
    <row r="53" spans="2:65">
      <c r="B53" s="3"/>
      <c r="C53" s="3"/>
      <c r="E53" s="3"/>
      <c r="F53" s="11"/>
      <c r="G53" s="11"/>
      <c r="H53" s="11"/>
      <c r="I53" s="11"/>
      <c r="J53" s="11"/>
      <c r="K53" s="11"/>
      <c r="L53" s="11"/>
      <c r="M53" s="11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7"/>
      <c r="AE53" s="8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BA53" s="11"/>
      <c r="BB53" s="11"/>
      <c r="BC53" s="11"/>
      <c r="BD53" s="11"/>
      <c r="BE53" s="11"/>
      <c r="BF53" s="3"/>
      <c r="BG53" s="3"/>
      <c r="BH53" s="3"/>
      <c r="BI53" s="3"/>
      <c r="BJ53" s="3"/>
      <c r="BK53" s="3"/>
      <c r="BL53" s="3"/>
      <c r="BM53" s="3"/>
    </row>
    <row r="54" spans="2:65">
      <c r="B54" s="3"/>
      <c r="C54" s="3"/>
      <c r="E54" s="3"/>
      <c r="F54" s="11"/>
      <c r="G54" s="11"/>
      <c r="H54" s="11"/>
      <c r="I54" s="11"/>
      <c r="J54" s="11"/>
      <c r="K54" s="11"/>
      <c r="L54" s="11"/>
      <c r="M54" s="11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7"/>
      <c r="AE54" s="8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BA54" s="11"/>
      <c r="BB54" s="11"/>
      <c r="BC54" s="11"/>
      <c r="BD54" s="11"/>
      <c r="BE54" s="11"/>
      <c r="BF54" s="3"/>
      <c r="BG54" s="3"/>
      <c r="BH54" s="3"/>
      <c r="BI54" s="3"/>
      <c r="BJ54" s="3"/>
      <c r="BK54" s="3"/>
      <c r="BL54" s="3"/>
      <c r="BM54" s="3"/>
    </row>
    <row r="55" spans="2:65">
      <c r="B55" s="3"/>
      <c r="C55" s="3"/>
      <c r="E55" s="3"/>
      <c r="F55" s="11"/>
      <c r="G55" s="11"/>
      <c r="H55" s="11"/>
      <c r="I55" s="11"/>
      <c r="J55" s="11"/>
      <c r="K55" s="11"/>
      <c r="L55" s="11"/>
      <c r="M55" s="11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7"/>
      <c r="AE55" s="8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BA55" s="11"/>
      <c r="BB55" s="11"/>
      <c r="BC55" s="11"/>
      <c r="BD55" s="11"/>
      <c r="BE55" s="11"/>
      <c r="BF55" s="3"/>
      <c r="BG55" s="3"/>
      <c r="BH55" s="3"/>
      <c r="BI55" s="3"/>
      <c r="BJ55" s="3"/>
      <c r="BK55" s="3"/>
      <c r="BL55" s="3"/>
      <c r="BM55" s="3"/>
    </row>
    <row r="56" spans="2:65">
      <c r="B56" s="3"/>
      <c r="C56" s="3"/>
      <c r="E56" s="3"/>
      <c r="F56" s="11"/>
      <c r="G56" s="11"/>
      <c r="H56" s="11"/>
      <c r="I56" s="11"/>
      <c r="J56" s="11"/>
      <c r="K56" s="11"/>
      <c r="L56" s="11"/>
      <c r="M56" s="11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7"/>
      <c r="AE56" s="8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BA56" s="11"/>
      <c r="BB56" s="11"/>
      <c r="BC56" s="11"/>
      <c r="BD56" s="11"/>
      <c r="BE56" s="11"/>
      <c r="BF56" s="3"/>
      <c r="BG56" s="3"/>
      <c r="BH56" s="3"/>
      <c r="BI56" s="3"/>
      <c r="BJ56" s="3"/>
      <c r="BK56" s="3"/>
      <c r="BL56" s="3"/>
      <c r="BM56" s="3"/>
    </row>
    <row r="57" spans="2:65">
      <c r="B57" s="3"/>
      <c r="C57" s="3"/>
      <c r="E57" s="3"/>
      <c r="F57" s="11"/>
      <c r="G57" s="11"/>
      <c r="H57" s="11"/>
      <c r="I57" s="11"/>
      <c r="J57" s="11"/>
      <c r="K57" s="11"/>
      <c r="L57" s="11"/>
      <c r="M57" s="11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7"/>
      <c r="AE57" s="8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BA57" s="11"/>
      <c r="BB57" s="11"/>
      <c r="BC57" s="11"/>
      <c r="BD57" s="11"/>
      <c r="BE57" s="11"/>
      <c r="BF57" s="3"/>
      <c r="BG57" s="3"/>
      <c r="BH57" s="3"/>
      <c r="BI57" s="3"/>
      <c r="BJ57" s="3"/>
      <c r="BK57" s="3"/>
      <c r="BL57" s="3"/>
      <c r="BM57" s="3"/>
    </row>
    <row r="58" spans="2:65">
      <c r="B58" s="3"/>
      <c r="C58" s="3"/>
      <c r="E58" s="3"/>
      <c r="F58" s="11"/>
      <c r="G58" s="11"/>
      <c r="H58" s="11"/>
      <c r="I58" s="11"/>
      <c r="J58" s="11"/>
      <c r="K58" s="11"/>
      <c r="L58" s="11"/>
      <c r="M58" s="11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7"/>
      <c r="AE58" s="8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BA58" s="11"/>
      <c r="BB58" s="11"/>
      <c r="BC58" s="11"/>
      <c r="BD58" s="11"/>
      <c r="BE58" s="11"/>
      <c r="BF58" s="3"/>
      <c r="BG58" s="3"/>
      <c r="BH58" s="3"/>
      <c r="BI58" s="3"/>
      <c r="BJ58" s="3"/>
      <c r="BK58" s="3"/>
      <c r="BL58" s="3"/>
      <c r="BM58" s="3"/>
    </row>
    <row r="59" spans="2:65">
      <c r="B59" s="3"/>
      <c r="C59" s="3"/>
      <c r="E59" s="3"/>
      <c r="F59" s="11"/>
      <c r="G59" s="11"/>
      <c r="H59" s="11"/>
      <c r="I59" s="11"/>
      <c r="J59" s="11"/>
      <c r="K59" s="11"/>
      <c r="L59" s="11"/>
      <c r="M59" s="11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7"/>
      <c r="AE59" s="8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BA59" s="11"/>
      <c r="BB59" s="11"/>
      <c r="BC59" s="11"/>
      <c r="BD59" s="11"/>
      <c r="BE59" s="11"/>
      <c r="BF59" s="3"/>
      <c r="BG59" s="3"/>
      <c r="BH59" s="3"/>
      <c r="BI59" s="3"/>
      <c r="BJ59" s="3"/>
      <c r="BK59" s="3"/>
      <c r="BL59" s="3"/>
      <c r="BM59" s="3"/>
    </row>
    <row r="60" spans="2:65">
      <c r="B60" s="3"/>
      <c r="C60" s="3"/>
      <c r="E60" s="3"/>
      <c r="F60" s="11"/>
      <c r="G60" s="11"/>
      <c r="H60" s="11"/>
      <c r="I60" s="11"/>
      <c r="J60" s="11"/>
      <c r="K60" s="11"/>
      <c r="L60" s="11"/>
      <c r="M60" s="11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7"/>
      <c r="AE60" s="8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BA60" s="11"/>
      <c r="BB60" s="11"/>
      <c r="BC60" s="11"/>
      <c r="BD60" s="11"/>
      <c r="BE60" s="11"/>
      <c r="BF60" s="3"/>
      <c r="BG60" s="3"/>
      <c r="BH60" s="3"/>
      <c r="BI60" s="3"/>
      <c r="BJ60" s="3"/>
      <c r="BK60" s="3"/>
      <c r="BL60" s="3"/>
      <c r="BM60" s="3"/>
    </row>
    <row r="61" spans="2:65">
      <c r="B61" s="3"/>
      <c r="C61" s="3"/>
      <c r="E61" s="3"/>
      <c r="F61" s="11"/>
      <c r="G61" s="11"/>
      <c r="H61" s="11"/>
      <c r="I61" s="11"/>
      <c r="J61" s="11"/>
      <c r="K61" s="11"/>
      <c r="L61" s="11"/>
      <c r="M61" s="11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7"/>
      <c r="AE61" s="8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BA61" s="11"/>
      <c r="BB61" s="11"/>
      <c r="BC61" s="11"/>
      <c r="BD61" s="11"/>
      <c r="BE61" s="11"/>
      <c r="BF61" s="3"/>
      <c r="BG61" s="3"/>
      <c r="BH61" s="3"/>
      <c r="BI61" s="3"/>
      <c r="BJ61" s="3"/>
      <c r="BK61" s="3"/>
      <c r="BL61" s="3"/>
      <c r="BM61" s="3"/>
    </row>
    <row r="62" spans="2:65">
      <c r="B62" s="3"/>
      <c r="C62" s="3"/>
      <c r="E62" s="3"/>
      <c r="F62" s="11"/>
      <c r="G62" s="11"/>
      <c r="H62" s="11"/>
      <c r="I62" s="11"/>
      <c r="J62" s="11"/>
      <c r="K62" s="11"/>
      <c r="L62" s="11"/>
      <c r="M62" s="11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7"/>
      <c r="AE62" s="8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BA62" s="11"/>
      <c r="BB62" s="11"/>
      <c r="BC62" s="11"/>
      <c r="BD62" s="11"/>
      <c r="BE62" s="11"/>
      <c r="BF62" s="3"/>
      <c r="BG62" s="3"/>
      <c r="BH62" s="3"/>
      <c r="BI62" s="3"/>
      <c r="BJ62" s="3"/>
      <c r="BK62" s="3"/>
      <c r="BL62" s="3"/>
      <c r="BM62" s="3"/>
    </row>
    <row r="63" spans="2:65">
      <c r="B63" s="3"/>
      <c r="C63" s="3"/>
      <c r="E63" s="3"/>
      <c r="F63" s="11"/>
      <c r="G63" s="11"/>
      <c r="H63" s="11"/>
      <c r="I63" s="11"/>
      <c r="J63" s="11"/>
      <c r="K63" s="11"/>
      <c r="L63" s="11"/>
      <c r="M63" s="11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7"/>
      <c r="AE63" s="8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BA63" s="11"/>
      <c r="BB63" s="11"/>
      <c r="BC63" s="11"/>
      <c r="BD63" s="11"/>
      <c r="BE63" s="11"/>
      <c r="BF63" s="3"/>
      <c r="BG63" s="3"/>
      <c r="BH63" s="3"/>
      <c r="BI63" s="3"/>
      <c r="BJ63" s="3"/>
      <c r="BK63" s="3"/>
      <c r="BL63" s="3"/>
      <c r="BM63" s="3"/>
    </row>
    <row r="64" spans="2:65">
      <c r="B64" s="3"/>
      <c r="C64" s="3"/>
      <c r="E64" s="3"/>
      <c r="F64" s="11"/>
      <c r="G64" s="11"/>
      <c r="H64" s="11"/>
      <c r="I64" s="11"/>
      <c r="J64" s="11"/>
      <c r="K64" s="11"/>
      <c r="L64" s="11"/>
      <c r="M64" s="11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7"/>
      <c r="AE64" s="8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BA64" s="11"/>
      <c r="BB64" s="11"/>
      <c r="BC64" s="11"/>
      <c r="BD64" s="11"/>
      <c r="BE64" s="11"/>
      <c r="BF64" s="3"/>
      <c r="BG64" s="3"/>
      <c r="BH64" s="3"/>
      <c r="BI64" s="3"/>
      <c r="BJ64" s="3"/>
      <c r="BK64" s="3"/>
      <c r="BL64" s="3"/>
      <c r="BM64" s="3"/>
    </row>
    <row r="65" spans="2:65">
      <c r="B65" s="3"/>
      <c r="C65" s="3"/>
      <c r="E65" s="3"/>
      <c r="F65" s="11"/>
      <c r="G65" s="11"/>
      <c r="H65" s="11"/>
      <c r="I65" s="11"/>
      <c r="J65" s="11"/>
      <c r="K65" s="11"/>
      <c r="L65" s="11"/>
      <c r="M65" s="11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7"/>
      <c r="AE65" s="8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BA65" s="11"/>
      <c r="BB65" s="11"/>
      <c r="BC65" s="11"/>
      <c r="BD65" s="11"/>
      <c r="BE65" s="11"/>
      <c r="BF65" s="3"/>
      <c r="BG65" s="3"/>
      <c r="BH65" s="3"/>
      <c r="BI65" s="3"/>
      <c r="BJ65" s="3"/>
      <c r="BK65" s="3"/>
      <c r="BL65" s="3"/>
      <c r="BM65" s="3"/>
    </row>
    <row r="66" spans="2:65">
      <c r="B66" s="3"/>
      <c r="C66" s="3"/>
      <c r="E66" s="3"/>
      <c r="F66" s="11"/>
      <c r="G66" s="11"/>
      <c r="H66" s="11"/>
      <c r="I66" s="11"/>
      <c r="J66" s="11"/>
      <c r="K66" s="11"/>
      <c r="L66" s="11"/>
      <c r="M66" s="11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7"/>
      <c r="AE66" s="8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BA66" s="11"/>
      <c r="BB66" s="11"/>
      <c r="BC66" s="11"/>
      <c r="BD66" s="11"/>
      <c r="BE66" s="11"/>
      <c r="BF66" s="3"/>
      <c r="BG66" s="3"/>
      <c r="BH66" s="3"/>
      <c r="BI66" s="3"/>
      <c r="BJ66" s="3"/>
      <c r="BK66" s="3"/>
      <c r="BL66" s="3"/>
      <c r="BM66" s="3"/>
    </row>
    <row r="67" spans="2:65">
      <c r="B67" s="3"/>
      <c r="C67" s="3"/>
      <c r="E67" s="3"/>
      <c r="F67" s="11"/>
      <c r="G67" s="11"/>
      <c r="H67" s="11"/>
      <c r="I67" s="11"/>
      <c r="J67" s="11"/>
      <c r="K67" s="11"/>
      <c r="L67" s="11"/>
      <c r="M67" s="11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7"/>
      <c r="AE67" s="8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BA67" s="11"/>
      <c r="BB67" s="11"/>
      <c r="BC67" s="11"/>
      <c r="BD67" s="11"/>
      <c r="BE67" s="11"/>
      <c r="BF67" s="3"/>
      <c r="BG67" s="3"/>
      <c r="BH67" s="3"/>
      <c r="BI67" s="3"/>
      <c r="BJ67" s="3"/>
      <c r="BK67" s="3"/>
      <c r="BL67" s="3"/>
      <c r="BM67" s="3"/>
    </row>
    <row r="68" spans="2:65">
      <c r="B68" s="3"/>
      <c r="C68" s="3"/>
      <c r="E68" s="3"/>
      <c r="F68" s="11"/>
      <c r="G68" s="11"/>
      <c r="H68" s="11"/>
      <c r="I68" s="11"/>
      <c r="J68" s="11"/>
      <c r="K68" s="11"/>
      <c r="L68" s="11"/>
      <c r="M68" s="11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7"/>
      <c r="AE68" s="8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BA68" s="11"/>
      <c r="BB68" s="11"/>
      <c r="BC68" s="11"/>
      <c r="BD68" s="11"/>
      <c r="BE68" s="11"/>
      <c r="BF68" s="3"/>
      <c r="BG68" s="3"/>
      <c r="BH68" s="3"/>
      <c r="BI68" s="3"/>
      <c r="BJ68" s="3"/>
      <c r="BK68" s="3"/>
      <c r="BL68" s="3"/>
      <c r="BM68" s="3"/>
    </row>
    <row r="69" spans="2:65">
      <c r="B69" s="3"/>
      <c r="C69" s="3"/>
      <c r="E69" s="3"/>
      <c r="F69" s="11"/>
      <c r="G69" s="11"/>
      <c r="H69" s="11"/>
      <c r="I69" s="11"/>
      <c r="J69" s="11"/>
      <c r="K69" s="11"/>
      <c r="L69" s="11"/>
      <c r="M69" s="11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7"/>
      <c r="AE69" s="8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BA69" s="11"/>
      <c r="BB69" s="11"/>
      <c r="BC69" s="11"/>
      <c r="BD69" s="11"/>
      <c r="BE69" s="11"/>
      <c r="BF69" s="3"/>
      <c r="BG69" s="3"/>
      <c r="BH69" s="3"/>
      <c r="BI69" s="3"/>
      <c r="BJ69" s="3"/>
      <c r="BK69" s="3"/>
      <c r="BL69" s="3"/>
      <c r="BM69" s="3"/>
    </row>
    <row r="70" spans="2:65">
      <c r="B70" s="3"/>
      <c r="C70" s="3"/>
      <c r="E70" s="3"/>
      <c r="F70" s="11"/>
      <c r="G70" s="11"/>
      <c r="H70" s="11"/>
      <c r="I70" s="11"/>
      <c r="J70" s="11"/>
      <c r="K70" s="11"/>
      <c r="L70" s="11"/>
      <c r="M70" s="11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7"/>
      <c r="AE70" s="8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BA70" s="11"/>
      <c r="BB70" s="11"/>
      <c r="BC70" s="11"/>
      <c r="BD70" s="11"/>
      <c r="BE70" s="11"/>
      <c r="BF70" s="3"/>
      <c r="BG70" s="3"/>
      <c r="BH70" s="3"/>
      <c r="BI70" s="3"/>
      <c r="BJ70" s="3"/>
      <c r="BK70" s="3"/>
      <c r="BL70" s="3"/>
      <c r="BM70" s="3"/>
    </row>
    <row r="71" spans="2:65">
      <c r="B71" s="3"/>
      <c r="C71" s="3"/>
      <c r="E71" s="3"/>
      <c r="F71" s="11"/>
      <c r="G71" s="11"/>
      <c r="H71" s="11"/>
      <c r="I71" s="11"/>
      <c r="J71" s="11"/>
      <c r="K71" s="11"/>
      <c r="L71" s="11"/>
      <c r="M71" s="11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7"/>
      <c r="AE71" s="8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BA71" s="11"/>
      <c r="BB71" s="11"/>
      <c r="BC71" s="11"/>
      <c r="BD71" s="11"/>
      <c r="BE71" s="11"/>
      <c r="BF71" s="3"/>
      <c r="BG71" s="3"/>
      <c r="BH71" s="3"/>
      <c r="BI71" s="3"/>
      <c r="BJ71" s="3"/>
      <c r="BK71" s="3"/>
      <c r="BL71" s="3"/>
      <c r="BM71" s="3"/>
    </row>
    <row r="72" spans="2:65">
      <c r="B72" s="3"/>
      <c r="C72" s="3"/>
      <c r="E72" s="3"/>
      <c r="F72" s="11"/>
      <c r="G72" s="11"/>
      <c r="H72" s="11"/>
      <c r="I72" s="11"/>
      <c r="J72" s="11"/>
      <c r="K72" s="11"/>
      <c r="L72" s="11"/>
      <c r="M72" s="11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7"/>
      <c r="AE72" s="8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BA72" s="11"/>
      <c r="BB72" s="11"/>
      <c r="BC72" s="11"/>
      <c r="BD72" s="11"/>
      <c r="BE72" s="11"/>
      <c r="BF72" s="3"/>
      <c r="BG72" s="3"/>
      <c r="BH72" s="3"/>
      <c r="BI72" s="3"/>
      <c r="BJ72" s="3"/>
      <c r="BK72" s="3"/>
      <c r="BL72" s="3"/>
      <c r="BM72" s="3"/>
    </row>
    <row r="73" spans="2:65">
      <c r="B73" s="3"/>
      <c r="C73" s="3"/>
      <c r="E73" s="3"/>
      <c r="F73" s="11"/>
      <c r="G73" s="11"/>
      <c r="H73" s="11"/>
      <c r="I73" s="11"/>
      <c r="J73" s="11"/>
      <c r="K73" s="11"/>
      <c r="L73" s="11"/>
      <c r="M73" s="11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7"/>
      <c r="AE73" s="8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BA73" s="11"/>
      <c r="BB73" s="11"/>
      <c r="BC73" s="11"/>
      <c r="BD73" s="11"/>
      <c r="BE73" s="11"/>
      <c r="BF73" s="3"/>
      <c r="BG73" s="3"/>
      <c r="BH73" s="3"/>
      <c r="BI73" s="3"/>
      <c r="BJ73" s="3"/>
      <c r="BK73" s="3"/>
      <c r="BL73" s="3"/>
      <c r="BM73" s="3"/>
    </row>
    <row r="74" spans="2:65">
      <c r="B74" s="3"/>
      <c r="C74" s="3"/>
      <c r="E74" s="3"/>
      <c r="F74" s="11"/>
      <c r="G74" s="11"/>
      <c r="H74" s="11"/>
      <c r="I74" s="11"/>
      <c r="J74" s="11"/>
      <c r="K74" s="11"/>
      <c r="L74" s="11"/>
      <c r="M74" s="11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7"/>
      <c r="AE74" s="8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BA74" s="11"/>
      <c r="BB74" s="11"/>
      <c r="BC74" s="11"/>
      <c r="BD74" s="11"/>
      <c r="BE74" s="11"/>
      <c r="BF74" s="3"/>
      <c r="BG74" s="3"/>
      <c r="BH74" s="3"/>
      <c r="BI74" s="3"/>
      <c r="BJ74" s="3"/>
      <c r="BK74" s="3"/>
      <c r="BL74" s="3"/>
      <c r="BM74" s="3"/>
    </row>
    <row r="75" spans="2:65">
      <c r="B75" s="3"/>
      <c r="C75" s="3"/>
      <c r="E75" s="3"/>
      <c r="F75" s="11"/>
      <c r="G75" s="11"/>
      <c r="H75" s="11"/>
      <c r="I75" s="11"/>
      <c r="J75" s="11"/>
      <c r="K75" s="11"/>
      <c r="L75" s="11"/>
      <c r="M75" s="11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7"/>
      <c r="AE75" s="8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BA75" s="11"/>
      <c r="BB75" s="11"/>
      <c r="BC75" s="11"/>
      <c r="BD75" s="11"/>
      <c r="BE75" s="11"/>
      <c r="BF75" s="3"/>
      <c r="BG75" s="3"/>
      <c r="BH75" s="3"/>
      <c r="BI75" s="3"/>
      <c r="BJ75" s="3"/>
      <c r="BK75" s="3"/>
      <c r="BL75" s="3"/>
      <c r="BM75" s="3"/>
    </row>
    <row r="76" spans="2:65">
      <c r="B76" s="3"/>
      <c r="C76" s="3"/>
      <c r="E76" s="3"/>
      <c r="F76" s="11"/>
      <c r="G76" s="11"/>
      <c r="H76" s="11"/>
      <c r="I76" s="11"/>
      <c r="J76" s="11"/>
      <c r="K76" s="11"/>
      <c r="L76" s="11"/>
      <c r="M76" s="11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7"/>
      <c r="AE76" s="8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BA76" s="11"/>
      <c r="BB76" s="11"/>
      <c r="BC76" s="11"/>
      <c r="BD76" s="11"/>
      <c r="BE76" s="11"/>
      <c r="BF76" s="3"/>
      <c r="BG76" s="3"/>
      <c r="BH76" s="3"/>
      <c r="BI76" s="3"/>
      <c r="BJ76" s="3"/>
      <c r="BK76" s="3"/>
      <c r="BL76" s="3"/>
      <c r="BM76" s="3"/>
    </row>
    <row r="77" spans="2:65">
      <c r="B77" s="3"/>
      <c r="C77" s="3"/>
      <c r="E77" s="3"/>
      <c r="F77" s="11"/>
      <c r="G77" s="11"/>
      <c r="H77" s="11"/>
      <c r="I77" s="11"/>
      <c r="J77" s="11"/>
      <c r="K77" s="11"/>
      <c r="L77" s="11"/>
      <c r="M77" s="11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7"/>
      <c r="AE77" s="8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BA77" s="11"/>
      <c r="BB77" s="11"/>
      <c r="BC77" s="11"/>
      <c r="BD77" s="11"/>
      <c r="BE77" s="11"/>
      <c r="BF77" s="3"/>
      <c r="BG77" s="3"/>
      <c r="BH77" s="3"/>
      <c r="BI77" s="3"/>
      <c r="BJ77" s="3"/>
      <c r="BK77" s="3"/>
      <c r="BL77" s="3"/>
      <c r="BM77" s="3"/>
    </row>
    <row r="78" spans="2:65">
      <c r="B78" s="3"/>
      <c r="C78" s="3"/>
      <c r="E78" s="3"/>
      <c r="F78" s="11"/>
      <c r="G78" s="11"/>
      <c r="H78" s="11"/>
      <c r="I78" s="11"/>
      <c r="J78" s="11"/>
      <c r="K78" s="11"/>
      <c r="L78" s="11"/>
      <c r="M78" s="11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7"/>
      <c r="AE78" s="8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BA78" s="11"/>
      <c r="BB78" s="11"/>
      <c r="BC78" s="11"/>
      <c r="BD78" s="11"/>
      <c r="BE78" s="11"/>
      <c r="BF78" s="3"/>
      <c r="BG78" s="3"/>
      <c r="BH78" s="3"/>
      <c r="BI78" s="3"/>
      <c r="BJ78" s="3"/>
      <c r="BK78" s="3"/>
      <c r="BL78" s="3"/>
      <c r="BM78" s="3"/>
    </row>
    <row r="79" spans="2:65">
      <c r="B79" s="3"/>
      <c r="C79" s="3"/>
      <c r="E79" s="3"/>
      <c r="F79" s="11"/>
      <c r="G79" s="11"/>
      <c r="H79" s="11"/>
      <c r="I79" s="11"/>
      <c r="J79" s="11"/>
      <c r="K79" s="11"/>
      <c r="L79" s="11"/>
      <c r="M79" s="11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7"/>
      <c r="AE79" s="8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BA79" s="11"/>
      <c r="BB79" s="11"/>
      <c r="BC79" s="11"/>
      <c r="BD79" s="11"/>
      <c r="BE79" s="11"/>
      <c r="BF79" s="3"/>
      <c r="BG79" s="3"/>
      <c r="BH79" s="3"/>
      <c r="BI79" s="3"/>
      <c r="BJ79" s="3"/>
      <c r="BK79" s="3"/>
      <c r="BL79" s="3"/>
      <c r="BM79" s="3"/>
    </row>
    <row r="80" spans="2:65">
      <c r="B80" s="3"/>
      <c r="C80" s="3"/>
      <c r="E80" s="3"/>
      <c r="F80" s="11"/>
      <c r="G80" s="11"/>
      <c r="H80" s="11"/>
      <c r="I80" s="11"/>
      <c r="J80" s="11"/>
      <c r="K80" s="11"/>
      <c r="L80" s="11"/>
      <c r="M80" s="11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7"/>
      <c r="AE80" s="8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BA80" s="11"/>
      <c r="BB80" s="11"/>
      <c r="BC80" s="11"/>
      <c r="BD80" s="11"/>
      <c r="BE80" s="11"/>
      <c r="BF80" s="3"/>
      <c r="BG80" s="3"/>
      <c r="BH80" s="3"/>
      <c r="BI80" s="3"/>
      <c r="BJ80" s="3"/>
      <c r="BK80" s="3"/>
      <c r="BL80" s="3"/>
      <c r="BM80" s="3"/>
    </row>
    <row r="81" spans="2:65">
      <c r="B81" s="3"/>
      <c r="C81" s="3"/>
      <c r="E81" s="3"/>
      <c r="F81" s="11"/>
      <c r="G81" s="11"/>
      <c r="H81" s="11"/>
      <c r="I81" s="11"/>
      <c r="J81" s="11"/>
      <c r="K81" s="11"/>
      <c r="L81" s="11"/>
      <c r="M81" s="11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7"/>
      <c r="AE81" s="8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BA81" s="11"/>
      <c r="BB81" s="11"/>
      <c r="BC81" s="11"/>
      <c r="BD81" s="11"/>
      <c r="BE81" s="11"/>
      <c r="BF81" s="3"/>
      <c r="BG81" s="3"/>
      <c r="BH81" s="3"/>
      <c r="BI81" s="3"/>
      <c r="BJ81" s="3"/>
      <c r="BK81" s="3"/>
      <c r="BL81" s="3"/>
      <c r="BM81" s="3"/>
    </row>
    <row r="82" spans="2:65">
      <c r="B82" s="3"/>
      <c r="C82" s="3"/>
      <c r="E82" s="3"/>
      <c r="AD82" s="4"/>
      <c r="BF82" s="3"/>
      <c r="BG82" s="3"/>
      <c r="BH82" s="3"/>
      <c r="BI82" s="3"/>
      <c r="BJ82" s="3"/>
      <c r="BK82" s="3"/>
      <c r="BL82" s="3"/>
      <c r="BM82" s="3"/>
    </row>
  </sheetData>
  <sortState ref="A2:BM82">
    <sortCondition ref="BI2:BI82" customList="VODAFONE,MOVISTAR,ORANGE,YOIGO"/>
    <sortCondition ref="E2:E82" customList="MADRID,BARCELONA,SEVILLA,MALAGA,VALENCIA,BILBAO,ZARAGOZA,LA CORUÑA"/>
  </sortState>
  <pageMargins left="0.7" right="0.7" top="0.75" bottom="0.75" header="0.3" footer="0.3"/>
  <pageSetup paperSize="9"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rgb="FF00B050"/>
    <pageSetUpPr fitToPage="1"/>
  </sheetPr>
  <dimension ref="A1:BP97"/>
  <sheetViews>
    <sheetView showGridLines="0" zoomScale="70" zoomScaleNormal="70" workbookViewId="0">
      <selection activeCell="AX33" sqref="AX33"/>
    </sheetView>
  </sheetViews>
  <sheetFormatPr baseColWidth="10" defaultColWidth="9.140625" defaultRowHeight="14.25"/>
  <cols>
    <col min="1" max="1" width="29.5703125" style="46" bestFit="1" customWidth="1"/>
    <col min="2" max="2" width="11.85546875" style="78" bestFit="1" customWidth="1"/>
    <col min="3" max="3" width="8.7109375" style="4" bestFit="1" customWidth="1"/>
    <col min="4" max="4" width="17.42578125" style="46" bestFit="1" customWidth="1"/>
    <col min="5" max="5" width="25.28515625" style="81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39" customWidth="1"/>
    <col min="38" max="39" width="8.7109375" style="3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8" bestFit="1" customWidth="1"/>
    <col min="53" max="58" width="8.7109375" style="10" bestFit="1" customWidth="1"/>
    <col min="59" max="59" width="16.710937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3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3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3"/>
      <c r="BO1" s="3"/>
      <c r="BP1" s="3"/>
    </row>
    <row r="2" spans="1:68" ht="15.75">
      <c r="A2" s="17"/>
      <c r="B2" s="18"/>
      <c r="C2" s="62"/>
      <c r="D2" s="80"/>
      <c r="E2" s="27"/>
      <c r="F2" s="99"/>
      <c r="G2" s="71"/>
      <c r="H2" s="16"/>
      <c r="I2" s="16"/>
      <c r="J2" s="16"/>
      <c r="K2" s="16"/>
      <c r="L2" s="82"/>
      <c r="M2" s="14"/>
      <c r="N2" s="74"/>
      <c r="O2" s="16"/>
      <c r="P2" s="16"/>
      <c r="Q2" s="71"/>
      <c r="R2" s="16"/>
      <c r="S2" s="16"/>
      <c r="T2" s="74"/>
      <c r="U2" s="16"/>
      <c r="V2" s="16"/>
      <c r="W2" s="71"/>
      <c r="X2" s="16"/>
      <c r="Y2" s="16"/>
      <c r="Z2" s="74"/>
      <c r="AA2" s="16"/>
      <c r="AB2" s="16"/>
      <c r="AC2" s="16"/>
      <c r="AD2" s="16"/>
      <c r="AE2" s="16"/>
      <c r="AF2" s="71"/>
      <c r="AG2" s="71"/>
      <c r="AH2" s="71"/>
      <c r="AI2" s="71"/>
      <c r="AJ2" s="71"/>
      <c r="AK2" s="71"/>
      <c r="AL2" s="71"/>
      <c r="AM2" s="71"/>
      <c r="AN2" s="71"/>
      <c r="AO2" s="75"/>
      <c r="AP2" s="71"/>
      <c r="AQ2" s="71"/>
      <c r="AR2" s="71"/>
      <c r="AS2" s="71"/>
      <c r="AT2" s="71"/>
      <c r="AU2" s="71"/>
      <c r="AV2" s="71"/>
      <c r="AW2" s="74"/>
      <c r="AX2" s="75"/>
      <c r="AY2" s="158"/>
      <c r="AZ2" s="34"/>
      <c r="BA2" s="71"/>
      <c r="BB2" s="64"/>
      <c r="BC2" s="91"/>
      <c r="BD2" s="37"/>
      <c r="BE2" s="38"/>
      <c r="BF2" s="38"/>
      <c r="BG2" s="38"/>
      <c r="BH2" s="43"/>
      <c r="BI2" s="34"/>
      <c r="BJ2" s="96"/>
      <c r="BK2" s="34"/>
      <c r="BL2" s="39"/>
      <c r="BM2" s="66"/>
      <c r="BN2" s="3"/>
      <c r="BO2" s="3"/>
      <c r="BP2" s="3"/>
    </row>
    <row r="3" spans="1:68" ht="15.75">
      <c r="A3" s="221"/>
      <c r="B3" s="222"/>
      <c r="C3" s="216"/>
      <c r="D3" s="6"/>
      <c r="E3" s="25"/>
      <c r="F3" s="89"/>
      <c r="G3" s="83"/>
      <c r="H3" s="16"/>
      <c r="I3" s="16"/>
      <c r="J3" s="16"/>
      <c r="K3" s="16"/>
      <c r="L3" s="83"/>
      <c r="M3" s="14"/>
      <c r="N3" s="55"/>
      <c r="O3" s="16"/>
      <c r="P3" s="16"/>
      <c r="Q3" s="11"/>
      <c r="R3" s="16"/>
      <c r="S3" s="16"/>
      <c r="T3" s="56"/>
      <c r="U3" s="16"/>
      <c r="V3" s="16"/>
      <c r="W3" s="11"/>
      <c r="X3" s="16"/>
      <c r="Y3" s="16"/>
      <c r="Z3" s="56"/>
      <c r="AA3" s="16"/>
      <c r="AB3" s="16"/>
      <c r="AC3" s="16"/>
      <c r="AD3" s="16"/>
      <c r="AE3" s="16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83"/>
      <c r="AS3" s="83"/>
      <c r="AT3" s="11"/>
      <c r="AU3" s="11"/>
      <c r="AV3" s="159"/>
      <c r="AW3" s="55"/>
      <c r="AX3" s="92"/>
      <c r="AY3" s="159"/>
      <c r="AZ3" s="149"/>
      <c r="BA3" s="11"/>
      <c r="BB3" s="217"/>
      <c r="BC3" s="93"/>
      <c r="BD3" s="231"/>
      <c r="BE3" s="215"/>
      <c r="BF3" s="215"/>
      <c r="BG3" s="215"/>
      <c r="BH3" s="232"/>
      <c r="BI3" s="149"/>
      <c r="BJ3" s="97"/>
      <c r="BK3" s="214"/>
      <c r="BL3" s="156"/>
      <c r="BM3" s="67"/>
      <c r="BN3" s="3"/>
      <c r="BO3" s="3"/>
      <c r="BP3" s="3"/>
    </row>
    <row r="4" spans="1:68" ht="15.75">
      <c r="A4" s="221"/>
      <c r="B4" s="222"/>
      <c r="C4" s="216"/>
      <c r="D4" s="6"/>
      <c r="E4" s="25"/>
      <c r="F4" s="89"/>
      <c r="G4" s="83"/>
      <c r="H4" s="16"/>
      <c r="I4" s="16"/>
      <c r="J4" s="16"/>
      <c r="K4" s="16"/>
      <c r="L4" s="83"/>
      <c r="M4" s="14"/>
      <c r="N4" s="55"/>
      <c r="O4" s="16"/>
      <c r="P4" s="16"/>
      <c r="Q4" s="11"/>
      <c r="R4" s="16"/>
      <c r="S4" s="16"/>
      <c r="T4" s="56"/>
      <c r="U4" s="16"/>
      <c r="V4" s="16"/>
      <c r="W4" s="11"/>
      <c r="X4" s="16"/>
      <c r="Y4" s="16"/>
      <c r="Z4" s="56"/>
      <c r="AA4" s="16"/>
      <c r="AB4" s="16"/>
      <c r="AC4" s="16"/>
      <c r="AD4" s="16"/>
      <c r="AE4" s="16"/>
      <c r="AF4" s="9"/>
      <c r="AG4" s="9"/>
      <c r="AH4" s="9"/>
      <c r="AI4" s="9"/>
      <c r="AJ4" s="9"/>
      <c r="AK4" s="9"/>
      <c r="AL4" s="9"/>
      <c r="AM4" s="9"/>
      <c r="AN4" s="9"/>
      <c r="AO4" s="76"/>
      <c r="AP4" s="11"/>
      <c r="AQ4" s="11"/>
      <c r="AR4" s="11"/>
      <c r="AS4" s="11"/>
      <c r="AT4" s="11"/>
      <c r="AU4" s="11"/>
      <c r="AV4" s="159"/>
      <c r="AW4" s="55"/>
      <c r="AX4" s="92"/>
      <c r="AY4" s="159"/>
      <c r="AZ4" s="149"/>
      <c r="BA4" s="11"/>
      <c r="BB4" s="217"/>
      <c r="BC4" s="93"/>
      <c r="BD4" s="231"/>
      <c r="BE4" s="215"/>
      <c r="BF4" s="215"/>
      <c r="BG4" s="215"/>
      <c r="BH4" s="232"/>
      <c r="BI4" s="149"/>
      <c r="BJ4" s="97"/>
      <c r="BK4" s="214"/>
      <c r="BL4" s="156"/>
      <c r="BM4" s="67"/>
      <c r="BN4" s="3"/>
      <c r="BO4" s="3"/>
      <c r="BP4" s="3"/>
    </row>
    <row r="5" spans="1:68" ht="15.75">
      <c r="A5" s="221"/>
      <c r="B5" s="222"/>
      <c r="C5" s="216"/>
      <c r="D5" s="6"/>
      <c r="E5" s="25"/>
      <c r="F5" s="76"/>
      <c r="G5" s="11"/>
      <c r="H5" s="16"/>
      <c r="I5" s="16"/>
      <c r="J5" s="16"/>
      <c r="K5" s="16"/>
      <c r="L5" s="83"/>
      <c r="M5" s="14"/>
      <c r="N5" s="55"/>
      <c r="O5" s="16"/>
      <c r="P5" s="16"/>
      <c r="Q5" s="11"/>
      <c r="R5" s="16"/>
      <c r="S5" s="16"/>
      <c r="T5" s="56"/>
      <c r="U5" s="16"/>
      <c r="V5" s="16"/>
      <c r="W5" s="11"/>
      <c r="X5" s="16"/>
      <c r="Y5" s="16"/>
      <c r="Z5" s="56"/>
      <c r="AA5" s="16"/>
      <c r="AB5" s="16"/>
      <c r="AC5" s="16"/>
      <c r="AD5" s="16"/>
      <c r="AE5" s="16"/>
      <c r="AF5" s="9"/>
      <c r="AG5" s="9"/>
      <c r="AH5" s="9"/>
      <c r="AI5" s="9"/>
      <c r="AJ5" s="9"/>
      <c r="AK5" s="9"/>
      <c r="AL5" s="9"/>
      <c r="AM5" s="9"/>
      <c r="AN5" s="9"/>
      <c r="AO5" s="76"/>
      <c r="AP5" s="11"/>
      <c r="AQ5" s="11"/>
      <c r="AR5" s="11"/>
      <c r="AS5" s="11"/>
      <c r="AT5" s="11"/>
      <c r="AU5" s="11"/>
      <c r="AV5" s="159"/>
      <c r="AW5" s="55"/>
      <c r="AX5" s="92"/>
      <c r="AY5" s="159"/>
      <c r="AZ5" s="149"/>
      <c r="BA5" s="11"/>
      <c r="BB5" s="217"/>
      <c r="BC5" s="93"/>
      <c r="BD5" s="231"/>
      <c r="BE5" s="215"/>
      <c r="BF5" s="215"/>
      <c r="BG5" s="215"/>
      <c r="BH5" s="232"/>
      <c r="BI5" s="149"/>
      <c r="BJ5" s="97"/>
      <c r="BK5" s="214"/>
      <c r="BL5" s="156"/>
      <c r="BM5" s="67"/>
      <c r="BN5" s="3"/>
      <c r="BO5" s="3"/>
      <c r="BP5" s="3"/>
    </row>
    <row r="6" spans="1:68" ht="15.75">
      <c r="A6" s="19"/>
      <c r="B6" s="20"/>
      <c r="C6" s="13"/>
      <c r="D6" s="6"/>
      <c r="E6" s="25"/>
      <c r="F6" s="76"/>
      <c r="G6" s="11"/>
      <c r="H6" s="16"/>
      <c r="I6" s="16"/>
      <c r="J6" s="16"/>
      <c r="K6" s="16"/>
      <c r="L6" s="11"/>
      <c r="M6" s="14"/>
      <c r="N6" s="56"/>
      <c r="O6" s="16"/>
      <c r="P6" s="16"/>
      <c r="Q6" s="11"/>
      <c r="R6" s="16"/>
      <c r="S6" s="16"/>
      <c r="T6" s="56"/>
      <c r="U6" s="16"/>
      <c r="V6" s="16"/>
      <c r="W6" s="11"/>
      <c r="X6" s="16"/>
      <c r="Y6" s="16"/>
      <c r="Z6" s="56"/>
      <c r="AA6" s="16"/>
      <c r="AB6" s="16"/>
      <c r="AC6" s="16"/>
      <c r="AD6" s="16"/>
      <c r="AE6" s="16"/>
      <c r="AF6" s="11"/>
      <c r="AG6" s="11"/>
      <c r="AH6" s="11"/>
      <c r="AI6" s="11"/>
      <c r="AJ6" s="11"/>
      <c r="AK6" s="11"/>
      <c r="AL6" s="11"/>
      <c r="AM6" s="11"/>
      <c r="AN6" s="11"/>
      <c r="AO6" s="76"/>
      <c r="AP6" s="11"/>
      <c r="AQ6" s="11"/>
      <c r="AR6" s="11"/>
      <c r="AS6" s="11"/>
      <c r="AT6" s="11"/>
      <c r="AU6" s="11"/>
      <c r="AV6" s="11"/>
      <c r="AW6" s="56"/>
      <c r="AX6" s="76"/>
      <c r="AY6" s="11"/>
      <c r="BA6" s="11"/>
      <c r="BB6" s="201"/>
      <c r="BC6" s="35"/>
      <c r="BD6" s="44"/>
      <c r="BE6" s="2"/>
      <c r="BF6" s="2"/>
      <c r="BG6" s="2"/>
      <c r="BH6" s="232"/>
      <c r="BI6" s="8"/>
      <c r="BJ6" s="97"/>
      <c r="BK6" s="149"/>
      <c r="BL6" s="31"/>
      <c r="BM6" s="67"/>
      <c r="BN6" s="3"/>
      <c r="BO6" s="3"/>
      <c r="BP6" s="3"/>
    </row>
    <row r="7" spans="1:68" ht="15.75">
      <c r="A7" s="19"/>
      <c r="B7" s="20"/>
      <c r="C7" s="13"/>
      <c r="D7" s="6"/>
      <c r="E7" s="25"/>
      <c r="F7" s="89"/>
      <c r="G7" s="83"/>
      <c r="H7" s="16"/>
      <c r="I7" s="16"/>
      <c r="J7" s="16"/>
      <c r="K7" s="16"/>
      <c r="L7" s="83"/>
      <c r="M7" s="14"/>
      <c r="N7" s="56"/>
      <c r="O7" s="16"/>
      <c r="P7" s="16"/>
      <c r="Q7" s="11"/>
      <c r="R7" s="16"/>
      <c r="S7" s="16"/>
      <c r="T7" s="56"/>
      <c r="U7" s="16"/>
      <c r="V7" s="16"/>
      <c r="W7" s="11"/>
      <c r="X7" s="16"/>
      <c r="Y7" s="16"/>
      <c r="Z7" s="56"/>
      <c r="AA7" s="16"/>
      <c r="AB7" s="16"/>
      <c r="AC7" s="16"/>
      <c r="AD7" s="16"/>
      <c r="AE7" s="16"/>
      <c r="AF7" s="11"/>
      <c r="AG7" s="11"/>
      <c r="AH7" s="11"/>
      <c r="AI7" s="11"/>
      <c r="AJ7" s="11"/>
      <c r="AK7" s="11"/>
      <c r="AL7" s="11"/>
      <c r="AM7" s="11"/>
      <c r="AN7" s="11"/>
      <c r="AO7" s="76"/>
      <c r="AP7" s="11"/>
      <c r="AQ7" s="11"/>
      <c r="AR7" s="11"/>
      <c r="AS7" s="11"/>
      <c r="AT7" s="11"/>
      <c r="AU7" s="11"/>
      <c r="AV7" s="11"/>
      <c r="AW7" s="56"/>
      <c r="AX7" s="76"/>
      <c r="AY7" s="11"/>
      <c r="BA7" s="11"/>
      <c r="BB7" s="15"/>
      <c r="BC7" s="35"/>
      <c r="BD7" s="44"/>
      <c r="BE7" s="2"/>
      <c r="BF7" s="2"/>
      <c r="BG7" s="2"/>
      <c r="BH7" s="232"/>
      <c r="BI7" s="8"/>
      <c r="BJ7" s="97"/>
      <c r="BK7" s="8"/>
      <c r="BL7" s="31"/>
      <c r="BM7" s="67"/>
      <c r="BN7" s="3"/>
      <c r="BO7" s="3"/>
      <c r="BP7" s="3"/>
    </row>
    <row r="8" spans="1:68" ht="15.75">
      <c r="A8" s="221"/>
      <c r="B8" s="222"/>
      <c r="C8" s="216"/>
      <c r="D8" s="6"/>
      <c r="E8" s="25"/>
      <c r="F8" s="89"/>
      <c r="G8" s="83"/>
      <c r="H8" s="16"/>
      <c r="I8" s="16"/>
      <c r="J8" s="16"/>
      <c r="K8" s="16"/>
      <c r="L8" s="83"/>
      <c r="M8" s="14"/>
      <c r="N8" s="56"/>
      <c r="O8" s="16"/>
      <c r="P8" s="16"/>
      <c r="Q8" s="11"/>
      <c r="R8" s="16"/>
      <c r="S8" s="16"/>
      <c r="T8" s="56"/>
      <c r="U8" s="16"/>
      <c r="V8" s="16"/>
      <c r="W8" s="11"/>
      <c r="X8" s="16"/>
      <c r="Y8" s="16"/>
      <c r="Z8" s="56"/>
      <c r="AA8" s="16"/>
      <c r="AB8" s="16"/>
      <c r="AC8" s="16"/>
      <c r="AD8" s="16"/>
      <c r="AE8" s="16"/>
      <c r="AF8" s="11"/>
      <c r="AG8" s="11"/>
      <c r="AH8" s="11"/>
      <c r="AI8" s="11"/>
      <c r="AJ8" s="11"/>
      <c r="AK8" s="11"/>
      <c r="AL8" s="11"/>
      <c r="AM8" s="11"/>
      <c r="AN8" s="11"/>
      <c r="AO8" s="76"/>
      <c r="AP8" s="11"/>
      <c r="AQ8" s="11"/>
      <c r="AR8" s="11"/>
      <c r="AS8" s="11"/>
      <c r="AT8" s="11"/>
      <c r="AU8" s="11"/>
      <c r="AV8" s="11"/>
      <c r="AW8" s="56"/>
      <c r="AX8" s="76"/>
      <c r="AY8" s="11"/>
      <c r="AZ8" s="149"/>
      <c r="BA8" s="11"/>
      <c r="BB8" s="201"/>
      <c r="BC8" s="35"/>
      <c r="BD8" s="231"/>
      <c r="BE8" s="215"/>
      <c r="BF8" s="215"/>
      <c r="BG8" s="215"/>
      <c r="BH8" s="232"/>
      <c r="BI8" s="149"/>
      <c r="BJ8" s="97"/>
      <c r="BK8" s="149"/>
      <c r="BL8" s="156"/>
      <c r="BM8" s="67"/>
      <c r="BN8" s="3"/>
      <c r="BO8" s="3"/>
      <c r="BP8" s="3"/>
    </row>
    <row r="9" spans="1:68" ht="15.75">
      <c r="A9" s="19"/>
      <c r="B9" s="20"/>
      <c r="C9" s="13"/>
      <c r="D9" s="6"/>
      <c r="E9" s="25"/>
      <c r="F9" s="89"/>
      <c r="G9" s="83"/>
      <c r="H9" s="16"/>
      <c r="I9" s="16"/>
      <c r="J9" s="16"/>
      <c r="K9" s="16"/>
      <c r="L9" s="83"/>
      <c r="M9" s="14"/>
      <c r="N9" s="56"/>
      <c r="O9" s="16"/>
      <c r="P9" s="16"/>
      <c r="Q9" s="11"/>
      <c r="R9" s="16"/>
      <c r="S9" s="16"/>
      <c r="T9" s="56"/>
      <c r="U9" s="16"/>
      <c r="V9" s="16"/>
      <c r="W9" s="11"/>
      <c r="X9" s="16"/>
      <c r="Y9" s="16"/>
      <c r="Z9" s="56"/>
      <c r="AA9" s="16"/>
      <c r="AB9" s="16"/>
      <c r="AC9" s="16"/>
      <c r="AD9" s="16"/>
      <c r="AE9" s="16"/>
      <c r="AF9" s="11"/>
      <c r="AG9" s="11"/>
      <c r="AH9" s="11"/>
      <c r="AI9" s="11"/>
      <c r="AJ9" s="11"/>
      <c r="AK9" s="11"/>
      <c r="AL9" s="11"/>
      <c r="AM9" s="11"/>
      <c r="AN9" s="11"/>
      <c r="AO9" s="76"/>
      <c r="AP9" s="11"/>
      <c r="AQ9" s="11"/>
      <c r="AR9" s="11"/>
      <c r="AS9" s="11"/>
      <c r="AT9" s="11"/>
      <c r="AU9" s="11"/>
      <c r="AV9" s="11"/>
      <c r="AW9" s="56"/>
      <c r="AX9" s="76"/>
      <c r="AY9" s="11"/>
      <c r="BA9" s="11"/>
      <c r="BB9" s="15"/>
      <c r="BC9" s="35"/>
      <c r="BD9" s="44"/>
      <c r="BE9" s="2"/>
      <c r="BF9" s="2"/>
      <c r="BG9" s="2"/>
      <c r="BH9" s="232"/>
      <c r="BI9" s="8"/>
      <c r="BJ9" s="97"/>
      <c r="BK9" s="8"/>
      <c r="BL9" s="31"/>
      <c r="BM9" s="67"/>
      <c r="BN9" s="3"/>
      <c r="BO9" s="3"/>
      <c r="BP9" s="3"/>
    </row>
    <row r="10" spans="1:68" ht="15.75">
      <c r="A10" s="19"/>
      <c r="B10" s="20"/>
      <c r="C10" s="13"/>
      <c r="D10" s="6"/>
      <c r="E10" s="25"/>
      <c r="F10" s="89"/>
      <c r="G10" s="83"/>
      <c r="H10" s="16"/>
      <c r="I10" s="16"/>
      <c r="J10" s="16"/>
      <c r="K10" s="16"/>
      <c r="L10" s="83"/>
      <c r="M10" s="14"/>
      <c r="N10" s="56"/>
      <c r="O10" s="16"/>
      <c r="P10" s="16"/>
      <c r="Q10" s="11"/>
      <c r="R10" s="16"/>
      <c r="S10" s="16"/>
      <c r="T10" s="56"/>
      <c r="U10" s="16"/>
      <c r="V10" s="16"/>
      <c r="W10" s="11"/>
      <c r="X10" s="16"/>
      <c r="Y10" s="16"/>
      <c r="Z10" s="56"/>
      <c r="AA10" s="16"/>
      <c r="AB10" s="16"/>
      <c r="AC10" s="16"/>
      <c r="AD10" s="16"/>
      <c r="AE10" s="16"/>
      <c r="AF10" s="11"/>
      <c r="AG10" s="11"/>
      <c r="AH10" s="11"/>
      <c r="AI10" s="11"/>
      <c r="AJ10" s="11"/>
      <c r="AK10" s="11"/>
      <c r="AL10" s="11"/>
      <c r="AM10" s="11"/>
      <c r="AN10" s="11"/>
      <c r="AO10" s="76"/>
      <c r="AP10" s="11"/>
      <c r="AQ10" s="11"/>
      <c r="AR10" s="11"/>
      <c r="AS10" s="11"/>
      <c r="AT10" s="11"/>
      <c r="AU10" s="11"/>
      <c r="AV10" s="11"/>
      <c r="AW10" s="56"/>
      <c r="AX10" s="76"/>
      <c r="AY10" s="11"/>
      <c r="BA10" s="11"/>
      <c r="BB10" s="201"/>
      <c r="BC10" s="35"/>
      <c r="BD10" s="44"/>
      <c r="BE10" s="2"/>
      <c r="BF10" s="2"/>
      <c r="BG10" s="215"/>
      <c r="BH10" s="232"/>
      <c r="BI10" s="8"/>
      <c r="BJ10" s="97"/>
      <c r="BK10" s="149"/>
      <c r="BL10" s="31"/>
      <c r="BM10" s="67"/>
      <c r="BN10" s="3"/>
      <c r="BO10" s="3"/>
      <c r="BP10" s="3"/>
    </row>
    <row r="11" spans="1:68" ht="15.75">
      <c r="A11" s="19"/>
      <c r="B11" s="20"/>
      <c r="C11" s="13"/>
      <c r="D11" s="6"/>
      <c r="E11" s="25"/>
      <c r="F11" s="89"/>
      <c r="G11" s="83"/>
      <c r="H11" s="16"/>
      <c r="I11" s="16"/>
      <c r="J11" s="16"/>
      <c r="K11" s="16"/>
      <c r="L11" s="83"/>
      <c r="M11" s="14"/>
      <c r="N11" s="56"/>
      <c r="O11" s="16"/>
      <c r="P11" s="16"/>
      <c r="Q11" s="11"/>
      <c r="R11" s="16"/>
      <c r="S11" s="16"/>
      <c r="T11" s="56"/>
      <c r="U11" s="16"/>
      <c r="V11" s="16"/>
      <c r="W11" s="11"/>
      <c r="X11" s="16"/>
      <c r="Y11" s="16"/>
      <c r="Z11" s="56"/>
      <c r="AA11" s="16"/>
      <c r="AB11" s="16"/>
      <c r="AC11" s="16"/>
      <c r="AD11" s="16"/>
      <c r="AE11" s="16"/>
      <c r="AF11" s="11"/>
      <c r="AG11" s="11"/>
      <c r="AH11" s="11"/>
      <c r="AI11" s="11"/>
      <c r="AJ11" s="11"/>
      <c r="AK11" s="11"/>
      <c r="AL11" s="11"/>
      <c r="AM11" s="11"/>
      <c r="AN11" s="11"/>
      <c r="AO11" s="76"/>
      <c r="AP11" s="11"/>
      <c r="AQ11" s="11"/>
      <c r="AR11" s="11"/>
      <c r="AS11" s="11"/>
      <c r="AT11" s="11"/>
      <c r="AU11" s="83"/>
      <c r="AV11" s="11"/>
      <c r="AW11" s="56"/>
      <c r="AX11" s="76"/>
      <c r="AY11" s="11"/>
      <c r="BA11" s="11"/>
      <c r="BB11" s="15"/>
      <c r="BC11" s="35"/>
      <c r="BD11" s="44"/>
      <c r="BE11" s="2"/>
      <c r="BF11" s="2"/>
      <c r="BG11" s="215"/>
      <c r="BH11" s="232"/>
      <c r="BI11" s="8"/>
      <c r="BJ11" s="97"/>
      <c r="BK11" s="8"/>
      <c r="BL11" s="31"/>
      <c r="BM11" s="67"/>
      <c r="BN11" s="3"/>
      <c r="BO11" s="3"/>
      <c r="BP11" s="3"/>
    </row>
    <row r="12" spans="1:68" ht="15.75">
      <c r="A12" s="19"/>
      <c r="B12" s="20"/>
      <c r="C12" s="13"/>
      <c r="D12" s="6"/>
      <c r="E12" s="25"/>
      <c r="F12" s="89"/>
      <c r="G12" s="83"/>
      <c r="H12" s="16"/>
      <c r="I12" s="16"/>
      <c r="J12" s="16"/>
      <c r="K12" s="16"/>
      <c r="L12" s="83"/>
      <c r="M12" s="14"/>
      <c r="N12" s="56"/>
      <c r="O12" s="16"/>
      <c r="P12" s="16"/>
      <c r="Q12" s="11"/>
      <c r="R12" s="16"/>
      <c r="S12" s="16"/>
      <c r="T12" s="56"/>
      <c r="U12" s="16"/>
      <c r="V12" s="16"/>
      <c r="W12" s="11"/>
      <c r="X12" s="16"/>
      <c r="Y12" s="16"/>
      <c r="Z12" s="56"/>
      <c r="AA12" s="16"/>
      <c r="AB12" s="16"/>
      <c r="AC12" s="16"/>
      <c r="AD12" s="16"/>
      <c r="AE12" s="16"/>
      <c r="AF12" s="11"/>
      <c r="AG12" s="11"/>
      <c r="AH12" s="11"/>
      <c r="AI12" s="11"/>
      <c r="AJ12" s="11"/>
      <c r="AK12" s="11"/>
      <c r="AL12" s="11"/>
      <c r="AM12" s="11"/>
      <c r="AN12" s="11"/>
      <c r="AO12" s="76"/>
      <c r="AP12" s="11"/>
      <c r="AQ12" s="11"/>
      <c r="AR12" s="83"/>
      <c r="AS12" s="83"/>
      <c r="AT12" s="11"/>
      <c r="AU12" s="11"/>
      <c r="AV12" s="11"/>
      <c r="AW12" s="56"/>
      <c r="AX12" s="76"/>
      <c r="AY12" s="11"/>
      <c r="AZ12" s="215"/>
      <c r="BA12" s="11"/>
      <c r="BB12" s="15"/>
      <c r="BC12" s="35"/>
      <c r="BD12" s="44"/>
      <c r="BE12" s="2"/>
      <c r="BF12" s="2"/>
      <c r="BG12" s="215"/>
      <c r="BH12" s="232"/>
      <c r="BI12" s="8"/>
      <c r="BJ12" s="97"/>
      <c r="BK12" s="8"/>
      <c r="BL12" s="31"/>
      <c r="BM12" s="67"/>
      <c r="BN12" s="3"/>
      <c r="BO12" s="3"/>
      <c r="BP12" s="3"/>
    </row>
    <row r="13" spans="1:68" ht="15.75">
      <c r="A13" s="19"/>
      <c r="B13" s="20"/>
      <c r="C13" s="13"/>
      <c r="D13" s="6"/>
      <c r="E13" s="25"/>
      <c r="F13" s="89"/>
      <c r="G13" s="83"/>
      <c r="H13" s="16"/>
      <c r="I13" s="16"/>
      <c r="J13" s="16"/>
      <c r="K13" s="16"/>
      <c r="L13" s="83"/>
      <c r="M13" s="14"/>
      <c r="N13" s="56"/>
      <c r="O13" s="16"/>
      <c r="P13" s="16"/>
      <c r="Q13" s="11"/>
      <c r="R13" s="16"/>
      <c r="S13" s="16"/>
      <c r="T13" s="56"/>
      <c r="U13" s="16"/>
      <c r="V13" s="16"/>
      <c r="W13" s="11"/>
      <c r="X13" s="16"/>
      <c r="Y13" s="16"/>
      <c r="Z13" s="56"/>
      <c r="AA13" s="16"/>
      <c r="AB13" s="16"/>
      <c r="AC13" s="16"/>
      <c r="AD13" s="16"/>
      <c r="AE13" s="16"/>
      <c r="AF13" s="11"/>
      <c r="AG13" s="11"/>
      <c r="AH13" s="11"/>
      <c r="AI13" s="11"/>
      <c r="AJ13" s="11"/>
      <c r="AK13" s="11"/>
      <c r="AL13" s="11"/>
      <c r="AM13" s="11"/>
      <c r="AN13" s="11"/>
      <c r="AO13" s="76"/>
      <c r="AP13" s="11"/>
      <c r="AQ13" s="11"/>
      <c r="AR13" s="11"/>
      <c r="AS13" s="11"/>
      <c r="AT13" s="11"/>
      <c r="AU13" s="11"/>
      <c r="AV13" s="11"/>
      <c r="AW13" s="56"/>
      <c r="AX13" s="76"/>
      <c r="AY13" s="11"/>
      <c r="BA13" s="11"/>
      <c r="BB13" s="15"/>
      <c r="BC13" s="35"/>
      <c r="BD13" s="44"/>
      <c r="BE13" s="2"/>
      <c r="BF13" s="2"/>
      <c r="BG13" s="215"/>
      <c r="BH13" s="232"/>
      <c r="BI13" s="8"/>
      <c r="BJ13" s="97"/>
      <c r="BK13" s="8"/>
      <c r="BL13" s="31"/>
      <c r="BM13" s="67"/>
      <c r="BN13" s="3"/>
      <c r="BO13" s="3"/>
      <c r="BP13" s="3"/>
    </row>
    <row r="14" spans="1:68" ht="15.75">
      <c r="A14" s="221"/>
      <c r="B14" s="222"/>
      <c r="C14" s="216"/>
      <c r="D14" s="6"/>
      <c r="E14" s="25"/>
      <c r="F14" s="89"/>
      <c r="G14" s="83"/>
      <c r="H14" s="16"/>
      <c r="I14" s="16"/>
      <c r="J14" s="16"/>
      <c r="K14" s="16"/>
      <c r="L14" s="83"/>
      <c r="M14" s="14"/>
      <c r="N14" s="56"/>
      <c r="O14" s="16"/>
      <c r="P14" s="16"/>
      <c r="Q14" s="11"/>
      <c r="R14" s="16"/>
      <c r="S14" s="16"/>
      <c r="T14" s="56"/>
      <c r="U14" s="16"/>
      <c r="V14" s="16"/>
      <c r="W14" s="11"/>
      <c r="X14" s="16"/>
      <c r="Y14" s="16"/>
      <c r="Z14" s="56"/>
      <c r="AA14" s="16"/>
      <c r="AB14" s="16"/>
      <c r="AC14" s="16"/>
      <c r="AD14" s="16"/>
      <c r="AE14" s="16"/>
      <c r="AF14" s="11"/>
      <c r="AG14" s="11"/>
      <c r="AH14" s="11"/>
      <c r="AI14" s="11"/>
      <c r="AJ14" s="11"/>
      <c r="AK14" s="11"/>
      <c r="AL14" s="11"/>
      <c r="AM14" s="11"/>
      <c r="AN14" s="11"/>
      <c r="AO14" s="76"/>
      <c r="AP14" s="11"/>
      <c r="AQ14" s="11"/>
      <c r="AR14" s="11"/>
      <c r="AS14" s="11"/>
      <c r="AT14" s="11"/>
      <c r="AU14" s="11"/>
      <c r="AV14" s="11"/>
      <c r="AW14" s="56"/>
      <c r="AX14" s="76"/>
      <c r="AY14" s="11"/>
      <c r="AZ14" s="149"/>
      <c r="BA14" s="11"/>
      <c r="BB14" s="201"/>
      <c r="BC14" s="35"/>
      <c r="BD14" s="231"/>
      <c r="BE14" s="215"/>
      <c r="BF14" s="215"/>
      <c r="BG14" s="215"/>
      <c r="BH14" s="232"/>
      <c r="BI14" s="149"/>
      <c r="BJ14" s="97"/>
      <c r="BK14" s="149"/>
      <c r="BL14" s="156"/>
      <c r="BM14" s="67"/>
      <c r="BN14" s="3"/>
      <c r="BO14" s="3"/>
      <c r="BP14" s="3"/>
    </row>
    <row r="15" spans="1:68" ht="15.75">
      <c r="A15" s="19"/>
      <c r="B15" s="20"/>
      <c r="C15" s="13"/>
      <c r="D15" s="6"/>
      <c r="E15" s="25"/>
      <c r="F15" s="89"/>
      <c r="G15" s="83"/>
      <c r="H15" s="16"/>
      <c r="I15" s="16"/>
      <c r="J15" s="16"/>
      <c r="K15" s="16"/>
      <c r="L15" s="83"/>
      <c r="M15" s="14"/>
      <c r="N15" s="56"/>
      <c r="O15" s="16"/>
      <c r="P15" s="16"/>
      <c r="Q15" s="11"/>
      <c r="R15" s="16"/>
      <c r="S15" s="16"/>
      <c r="T15" s="56"/>
      <c r="U15" s="16"/>
      <c r="V15" s="16"/>
      <c r="W15" s="11"/>
      <c r="X15" s="16"/>
      <c r="Y15" s="16"/>
      <c r="Z15" s="56"/>
      <c r="AA15" s="16"/>
      <c r="AB15" s="16"/>
      <c r="AC15" s="16"/>
      <c r="AD15" s="16"/>
      <c r="AE15" s="16"/>
      <c r="AF15" s="11"/>
      <c r="AG15" s="11"/>
      <c r="AH15" s="11"/>
      <c r="AI15" s="11"/>
      <c r="AJ15" s="11"/>
      <c r="AK15" s="11"/>
      <c r="AL15" s="11"/>
      <c r="AM15" s="11"/>
      <c r="AN15" s="11"/>
      <c r="AO15" s="76"/>
      <c r="AP15" s="11"/>
      <c r="AQ15" s="11"/>
      <c r="AR15" s="11"/>
      <c r="AS15" s="11"/>
      <c r="AT15" s="11"/>
      <c r="AU15" s="11"/>
      <c r="AV15" s="11"/>
      <c r="AW15" s="56"/>
      <c r="AX15" s="76"/>
      <c r="AY15" s="305"/>
      <c r="BA15" s="11"/>
      <c r="BB15" s="15"/>
      <c r="BC15" s="35"/>
      <c r="BD15" s="44"/>
      <c r="BE15" s="2"/>
      <c r="BF15" s="2"/>
      <c r="BG15" s="215"/>
      <c r="BH15" s="232"/>
      <c r="BI15" s="8"/>
      <c r="BJ15" s="97"/>
      <c r="BK15" s="214"/>
      <c r="BL15" s="31"/>
      <c r="BM15" s="47"/>
      <c r="BN15" s="3"/>
      <c r="BO15" s="3"/>
      <c r="BP15" s="3"/>
    </row>
    <row r="16" spans="1:68" ht="15.75">
      <c r="A16" s="19"/>
      <c r="B16" s="20"/>
      <c r="C16" s="13"/>
      <c r="D16" s="6"/>
      <c r="E16" s="25"/>
      <c r="F16" s="89"/>
      <c r="G16" s="83"/>
      <c r="H16" s="16"/>
      <c r="I16" s="16"/>
      <c r="J16" s="16"/>
      <c r="K16" s="16"/>
      <c r="L16" s="83"/>
      <c r="M16" s="14"/>
      <c r="N16" s="56"/>
      <c r="O16" s="16"/>
      <c r="P16" s="16"/>
      <c r="Q16" s="11"/>
      <c r="R16" s="16"/>
      <c r="S16" s="16"/>
      <c r="T16" s="56"/>
      <c r="U16" s="16"/>
      <c r="V16" s="16"/>
      <c r="W16" s="11"/>
      <c r="X16" s="16"/>
      <c r="Y16" s="16"/>
      <c r="Z16" s="56"/>
      <c r="AA16" s="16"/>
      <c r="AB16" s="16"/>
      <c r="AC16" s="16"/>
      <c r="AD16" s="16"/>
      <c r="AE16" s="16"/>
      <c r="AF16" s="11"/>
      <c r="AG16" s="11"/>
      <c r="AH16" s="11"/>
      <c r="AI16" s="11"/>
      <c r="AJ16" s="11"/>
      <c r="AK16" s="11"/>
      <c r="AL16" s="11"/>
      <c r="AM16" s="11"/>
      <c r="AN16" s="11"/>
      <c r="AO16" s="76"/>
      <c r="AP16" s="11"/>
      <c r="AQ16" s="11"/>
      <c r="AR16" s="11"/>
      <c r="AS16" s="11"/>
      <c r="AT16" s="11"/>
      <c r="AU16" s="11"/>
      <c r="AV16" s="11"/>
      <c r="AW16" s="56"/>
      <c r="AX16" s="76"/>
      <c r="AY16" s="11"/>
      <c r="BA16" s="11"/>
      <c r="BB16" s="15"/>
      <c r="BC16" s="35"/>
      <c r="BD16" s="44"/>
      <c r="BE16" s="2"/>
      <c r="BF16" s="2"/>
      <c r="BG16" s="215"/>
      <c r="BH16" s="45"/>
      <c r="BI16" s="8"/>
      <c r="BJ16" s="97"/>
      <c r="BK16" s="8"/>
      <c r="BL16" s="31"/>
      <c r="BM16" s="67"/>
      <c r="BN16" s="3"/>
      <c r="BO16" s="3"/>
      <c r="BP16" s="3"/>
    </row>
    <row r="17" spans="1:68" ht="15.75">
      <c r="A17" s="19"/>
      <c r="B17" s="20"/>
      <c r="C17" s="13"/>
      <c r="D17" s="6"/>
      <c r="E17" s="25"/>
      <c r="F17" s="89"/>
      <c r="G17" s="83"/>
      <c r="H17" s="16"/>
      <c r="I17" s="16"/>
      <c r="J17" s="16"/>
      <c r="K17" s="16"/>
      <c r="L17" s="83"/>
      <c r="M17" s="14"/>
      <c r="N17" s="56"/>
      <c r="O17" s="16"/>
      <c r="P17" s="16"/>
      <c r="Q17" s="11"/>
      <c r="R17" s="16"/>
      <c r="S17" s="16"/>
      <c r="T17" s="56"/>
      <c r="U17" s="16"/>
      <c r="V17" s="16"/>
      <c r="W17" s="11"/>
      <c r="X17" s="16"/>
      <c r="Y17" s="16"/>
      <c r="Z17" s="56"/>
      <c r="AA17" s="16"/>
      <c r="AB17" s="16"/>
      <c r="AC17" s="16"/>
      <c r="AD17" s="16"/>
      <c r="AE17" s="16"/>
      <c r="AF17" s="11"/>
      <c r="AG17" s="11"/>
      <c r="AH17" s="11"/>
      <c r="AI17" s="11"/>
      <c r="AJ17" s="11"/>
      <c r="AK17" s="11"/>
      <c r="AL17" s="11"/>
      <c r="AM17" s="11"/>
      <c r="AN17" s="11"/>
      <c r="AO17" s="76"/>
      <c r="AP17" s="11"/>
      <c r="AQ17" s="11"/>
      <c r="AR17" s="11"/>
      <c r="AS17" s="11"/>
      <c r="AT17" s="11"/>
      <c r="AU17" s="11"/>
      <c r="AV17" s="11"/>
      <c r="AW17" s="56"/>
      <c r="AX17" s="76"/>
      <c r="AY17" s="11"/>
      <c r="BA17" s="11"/>
      <c r="BB17" s="15"/>
      <c r="BC17" s="35"/>
      <c r="BD17" s="44"/>
      <c r="BE17" s="2"/>
      <c r="BF17" s="2"/>
      <c r="BG17" s="215"/>
      <c r="BH17" s="45"/>
      <c r="BI17" s="8"/>
      <c r="BJ17" s="97"/>
      <c r="BK17" s="8"/>
      <c r="BL17" s="31"/>
      <c r="BM17" s="67"/>
      <c r="BN17" s="3"/>
      <c r="BO17" s="3"/>
      <c r="BP17" s="3"/>
    </row>
    <row r="18" spans="1:68" ht="15.75">
      <c r="A18" s="19"/>
      <c r="B18" s="20"/>
      <c r="C18" s="13"/>
      <c r="D18" s="6"/>
      <c r="E18" s="25"/>
      <c r="F18" s="89"/>
      <c r="G18" s="83"/>
      <c r="H18" s="16"/>
      <c r="I18" s="16"/>
      <c r="J18" s="16"/>
      <c r="K18" s="16"/>
      <c r="L18" s="83"/>
      <c r="M18" s="14"/>
      <c r="N18" s="56"/>
      <c r="O18" s="16"/>
      <c r="P18" s="16"/>
      <c r="Q18" s="11"/>
      <c r="R18" s="16"/>
      <c r="S18" s="16"/>
      <c r="T18" s="56"/>
      <c r="U18" s="16"/>
      <c r="V18" s="16"/>
      <c r="W18" s="11"/>
      <c r="X18" s="16"/>
      <c r="Y18" s="16"/>
      <c r="Z18" s="56"/>
      <c r="AA18" s="16"/>
      <c r="AB18" s="16"/>
      <c r="AC18" s="16"/>
      <c r="AD18" s="16"/>
      <c r="AE18" s="16"/>
      <c r="AF18" s="11"/>
      <c r="AG18" s="11"/>
      <c r="AH18" s="11"/>
      <c r="AI18" s="11"/>
      <c r="AJ18" s="11"/>
      <c r="AK18" s="11"/>
      <c r="AL18" s="11"/>
      <c r="AM18" s="11"/>
      <c r="AN18" s="11"/>
      <c r="AO18" s="76"/>
      <c r="AP18" s="11"/>
      <c r="AQ18" s="11"/>
      <c r="AR18" s="11"/>
      <c r="AS18" s="11"/>
      <c r="AT18" s="11"/>
      <c r="AU18" s="11"/>
      <c r="AV18" s="11"/>
      <c r="AW18" s="56"/>
      <c r="AX18" s="76"/>
      <c r="AY18" s="11"/>
      <c r="BA18" s="11"/>
      <c r="BB18" s="15"/>
      <c r="BC18" s="35"/>
      <c r="BD18" s="44"/>
      <c r="BE18" s="2"/>
      <c r="BF18" s="2"/>
      <c r="BG18" s="215"/>
      <c r="BH18" s="232"/>
      <c r="BI18" s="8"/>
      <c r="BJ18" s="97"/>
      <c r="BK18" s="8"/>
      <c r="BL18" s="31"/>
      <c r="BM18" s="67"/>
      <c r="BN18" s="3"/>
      <c r="BO18" s="3"/>
      <c r="BP18" s="3"/>
    </row>
    <row r="19" spans="1:68" ht="15.75">
      <c r="A19" s="19"/>
      <c r="B19" s="20"/>
      <c r="C19" s="13"/>
      <c r="D19" s="6"/>
      <c r="E19" s="25"/>
      <c r="F19" s="89"/>
      <c r="G19" s="83"/>
      <c r="H19" s="16"/>
      <c r="I19" s="16"/>
      <c r="J19" s="16"/>
      <c r="K19" s="16"/>
      <c r="L19" s="83"/>
      <c r="M19" s="14"/>
      <c r="N19" s="56"/>
      <c r="O19" s="16"/>
      <c r="P19" s="16"/>
      <c r="Q19" s="11"/>
      <c r="R19" s="16"/>
      <c r="S19" s="16"/>
      <c r="T19" s="56"/>
      <c r="U19" s="16"/>
      <c r="V19" s="16"/>
      <c r="W19" s="11"/>
      <c r="X19" s="16"/>
      <c r="Y19" s="16"/>
      <c r="Z19" s="56"/>
      <c r="AA19" s="16"/>
      <c r="AB19" s="16"/>
      <c r="AC19" s="16"/>
      <c r="AD19" s="16"/>
      <c r="AE19" s="16"/>
      <c r="AF19" s="11"/>
      <c r="AG19" s="11"/>
      <c r="AH19" s="11"/>
      <c r="AI19" s="11"/>
      <c r="AJ19" s="11"/>
      <c r="AK19" s="11"/>
      <c r="AL19" s="11"/>
      <c r="AM19" s="11"/>
      <c r="AN19" s="11"/>
      <c r="AO19" s="76"/>
      <c r="AP19" s="11"/>
      <c r="AQ19" s="11"/>
      <c r="AR19" s="11"/>
      <c r="AS19" s="11"/>
      <c r="AT19" s="11"/>
      <c r="AU19" s="11"/>
      <c r="AV19" s="11"/>
      <c r="AW19" s="56"/>
      <c r="AX19" s="76"/>
      <c r="AY19" s="11"/>
      <c r="BA19" s="11"/>
      <c r="BB19" s="15"/>
      <c r="BC19" s="35"/>
      <c r="BD19" s="44"/>
      <c r="BE19" s="2"/>
      <c r="BF19" s="2"/>
      <c r="BG19" s="215"/>
      <c r="BH19" s="232"/>
      <c r="BI19" s="8"/>
      <c r="BJ19" s="97"/>
      <c r="BK19" s="214"/>
      <c r="BL19" s="31"/>
      <c r="BM19" s="67"/>
      <c r="BN19" s="3"/>
      <c r="BO19" s="3"/>
      <c r="BP19" s="3"/>
    </row>
    <row r="20" spans="1:68" ht="15.75">
      <c r="A20" s="221"/>
      <c r="B20" s="222"/>
      <c r="C20" s="216"/>
      <c r="D20" s="6"/>
      <c r="E20" s="25"/>
      <c r="F20" s="89"/>
      <c r="G20" s="83"/>
      <c r="H20" s="16"/>
      <c r="I20" s="16"/>
      <c r="J20" s="16"/>
      <c r="K20" s="16"/>
      <c r="L20" s="83"/>
      <c r="M20" s="14"/>
      <c r="N20" s="56"/>
      <c r="O20" s="16"/>
      <c r="P20" s="16"/>
      <c r="Q20" s="11"/>
      <c r="R20" s="16"/>
      <c r="S20" s="16"/>
      <c r="T20" s="56"/>
      <c r="U20" s="16"/>
      <c r="V20" s="16"/>
      <c r="W20" s="11"/>
      <c r="X20" s="16"/>
      <c r="Y20" s="16"/>
      <c r="Z20" s="56"/>
      <c r="AA20" s="16"/>
      <c r="AB20" s="16"/>
      <c r="AC20" s="16"/>
      <c r="AD20" s="16"/>
      <c r="AE20" s="16"/>
      <c r="AF20" s="11"/>
      <c r="AG20" s="11"/>
      <c r="AH20" s="11"/>
      <c r="AI20" s="11"/>
      <c r="AJ20" s="11"/>
      <c r="AK20" s="11"/>
      <c r="AL20" s="11"/>
      <c r="AM20" s="11"/>
      <c r="AN20" s="11"/>
      <c r="AO20" s="76"/>
      <c r="AP20" s="11"/>
      <c r="AQ20" s="11"/>
      <c r="AR20" s="11"/>
      <c r="AS20" s="11"/>
      <c r="AT20" s="11"/>
      <c r="AU20" s="11"/>
      <c r="AV20" s="11"/>
      <c r="AW20" s="56"/>
      <c r="AX20" s="76"/>
      <c r="AY20" s="11"/>
      <c r="AZ20" s="149"/>
      <c r="BA20" s="11"/>
      <c r="BB20" s="201"/>
      <c r="BC20" s="35"/>
      <c r="BD20" s="231"/>
      <c r="BE20" s="215"/>
      <c r="BF20" s="215"/>
      <c r="BG20" s="215"/>
      <c r="BH20" s="232"/>
      <c r="BI20" s="149"/>
      <c r="BJ20" s="97"/>
      <c r="BK20" s="149"/>
      <c r="BL20" s="156"/>
      <c r="BM20" s="67"/>
      <c r="BN20" s="3"/>
      <c r="BO20" s="3"/>
      <c r="BP20" s="3"/>
    </row>
    <row r="21" spans="1:68" ht="15.75">
      <c r="A21" s="19"/>
      <c r="B21" s="20"/>
      <c r="C21" s="13"/>
      <c r="D21" s="6"/>
      <c r="E21" s="25"/>
      <c r="F21" s="89"/>
      <c r="G21" s="83"/>
      <c r="H21" s="16"/>
      <c r="I21" s="16"/>
      <c r="J21" s="16"/>
      <c r="K21" s="16"/>
      <c r="L21" s="83"/>
      <c r="M21" s="14"/>
      <c r="N21" s="56"/>
      <c r="O21" s="16"/>
      <c r="P21" s="16"/>
      <c r="Q21" s="11"/>
      <c r="R21" s="16"/>
      <c r="S21" s="16"/>
      <c r="T21" s="56"/>
      <c r="U21" s="16"/>
      <c r="V21" s="16"/>
      <c r="W21" s="11"/>
      <c r="X21" s="16"/>
      <c r="Y21" s="16"/>
      <c r="Z21" s="56"/>
      <c r="AA21" s="16"/>
      <c r="AB21" s="16"/>
      <c r="AC21" s="16"/>
      <c r="AD21" s="16"/>
      <c r="AE21" s="16"/>
      <c r="AF21" s="11"/>
      <c r="AG21" s="11"/>
      <c r="AH21" s="11"/>
      <c r="AI21" s="11"/>
      <c r="AJ21" s="11"/>
      <c r="AK21" s="11"/>
      <c r="AL21" s="11"/>
      <c r="AM21" s="11"/>
      <c r="AN21" s="11"/>
      <c r="AO21" s="76"/>
      <c r="AP21" s="11"/>
      <c r="AQ21" s="11"/>
      <c r="AR21" s="11"/>
      <c r="AS21" s="11"/>
      <c r="AT21" s="11"/>
      <c r="AU21" s="11"/>
      <c r="AV21" s="11"/>
      <c r="AW21" s="56"/>
      <c r="AX21" s="76"/>
      <c r="AY21" s="11"/>
      <c r="BA21" s="11"/>
      <c r="BB21" s="15"/>
      <c r="BC21" s="35"/>
      <c r="BD21" s="44"/>
      <c r="BE21" s="2"/>
      <c r="BF21" s="2"/>
      <c r="BG21" s="215"/>
      <c r="BH21" s="232"/>
      <c r="BI21" s="8"/>
      <c r="BJ21" s="97"/>
      <c r="BK21" s="8"/>
      <c r="BL21" s="31"/>
      <c r="BM21" s="67"/>
      <c r="BN21" s="3"/>
      <c r="BO21" s="3"/>
      <c r="BP21" s="3"/>
    </row>
    <row r="22" spans="1:68" ht="15.75">
      <c r="A22" s="19"/>
      <c r="B22" s="20"/>
      <c r="C22" s="13"/>
      <c r="D22" s="6"/>
      <c r="E22" s="25"/>
      <c r="F22" s="89"/>
      <c r="G22" s="83"/>
      <c r="H22" s="16"/>
      <c r="I22" s="16"/>
      <c r="J22" s="16"/>
      <c r="K22" s="16"/>
      <c r="L22" s="83"/>
      <c r="M22" s="14"/>
      <c r="N22" s="56"/>
      <c r="O22" s="16"/>
      <c r="P22" s="16"/>
      <c r="Q22" s="11"/>
      <c r="R22" s="16"/>
      <c r="S22" s="16"/>
      <c r="T22" s="56"/>
      <c r="U22" s="16"/>
      <c r="V22" s="16"/>
      <c r="W22" s="11"/>
      <c r="X22" s="16"/>
      <c r="Y22" s="16"/>
      <c r="Z22" s="56"/>
      <c r="AA22" s="16"/>
      <c r="AB22" s="16"/>
      <c r="AC22" s="16"/>
      <c r="AD22" s="16"/>
      <c r="AE22" s="16"/>
      <c r="AF22" s="11"/>
      <c r="AG22" s="11"/>
      <c r="AH22" s="11"/>
      <c r="AI22" s="11"/>
      <c r="AJ22" s="11"/>
      <c r="AK22" s="11"/>
      <c r="AL22" s="11"/>
      <c r="AM22" s="11"/>
      <c r="AN22" s="11"/>
      <c r="AO22" s="76"/>
      <c r="AP22" s="11"/>
      <c r="AQ22" s="11"/>
      <c r="AR22" s="11"/>
      <c r="AS22" s="11"/>
      <c r="AT22" s="11"/>
      <c r="AU22" s="11"/>
      <c r="AV22" s="11"/>
      <c r="AW22" s="56"/>
      <c r="AX22" s="76"/>
      <c r="AY22" s="11"/>
      <c r="BA22" s="11"/>
      <c r="BB22" s="15"/>
      <c r="BC22" s="35"/>
      <c r="BD22" s="44"/>
      <c r="BE22" s="2"/>
      <c r="BF22" s="2"/>
      <c r="BG22" s="2"/>
      <c r="BH22" s="232"/>
      <c r="BI22" s="8"/>
      <c r="BJ22" s="97"/>
      <c r="BK22" s="8"/>
      <c r="BL22" s="31"/>
      <c r="BM22" s="67"/>
      <c r="BN22" s="3"/>
      <c r="BO22" s="3"/>
      <c r="BP22" s="3"/>
    </row>
    <row r="23" spans="1:68" ht="15.75">
      <c r="A23" s="19"/>
      <c r="B23" s="20"/>
      <c r="C23" s="13"/>
      <c r="D23" s="6"/>
      <c r="E23" s="25"/>
      <c r="F23" s="89"/>
      <c r="G23" s="83"/>
      <c r="H23" s="16"/>
      <c r="I23" s="16"/>
      <c r="J23" s="16"/>
      <c r="K23" s="16"/>
      <c r="L23" s="83"/>
      <c r="M23" s="14"/>
      <c r="N23" s="56"/>
      <c r="O23" s="16"/>
      <c r="P23" s="16"/>
      <c r="Q23" s="11"/>
      <c r="R23" s="16"/>
      <c r="S23" s="16"/>
      <c r="T23" s="56"/>
      <c r="U23" s="16"/>
      <c r="V23" s="16"/>
      <c r="W23" s="11"/>
      <c r="X23" s="16"/>
      <c r="Y23" s="16"/>
      <c r="Z23" s="56"/>
      <c r="AA23" s="16"/>
      <c r="AB23" s="16"/>
      <c r="AC23" s="16"/>
      <c r="AD23" s="16"/>
      <c r="AE23" s="16"/>
      <c r="AF23" s="11"/>
      <c r="AG23" s="11"/>
      <c r="AH23" s="11"/>
      <c r="AI23" s="11"/>
      <c r="AJ23" s="11"/>
      <c r="AK23" s="11"/>
      <c r="AL23" s="11"/>
      <c r="AM23" s="11"/>
      <c r="AN23" s="11"/>
      <c r="AO23" s="76"/>
      <c r="AP23" s="11"/>
      <c r="AQ23" s="11"/>
      <c r="AR23" s="11"/>
      <c r="AS23" s="11"/>
      <c r="AT23" s="11"/>
      <c r="AU23" s="11"/>
      <c r="AV23" s="11"/>
      <c r="AW23" s="56"/>
      <c r="AX23" s="76"/>
      <c r="AY23" s="11"/>
      <c r="BA23" s="11"/>
      <c r="BB23" s="15"/>
      <c r="BC23" s="35"/>
      <c r="BD23" s="44"/>
      <c r="BE23" s="2"/>
      <c r="BF23" s="2"/>
      <c r="BG23" s="2"/>
      <c r="BH23" s="232"/>
      <c r="BI23" s="8"/>
      <c r="BJ23" s="97"/>
      <c r="BK23" s="8"/>
      <c r="BL23" s="31"/>
      <c r="BM23" s="67"/>
      <c r="BN23" s="3"/>
      <c r="BO23" s="3"/>
      <c r="BP23" s="3"/>
    </row>
    <row r="24" spans="1:68" ht="15.75">
      <c r="A24" s="19"/>
      <c r="B24" s="20"/>
      <c r="C24" s="13"/>
      <c r="D24" s="6"/>
      <c r="E24" s="25"/>
      <c r="F24" s="89"/>
      <c r="G24" s="83"/>
      <c r="H24" s="16"/>
      <c r="I24" s="16"/>
      <c r="J24" s="16"/>
      <c r="K24" s="16"/>
      <c r="L24" s="83"/>
      <c r="M24" s="14"/>
      <c r="N24" s="56"/>
      <c r="O24" s="16"/>
      <c r="P24" s="16"/>
      <c r="Q24" s="11"/>
      <c r="R24" s="16"/>
      <c r="S24" s="16"/>
      <c r="T24" s="56"/>
      <c r="U24" s="16"/>
      <c r="V24" s="16"/>
      <c r="W24" s="11"/>
      <c r="X24" s="16"/>
      <c r="Y24" s="16"/>
      <c r="Z24" s="56"/>
      <c r="AA24" s="16"/>
      <c r="AB24" s="16"/>
      <c r="AC24" s="16"/>
      <c r="AD24" s="16"/>
      <c r="AE24" s="16"/>
      <c r="AF24" s="11"/>
      <c r="AG24" s="11"/>
      <c r="AH24" s="11"/>
      <c r="AI24" s="11"/>
      <c r="AJ24" s="11"/>
      <c r="AK24" s="11"/>
      <c r="AL24" s="11"/>
      <c r="AM24" s="11"/>
      <c r="AN24" s="11"/>
      <c r="AO24" s="76"/>
      <c r="AP24" s="11"/>
      <c r="AQ24" s="11"/>
      <c r="AR24" s="11"/>
      <c r="AS24" s="11"/>
      <c r="AT24" s="11"/>
      <c r="AU24" s="11"/>
      <c r="AV24" s="11"/>
      <c r="AW24" s="56"/>
      <c r="AX24" s="76"/>
      <c r="AY24" s="11"/>
      <c r="BA24" s="11"/>
      <c r="BB24" s="15"/>
      <c r="BC24" s="35"/>
      <c r="BD24" s="44"/>
      <c r="BE24" s="2"/>
      <c r="BF24" s="2"/>
      <c r="BG24" s="2"/>
      <c r="BH24" s="45"/>
      <c r="BI24" s="8"/>
      <c r="BJ24" s="97"/>
      <c r="BK24" s="8"/>
      <c r="BL24" s="31"/>
      <c r="BM24" s="67"/>
      <c r="BN24" s="3"/>
      <c r="BO24" s="3"/>
      <c r="BP24" s="3"/>
    </row>
    <row r="25" spans="1:68" ht="16.5" thickBot="1">
      <c r="A25" s="143"/>
      <c r="B25" s="154"/>
      <c r="C25" s="144"/>
      <c r="D25" s="152"/>
      <c r="E25" s="26"/>
      <c r="F25" s="77"/>
      <c r="G25" s="58"/>
      <c r="H25" s="16"/>
      <c r="I25" s="16"/>
      <c r="J25" s="16"/>
      <c r="K25" s="16"/>
      <c r="L25" s="84"/>
      <c r="M25" s="14"/>
      <c r="N25" s="57"/>
      <c r="O25" s="16"/>
      <c r="P25" s="16"/>
      <c r="Q25" s="58"/>
      <c r="R25" s="16"/>
      <c r="S25" s="16"/>
      <c r="T25" s="57"/>
      <c r="U25" s="16"/>
      <c r="V25" s="16"/>
      <c r="W25" s="58"/>
      <c r="X25" s="16"/>
      <c r="Y25" s="16"/>
      <c r="Z25" s="57"/>
      <c r="AA25" s="16"/>
      <c r="AB25" s="16"/>
      <c r="AC25" s="16"/>
      <c r="AD25" s="16"/>
      <c r="AE25" s="16"/>
      <c r="AF25" s="58"/>
      <c r="AG25" s="58"/>
      <c r="AH25" s="58"/>
      <c r="AI25" s="58"/>
      <c r="AJ25" s="58"/>
      <c r="AK25" s="58"/>
      <c r="AL25" s="58"/>
      <c r="AM25" s="58"/>
      <c r="AN25" s="58"/>
      <c r="AO25" s="77"/>
      <c r="AP25" s="58"/>
      <c r="AQ25" s="58"/>
      <c r="AR25" s="58"/>
      <c r="AS25" s="58"/>
      <c r="AT25" s="58"/>
      <c r="AU25" s="58"/>
      <c r="AV25" s="58"/>
      <c r="AW25" s="57"/>
      <c r="AX25" s="77"/>
      <c r="AY25" s="58"/>
      <c r="AZ25" s="161"/>
      <c r="BA25" s="261"/>
      <c r="BB25" s="69"/>
      <c r="BC25" s="36"/>
      <c r="BD25" s="146"/>
      <c r="BE25" s="161"/>
      <c r="BF25" s="161"/>
      <c r="BG25" s="161"/>
      <c r="BH25" s="54"/>
      <c r="BI25" s="147"/>
      <c r="BJ25" s="98"/>
      <c r="BK25" s="150"/>
      <c r="BL25" s="157"/>
      <c r="BM25" s="70"/>
      <c r="BN25" s="3"/>
      <c r="BO25" s="3"/>
      <c r="BP25" s="3"/>
    </row>
    <row r="26" spans="1:68" ht="15.75">
      <c r="A26" s="219"/>
      <c r="B26" s="220"/>
      <c r="C26" s="234"/>
      <c r="D26" s="80"/>
      <c r="E26" s="27"/>
      <c r="F26" s="99"/>
      <c r="G26" s="71"/>
      <c r="H26" s="16"/>
      <c r="I26" s="16"/>
      <c r="J26" s="16"/>
      <c r="K26" s="16"/>
      <c r="L26" s="82"/>
      <c r="M26" s="14"/>
      <c r="N26" s="74"/>
      <c r="O26" s="16"/>
      <c r="P26" s="16"/>
      <c r="Q26" s="71"/>
      <c r="R26" s="16"/>
      <c r="S26" s="16"/>
      <c r="T26" s="74"/>
      <c r="U26" s="16"/>
      <c r="V26" s="16"/>
      <c r="W26" s="71"/>
      <c r="X26" s="16"/>
      <c r="Y26" s="16"/>
      <c r="Z26" s="74"/>
      <c r="AA26" s="16"/>
      <c r="AB26" s="16"/>
      <c r="AC26" s="16"/>
      <c r="AD26" s="16"/>
      <c r="AE26" s="16"/>
      <c r="AF26" s="71"/>
      <c r="AG26" s="71"/>
      <c r="AH26" s="71"/>
      <c r="AI26" s="71"/>
      <c r="AJ26" s="71"/>
      <c r="AK26" s="71"/>
      <c r="AL26" s="71"/>
      <c r="AM26" s="71"/>
      <c r="AN26" s="71"/>
      <c r="AO26" s="75"/>
      <c r="AP26" s="71"/>
      <c r="AQ26" s="71"/>
      <c r="AR26" s="71"/>
      <c r="AS26" s="71"/>
      <c r="AT26" s="71"/>
      <c r="AU26" s="71"/>
      <c r="AV26" s="71"/>
      <c r="AW26" s="74"/>
      <c r="AX26" s="75"/>
      <c r="AY26" s="306"/>
      <c r="AZ26" s="148"/>
      <c r="BA26" s="71"/>
      <c r="BB26" s="73"/>
      <c r="BC26" s="72"/>
      <c r="BD26" s="225"/>
      <c r="BE26" s="226"/>
      <c r="BF26" s="226"/>
      <c r="BG26" s="226"/>
      <c r="BH26" s="228"/>
      <c r="BI26" s="148"/>
      <c r="BJ26" s="96"/>
      <c r="BK26" s="148"/>
      <c r="BL26" s="155"/>
      <c r="BM26" s="269"/>
      <c r="BN26" s="3"/>
      <c r="BO26" s="3"/>
      <c r="BP26" s="3"/>
    </row>
    <row r="27" spans="1:68" ht="15.75">
      <c r="A27" s="19"/>
      <c r="B27" s="20"/>
      <c r="C27" s="13"/>
      <c r="D27" s="6"/>
      <c r="E27" s="25"/>
      <c r="F27" s="89"/>
      <c r="G27" s="83"/>
      <c r="H27" s="16"/>
      <c r="I27" s="16"/>
      <c r="J27" s="16"/>
      <c r="K27" s="16"/>
      <c r="L27" s="83"/>
      <c r="M27" s="14"/>
      <c r="N27" s="55"/>
      <c r="O27" s="16"/>
      <c r="P27" s="16"/>
      <c r="Q27" s="11"/>
      <c r="R27" s="16"/>
      <c r="S27" s="16"/>
      <c r="T27" s="56"/>
      <c r="U27" s="16"/>
      <c r="V27" s="16"/>
      <c r="W27" s="11"/>
      <c r="X27" s="16"/>
      <c r="Y27" s="16"/>
      <c r="Z27" s="56"/>
      <c r="AA27" s="16"/>
      <c r="AB27" s="16"/>
      <c r="AC27" s="16"/>
      <c r="AD27" s="16"/>
      <c r="AE27" s="16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83"/>
      <c r="AS27" s="83"/>
      <c r="AT27" s="11"/>
      <c r="AU27" s="11"/>
      <c r="AV27" s="159"/>
      <c r="AW27" s="55"/>
      <c r="AX27" s="92"/>
      <c r="AY27" s="305"/>
      <c r="BA27" s="11"/>
      <c r="BB27" s="15"/>
      <c r="BC27" s="35"/>
      <c r="BD27" s="44"/>
      <c r="BE27" s="2"/>
      <c r="BF27" s="2"/>
      <c r="BG27" s="2"/>
      <c r="BH27" s="45"/>
      <c r="BI27" s="8"/>
      <c r="BJ27" s="97"/>
      <c r="BK27" s="8"/>
      <c r="BL27" s="31"/>
      <c r="BM27" s="47"/>
      <c r="BN27" s="3"/>
      <c r="BO27" s="3"/>
      <c r="BP27" s="3"/>
    </row>
    <row r="28" spans="1:68" ht="15.75">
      <c r="A28" s="19"/>
      <c r="B28" s="20"/>
      <c r="C28" s="13"/>
      <c r="D28" s="6"/>
      <c r="E28" s="25"/>
      <c r="F28" s="89"/>
      <c r="G28" s="83"/>
      <c r="H28" s="16"/>
      <c r="I28" s="16"/>
      <c r="J28" s="16"/>
      <c r="K28" s="16"/>
      <c r="L28" s="83"/>
      <c r="M28" s="14"/>
      <c r="N28" s="55"/>
      <c r="O28" s="16"/>
      <c r="P28" s="16"/>
      <c r="Q28" s="11"/>
      <c r="R28" s="16"/>
      <c r="S28" s="16"/>
      <c r="T28" s="56"/>
      <c r="U28" s="16"/>
      <c r="V28" s="16"/>
      <c r="W28" s="11"/>
      <c r="X28" s="16"/>
      <c r="Y28" s="16"/>
      <c r="Z28" s="56"/>
      <c r="AA28" s="16"/>
      <c r="AB28" s="16"/>
      <c r="AC28" s="16"/>
      <c r="AD28" s="16"/>
      <c r="AE28" s="16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11"/>
      <c r="AQ28" s="11"/>
      <c r="AR28" s="11"/>
      <c r="AS28" s="11"/>
      <c r="AT28" s="11"/>
      <c r="AU28" s="11"/>
      <c r="AV28" s="159"/>
      <c r="AW28" s="55"/>
      <c r="AX28" s="92"/>
      <c r="AY28" s="305"/>
      <c r="BA28" s="11"/>
      <c r="BB28" s="15"/>
      <c r="BC28" s="35"/>
      <c r="BD28" s="44"/>
      <c r="BE28" s="2"/>
      <c r="BF28" s="2"/>
      <c r="BG28" s="2"/>
      <c r="BH28" s="45"/>
      <c r="BI28" s="8"/>
      <c r="BJ28" s="97"/>
      <c r="BK28" s="8"/>
      <c r="BL28" s="31"/>
      <c r="BM28" s="47"/>
      <c r="BN28" s="3"/>
      <c r="BO28" s="3"/>
      <c r="BP28" s="3"/>
    </row>
    <row r="29" spans="1:68" ht="15.75">
      <c r="A29" s="19"/>
      <c r="B29" s="20"/>
      <c r="C29" s="13"/>
      <c r="D29" s="6"/>
      <c r="E29" s="25"/>
      <c r="F29" s="76"/>
      <c r="G29" s="11"/>
      <c r="H29" s="16"/>
      <c r="I29" s="16"/>
      <c r="J29" s="16"/>
      <c r="K29" s="16"/>
      <c r="L29" s="83"/>
      <c r="M29" s="14"/>
      <c r="N29" s="55"/>
      <c r="O29" s="16"/>
      <c r="P29" s="16"/>
      <c r="Q29" s="11"/>
      <c r="R29" s="16"/>
      <c r="S29" s="16"/>
      <c r="T29" s="56"/>
      <c r="U29" s="16"/>
      <c r="V29" s="16"/>
      <c r="W29" s="11"/>
      <c r="X29" s="16"/>
      <c r="Y29" s="16"/>
      <c r="Z29" s="56"/>
      <c r="AA29" s="16"/>
      <c r="AB29" s="16"/>
      <c r="AC29" s="16"/>
      <c r="AD29" s="16"/>
      <c r="AE29" s="16"/>
      <c r="AF29" s="9"/>
      <c r="AG29" s="9"/>
      <c r="AH29" s="9"/>
      <c r="AI29" s="9"/>
      <c r="AJ29" s="9"/>
      <c r="AK29" s="9"/>
      <c r="AL29" s="9"/>
      <c r="AM29" s="9"/>
      <c r="AN29" s="9"/>
      <c r="AO29" s="76"/>
      <c r="AP29" s="11"/>
      <c r="AQ29" s="11"/>
      <c r="AR29" s="11"/>
      <c r="AS29" s="11"/>
      <c r="AT29" s="11"/>
      <c r="AU29" s="11"/>
      <c r="AV29" s="159"/>
      <c r="AW29" s="55"/>
      <c r="AX29" s="92"/>
      <c r="AY29" s="305"/>
      <c r="BA29" s="11"/>
      <c r="BB29" s="15"/>
      <c r="BC29" s="35"/>
      <c r="BD29" s="44"/>
      <c r="BE29" s="2"/>
      <c r="BF29" s="2"/>
      <c r="BG29" s="2"/>
      <c r="BH29" s="45"/>
      <c r="BI29" s="8"/>
      <c r="BJ29" s="97"/>
      <c r="BK29" s="8"/>
      <c r="BL29" s="31"/>
      <c r="BM29" s="47"/>
      <c r="BN29" s="3"/>
      <c r="BO29" s="3"/>
      <c r="BP29" s="3"/>
    </row>
    <row r="30" spans="1:68" ht="15.75">
      <c r="A30" s="19"/>
      <c r="B30" s="20"/>
      <c r="C30" s="13"/>
      <c r="D30" s="6"/>
      <c r="E30" s="25"/>
      <c r="F30" s="76"/>
      <c r="G30" s="11"/>
      <c r="H30" s="16"/>
      <c r="I30" s="16"/>
      <c r="J30" s="16"/>
      <c r="K30" s="16"/>
      <c r="L30" s="11"/>
      <c r="M30" s="14"/>
      <c r="N30" s="56"/>
      <c r="O30" s="16"/>
      <c r="P30" s="16"/>
      <c r="Q30" s="11"/>
      <c r="R30" s="16"/>
      <c r="S30" s="16"/>
      <c r="T30" s="56"/>
      <c r="U30" s="16"/>
      <c r="V30" s="16"/>
      <c r="W30" s="11"/>
      <c r="X30" s="16"/>
      <c r="Y30" s="16"/>
      <c r="Z30" s="56"/>
      <c r="AA30" s="16"/>
      <c r="AB30" s="16"/>
      <c r="AC30" s="16"/>
      <c r="AD30" s="16"/>
      <c r="AE30" s="16"/>
      <c r="AF30" s="11"/>
      <c r="AG30" s="11"/>
      <c r="AH30" s="11"/>
      <c r="AI30" s="11"/>
      <c r="AJ30" s="11"/>
      <c r="AK30" s="11"/>
      <c r="AL30" s="11"/>
      <c r="AM30" s="11"/>
      <c r="AN30" s="11"/>
      <c r="AO30" s="76"/>
      <c r="AP30" s="11"/>
      <c r="AQ30" s="11"/>
      <c r="AR30" s="11"/>
      <c r="AS30" s="11"/>
      <c r="AT30" s="11"/>
      <c r="AU30" s="11"/>
      <c r="AV30" s="11"/>
      <c r="AW30" s="56"/>
      <c r="AX30" s="76"/>
      <c r="AY30" s="305"/>
      <c r="BA30" s="11"/>
      <c r="BB30" s="15"/>
      <c r="BC30" s="35"/>
      <c r="BD30" s="44"/>
      <c r="BE30" s="2"/>
      <c r="BF30" s="2"/>
      <c r="BG30" s="215"/>
      <c r="BH30" s="45"/>
      <c r="BI30" s="8"/>
      <c r="BJ30" s="97"/>
      <c r="BK30" s="8"/>
      <c r="BL30" s="31"/>
      <c r="BM30" s="47"/>
      <c r="BN30" s="3"/>
      <c r="BO30" s="3"/>
      <c r="BP30" s="3"/>
    </row>
    <row r="31" spans="1:68" ht="15.75">
      <c r="A31" s="19"/>
      <c r="B31" s="20"/>
      <c r="C31" s="13"/>
      <c r="D31" s="6"/>
      <c r="E31" s="25"/>
      <c r="F31" s="89"/>
      <c r="G31" s="83"/>
      <c r="H31" s="16"/>
      <c r="I31" s="16"/>
      <c r="J31" s="16"/>
      <c r="K31" s="16"/>
      <c r="L31" s="83"/>
      <c r="M31" s="14"/>
      <c r="N31" s="56"/>
      <c r="O31" s="16"/>
      <c r="P31" s="16"/>
      <c r="Q31" s="11"/>
      <c r="R31" s="16"/>
      <c r="S31" s="16"/>
      <c r="T31" s="56"/>
      <c r="U31" s="16"/>
      <c r="V31" s="16"/>
      <c r="W31" s="11"/>
      <c r="X31" s="16"/>
      <c r="Y31" s="16"/>
      <c r="Z31" s="56"/>
      <c r="AA31" s="16"/>
      <c r="AB31" s="16"/>
      <c r="AC31" s="16"/>
      <c r="AD31" s="16"/>
      <c r="AE31" s="16"/>
      <c r="AF31" s="11"/>
      <c r="AG31" s="11"/>
      <c r="AH31" s="11"/>
      <c r="AI31" s="11"/>
      <c r="AJ31" s="11"/>
      <c r="AK31" s="11"/>
      <c r="AL31" s="11"/>
      <c r="AM31" s="11"/>
      <c r="AN31" s="11"/>
      <c r="AO31" s="76"/>
      <c r="AP31" s="11"/>
      <c r="AQ31" s="11"/>
      <c r="AR31" s="11"/>
      <c r="AS31" s="11"/>
      <c r="AT31" s="11"/>
      <c r="AU31" s="11"/>
      <c r="AV31" s="11"/>
      <c r="AW31" s="56"/>
      <c r="AX31" s="76"/>
      <c r="AY31" s="305"/>
      <c r="BA31" s="11"/>
      <c r="BB31" s="15"/>
      <c r="BC31" s="35"/>
      <c r="BD31" s="44"/>
      <c r="BE31" s="2"/>
      <c r="BF31" s="2"/>
      <c r="BG31" s="215"/>
      <c r="BH31" s="45"/>
      <c r="BI31" s="8"/>
      <c r="BJ31" s="97"/>
      <c r="BK31" s="8"/>
      <c r="BL31" s="31"/>
      <c r="BM31" s="47"/>
      <c r="BN31" s="3"/>
      <c r="BO31" s="3"/>
      <c r="BP31" s="3"/>
    </row>
    <row r="32" spans="1:68" ht="15.75">
      <c r="A32" s="19"/>
      <c r="B32" s="20"/>
      <c r="C32" s="13"/>
      <c r="D32" s="6"/>
      <c r="E32" s="25"/>
      <c r="F32" s="89"/>
      <c r="G32" s="83"/>
      <c r="H32" s="16"/>
      <c r="I32" s="16"/>
      <c r="J32" s="16"/>
      <c r="K32" s="16"/>
      <c r="L32" s="83"/>
      <c r="M32" s="14"/>
      <c r="N32" s="56"/>
      <c r="O32" s="16"/>
      <c r="P32" s="16"/>
      <c r="Q32" s="11"/>
      <c r="R32" s="16"/>
      <c r="S32" s="16"/>
      <c r="T32" s="56"/>
      <c r="U32" s="16"/>
      <c r="V32" s="16"/>
      <c r="W32" s="11"/>
      <c r="X32" s="16"/>
      <c r="Y32" s="16"/>
      <c r="Z32" s="56"/>
      <c r="AA32" s="16"/>
      <c r="AB32" s="16"/>
      <c r="AC32" s="16"/>
      <c r="AD32" s="16"/>
      <c r="AE32" s="16"/>
      <c r="AF32" s="11"/>
      <c r="AG32" s="11"/>
      <c r="AH32" s="11"/>
      <c r="AI32" s="11"/>
      <c r="AJ32" s="11"/>
      <c r="AK32" s="11"/>
      <c r="AL32" s="11"/>
      <c r="AM32" s="11"/>
      <c r="AN32" s="11"/>
      <c r="AO32" s="76"/>
      <c r="AP32" s="11"/>
      <c r="AQ32" s="11"/>
      <c r="AR32" s="11"/>
      <c r="AS32" s="11"/>
      <c r="AT32" s="11"/>
      <c r="AU32" s="11"/>
      <c r="AV32" s="11"/>
      <c r="AW32" s="56"/>
      <c r="AX32" s="76"/>
      <c r="AY32" s="305"/>
      <c r="BA32" s="11"/>
      <c r="BB32" s="15"/>
      <c r="BC32" s="35"/>
      <c r="BD32" s="44"/>
      <c r="BE32" s="2"/>
      <c r="BF32" s="2"/>
      <c r="BG32" s="215"/>
      <c r="BH32" s="45"/>
      <c r="BI32" s="8"/>
      <c r="BJ32" s="97"/>
      <c r="BK32" s="8"/>
      <c r="BL32" s="31"/>
      <c r="BM32" s="47"/>
      <c r="BN32" s="3"/>
      <c r="BO32" s="3"/>
      <c r="BP32" s="3"/>
    </row>
    <row r="33" spans="1:68" ht="15.75">
      <c r="A33" s="19"/>
      <c r="B33" s="20"/>
      <c r="C33" s="13"/>
      <c r="D33" s="6"/>
      <c r="E33" s="25"/>
      <c r="F33" s="89"/>
      <c r="G33" s="83"/>
      <c r="H33" s="16"/>
      <c r="I33" s="16"/>
      <c r="J33" s="16"/>
      <c r="K33" s="16"/>
      <c r="L33" s="83"/>
      <c r="M33" s="14"/>
      <c r="N33" s="56"/>
      <c r="O33" s="16"/>
      <c r="P33" s="16"/>
      <c r="Q33" s="11"/>
      <c r="R33" s="16"/>
      <c r="S33" s="16"/>
      <c r="T33" s="56"/>
      <c r="U33" s="16"/>
      <c r="V33" s="16"/>
      <c r="W33" s="11"/>
      <c r="X33" s="16"/>
      <c r="Y33" s="16"/>
      <c r="Z33" s="56"/>
      <c r="AA33" s="16"/>
      <c r="AB33" s="16"/>
      <c r="AC33" s="16"/>
      <c r="AD33" s="16"/>
      <c r="AE33" s="16"/>
      <c r="AF33" s="11"/>
      <c r="AG33" s="11"/>
      <c r="AH33" s="11"/>
      <c r="AI33" s="11"/>
      <c r="AJ33" s="11"/>
      <c r="AK33" s="11"/>
      <c r="AL33" s="11"/>
      <c r="AM33" s="11"/>
      <c r="AN33" s="11"/>
      <c r="AO33" s="76"/>
      <c r="AP33" s="11"/>
      <c r="AQ33" s="11"/>
      <c r="AR33" s="11"/>
      <c r="AS33" s="11"/>
      <c r="AT33" s="11"/>
      <c r="AU33" s="11"/>
      <c r="AV33" s="11"/>
      <c r="AW33" s="56"/>
      <c r="AX33" s="76"/>
      <c r="AY33" s="305"/>
      <c r="BA33" s="11"/>
      <c r="BB33" s="15"/>
      <c r="BC33" s="35"/>
      <c r="BD33" s="44"/>
      <c r="BE33" s="2"/>
      <c r="BF33" s="2"/>
      <c r="BG33" s="215"/>
      <c r="BH33" s="45"/>
      <c r="BI33" s="8"/>
      <c r="BJ33" s="97"/>
      <c r="BK33" s="8"/>
      <c r="BL33" s="31"/>
      <c r="BM33" s="47"/>
      <c r="BN33" s="3"/>
      <c r="BO33" s="3"/>
      <c r="BP33" s="3"/>
    </row>
    <row r="34" spans="1:68" ht="15.75">
      <c r="A34" s="19"/>
      <c r="B34" s="20"/>
      <c r="C34" s="13"/>
      <c r="D34" s="6"/>
      <c r="E34" s="25"/>
      <c r="F34" s="89"/>
      <c r="G34" s="83"/>
      <c r="H34" s="16"/>
      <c r="I34" s="16"/>
      <c r="J34" s="16"/>
      <c r="K34" s="16"/>
      <c r="L34" s="83"/>
      <c r="M34" s="14"/>
      <c r="N34" s="56"/>
      <c r="O34" s="16"/>
      <c r="P34" s="16"/>
      <c r="Q34" s="11"/>
      <c r="R34" s="16"/>
      <c r="S34" s="16"/>
      <c r="T34" s="56"/>
      <c r="U34" s="16"/>
      <c r="V34" s="16"/>
      <c r="W34" s="11"/>
      <c r="X34" s="16"/>
      <c r="Y34" s="16"/>
      <c r="Z34" s="56"/>
      <c r="AA34" s="16"/>
      <c r="AB34" s="16"/>
      <c r="AC34" s="16"/>
      <c r="AD34" s="16"/>
      <c r="AE34" s="16"/>
      <c r="AF34" s="11"/>
      <c r="AG34" s="11"/>
      <c r="AH34" s="11"/>
      <c r="AI34" s="11"/>
      <c r="AJ34" s="11"/>
      <c r="AK34" s="11"/>
      <c r="AL34" s="11"/>
      <c r="AM34" s="11"/>
      <c r="AN34" s="11"/>
      <c r="AO34" s="76"/>
      <c r="AP34" s="11"/>
      <c r="AQ34" s="11"/>
      <c r="AR34" s="11"/>
      <c r="AS34" s="11"/>
      <c r="AT34" s="11"/>
      <c r="AU34" s="11"/>
      <c r="AV34" s="11"/>
      <c r="AW34" s="56"/>
      <c r="AX34" s="76"/>
      <c r="AY34" s="305"/>
      <c r="BA34" s="11"/>
      <c r="BB34" s="15"/>
      <c r="BC34" s="35"/>
      <c r="BD34" s="44"/>
      <c r="BE34" s="2"/>
      <c r="BF34" s="2"/>
      <c r="BG34" s="215"/>
      <c r="BH34" s="232"/>
      <c r="BI34" s="8"/>
      <c r="BJ34" s="97"/>
      <c r="BK34" s="8"/>
      <c r="BL34" s="31"/>
      <c r="BM34" s="47"/>
      <c r="BN34" s="3"/>
      <c r="BO34" s="3"/>
      <c r="BP34" s="3"/>
    </row>
    <row r="35" spans="1:68" ht="15.75">
      <c r="A35" s="19"/>
      <c r="B35" s="20"/>
      <c r="C35" s="13"/>
      <c r="D35" s="6"/>
      <c r="E35" s="25"/>
      <c r="F35" s="89"/>
      <c r="G35" s="83"/>
      <c r="H35" s="16"/>
      <c r="I35" s="16"/>
      <c r="J35" s="16"/>
      <c r="K35" s="16"/>
      <c r="L35" s="83"/>
      <c r="M35" s="14"/>
      <c r="N35" s="56"/>
      <c r="O35" s="16"/>
      <c r="P35" s="16"/>
      <c r="Q35" s="11"/>
      <c r="R35" s="16"/>
      <c r="S35" s="16"/>
      <c r="T35" s="56"/>
      <c r="U35" s="16"/>
      <c r="V35" s="16"/>
      <c r="W35" s="11"/>
      <c r="X35" s="16"/>
      <c r="Y35" s="16"/>
      <c r="Z35" s="56"/>
      <c r="AA35" s="16"/>
      <c r="AB35" s="16"/>
      <c r="AC35" s="16"/>
      <c r="AD35" s="16"/>
      <c r="AE35" s="16"/>
      <c r="AF35" s="11"/>
      <c r="AG35" s="11"/>
      <c r="AH35" s="11"/>
      <c r="AI35" s="11"/>
      <c r="AJ35" s="11"/>
      <c r="AK35" s="11"/>
      <c r="AL35" s="11"/>
      <c r="AM35" s="11"/>
      <c r="AN35" s="11"/>
      <c r="AO35" s="76"/>
      <c r="AP35" s="11"/>
      <c r="AQ35" s="11"/>
      <c r="AR35" s="11"/>
      <c r="AS35" s="11"/>
      <c r="AT35" s="11"/>
      <c r="AU35" s="83"/>
      <c r="AV35" s="11"/>
      <c r="AW35" s="56"/>
      <c r="AX35" s="76"/>
      <c r="AY35" s="305"/>
      <c r="BA35" s="11"/>
      <c r="BB35" s="15"/>
      <c r="BC35" s="35"/>
      <c r="BD35" s="44"/>
      <c r="BE35" s="2"/>
      <c r="BF35" s="2"/>
      <c r="BG35" s="215"/>
      <c r="BH35" s="232"/>
      <c r="BI35" s="8"/>
      <c r="BJ35" s="97"/>
      <c r="BK35" s="8"/>
      <c r="BL35" s="31"/>
      <c r="BM35" s="47"/>
      <c r="BN35" s="3"/>
      <c r="BO35" s="3"/>
      <c r="BP35" s="3"/>
    </row>
    <row r="36" spans="1:68" ht="15.75">
      <c r="A36" s="19"/>
      <c r="B36" s="20"/>
      <c r="C36" s="13"/>
      <c r="D36" s="6"/>
      <c r="E36" s="25"/>
      <c r="F36" s="89"/>
      <c r="G36" s="83"/>
      <c r="H36" s="16"/>
      <c r="I36" s="16"/>
      <c r="J36" s="16"/>
      <c r="K36" s="16"/>
      <c r="L36" s="83"/>
      <c r="M36" s="14"/>
      <c r="N36" s="56"/>
      <c r="O36" s="16"/>
      <c r="P36" s="16"/>
      <c r="Q36" s="11"/>
      <c r="R36" s="16"/>
      <c r="S36" s="16"/>
      <c r="T36" s="56"/>
      <c r="U36" s="16"/>
      <c r="V36" s="16"/>
      <c r="W36" s="11"/>
      <c r="X36" s="16"/>
      <c r="Y36" s="16"/>
      <c r="Z36" s="56"/>
      <c r="AA36" s="16"/>
      <c r="AB36" s="16"/>
      <c r="AC36" s="16"/>
      <c r="AD36" s="16"/>
      <c r="AE36" s="16"/>
      <c r="AF36" s="11"/>
      <c r="AG36" s="11"/>
      <c r="AH36" s="11"/>
      <c r="AI36" s="11"/>
      <c r="AJ36" s="11"/>
      <c r="AK36" s="11"/>
      <c r="AL36" s="11"/>
      <c r="AM36" s="11"/>
      <c r="AN36" s="11"/>
      <c r="AO36" s="76"/>
      <c r="AP36" s="11"/>
      <c r="AQ36" s="11"/>
      <c r="AR36" s="83"/>
      <c r="AS36" s="83"/>
      <c r="AT36" s="11"/>
      <c r="AU36" s="11"/>
      <c r="AV36" s="11"/>
      <c r="AW36" s="56"/>
      <c r="AX36" s="76"/>
      <c r="AY36" s="305"/>
      <c r="AZ36" s="215"/>
      <c r="BA36" s="11"/>
      <c r="BB36" s="15"/>
      <c r="BC36" s="35"/>
      <c r="BD36" s="44"/>
      <c r="BE36" s="2"/>
      <c r="BF36" s="2"/>
      <c r="BG36" s="215"/>
      <c r="BH36" s="232"/>
      <c r="BI36" s="8"/>
      <c r="BJ36" s="97"/>
      <c r="BK36" s="8"/>
      <c r="BL36" s="31"/>
      <c r="BM36" s="47"/>
      <c r="BN36" s="3"/>
      <c r="BO36" s="3"/>
      <c r="BP36" s="3"/>
    </row>
    <row r="37" spans="1:68" ht="15.75">
      <c r="A37" s="19"/>
      <c r="B37" s="20"/>
      <c r="C37" s="13"/>
      <c r="D37" s="6"/>
      <c r="E37" s="25"/>
      <c r="F37" s="89"/>
      <c r="G37" s="83"/>
      <c r="H37" s="16"/>
      <c r="I37" s="16"/>
      <c r="J37" s="16"/>
      <c r="K37" s="16"/>
      <c r="L37" s="83"/>
      <c r="M37" s="14"/>
      <c r="N37" s="56"/>
      <c r="O37" s="16"/>
      <c r="P37" s="16"/>
      <c r="Q37" s="11"/>
      <c r="R37" s="16"/>
      <c r="S37" s="16"/>
      <c r="T37" s="56"/>
      <c r="U37" s="16"/>
      <c r="V37" s="16"/>
      <c r="W37" s="11"/>
      <c r="X37" s="16"/>
      <c r="Y37" s="16"/>
      <c r="Z37" s="56"/>
      <c r="AA37" s="16"/>
      <c r="AB37" s="16"/>
      <c r="AC37" s="16"/>
      <c r="AD37" s="16"/>
      <c r="AE37" s="16"/>
      <c r="AF37" s="11"/>
      <c r="AG37" s="11"/>
      <c r="AH37" s="11"/>
      <c r="AI37" s="11"/>
      <c r="AJ37" s="11"/>
      <c r="AK37" s="11"/>
      <c r="AL37" s="11"/>
      <c r="AM37" s="11"/>
      <c r="AN37" s="11"/>
      <c r="AO37" s="76"/>
      <c r="AP37" s="11"/>
      <c r="AQ37" s="11"/>
      <c r="AR37" s="11"/>
      <c r="AS37" s="11"/>
      <c r="AT37" s="11"/>
      <c r="AU37" s="11"/>
      <c r="AV37" s="11"/>
      <c r="AW37" s="56"/>
      <c r="AX37" s="76"/>
      <c r="AY37" s="305"/>
      <c r="BA37" s="11"/>
      <c r="BB37" s="201"/>
      <c r="BC37" s="35"/>
      <c r="BD37" s="44"/>
      <c r="BE37" s="2"/>
      <c r="BF37" s="2"/>
      <c r="BG37" s="215"/>
      <c r="BH37" s="232"/>
      <c r="BI37" s="8"/>
      <c r="BJ37" s="97"/>
      <c r="BK37" s="8"/>
      <c r="BL37" s="31"/>
      <c r="BM37" s="47"/>
      <c r="BN37" s="3"/>
      <c r="BO37" s="3"/>
      <c r="BP37" s="3"/>
    </row>
    <row r="38" spans="1:68" ht="15.75">
      <c r="A38" s="19"/>
      <c r="B38" s="20"/>
      <c r="C38" s="13"/>
      <c r="D38" s="6"/>
      <c r="E38" s="25"/>
      <c r="F38" s="89"/>
      <c r="G38" s="83"/>
      <c r="H38" s="16"/>
      <c r="I38" s="16"/>
      <c r="J38" s="16"/>
      <c r="K38" s="16"/>
      <c r="L38" s="83"/>
      <c r="M38" s="14"/>
      <c r="N38" s="56"/>
      <c r="O38" s="16"/>
      <c r="P38" s="16"/>
      <c r="Q38" s="11"/>
      <c r="R38" s="16"/>
      <c r="S38" s="16"/>
      <c r="T38" s="56"/>
      <c r="U38" s="16"/>
      <c r="V38" s="16"/>
      <c r="W38" s="11"/>
      <c r="X38" s="16"/>
      <c r="Y38" s="16"/>
      <c r="Z38" s="56"/>
      <c r="AA38" s="16"/>
      <c r="AB38" s="16"/>
      <c r="AC38" s="16"/>
      <c r="AD38" s="16"/>
      <c r="AE38" s="16"/>
      <c r="AF38" s="11"/>
      <c r="AG38" s="11"/>
      <c r="AH38" s="11"/>
      <c r="AI38" s="11"/>
      <c r="AJ38" s="11"/>
      <c r="AK38" s="11"/>
      <c r="AL38" s="11"/>
      <c r="AM38" s="11"/>
      <c r="AN38" s="11"/>
      <c r="AO38" s="76"/>
      <c r="AP38" s="11"/>
      <c r="AQ38" s="11"/>
      <c r="AR38" s="11"/>
      <c r="AS38" s="11"/>
      <c r="AT38" s="11"/>
      <c r="AU38" s="11"/>
      <c r="AV38" s="11"/>
      <c r="AW38" s="56"/>
      <c r="AX38" s="76"/>
      <c r="AY38" s="305"/>
      <c r="BA38" s="11"/>
      <c r="BB38" s="15"/>
      <c r="BC38" s="35"/>
      <c r="BD38" s="44"/>
      <c r="BE38" s="2"/>
      <c r="BF38" s="2"/>
      <c r="BG38" s="215"/>
      <c r="BH38" s="232"/>
      <c r="BI38" s="8"/>
      <c r="BJ38" s="97"/>
      <c r="BK38" s="8"/>
      <c r="BL38" s="31"/>
      <c r="BM38" s="47"/>
      <c r="BN38" s="3"/>
      <c r="BO38" s="3"/>
      <c r="BP38" s="3"/>
    </row>
    <row r="39" spans="1:68" ht="15.75">
      <c r="A39" s="19"/>
      <c r="B39" s="20"/>
      <c r="C39" s="13"/>
      <c r="D39" s="6"/>
      <c r="E39" s="25"/>
      <c r="F39" s="89"/>
      <c r="G39" s="83"/>
      <c r="H39" s="16"/>
      <c r="I39" s="16"/>
      <c r="J39" s="16"/>
      <c r="K39" s="16"/>
      <c r="L39" s="83"/>
      <c r="M39" s="14"/>
      <c r="N39" s="56"/>
      <c r="O39" s="16"/>
      <c r="P39" s="16"/>
      <c r="Q39" s="11"/>
      <c r="R39" s="16"/>
      <c r="S39" s="16"/>
      <c r="T39" s="56"/>
      <c r="U39" s="16"/>
      <c r="V39" s="16"/>
      <c r="W39" s="11"/>
      <c r="X39" s="16"/>
      <c r="Y39" s="16"/>
      <c r="Z39" s="56"/>
      <c r="AA39" s="16"/>
      <c r="AB39" s="16"/>
      <c r="AC39" s="16"/>
      <c r="AD39" s="16"/>
      <c r="AE39" s="16"/>
      <c r="AF39" s="11"/>
      <c r="AG39" s="11"/>
      <c r="AH39" s="11"/>
      <c r="AI39" s="11"/>
      <c r="AJ39" s="11"/>
      <c r="AK39" s="11"/>
      <c r="AL39" s="11"/>
      <c r="AM39" s="11"/>
      <c r="AN39" s="11"/>
      <c r="AO39" s="76"/>
      <c r="AP39" s="11"/>
      <c r="AQ39" s="11"/>
      <c r="AR39" s="11"/>
      <c r="AS39" s="11"/>
      <c r="AT39" s="11"/>
      <c r="AU39" s="11"/>
      <c r="AV39" s="11"/>
      <c r="AW39" s="56"/>
      <c r="AX39" s="76"/>
      <c r="AY39" s="305"/>
      <c r="BA39" s="11"/>
      <c r="BB39" s="15"/>
      <c r="BC39" s="35"/>
      <c r="BD39" s="44"/>
      <c r="BE39" s="2"/>
      <c r="BF39" s="2"/>
      <c r="BG39" s="215"/>
      <c r="BH39" s="232"/>
      <c r="BI39" s="8"/>
      <c r="BJ39" s="97"/>
      <c r="BK39" s="8"/>
      <c r="BL39" s="31"/>
      <c r="BM39" s="47"/>
      <c r="BN39" s="3"/>
      <c r="BO39" s="3"/>
      <c r="BP39" s="3"/>
    </row>
    <row r="40" spans="1:68" ht="15.75">
      <c r="A40" s="19"/>
      <c r="B40" s="20"/>
      <c r="C40" s="13"/>
      <c r="D40" s="6"/>
      <c r="E40" s="25"/>
      <c r="F40" s="89"/>
      <c r="G40" s="83"/>
      <c r="H40" s="16"/>
      <c r="I40" s="16"/>
      <c r="J40" s="16"/>
      <c r="K40" s="16"/>
      <c r="L40" s="83"/>
      <c r="M40" s="14"/>
      <c r="N40" s="56"/>
      <c r="O40" s="16"/>
      <c r="P40" s="16"/>
      <c r="Q40" s="11"/>
      <c r="R40" s="16"/>
      <c r="S40" s="16"/>
      <c r="T40" s="56"/>
      <c r="U40" s="16"/>
      <c r="V40" s="16"/>
      <c r="W40" s="11"/>
      <c r="X40" s="16"/>
      <c r="Y40" s="16"/>
      <c r="Z40" s="56"/>
      <c r="AA40" s="16"/>
      <c r="AB40" s="16"/>
      <c r="AC40" s="16"/>
      <c r="AD40" s="16"/>
      <c r="AE40" s="16"/>
      <c r="AF40" s="11"/>
      <c r="AG40" s="11"/>
      <c r="AH40" s="11"/>
      <c r="AI40" s="11"/>
      <c r="AJ40" s="11"/>
      <c r="AK40" s="11"/>
      <c r="AL40" s="11"/>
      <c r="AM40" s="11"/>
      <c r="AN40" s="11"/>
      <c r="AO40" s="76"/>
      <c r="AP40" s="11"/>
      <c r="AQ40" s="11"/>
      <c r="AR40" s="11"/>
      <c r="AS40" s="11"/>
      <c r="AT40" s="11"/>
      <c r="AU40" s="11"/>
      <c r="AV40" s="11"/>
      <c r="AW40" s="56"/>
      <c r="AX40" s="76"/>
      <c r="AY40" s="305"/>
      <c r="BA40" s="11"/>
      <c r="BB40" s="15"/>
      <c r="BC40" s="35"/>
      <c r="BD40" s="44"/>
      <c r="BE40" s="2"/>
      <c r="BF40" s="2"/>
      <c r="BG40" s="215"/>
      <c r="BH40" s="232"/>
      <c r="BI40" s="8"/>
      <c r="BJ40" s="97"/>
      <c r="BK40" s="8"/>
      <c r="BL40" s="31"/>
      <c r="BM40" s="47"/>
      <c r="BN40" s="3"/>
      <c r="BO40" s="3"/>
      <c r="BP40" s="3"/>
    </row>
    <row r="41" spans="1:68" ht="15.75">
      <c r="A41" s="19"/>
      <c r="B41" s="20"/>
      <c r="C41" s="13"/>
      <c r="D41" s="6"/>
      <c r="E41" s="25"/>
      <c r="F41" s="89"/>
      <c r="G41" s="83"/>
      <c r="H41" s="16"/>
      <c r="I41" s="16"/>
      <c r="J41" s="16"/>
      <c r="K41" s="16"/>
      <c r="L41" s="83"/>
      <c r="M41" s="14"/>
      <c r="N41" s="56"/>
      <c r="O41" s="16"/>
      <c r="P41" s="16"/>
      <c r="Q41" s="11"/>
      <c r="R41" s="16"/>
      <c r="S41" s="16"/>
      <c r="T41" s="56"/>
      <c r="U41" s="16"/>
      <c r="V41" s="16"/>
      <c r="W41" s="11"/>
      <c r="X41" s="16"/>
      <c r="Y41" s="16"/>
      <c r="Z41" s="56"/>
      <c r="AA41" s="16"/>
      <c r="AB41" s="16"/>
      <c r="AC41" s="16"/>
      <c r="AD41" s="16"/>
      <c r="AE41" s="16"/>
      <c r="AF41" s="11"/>
      <c r="AG41" s="11"/>
      <c r="AH41" s="11"/>
      <c r="AI41" s="11"/>
      <c r="AJ41" s="11"/>
      <c r="AK41" s="11"/>
      <c r="AL41" s="11"/>
      <c r="AM41" s="11"/>
      <c r="AN41" s="11"/>
      <c r="AO41" s="76"/>
      <c r="AP41" s="11"/>
      <c r="AQ41" s="11"/>
      <c r="AR41" s="11"/>
      <c r="AS41" s="11"/>
      <c r="AT41" s="11"/>
      <c r="AU41" s="11"/>
      <c r="AV41" s="11"/>
      <c r="AW41" s="56"/>
      <c r="AX41" s="76"/>
      <c r="AY41" s="305"/>
      <c r="BA41" s="11"/>
      <c r="BB41" s="201"/>
      <c r="BC41" s="35"/>
      <c r="BD41" s="44"/>
      <c r="BE41" s="2"/>
      <c r="BF41" s="2"/>
      <c r="BG41" s="215"/>
      <c r="BH41" s="232"/>
      <c r="BI41" s="8"/>
      <c r="BJ41" s="97"/>
      <c r="BK41" s="8"/>
      <c r="BL41" s="31"/>
      <c r="BM41" s="47"/>
      <c r="BN41" s="3"/>
      <c r="BO41" s="3"/>
      <c r="BP41" s="3"/>
    </row>
    <row r="42" spans="1:68" ht="15.75">
      <c r="A42" s="19"/>
      <c r="B42" s="20"/>
      <c r="C42" s="13"/>
      <c r="D42" s="6"/>
      <c r="E42" s="25"/>
      <c r="F42" s="89"/>
      <c r="G42" s="83"/>
      <c r="H42" s="16"/>
      <c r="I42" s="16"/>
      <c r="J42" s="16"/>
      <c r="K42" s="16"/>
      <c r="L42" s="83"/>
      <c r="M42" s="14"/>
      <c r="N42" s="56"/>
      <c r="O42" s="16"/>
      <c r="P42" s="16"/>
      <c r="Q42" s="11"/>
      <c r="R42" s="16"/>
      <c r="S42" s="16"/>
      <c r="T42" s="56"/>
      <c r="U42" s="16"/>
      <c r="V42" s="16"/>
      <c r="W42" s="11"/>
      <c r="X42" s="16"/>
      <c r="Y42" s="16"/>
      <c r="Z42" s="56"/>
      <c r="AA42" s="16"/>
      <c r="AB42" s="16"/>
      <c r="AC42" s="16"/>
      <c r="AD42" s="16"/>
      <c r="AE42" s="16"/>
      <c r="AF42" s="11"/>
      <c r="AG42" s="11"/>
      <c r="AH42" s="11"/>
      <c r="AI42" s="11"/>
      <c r="AJ42" s="11"/>
      <c r="AK42" s="11"/>
      <c r="AL42" s="11"/>
      <c r="AM42" s="11"/>
      <c r="AN42" s="11"/>
      <c r="AO42" s="76"/>
      <c r="AP42" s="11"/>
      <c r="AQ42" s="11"/>
      <c r="AR42" s="11"/>
      <c r="AS42" s="11"/>
      <c r="AT42" s="11"/>
      <c r="AU42" s="11"/>
      <c r="AV42" s="11"/>
      <c r="AW42" s="56"/>
      <c r="AX42" s="76"/>
      <c r="AY42" s="305"/>
      <c r="AZ42" s="149"/>
      <c r="BA42" s="11"/>
      <c r="BB42" s="15"/>
      <c r="BC42" s="35"/>
      <c r="BD42" s="44"/>
      <c r="BE42" s="2"/>
      <c r="BF42" s="2"/>
      <c r="BG42" s="2"/>
      <c r="BH42" s="45"/>
      <c r="BI42" s="8"/>
      <c r="BJ42" s="97"/>
      <c r="BK42" s="8"/>
      <c r="BL42" s="31"/>
      <c r="BM42" s="47"/>
      <c r="BN42" s="3"/>
      <c r="BO42" s="3"/>
      <c r="BP42" s="3"/>
    </row>
    <row r="43" spans="1:68" ht="15.75">
      <c r="A43" s="19"/>
      <c r="B43" s="20"/>
      <c r="C43" s="13"/>
      <c r="D43" s="6"/>
      <c r="E43" s="25"/>
      <c r="F43" s="89"/>
      <c r="G43" s="83"/>
      <c r="H43" s="16"/>
      <c r="I43" s="16"/>
      <c r="J43" s="16"/>
      <c r="K43" s="16"/>
      <c r="L43" s="83"/>
      <c r="M43" s="14"/>
      <c r="N43" s="56"/>
      <c r="O43" s="16"/>
      <c r="P43" s="16"/>
      <c r="Q43" s="11"/>
      <c r="R43" s="16"/>
      <c r="S43" s="16"/>
      <c r="T43" s="56"/>
      <c r="U43" s="16"/>
      <c r="V43" s="16"/>
      <c r="W43" s="11"/>
      <c r="X43" s="16"/>
      <c r="Y43" s="16"/>
      <c r="Z43" s="56"/>
      <c r="AA43" s="16"/>
      <c r="AB43" s="16"/>
      <c r="AC43" s="16"/>
      <c r="AD43" s="16"/>
      <c r="AE43" s="16"/>
      <c r="AF43" s="11"/>
      <c r="AG43" s="11"/>
      <c r="AH43" s="11"/>
      <c r="AI43" s="11"/>
      <c r="AJ43" s="11"/>
      <c r="AK43" s="11"/>
      <c r="AL43" s="11"/>
      <c r="AM43" s="11"/>
      <c r="AN43" s="11"/>
      <c r="AO43" s="76"/>
      <c r="AP43" s="11"/>
      <c r="AQ43" s="11"/>
      <c r="AR43" s="11"/>
      <c r="AS43" s="11"/>
      <c r="AT43" s="11"/>
      <c r="AU43" s="11"/>
      <c r="AV43" s="11"/>
      <c r="AW43" s="56"/>
      <c r="AX43" s="76"/>
      <c r="AY43" s="305"/>
      <c r="AZ43" s="149"/>
      <c r="BA43" s="11"/>
      <c r="BB43" s="15"/>
      <c r="BC43" s="35"/>
      <c r="BD43" s="44"/>
      <c r="BE43" s="2"/>
      <c r="BF43" s="2"/>
      <c r="BG43" s="2"/>
      <c r="BH43" s="45"/>
      <c r="BI43" s="8"/>
      <c r="BJ43" s="97"/>
      <c r="BK43" s="8"/>
      <c r="BL43" s="31"/>
      <c r="BM43" s="47"/>
      <c r="BN43" s="3"/>
      <c r="BO43" s="3"/>
      <c r="BP43" s="3"/>
    </row>
    <row r="44" spans="1:68" ht="15.75">
      <c r="A44" s="19"/>
      <c r="B44" s="20"/>
      <c r="C44" s="13"/>
      <c r="D44" s="6"/>
      <c r="E44" s="25"/>
      <c r="F44" s="89"/>
      <c r="G44" s="83"/>
      <c r="H44" s="16"/>
      <c r="I44" s="16"/>
      <c r="J44" s="16"/>
      <c r="K44" s="16"/>
      <c r="L44" s="83"/>
      <c r="M44" s="14"/>
      <c r="N44" s="56"/>
      <c r="O44" s="16"/>
      <c r="P44" s="16"/>
      <c r="Q44" s="11"/>
      <c r="R44" s="16"/>
      <c r="S44" s="16"/>
      <c r="T44" s="56"/>
      <c r="U44" s="16"/>
      <c r="V44" s="16"/>
      <c r="W44" s="11"/>
      <c r="X44" s="16"/>
      <c r="Y44" s="16"/>
      <c r="Z44" s="56"/>
      <c r="AA44" s="16"/>
      <c r="AB44" s="16"/>
      <c r="AC44" s="16"/>
      <c r="AD44" s="16"/>
      <c r="AE44" s="16"/>
      <c r="AF44" s="11"/>
      <c r="AG44" s="11"/>
      <c r="AH44" s="11"/>
      <c r="AI44" s="11"/>
      <c r="AJ44" s="11"/>
      <c r="AK44" s="11"/>
      <c r="AL44" s="11"/>
      <c r="AM44" s="11"/>
      <c r="AN44" s="11"/>
      <c r="AO44" s="76"/>
      <c r="AP44" s="11"/>
      <c r="AQ44" s="11"/>
      <c r="AR44" s="11"/>
      <c r="AS44" s="11"/>
      <c r="AT44" s="11"/>
      <c r="AU44" s="11"/>
      <c r="AV44" s="11"/>
      <c r="AW44" s="56"/>
      <c r="AX44" s="76"/>
      <c r="AY44" s="305"/>
      <c r="AZ44" s="149"/>
      <c r="BA44" s="11"/>
      <c r="BB44" s="15"/>
      <c r="BC44" s="35"/>
      <c r="BD44" s="44"/>
      <c r="BE44" s="2"/>
      <c r="BF44" s="2"/>
      <c r="BG44" s="2"/>
      <c r="BH44" s="45"/>
      <c r="BI44" s="8"/>
      <c r="BJ44" s="97"/>
      <c r="BK44" s="8"/>
      <c r="BL44" s="31"/>
      <c r="BM44" s="47"/>
      <c r="BN44" s="3"/>
      <c r="BO44" s="3"/>
      <c r="BP44" s="3"/>
    </row>
    <row r="45" spans="1:68" ht="15.75">
      <c r="A45" s="19"/>
      <c r="B45" s="20"/>
      <c r="C45" s="13"/>
      <c r="D45" s="6"/>
      <c r="E45" s="25"/>
      <c r="F45" s="89"/>
      <c r="G45" s="83"/>
      <c r="H45" s="16"/>
      <c r="I45" s="16"/>
      <c r="J45" s="16"/>
      <c r="K45" s="16"/>
      <c r="L45" s="83"/>
      <c r="M45" s="14"/>
      <c r="N45" s="56"/>
      <c r="O45" s="16"/>
      <c r="P45" s="16"/>
      <c r="Q45" s="11"/>
      <c r="R45" s="16"/>
      <c r="S45" s="16"/>
      <c r="T45" s="56"/>
      <c r="U45" s="16"/>
      <c r="V45" s="16"/>
      <c r="W45" s="11"/>
      <c r="X45" s="16"/>
      <c r="Y45" s="16"/>
      <c r="Z45" s="56"/>
      <c r="AA45" s="16"/>
      <c r="AB45" s="16"/>
      <c r="AC45" s="16"/>
      <c r="AD45" s="16"/>
      <c r="AE45" s="16"/>
      <c r="AF45" s="11"/>
      <c r="AG45" s="11"/>
      <c r="AH45" s="11"/>
      <c r="AI45" s="11"/>
      <c r="AJ45" s="11"/>
      <c r="AK45" s="11"/>
      <c r="AL45" s="11"/>
      <c r="AM45" s="11"/>
      <c r="AN45" s="11"/>
      <c r="AO45" s="76"/>
      <c r="AP45" s="11"/>
      <c r="AQ45" s="11"/>
      <c r="AR45" s="11"/>
      <c r="AS45" s="11"/>
      <c r="AT45" s="11"/>
      <c r="AU45" s="11"/>
      <c r="AV45" s="11"/>
      <c r="AW45" s="56"/>
      <c r="AX45" s="76"/>
      <c r="AY45" s="305"/>
      <c r="AZ45" s="149"/>
      <c r="BA45" s="11"/>
      <c r="BB45" s="15"/>
      <c r="BC45" s="35"/>
      <c r="BD45" s="44"/>
      <c r="BE45" s="2"/>
      <c r="BF45" s="2"/>
      <c r="BG45" s="2"/>
      <c r="BH45" s="45"/>
      <c r="BI45" s="8"/>
      <c r="BJ45" s="97"/>
      <c r="BK45" s="8"/>
      <c r="BL45" s="31"/>
      <c r="BM45" s="47"/>
      <c r="BN45" s="3"/>
      <c r="BO45" s="3"/>
      <c r="BP45" s="3"/>
    </row>
    <row r="46" spans="1:68" ht="15.75">
      <c r="A46" s="19"/>
      <c r="B46" s="20"/>
      <c r="C46" s="13"/>
      <c r="D46" s="6"/>
      <c r="E46" s="25"/>
      <c r="F46" s="89"/>
      <c r="G46" s="83"/>
      <c r="H46" s="16"/>
      <c r="I46" s="16"/>
      <c r="J46" s="16"/>
      <c r="K46" s="16"/>
      <c r="L46" s="83"/>
      <c r="M46" s="14"/>
      <c r="N46" s="56"/>
      <c r="O46" s="16"/>
      <c r="P46" s="16"/>
      <c r="Q46" s="11"/>
      <c r="R46" s="16"/>
      <c r="S46" s="16"/>
      <c r="T46" s="56"/>
      <c r="U46" s="16"/>
      <c r="V46" s="16"/>
      <c r="W46" s="11"/>
      <c r="X46" s="16"/>
      <c r="Y46" s="16"/>
      <c r="Z46" s="56"/>
      <c r="AA46" s="16"/>
      <c r="AB46" s="16"/>
      <c r="AC46" s="16"/>
      <c r="AD46" s="16"/>
      <c r="AE46" s="16"/>
      <c r="AF46" s="11"/>
      <c r="AG46" s="11"/>
      <c r="AH46" s="11"/>
      <c r="AI46" s="11"/>
      <c r="AJ46" s="11"/>
      <c r="AK46" s="11"/>
      <c r="AL46" s="11"/>
      <c r="AM46" s="11"/>
      <c r="AN46" s="11"/>
      <c r="AO46" s="76"/>
      <c r="AP46" s="11"/>
      <c r="AQ46" s="11"/>
      <c r="AR46" s="11"/>
      <c r="AS46" s="11"/>
      <c r="AT46" s="11"/>
      <c r="AU46" s="11"/>
      <c r="AV46" s="11"/>
      <c r="AW46" s="56"/>
      <c r="AX46" s="76"/>
      <c r="AY46" s="305"/>
      <c r="BA46" s="11"/>
      <c r="BB46" s="15"/>
      <c r="BC46" s="35"/>
      <c r="BD46" s="44"/>
      <c r="BE46" s="2"/>
      <c r="BF46" s="2"/>
      <c r="BG46" s="2"/>
      <c r="BH46" s="45"/>
      <c r="BI46" s="8"/>
      <c r="BJ46" s="97"/>
      <c r="BK46" s="8"/>
      <c r="BL46" s="31"/>
      <c r="BM46" s="47"/>
      <c r="BN46" s="3"/>
      <c r="BO46" s="3"/>
      <c r="BP46" s="3"/>
    </row>
    <row r="47" spans="1:68" ht="15.75">
      <c r="A47" s="19"/>
      <c r="B47" s="20"/>
      <c r="C47" s="13"/>
      <c r="D47" s="6"/>
      <c r="E47" s="25"/>
      <c r="F47" s="89"/>
      <c r="G47" s="83"/>
      <c r="H47" s="16"/>
      <c r="I47" s="16"/>
      <c r="J47" s="16"/>
      <c r="K47" s="16"/>
      <c r="L47" s="83"/>
      <c r="M47" s="14"/>
      <c r="N47" s="56"/>
      <c r="O47" s="16"/>
      <c r="P47" s="16"/>
      <c r="Q47" s="11"/>
      <c r="R47" s="16"/>
      <c r="S47" s="16"/>
      <c r="T47" s="56"/>
      <c r="U47" s="16"/>
      <c r="V47" s="16"/>
      <c r="W47" s="11"/>
      <c r="X47" s="16"/>
      <c r="Y47" s="16"/>
      <c r="Z47" s="56"/>
      <c r="AA47" s="16"/>
      <c r="AB47" s="16"/>
      <c r="AC47" s="16"/>
      <c r="AD47" s="16"/>
      <c r="AE47" s="16"/>
      <c r="AF47" s="11"/>
      <c r="AG47" s="11"/>
      <c r="AH47" s="11"/>
      <c r="AI47" s="11"/>
      <c r="AJ47" s="11"/>
      <c r="AK47" s="11"/>
      <c r="AL47" s="11"/>
      <c r="AM47" s="11"/>
      <c r="AN47" s="11"/>
      <c r="AO47" s="76"/>
      <c r="AP47" s="11"/>
      <c r="AQ47" s="11"/>
      <c r="AR47" s="11"/>
      <c r="AS47" s="11"/>
      <c r="AT47" s="11"/>
      <c r="AU47" s="11"/>
      <c r="AV47" s="11"/>
      <c r="AW47" s="56"/>
      <c r="AX47" s="76"/>
      <c r="AY47" s="305"/>
      <c r="BA47" s="11"/>
      <c r="BB47" s="15"/>
      <c r="BC47" s="35"/>
      <c r="BD47" s="44"/>
      <c r="BE47" s="2"/>
      <c r="BF47" s="2"/>
      <c r="BG47" s="2"/>
      <c r="BH47" s="45"/>
      <c r="BI47" s="8"/>
      <c r="BJ47" s="97"/>
      <c r="BK47" s="8"/>
      <c r="BL47" s="31"/>
      <c r="BM47" s="47"/>
      <c r="BN47" s="3"/>
      <c r="BO47" s="3"/>
      <c r="BP47" s="3"/>
    </row>
    <row r="48" spans="1:68" ht="15.75">
      <c r="A48" s="19"/>
      <c r="B48" s="20"/>
      <c r="C48" s="13"/>
      <c r="D48" s="6"/>
      <c r="E48" s="25"/>
      <c r="F48" s="89"/>
      <c r="G48" s="83"/>
      <c r="H48" s="16"/>
      <c r="I48" s="16"/>
      <c r="J48" s="16"/>
      <c r="K48" s="16"/>
      <c r="L48" s="83"/>
      <c r="M48" s="14"/>
      <c r="N48" s="56"/>
      <c r="O48" s="16"/>
      <c r="P48" s="16"/>
      <c r="Q48" s="11"/>
      <c r="R48" s="16"/>
      <c r="S48" s="16"/>
      <c r="T48" s="56"/>
      <c r="U48" s="16"/>
      <c r="V48" s="16"/>
      <c r="W48" s="11"/>
      <c r="X48" s="16"/>
      <c r="Y48" s="16"/>
      <c r="Z48" s="56"/>
      <c r="AA48" s="16"/>
      <c r="AB48" s="16"/>
      <c r="AC48" s="16"/>
      <c r="AD48" s="16"/>
      <c r="AE48" s="16"/>
      <c r="AF48" s="11"/>
      <c r="AG48" s="11"/>
      <c r="AH48" s="11"/>
      <c r="AI48" s="11"/>
      <c r="AJ48" s="11"/>
      <c r="AK48" s="11"/>
      <c r="AL48" s="11"/>
      <c r="AM48" s="11"/>
      <c r="AN48" s="11"/>
      <c r="AO48" s="76"/>
      <c r="AP48" s="11"/>
      <c r="AQ48" s="11"/>
      <c r="AR48" s="11"/>
      <c r="AS48" s="11"/>
      <c r="AT48" s="11"/>
      <c r="AU48" s="11"/>
      <c r="AV48" s="11"/>
      <c r="AW48" s="56"/>
      <c r="AX48" s="76"/>
      <c r="AY48" s="305"/>
      <c r="BA48" s="11"/>
      <c r="BB48" s="15"/>
      <c r="BC48" s="35"/>
      <c r="BD48" s="44"/>
      <c r="BE48" s="2"/>
      <c r="BF48" s="2"/>
      <c r="BG48" s="2"/>
      <c r="BH48" s="45"/>
      <c r="BI48" s="8"/>
      <c r="BJ48" s="97"/>
      <c r="BK48" s="8"/>
      <c r="BL48" s="31"/>
      <c r="BM48" s="47"/>
      <c r="BN48" s="3"/>
      <c r="BO48" s="3"/>
      <c r="BP48" s="3"/>
    </row>
    <row r="49" spans="1:68" ht="16.5" thickBot="1">
      <c r="A49" s="143"/>
      <c r="B49" s="154"/>
      <c r="C49" s="144"/>
      <c r="D49" s="152"/>
      <c r="E49" s="26"/>
      <c r="F49" s="77"/>
      <c r="G49" s="58"/>
      <c r="H49" s="16"/>
      <c r="I49" s="16"/>
      <c r="J49" s="16"/>
      <c r="K49" s="16"/>
      <c r="L49" s="84"/>
      <c r="M49" s="14"/>
      <c r="N49" s="57"/>
      <c r="O49" s="16"/>
      <c r="P49" s="16"/>
      <c r="Q49" s="58"/>
      <c r="R49" s="16"/>
      <c r="S49" s="16"/>
      <c r="T49" s="57"/>
      <c r="U49" s="16"/>
      <c r="V49" s="16"/>
      <c r="W49" s="58"/>
      <c r="X49" s="16"/>
      <c r="Y49" s="16"/>
      <c r="Z49" s="57"/>
      <c r="AA49" s="16"/>
      <c r="AB49" s="16"/>
      <c r="AC49" s="16"/>
      <c r="AD49" s="16"/>
      <c r="AE49" s="16"/>
      <c r="AF49" s="58"/>
      <c r="AG49" s="58"/>
      <c r="AH49" s="58"/>
      <c r="AI49" s="58"/>
      <c r="AJ49" s="58"/>
      <c r="AK49" s="58"/>
      <c r="AL49" s="58"/>
      <c r="AM49" s="58"/>
      <c r="AN49" s="58"/>
      <c r="AO49" s="77"/>
      <c r="AP49" s="58"/>
      <c r="AQ49" s="58"/>
      <c r="AR49" s="58"/>
      <c r="AS49" s="58"/>
      <c r="AT49" s="58"/>
      <c r="AU49" s="58"/>
      <c r="AV49" s="58"/>
      <c r="AW49" s="57"/>
      <c r="AX49" s="77"/>
      <c r="AY49" s="307"/>
      <c r="AZ49" s="161"/>
      <c r="BA49" s="261"/>
      <c r="BB49" s="69"/>
      <c r="BC49" s="36"/>
      <c r="BD49" s="146"/>
      <c r="BE49" s="161"/>
      <c r="BF49" s="161"/>
      <c r="BG49" s="161"/>
      <c r="BH49" s="54"/>
      <c r="BI49" s="147"/>
      <c r="BJ49" s="98"/>
      <c r="BK49" s="147"/>
      <c r="BL49" s="157"/>
      <c r="BM49" s="53"/>
      <c r="BN49" s="3"/>
      <c r="BO49" s="3"/>
      <c r="BP49" s="3"/>
    </row>
    <row r="50" spans="1:68" ht="15.75">
      <c r="A50" s="219"/>
      <c r="B50" s="220"/>
      <c r="C50" s="234"/>
      <c r="D50" s="80"/>
      <c r="E50" s="27"/>
      <c r="F50" s="99"/>
      <c r="G50" s="71"/>
      <c r="H50" s="16"/>
      <c r="I50" s="16"/>
      <c r="J50" s="16"/>
      <c r="K50" s="16"/>
      <c r="L50" s="82"/>
      <c r="M50" s="14"/>
      <c r="N50" s="74"/>
      <c r="O50" s="16"/>
      <c r="P50" s="16"/>
      <c r="Q50" s="71"/>
      <c r="R50" s="16"/>
      <c r="S50" s="16"/>
      <c r="T50" s="74"/>
      <c r="U50" s="16"/>
      <c r="V50" s="16"/>
      <c r="W50" s="71"/>
      <c r="X50" s="16"/>
      <c r="Y50" s="16"/>
      <c r="Z50" s="74"/>
      <c r="AA50" s="16"/>
      <c r="AB50" s="16"/>
      <c r="AC50" s="16"/>
      <c r="AD50" s="16"/>
      <c r="AE50" s="16"/>
      <c r="AF50" s="71"/>
      <c r="AG50" s="71"/>
      <c r="AH50" s="71"/>
      <c r="AI50" s="71"/>
      <c r="AJ50" s="71"/>
      <c r="AK50" s="71"/>
      <c r="AL50" s="71"/>
      <c r="AM50" s="71"/>
      <c r="AN50" s="71"/>
      <c r="AO50" s="75"/>
      <c r="AP50" s="71"/>
      <c r="AQ50" s="71"/>
      <c r="AR50" s="71"/>
      <c r="AS50" s="71"/>
      <c r="AT50" s="71"/>
      <c r="AU50" s="71"/>
      <c r="AV50" s="71"/>
      <c r="AW50" s="74"/>
      <c r="AX50" s="75"/>
      <c r="AY50" s="158"/>
      <c r="AZ50" s="148"/>
      <c r="BA50" s="71"/>
      <c r="BB50" s="73"/>
      <c r="BC50" s="72"/>
      <c r="BD50" s="225"/>
      <c r="BE50" s="226"/>
      <c r="BF50" s="226"/>
      <c r="BG50" s="226"/>
      <c r="BH50" s="228"/>
      <c r="BI50" s="148"/>
      <c r="BJ50" s="96"/>
      <c r="BK50" s="148"/>
      <c r="BL50" s="155"/>
      <c r="BM50" s="269"/>
      <c r="BN50" s="3"/>
      <c r="BO50" s="3"/>
      <c r="BP50" s="3"/>
    </row>
    <row r="51" spans="1:68" ht="15.75">
      <c r="A51" s="19"/>
      <c r="B51" s="20"/>
      <c r="C51" s="13"/>
      <c r="D51" s="6"/>
      <c r="E51" s="25"/>
      <c r="F51" s="89"/>
      <c r="G51" s="83"/>
      <c r="H51" s="16"/>
      <c r="I51" s="16"/>
      <c r="J51" s="16"/>
      <c r="K51" s="16"/>
      <c r="L51" s="83"/>
      <c r="M51" s="14"/>
      <c r="N51" s="55"/>
      <c r="O51" s="16"/>
      <c r="P51" s="16"/>
      <c r="Q51" s="11"/>
      <c r="R51" s="16"/>
      <c r="S51" s="16"/>
      <c r="T51" s="56"/>
      <c r="U51" s="16"/>
      <c r="V51" s="16"/>
      <c r="W51" s="11"/>
      <c r="X51" s="16"/>
      <c r="Y51" s="16"/>
      <c r="Z51" s="56"/>
      <c r="AA51" s="16"/>
      <c r="AB51" s="16"/>
      <c r="AC51" s="16"/>
      <c r="AD51" s="16"/>
      <c r="AE51" s="16"/>
      <c r="AF51" s="9"/>
      <c r="AG51" s="9"/>
      <c r="AH51" s="9"/>
      <c r="AI51" s="9"/>
      <c r="AJ51" s="9"/>
      <c r="AK51" s="9"/>
      <c r="AL51" s="9"/>
      <c r="AM51" s="9"/>
      <c r="AN51" s="9"/>
      <c r="AO51" s="76"/>
      <c r="AP51" s="83"/>
      <c r="AQ51" s="83"/>
      <c r="AR51" s="83"/>
      <c r="AS51" s="83"/>
      <c r="AT51" s="11"/>
      <c r="AU51" s="11"/>
      <c r="AV51" s="159"/>
      <c r="AW51" s="55"/>
      <c r="AX51" s="92"/>
      <c r="AY51" s="159"/>
      <c r="BA51" s="11"/>
      <c r="BB51" s="15"/>
      <c r="BC51" s="35"/>
      <c r="BD51" s="44"/>
      <c r="BE51" s="2"/>
      <c r="BF51" s="2"/>
      <c r="BG51" s="2"/>
      <c r="BH51" s="45"/>
      <c r="BI51" s="8"/>
      <c r="BJ51" s="97"/>
      <c r="BK51" s="8"/>
      <c r="BL51" s="31"/>
      <c r="BM51" s="47"/>
      <c r="BN51" s="3"/>
      <c r="BO51" s="3"/>
      <c r="BP51" s="3"/>
    </row>
    <row r="52" spans="1:68" ht="15.75">
      <c r="A52" s="19"/>
      <c r="B52" s="20"/>
      <c r="C52" s="13"/>
      <c r="D52" s="6"/>
      <c r="E52" s="25"/>
      <c r="F52" s="89"/>
      <c r="G52" s="83"/>
      <c r="H52" s="16"/>
      <c r="I52" s="16"/>
      <c r="J52" s="16"/>
      <c r="K52" s="16"/>
      <c r="L52" s="83"/>
      <c r="M52" s="14"/>
      <c r="N52" s="55"/>
      <c r="O52" s="16"/>
      <c r="P52" s="16"/>
      <c r="Q52" s="11"/>
      <c r="R52" s="16"/>
      <c r="S52" s="16"/>
      <c r="T52" s="56"/>
      <c r="U52" s="16"/>
      <c r="V52" s="16"/>
      <c r="W52" s="11"/>
      <c r="X52" s="16"/>
      <c r="Y52" s="16"/>
      <c r="Z52" s="56"/>
      <c r="AA52" s="16"/>
      <c r="AB52" s="16"/>
      <c r="AC52" s="16"/>
      <c r="AD52" s="16"/>
      <c r="AE52" s="16"/>
      <c r="AF52" s="9"/>
      <c r="AG52" s="9"/>
      <c r="AH52" s="9"/>
      <c r="AI52" s="9"/>
      <c r="AJ52" s="9"/>
      <c r="AK52" s="9"/>
      <c r="AL52" s="9"/>
      <c r="AM52" s="9"/>
      <c r="AN52" s="9"/>
      <c r="AO52" s="76"/>
      <c r="AP52" s="11"/>
      <c r="AQ52" s="11"/>
      <c r="AR52" s="11"/>
      <c r="AS52" s="11"/>
      <c r="AT52" s="11"/>
      <c r="AU52" s="11"/>
      <c r="AV52" s="159"/>
      <c r="AW52" s="55"/>
      <c r="AX52" s="92"/>
      <c r="AY52" s="159"/>
      <c r="BA52" s="11"/>
      <c r="BB52" s="15"/>
      <c r="BC52" s="35"/>
      <c r="BD52" s="44"/>
      <c r="BE52" s="2"/>
      <c r="BF52" s="2"/>
      <c r="BG52" s="2"/>
      <c r="BH52" s="45"/>
      <c r="BI52" s="8"/>
      <c r="BJ52" s="97"/>
      <c r="BK52" s="8"/>
      <c r="BL52" s="31"/>
      <c r="BM52" s="47"/>
      <c r="BN52" s="3"/>
      <c r="BO52" s="3"/>
      <c r="BP52" s="3"/>
    </row>
    <row r="53" spans="1:68" ht="15.75">
      <c r="A53" s="19"/>
      <c r="B53" s="20"/>
      <c r="C53" s="13"/>
      <c r="D53" s="6"/>
      <c r="E53" s="25"/>
      <c r="F53" s="76"/>
      <c r="G53" s="11"/>
      <c r="H53" s="16"/>
      <c r="I53" s="16"/>
      <c r="J53" s="16"/>
      <c r="K53" s="16"/>
      <c r="L53" s="83"/>
      <c r="M53" s="14"/>
      <c r="N53" s="55"/>
      <c r="O53" s="16"/>
      <c r="P53" s="16"/>
      <c r="Q53" s="11"/>
      <c r="R53" s="16"/>
      <c r="S53" s="16"/>
      <c r="T53" s="56"/>
      <c r="U53" s="16"/>
      <c r="V53" s="16"/>
      <c r="W53" s="11"/>
      <c r="X53" s="16"/>
      <c r="Y53" s="16"/>
      <c r="Z53" s="56"/>
      <c r="AA53" s="16"/>
      <c r="AB53" s="16"/>
      <c r="AC53" s="16"/>
      <c r="AD53" s="16"/>
      <c r="AE53" s="16"/>
      <c r="AF53" s="9"/>
      <c r="AG53" s="9"/>
      <c r="AH53" s="9"/>
      <c r="AI53" s="9"/>
      <c r="AJ53" s="9"/>
      <c r="AK53" s="9"/>
      <c r="AL53" s="9"/>
      <c r="AM53" s="9"/>
      <c r="AN53" s="9"/>
      <c r="AO53" s="76"/>
      <c r="AP53" s="11"/>
      <c r="AQ53" s="11"/>
      <c r="AR53" s="11"/>
      <c r="AS53" s="11"/>
      <c r="AT53" s="11"/>
      <c r="AU53" s="11"/>
      <c r="AV53" s="159"/>
      <c r="AW53" s="55"/>
      <c r="AX53" s="92"/>
      <c r="AY53" s="159"/>
      <c r="BA53" s="11"/>
      <c r="BB53" s="201"/>
      <c r="BC53" s="35"/>
      <c r="BD53" s="44"/>
      <c r="BE53" s="2"/>
      <c r="BF53" s="2"/>
      <c r="BG53" s="2"/>
      <c r="BH53" s="45"/>
      <c r="BI53" s="8"/>
      <c r="BJ53" s="97"/>
      <c r="BK53" s="8"/>
      <c r="BL53" s="31"/>
      <c r="BM53" s="47"/>
      <c r="BN53" s="3"/>
      <c r="BO53" s="3"/>
      <c r="BP53" s="3"/>
    </row>
    <row r="54" spans="1:68" ht="15.75">
      <c r="A54" s="19"/>
      <c r="B54" s="20"/>
      <c r="C54" s="13"/>
      <c r="D54" s="6"/>
      <c r="E54" s="25"/>
      <c r="F54" s="76"/>
      <c r="G54" s="11"/>
      <c r="H54" s="16"/>
      <c r="I54" s="16"/>
      <c r="J54" s="16"/>
      <c r="K54" s="16"/>
      <c r="L54" s="11"/>
      <c r="M54" s="14"/>
      <c r="N54" s="56"/>
      <c r="O54" s="16"/>
      <c r="P54" s="16"/>
      <c r="Q54" s="11"/>
      <c r="R54" s="16"/>
      <c r="S54" s="16"/>
      <c r="T54" s="56"/>
      <c r="U54" s="16"/>
      <c r="V54" s="16"/>
      <c r="W54" s="11"/>
      <c r="X54" s="16"/>
      <c r="Y54" s="16"/>
      <c r="Z54" s="56"/>
      <c r="AA54" s="16"/>
      <c r="AB54" s="16"/>
      <c r="AC54" s="16"/>
      <c r="AD54" s="16"/>
      <c r="AE54" s="16"/>
      <c r="AF54" s="11"/>
      <c r="AG54" s="11"/>
      <c r="AH54" s="11"/>
      <c r="AI54" s="11"/>
      <c r="AJ54" s="11"/>
      <c r="AK54" s="11"/>
      <c r="AL54" s="11"/>
      <c r="AM54" s="11"/>
      <c r="AN54" s="11"/>
      <c r="AO54" s="76"/>
      <c r="AP54" s="11"/>
      <c r="AQ54" s="11"/>
      <c r="AR54" s="11"/>
      <c r="AS54" s="11"/>
      <c r="AT54" s="11"/>
      <c r="AU54" s="11"/>
      <c r="AV54" s="11"/>
      <c r="AW54" s="56"/>
      <c r="AX54" s="76"/>
      <c r="AY54" s="11"/>
      <c r="BA54" s="11"/>
      <c r="BB54" s="15"/>
      <c r="BC54" s="35"/>
      <c r="BD54" s="44"/>
      <c r="BE54" s="2"/>
      <c r="BF54" s="2"/>
      <c r="BG54" s="215"/>
      <c r="BH54" s="232"/>
      <c r="BI54" s="8"/>
      <c r="BJ54" s="97"/>
      <c r="BK54" s="149"/>
      <c r="BL54" s="31"/>
      <c r="BM54" s="47"/>
      <c r="BN54" s="3"/>
      <c r="BO54" s="3"/>
      <c r="BP54" s="3"/>
    </row>
    <row r="55" spans="1:68" ht="15.75">
      <c r="A55" s="19"/>
      <c r="B55" s="20"/>
      <c r="C55" s="13"/>
      <c r="D55" s="6"/>
      <c r="E55" s="25"/>
      <c r="F55" s="89"/>
      <c r="G55" s="83"/>
      <c r="H55" s="16"/>
      <c r="I55" s="16"/>
      <c r="J55" s="16"/>
      <c r="K55" s="16"/>
      <c r="L55" s="83"/>
      <c r="M55" s="14"/>
      <c r="N55" s="56"/>
      <c r="O55" s="16"/>
      <c r="P55" s="16"/>
      <c r="Q55" s="11"/>
      <c r="R55" s="16"/>
      <c r="S55" s="16"/>
      <c r="T55" s="56"/>
      <c r="U55" s="16"/>
      <c r="V55" s="16"/>
      <c r="W55" s="11"/>
      <c r="X55" s="16"/>
      <c r="Y55" s="16"/>
      <c r="Z55" s="56"/>
      <c r="AA55" s="16"/>
      <c r="AB55" s="16"/>
      <c r="AC55" s="16"/>
      <c r="AD55" s="16"/>
      <c r="AE55" s="16"/>
      <c r="AF55" s="11"/>
      <c r="AG55" s="11"/>
      <c r="AH55" s="11"/>
      <c r="AI55" s="11"/>
      <c r="AJ55" s="11"/>
      <c r="AK55" s="11"/>
      <c r="AL55" s="11"/>
      <c r="AM55" s="11"/>
      <c r="AN55" s="11"/>
      <c r="AO55" s="76"/>
      <c r="AP55" s="11"/>
      <c r="AQ55" s="11"/>
      <c r="AR55" s="11"/>
      <c r="AS55" s="11"/>
      <c r="AT55" s="11"/>
      <c r="AU55" s="11"/>
      <c r="AV55" s="11"/>
      <c r="AW55" s="56"/>
      <c r="AX55" s="76"/>
      <c r="AY55" s="11"/>
      <c r="BA55" s="11"/>
      <c r="BB55" s="15"/>
      <c r="BC55" s="35"/>
      <c r="BD55" s="44"/>
      <c r="BE55" s="2"/>
      <c r="BF55" s="2"/>
      <c r="BG55" s="215"/>
      <c r="BH55" s="232"/>
      <c r="BI55" s="8"/>
      <c r="BJ55" s="97"/>
      <c r="BK55" s="8"/>
      <c r="BL55" s="31"/>
      <c r="BM55" s="47"/>
      <c r="BN55" s="3"/>
      <c r="BO55" s="3"/>
      <c r="BP55" s="3"/>
    </row>
    <row r="56" spans="1:68" ht="15.75">
      <c r="A56" s="19"/>
      <c r="B56" s="20"/>
      <c r="C56" s="13"/>
      <c r="D56" s="6"/>
      <c r="E56" s="25"/>
      <c r="F56" s="89"/>
      <c r="G56" s="83"/>
      <c r="H56" s="16"/>
      <c r="I56" s="16"/>
      <c r="J56" s="16"/>
      <c r="K56" s="16"/>
      <c r="L56" s="83"/>
      <c r="M56" s="14"/>
      <c r="N56" s="56"/>
      <c r="O56" s="16"/>
      <c r="P56" s="16"/>
      <c r="Q56" s="11"/>
      <c r="R56" s="16"/>
      <c r="S56" s="16"/>
      <c r="T56" s="56"/>
      <c r="U56" s="16"/>
      <c r="V56" s="16"/>
      <c r="W56" s="11"/>
      <c r="X56" s="16"/>
      <c r="Y56" s="16"/>
      <c r="Z56" s="56"/>
      <c r="AA56" s="16"/>
      <c r="AB56" s="16"/>
      <c r="AC56" s="16"/>
      <c r="AD56" s="16"/>
      <c r="AE56" s="16"/>
      <c r="AF56" s="11"/>
      <c r="AG56" s="11"/>
      <c r="AH56" s="11"/>
      <c r="AI56" s="11"/>
      <c r="AJ56" s="11"/>
      <c r="AK56" s="11"/>
      <c r="AL56" s="11"/>
      <c r="AM56" s="11"/>
      <c r="AN56" s="11"/>
      <c r="AO56" s="76"/>
      <c r="AP56" s="11"/>
      <c r="AQ56" s="11"/>
      <c r="AR56" s="11"/>
      <c r="AS56" s="11"/>
      <c r="AT56" s="11"/>
      <c r="AU56" s="11"/>
      <c r="AV56" s="11"/>
      <c r="AW56" s="56"/>
      <c r="AX56" s="76"/>
      <c r="AY56" s="11"/>
      <c r="BA56" s="11"/>
      <c r="BB56" s="15"/>
      <c r="BC56" s="35"/>
      <c r="BD56" s="44"/>
      <c r="BE56" s="2"/>
      <c r="BF56" s="2"/>
      <c r="BG56" s="215"/>
      <c r="BH56" s="232"/>
      <c r="BI56" s="8"/>
      <c r="BJ56" s="97"/>
      <c r="BK56" s="8"/>
      <c r="BL56" s="31"/>
      <c r="BM56" s="47"/>
      <c r="BN56" s="3"/>
      <c r="BO56" s="3"/>
      <c r="BP56" s="3"/>
    </row>
    <row r="57" spans="1:68" ht="15.75">
      <c r="A57" s="19"/>
      <c r="B57" s="20"/>
      <c r="C57" s="13"/>
      <c r="D57" s="6"/>
      <c r="E57" s="25"/>
      <c r="F57" s="89"/>
      <c r="G57" s="83"/>
      <c r="H57" s="16"/>
      <c r="I57" s="16"/>
      <c r="J57" s="16"/>
      <c r="K57" s="16"/>
      <c r="L57" s="83"/>
      <c r="M57" s="14"/>
      <c r="N57" s="56"/>
      <c r="O57" s="16"/>
      <c r="P57" s="16"/>
      <c r="Q57" s="11"/>
      <c r="R57" s="16"/>
      <c r="S57" s="16"/>
      <c r="T57" s="56"/>
      <c r="U57" s="16"/>
      <c r="V57" s="16"/>
      <c r="W57" s="11"/>
      <c r="X57" s="16"/>
      <c r="Y57" s="16"/>
      <c r="Z57" s="56"/>
      <c r="AA57" s="16"/>
      <c r="AB57" s="16"/>
      <c r="AC57" s="16"/>
      <c r="AD57" s="16"/>
      <c r="AE57" s="16"/>
      <c r="AF57" s="11"/>
      <c r="AG57" s="11"/>
      <c r="AH57" s="11"/>
      <c r="AI57" s="11"/>
      <c r="AJ57" s="11"/>
      <c r="AK57" s="11"/>
      <c r="AL57" s="11"/>
      <c r="AM57" s="11"/>
      <c r="AN57" s="11"/>
      <c r="AO57" s="76"/>
      <c r="AP57" s="11"/>
      <c r="AQ57" s="11"/>
      <c r="AR57" s="11"/>
      <c r="AS57" s="11"/>
      <c r="AT57" s="11"/>
      <c r="AU57" s="11"/>
      <c r="AV57" s="11"/>
      <c r="AW57" s="56"/>
      <c r="AX57" s="76"/>
      <c r="AY57" s="11"/>
      <c r="BA57" s="11"/>
      <c r="BB57" s="201"/>
      <c r="BC57" s="35"/>
      <c r="BD57" s="44"/>
      <c r="BE57" s="2"/>
      <c r="BF57" s="2"/>
      <c r="BG57" s="215"/>
      <c r="BH57" s="232"/>
      <c r="BI57" s="8"/>
      <c r="BJ57" s="97"/>
      <c r="BK57" s="8"/>
      <c r="BL57" s="31"/>
      <c r="BM57" s="47"/>
      <c r="BN57" s="3"/>
      <c r="BO57" s="3"/>
      <c r="BP57" s="3"/>
    </row>
    <row r="58" spans="1:68" ht="15.75">
      <c r="A58" s="19"/>
      <c r="B58" s="20"/>
      <c r="C58" s="13"/>
      <c r="D58" s="6"/>
      <c r="E58" s="25"/>
      <c r="F58" s="89"/>
      <c r="G58" s="83"/>
      <c r="H58" s="16"/>
      <c r="I58" s="16"/>
      <c r="J58" s="16"/>
      <c r="K58" s="16"/>
      <c r="L58" s="83"/>
      <c r="M58" s="14"/>
      <c r="N58" s="56"/>
      <c r="O58" s="16"/>
      <c r="P58" s="16"/>
      <c r="Q58" s="11"/>
      <c r="R58" s="16"/>
      <c r="S58" s="16"/>
      <c r="T58" s="56"/>
      <c r="U58" s="16"/>
      <c r="V58" s="16"/>
      <c r="W58" s="11"/>
      <c r="X58" s="16"/>
      <c r="Y58" s="16"/>
      <c r="Z58" s="56"/>
      <c r="AA58" s="16"/>
      <c r="AB58" s="16"/>
      <c r="AC58" s="16"/>
      <c r="AD58" s="16"/>
      <c r="AE58" s="16"/>
      <c r="AF58" s="11"/>
      <c r="AG58" s="11"/>
      <c r="AH58" s="11"/>
      <c r="AI58" s="11"/>
      <c r="AJ58" s="11"/>
      <c r="AK58" s="11"/>
      <c r="AL58" s="11"/>
      <c r="AM58" s="11"/>
      <c r="AN58" s="11"/>
      <c r="AO58" s="76"/>
      <c r="AP58" s="11"/>
      <c r="AQ58" s="11"/>
      <c r="AR58" s="11"/>
      <c r="AS58" s="11"/>
      <c r="AT58" s="11"/>
      <c r="AU58" s="11"/>
      <c r="AV58" s="11"/>
      <c r="AW58" s="56"/>
      <c r="AX58" s="76"/>
      <c r="AY58" s="11"/>
      <c r="BA58" s="11"/>
      <c r="BB58" s="15"/>
      <c r="BC58" s="35"/>
      <c r="BD58" s="44"/>
      <c r="BE58" s="2"/>
      <c r="BF58" s="2"/>
      <c r="BG58" s="215"/>
      <c r="BH58" s="232"/>
      <c r="BI58" s="8"/>
      <c r="BJ58" s="97"/>
      <c r="BK58" s="8"/>
      <c r="BL58" s="31"/>
      <c r="BM58" s="47"/>
      <c r="BN58" s="3"/>
      <c r="BO58" s="3"/>
      <c r="BP58" s="3"/>
    </row>
    <row r="59" spans="1:68" ht="15.75">
      <c r="A59" s="19"/>
      <c r="B59" s="20"/>
      <c r="C59" s="13"/>
      <c r="D59" s="6"/>
      <c r="E59" s="25"/>
      <c r="F59" s="89"/>
      <c r="G59" s="83"/>
      <c r="H59" s="16"/>
      <c r="I59" s="16"/>
      <c r="J59" s="16"/>
      <c r="K59" s="16"/>
      <c r="L59" s="83"/>
      <c r="M59" s="14"/>
      <c r="N59" s="56"/>
      <c r="O59" s="16"/>
      <c r="P59" s="16"/>
      <c r="Q59" s="11"/>
      <c r="R59" s="16"/>
      <c r="S59" s="16"/>
      <c r="T59" s="56"/>
      <c r="U59" s="16"/>
      <c r="V59" s="16"/>
      <c r="W59" s="11"/>
      <c r="X59" s="16"/>
      <c r="Y59" s="16"/>
      <c r="Z59" s="56"/>
      <c r="AA59" s="16"/>
      <c r="AB59" s="16"/>
      <c r="AC59" s="16"/>
      <c r="AD59" s="16"/>
      <c r="AE59" s="16"/>
      <c r="AF59" s="11"/>
      <c r="AG59" s="11"/>
      <c r="AH59" s="11"/>
      <c r="AI59" s="11"/>
      <c r="AJ59" s="11"/>
      <c r="AK59" s="11"/>
      <c r="AL59" s="11"/>
      <c r="AM59" s="11"/>
      <c r="AN59" s="11"/>
      <c r="AO59" s="76"/>
      <c r="AP59" s="11"/>
      <c r="AQ59" s="11"/>
      <c r="AR59" s="11"/>
      <c r="AS59" s="11"/>
      <c r="AT59" s="11"/>
      <c r="AU59" s="11"/>
      <c r="AV59" s="11"/>
      <c r="AW59" s="56"/>
      <c r="AX59" s="76"/>
      <c r="AY59" s="11"/>
      <c r="BA59" s="11"/>
      <c r="BB59" s="15"/>
      <c r="BC59" s="35"/>
      <c r="BD59" s="44"/>
      <c r="BE59" s="2"/>
      <c r="BF59" s="2"/>
      <c r="BG59" s="215"/>
      <c r="BH59" s="232"/>
      <c r="BI59" s="8"/>
      <c r="BJ59" s="97"/>
      <c r="BK59" s="8"/>
      <c r="BL59" s="31"/>
      <c r="BM59" s="47"/>
      <c r="BN59" s="3"/>
      <c r="BO59" s="3"/>
      <c r="BP59" s="3"/>
    </row>
    <row r="60" spans="1:68" ht="15.75">
      <c r="A60" s="19"/>
      <c r="B60" s="20"/>
      <c r="C60" s="13"/>
      <c r="D60" s="6"/>
      <c r="E60" s="25"/>
      <c r="F60" s="89"/>
      <c r="G60" s="83"/>
      <c r="H60" s="16"/>
      <c r="I60" s="16"/>
      <c r="J60" s="16"/>
      <c r="K60" s="16"/>
      <c r="L60" s="83"/>
      <c r="M60" s="14"/>
      <c r="N60" s="56"/>
      <c r="O60" s="16"/>
      <c r="P60" s="16"/>
      <c r="Q60" s="11"/>
      <c r="R60" s="16"/>
      <c r="S60" s="16"/>
      <c r="T60" s="56"/>
      <c r="U60" s="16"/>
      <c r="V60" s="16"/>
      <c r="W60" s="11"/>
      <c r="X60" s="16"/>
      <c r="Y60" s="16"/>
      <c r="Z60" s="56"/>
      <c r="AA60" s="16"/>
      <c r="AB60" s="16"/>
      <c r="AC60" s="16"/>
      <c r="AD60" s="16"/>
      <c r="AE60" s="16"/>
      <c r="AF60" s="11"/>
      <c r="AG60" s="11"/>
      <c r="AH60" s="11"/>
      <c r="AI60" s="11"/>
      <c r="AJ60" s="11"/>
      <c r="AK60" s="11"/>
      <c r="AL60" s="11"/>
      <c r="AM60" s="11"/>
      <c r="AN60" s="11"/>
      <c r="AO60" s="76"/>
      <c r="AP60" s="11"/>
      <c r="AQ60" s="11"/>
      <c r="AR60" s="83"/>
      <c r="AS60" s="83"/>
      <c r="AT60" s="11"/>
      <c r="AU60" s="11"/>
      <c r="AV60" s="11"/>
      <c r="AW60" s="126"/>
      <c r="AX60" s="89"/>
      <c r="AY60" s="11"/>
      <c r="AZ60" s="215"/>
      <c r="BA60" s="11"/>
      <c r="BB60" s="15"/>
      <c r="BC60" s="35"/>
      <c r="BD60" s="44"/>
      <c r="BE60" s="2"/>
      <c r="BF60" s="2"/>
      <c r="BG60" s="215"/>
      <c r="BH60" s="232"/>
      <c r="BI60" s="8"/>
      <c r="BJ60" s="97"/>
      <c r="BK60" s="8"/>
      <c r="BL60" s="31"/>
      <c r="BM60" s="47"/>
      <c r="BN60" s="3"/>
      <c r="BO60" s="3"/>
      <c r="BP60" s="3"/>
    </row>
    <row r="61" spans="1:68" ht="15.75">
      <c r="A61" s="19"/>
      <c r="B61" s="20"/>
      <c r="C61" s="13"/>
      <c r="D61" s="6"/>
      <c r="E61" s="25"/>
      <c r="F61" s="89"/>
      <c r="G61" s="83"/>
      <c r="H61" s="16"/>
      <c r="I61" s="16"/>
      <c r="J61" s="16"/>
      <c r="K61" s="16"/>
      <c r="L61" s="83"/>
      <c r="M61" s="14"/>
      <c r="N61" s="56"/>
      <c r="O61" s="16"/>
      <c r="P61" s="16"/>
      <c r="Q61" s="11"/>
      <c r="R61" s="16"/>
      <c r="S61" s="16"/>
      <c r="T61" s="56"/>
      <c r="U61" s="16"/>
      <c r="V61" s="16"/>
      <c r="W61" s="11"/>
      <c r="X61" s="16"/>
      <c r="Y61" s="16"/>
      <c r="Z61" s="56"/>
      <c r="AA61" s="16"/>
      <c r="AB61" s="16"/>
      <c r="AC61" s="16"/>
      <c r="AD61" s="16"/>
      <c r="AE61" s="16"/>
      <c r="AF61" s="11"/>
      <c r="AG61" s="11"/>
      <c r="AH61" s="11"/>
      <c r="AI61" s="11"/>
      <c r="AJ61" s="11"/>
      <c r="AK61" s="11"/>
      <c r="AL61" s="11"/>
      <c r="AM61" s="11"/>
      <c r="AN61" s="11"/>
      <c r="AO61" s="76"/>
      <c r="AP61" s="11"/>
      <c r="AQ61" s="11"/>
      <c r="AR61" s="11"/>
      <c r="AS61" s="11"/>
      <c r="AT61" s="11"/>
      <c r="AU61" s="11"/>
      <c r="AV61" s="11"/>
      <c r="AW61" s="56"/>
      <c r="AX61" s="76"/>
      <c r="AY61" s="11"/>
      <c r="BA61" s="11"/>
      <c r="BB61" s="201"/>
      <c r="BC61" s="35"/>
      <c r="BD61" s="44"/>
      <c r="BE61" s="2"/>
      <c r="BF61" s="2"/>
      <c r="BG61" s="215"/>
      <c r="BH61" s="232"/>
      <c r="BI61" s="8"/>
      <c r="BJ61" s="97"/>
      <c r="BK61" s="8"/>
      <c r="BL61" s="31"/>
      <c r="BM61" s="47"/>
      <c r="BN61" s="3"/>
      <c r="BO61" s="3"/>
      <c r="BP61" s="3"/>
    </row>
    <row r="62" spans="1:68" ht="15.75">
      <c r="A62" s="19"/>
      <c r="B62" s="20"/>
      <c r="C62" s="13"/>
      <c r="D62" s="6"/>
      <c r="E62" s="25"/>
      <c r="F62" s="89"/>
      <c r="G62" s="83"/>
      <c r="H62" s="16"/>
      <c r="I62" s="16"/>
      <c r="J62" s="16"/>
      <c r="K62" s="16"/>
      <c r="L62" s="83"/>
      <c r="M62" s="14"/>
      <c r="N62" s="56"/>
      <c r="O62" s="16"/>
      <c r="P62" s="16"/>
      <c r="Q62" s="11"/>
      <c r="R62" s="16"/>
      <c r="S62" s="16"/>
      <c r="T62" s="56"/>
      <c r="U62" s="16"/>
      <c r="V62" s="16"/>
      <c r="W62" s="11"/>
      <c r="X62" s="16"/>
      <c r="Y62" s="16"/>
      <c r="Z62" s="56"/>
      <c r="AA62" s="16"/>
      <c r="AB62" s="16"/>
      <c r="AC62" s="16"/>
      <c r="AD62" s="16"/>
      <c r="AE62" s="16"/>
      <c r="AF62" s="11"/>
      <c r="AG62" s="11"/>
      <c r="AH62" s="11"/>
      <c r="AI62" s="11"/>
      <c r="AJ62" s="11"/>
      <c r="AK62" s="11"/>
      <c r="AL62" s="11"/>
      <c r="AM62" s="11"/>
      <c r="AN62" s="11"/>
      <c r="AO62" s="76"/>
      <c r="AP62" s="11"/>
      <c r="AQ62" s="11"/>
      <c r="AR62" s="11"/>
      <c r="AS62" s="11"/>
      <c r="AT62" s="11"/>
      <c r="AU62" s="11"/>
      <c r="AV62" s="11"/>
      <c r="AW62" s="56"/>
      <c r="AX62" s="76"/>
      <c r="AY62" s="11"/>
      <c r="BA62" s="11"/>
      <c r="BB62" s="15"/>
      <c r="BC62" s="35"/>
      <c r="BD62" s="44"/>
      <c r="BE62" s="2"/>
      <c r="BF62" s="2"/>
      <c r="BG62" s="215"/>
      <c r="BH62" s="232"/>
      <c r="BI62" s="8"/>
      <c r="BJ62" s="97"/>
      <c r="BK62" s="8"/>
      <c r="BL62" s="31"/>
      <c r="BM62" s="47"/>
      <c r="BN62" s="3"/>
      <c r="BO62" s="3"/>
      <c r="BP62" s="3"/>
    </row>
    <row r="63" spans="1:68" ht="15.75">
      <c r="A63" s="19"/>
      <c r="B63" s="20"/>
      <c r="C63" s="13"/>
      <c r="D63" s="6"/>
      <c r="E63" s="25"/>
      <c r="F63" s="89"/>
      <c r="G63" s="83"/>
      <c r="H63" s="16"/>
      <c r="I63" s="16"/>
      <c r="J63" s="16"/>
      <c r="K63" s="16"/>
      <c r="L63" s="83"/>
      <c r="M63" s="14"/>
      <c r="N63" s="56"/>
      <c r="O63" s="16"/>
      <c r="P63" s="16"/>
      <c r="Q63" s="11"/>
      <c r="R63" s="16"/>
      <c r="S63" s="16"/>
      <c r="T63" s="56"/>
      <c r="U63" s="16"/>
      <c r="V63" s="16"/>
      <c r="W63" s="11"/>
      <c r="X63" s="16"/>
      <c r="Y63" s="16"/>
      <c r="Z63" s="56"/>
      <c r="AA63" s="16"/>
      <c r="AB63" s="16"/>
      <c r="AC63" s="16"/>
      <c r="AD63" s="16"/>
      <c r="AE63" s="16"/>
      <c r="AF63" s="11"/>
      <c r="AG63" s="11"/>
      <c r="AH63" s="11"/>
      <c r="AI63" s="11"/>
      <c r="AJ63" s="11"/>
      <c r="AK63" s="11"/>
      <c r="AL63" s="11"/>
      <c r="AM63" s="11"/>
      <c r="AN63" s="11"/>
      <c r="AO63" s="76"/>
      <c r="AP63" s="11"/>
      <c r="AQ63" s="11"/>
      <c r="AR63" s="11"/>
      <c r="AS63" s="11"/>
      <c r="AT63" s="11"/>
      <c r="AU63" s="11"/>
      <c r="AV63" s="11"/>
      <c r="AW63" s="56"/>
      <c r="AX63" s="76"/>
      <c r="AY63" s="305"/>
      <c r="BA63" s="11"/>
      <c r="BB63" s="15"/>
      <c r="BC63" s="35"/>
      <c r="BD63" s="44"/>
      <c r="BE63" s="2"/>
      <c r="BF63" s="2"/>
      <c r="BG63" s="215"/>
      <c r="BH63" s="232"/>
      <c r="BI63" s="8"/>
      <c r="BJ63" s="97"/>
      <c r="BK63" s="8"/>
      <c r="BL63" s="31"/>
      <c r="BM63" s="47"/>
      <c r="BN63" s="3"/>
      <c r="BO63" s="3"/>
      <c r="BP63" s="3"/>
    </row>
    <row r="64" spans="1:68" ht="15.75">
      <c r="A64" s="19"/>
      <c r="B64" s="20"/>
      <c r="C64" s="13"/>
      <c r="D64" s="6"/>
      <c r="E64" s="25"/>
      <c r="F64" s="89"/>
      <c r="G64" s="83"/>
      <c r="H64" s="16"/>
      <c r="I64" s="16"/>
      <c r="J64" s="16"/>
      <c r="K64" s="16"/>
      <c r="L64" s="83"/>
      <c r="M64" s="14"/>
      <c r="N64" s="56"/>
      <c r="O64" s="16"/>
      <c r="P64" s="16"/>
      <c r="Q64" s="11"/>
      <c r="R64" s="16"/>
      <c r="S64" s="16"/>
      <c r="T64" s="56"/>
      <c r="U64" s="16"/>
      <c r="V64" s="16"/>
      <c r="W64" s="11"/>
      <c r="X64" s="16"/>
      <c r="Y64" s="16"/>
      <c r="Z64" s="56"/>
      <c r="AA64" s="16"/>
      <c r="AB64" s="16"/>
      <c r="AC64" s="16"/>
      <c r="AD64" s="16"/>
      <c r="AE64" s="16"/>
      <c r="AF64" s="11"/>
      <c r="AG64" s="11"/>
      <c r="AH64" s="11"/>
      <c r="AI64" s="11"/>
      <c r="AJ64" s="11"/>
      <c r="AK64" s="11"/>
      <c r="AL64" s="11"/>
      <c r="AM64" s="11"/>
      <c r="AN64" s="11"/>
      <c r="AO64" s="76"/>
      <c r="AP64" s="11"/>
      <c r="AQ64" s="11"/>
      <c r="AR64" s="11"/>
      <c r="AS64" s="11"/>
      <c r="AT64" s="11"/>
      <c r="AU64" s="11"/>
      <c r="AV64" s="11"/>
      <c r="AW64" s="56"/>
      <c r="AX64" s="76"/>
      <c r="AY64" s="11"/>
      <c r="BA64" s="11"/>
      <c r="BB64" s="15"/>
      <c r="BC64" s="35"/>
      <c r="BD64" s="44"/>
      <c r="BE64" s="2"/>
      <c r="BF64" s="2"/>
      <c r="BG64" s="215"/>
      <c r="BH64" s="232"/>
      <c r="BI64" s="8"/>
      <c r="BJ64" s="97"/>
      <c r="BK64" s="8"/>
      <c r="BL64" s="31"/>
      <c r="BM64" s="47"/>
      <c r="BN64" s="3"/>
      <c r="BO64" s="3"/>
      <c r="BP64" s="3"/>
    </row>
    <row r="65" spans="1:68" ht="15.75">
      <c r="A65" s="19"/>
      <c r="B65" s="20"/>
      <c r="C65" s="13"/>
      <c r="D65" s="6"/>
      <c r="E65" s="25"/>
      <c r="F65" s="89"/>
      <c r="G65" s="83"/>
      <c r="H65" s="16"/>
      <c r="I65" s="16"/>
      <c r="J65" s="16"/>
      <c r="K65" s="16"/>
      <c r="L65" s="83"/>
      <c r="M65" s="14"/>
      <c r="N65" s="56"/>
      <c r="O65" s="16"/>
      <c r="P65" s="16"/>
      <c r="Q65" s="11"/>
      <c r="R65" s="16"/>
      <c r="S65" s="16"/>
      <c r="T65" s="56"/>
      <c r="U65" s="16"/>
      <c r="V65" s="16"/>
      <c r="W65" s="11"/>
      <c r="X65" s="16"/>
      <c r="Y65" s="16"/>
      <c r="Z65" s="56"/>
      <c r="AA65" s="16"/>
      <c r="AB65" s="16"/>
      <c r="AC65" s="16"/>
      <c r="AD65" s="16"/>
      <c r="AE65" s="16"/>
      <c r="AF65" s="11"/>
      <c r="AG65" s="11"/>
      <c r="AH65" s="11"/>
      <c r="AI65" s="11"/>
      <c r="AJ65" s="11"/>
      <c r="AK65" s="11"/>
      <c r="AL65" s="11"/>
      <c r="AM65" s="11"/>
      <c r="AN65" s="11"/>
      <c r="AO65" s="76"/>
      <c r="AP65" s="11"/>
      <c r="AQ65" s="11"/>
      <c r="AR65" s="11"/>
      <c r="AS65" s="11"/>
      <c r="AT65" s="11"/>
      <c r="AU65" s="11"/>
      <c r="AV65" s="11"/>
      <c r="AW65" s="56"/>
      <c r="AX65" s="76"/>
      <c r="AY65" s="11"/>
      <c r="BA65" s="11"/>
      <c r="BB65" s="201"/>
      <c r="BC65" s="35"/>
      <c r="BD65" s="44"/>
      <c r="BE65" s="2"/>
      <c r="BF65" s="2"/>
      <c r="BG65" s="215"/>
      <c r="BH65" s="232"/>
      <c r="BI65" s="8"/>
      <c r="BJ65" s="97"/>
      <c r="BK65" s="8"/>
      <c r="BL65" s="31"/>
      <c r="BM65" s="47"/>
      <c r="BN65" s="3"/>
      <c r="BO65" s="3"/>
      <c r="BP65" s="3"/>
    </row>
    <row r="66" spans="1:68" ht="15.75">
      <c r="A66" s="19"/>
      <c r="B66" s="20"/>
      <c r="C66" s="13"/>
      <c r="D66" s="6"/>
      <c r="E66" s="25"/>
      <c r="F66" s="89"/>
      <c r="G66" s="83"/>
      <c r="H66" s="16"/>
      <c r="I66" s="16"/>
      <c r="J66" s="16"/>
      <c r="K66" s="16"/>
      <c r="L66" s="83"/>
      <c r="M66" s="14"/>
      <c r="N66" s="56"/>
      <c r="O66" s="16"/>
      <c r="P66" s="16"/>
      <c r="Q66" s="11"/>
      <c r="R66" s="16"/>
      <c r="S66" s="16"/>
      <c r="T66" s="56"/>
      <c r="U66" s="16"/>
      <c r="V66" s="16"/>
      <c r="W66" s="11"/>
      <c r="X66" s="16"/>
      <c r="Y66" s="16"/>
      <c r="Z66" s="56"/>
      <c r="AA66" s="16"/>
      <c r="AB66" s="16"/>
      <c r="AC66" s="16"/>
      <c r="AD66" s="16"/>
      <c r="AE66" s="16"/>
      <c r="AF66" s="11"/>
      <c r="AG66" s="11"/>
      <c r="AH66" s="11"/>
      <c r="AI66" s="11"/>
      <c r="AJ66" s="11"/>
      <c r="AK66" s="11"/>
      <c r="AL66" s="11"/>
      <c r="AM66" s="11"/>
      <c r="AN66" s="11"/>
      <c r="AO66" s="76"/>
      <c r="AP66" s="11"/>
      <c r="AQ66" s="11"/>
      <c r="AR66" s="11"/>
      <c r="AS66" s="11"/>
      <c r="AT66" s="11"/>
      <c r="AU66" s="11"/>
      <c r="AV66" s="11"/>
      <c r="AW66" s="56"/>
      <c r="AX66" s="76"/>
      <c r="AY66" s="11"/>
      <c r="BA66" s="11"/>
      <c r="BB66" s="15"/>
      <c r="BC66" s="35"/>
      <c r="BD66" s="44"/>
      <c r="BE66" s="2"/>
      <c r="BF66" s="2"/>
      <c r="BG66" s="215"/>
      <c r="BH66" s="45"/>
      <c r="BI66" s="8"/>
      <c r="BJ66" s="97"/>
      <c r="BK66" s="8"/>
      <c r="BL66" s="31"/>
      <c r="BM66" s="47"/>
      <c r="BN66" s="3"/>
      <c r="BO66" s="3"/>
      <c r="BP66" s="3"/>
    </row>
    <row r="67" spans="1:68" ht="15.75">
      <c r="A67" s="19"/>
      <c r="B67" s="20"/>
      <c r="C67" s="13"/>
      <c r="D67" s="6"/>
      <c r="E67" s="25"/>
      <c r="F67" s="89"/>
      <c r="G67" s="83"/>
      <c r="H67" s="16"/>
      <c r="I67" s="16"/>
      <c r="J67" s="16"/>
      <c r="K67" s="16"/>
      <c r="L67" s="83"/>
      <c r="M67" s="14"/>
      <c r="N67" s="56"/>
      <c r="O67" s="16"/>
      <c r="P67" s="16"/>
      <c r="Q67" s="11"/>
      <c r="R67" s="16"/>
      <c r="S67" s="16"/>
      <c r="T67" s="56"/>
      <c r="U67" s="16"/>
      <c r="V67" s="16"/>
      <c r="W67" s="11"/>
      <c r="X67" s="16"/>
      <c r="Y67" s="16"/>
      <c r="Z67" s="56"/>
      <c r="AA67" s="16"/>
      <c r="AB67" s="16"/>
      <c r="AC67" s="16"/>
      <c r="AD67" s="16"/>
      <c r="AE67" s="16"/>
      <c r="AF67" s="11"/>
      <c r="AG67" s="11"/>
      <c r="AH67" s="11"/>
      <c r="AI67" s="11"/>
      <c r="AJ67" s="11"/>
      <c r="AK67" s="11"/>
      <c r="AL67" s="11"/>
      <c r="AM67" s="11"/>
      <c r="AN67" s="11"/>
      <c r="AO67" s="76"/>
      <c r="AP67" s="11"/>
      <c r="AQ67" s="11"/>
      <c r="AR67" s="11"/>
      <c r="AS67" s="11"/>
      <c r="AT67" s="11"/>
      <c r="AU67" s="11"/>
      <c r="AV67" s="11"/>
      <c r="AW67" s="56"/>
      <c r="AX67" s="76"/>
      <c r="AY67" s="11"/>
      <c r="BA67" s="11"/>
      <c r="BB67" s="15"/>
      <c r="BC67" s="35"/>
      <c r="BD67" s="44"/>
      <c r="BE67" s="2"/>
      <c r="BF67" s="2"/>
      <c r="BG67" s="215"/>
      <c r="BH67" s="45"/>
      <c r="BI67" s="8"/>
      <c r="BJ67" s="97"/>
      <c r="BK67" s="8"/>
      <c r="BL67" s="31"/>
      <c r="BM67" s="47"/>
      <c r="BN67" s="3"/>
      <c r="BO67" s="3"/>
      <c r="BP67" s="3"/>
    </row>
    <row r="68" spans="1:68" ht="15.75">
      <c r="A68" s="19"/>
      <c r="B68" s="20"/>
      <c r="C68" s="13"/>
      <c r="D68" s="6"/>
      <c r="E68" s="25"/>
      <c r="F68" s="89"/>
      <c r="G68" s="83"/>
      <c r="H68" s="16"/>
      <c r="I68" s="16"/>
      <c r="J68" s="16"/>
      <c r="K68" s="16"/>
      <c r="L68" s="83"/>
      <c r="M68" s="14"/>
      <c r="N68" s="56"/>
      <c r="O68" s="16"/>
      <c r="P68" s="16"/>
      <c r="Q68" s="11"/>
      <c r="R68" s="16"/>
      <c r="S68" s="16"/>
      <c r="T68" s="56"/>
      <c r="U68" s="16"/>
      <c r="V68" s="16"/>
      <c r="W68" s="11"/>
      <c r="X68" s="16"/>
      <c r="Y68" s="16"/>
      <c r="Z68" s="56"/>
      <c r="AA68" s="16"/>
      <c r="AB68" s="16"/>
      <c r="AC68" s="16"/>
      <c r="AD68" s="16"/>
      <c r="AE68" s="16"/>
      <c r="AF68" s="11"/>
      <c r="AG68" s="11"/>
      <c r="AH68" s="11"/>
      <c r="AI68" s="11"/>
      <c r="AJ68" s="11"/>
      <c r="AK68" s="11"/>
      <c r="AL68" s="11"/>
      <c r="AM68" s="11"/>
      <c r="AN68" s="11"/>
      <c r="AO68" s="76"/>
      <c r="AP68" s="11"/>
      <c r="AQ68" s="11"/>
      <c r="AR68" s="11"/>
      <c r="AS68" s="11"/>
      <c r="AT68" s="11"/>
      <c r="AU68" s="11"/>
      <c r="AV68" s="11"/>
      <c r="AW68" s="56"/>
      <c r="AX68" s="76"/>
      <c r="AY68" s="11"/>
      <c r="BA68" s="11"/>
      <c r="BB68" s="15"/>
      <c r="BC68" s="35"/>
      <c r="BD68" s="44"/>
      <c r="BE68" s="2"/>
      <c r="BF68" s="2"/>
      <c r="BG68" s="215"/>
      <c r="BH68" s="45"/>
      <c r="BI68" s="8"/>
      <c r="BJ68" s="97"/>
      <c r="BK68" s="8"/>
      <c r="BL68" s="31"/>
      <c r="BM68" s="47"/>
      <c r="BN68" s="3"/>
      <c r="BO68" s="3"/>
      <c r="BP68" s="3"/>
    </row>
    <row r="69" spans="1:68" ht="15.75">
      <c r="A69" s="19"/>
      <c r="B69" s="20"/>
      <c r="C69" s="13"/>
      <c r="D69" s="6"/>
      <c r="E69" s="25"/>
      <c r="F69" s="89"/>
      <c r="G69" s="83"/>
      <c r="H69" s="16"/>
      <c r="I69" s="16"/>
      <c r="J69" s="16"/>
      <c r="K69" s="16"/>
      <c r="L69" s="83"/>
      <c r="M69" s="14"/>
      <c r="N69" s="56"/>
      <c r="O69" s="16"/>
      <c r="P69" s="16"/>
      <c r="Q69" s="11"/>
      <c r="R69" s="16"/>
      <c r="S69" s="16"/>
      <c r="T69" s="56"/>
      <c r="U69" s="16"/>
      <c r="V69" s="16"/>
      <c r="W69" s="11"/>
      <c r="X69" s="16"/>
      <c r="Y69" s="16"/>
      <c r="Z69" s="56"/>
      <c r="AA69" s="16"/>
      <c r="AB69" s="16"/>
      <c r="AC69" s="16"/>
      <c r="AD69" s="16"/>
      <c r="AE69" s="16"/>
      <c r="AF69" s="11"/>
      <c r="AG69" s="11"/>
      <c r="AH69" s="11"/>
      <c r="AI69" s="11"/>
      <c r="AJ69" s="11"/>
      <c r="AK69" s="11"/>
      <c r="AL69" s="11"/>
      <c r="AM69" s="11"/>
      <c r="AN69" s="11"/>
      <c r="AO69" s="76"/>
      <c r="AP69" s="11"/>
      <c r="AQ69" s="11"/>
      <c r="AR69" s="11"/>
      <c r="AS69" s="11"/>
      <c r="AT69" s="11"/>
      <c r="AU69" s="11"/>
      <c r="AV69" s="11"/>
      <c r="AW69" s="56"/>
      <c r="AX69" s="76"/>
      <c r="AY69" s="11"/>
      <c r="BA69" s="11"/>
      <c r="BB69" s="201"/>
      <c r="BC69" s="35"/>
      <c r="BD69" s="44"/>
      <c r="BE69" s="2"/>
      <c r="BF69" s="2"/>
      <c r="BG69" s="215"/>
      <c r="BH69" s="45"/>
      <c r="BI69" s="8"/>
      <c r="BJ69" s="97"/>
      <c r="BK69" s="8"/>
      <c r="BL69" s="31"/>
      <c r="BM69" s="47"/>
      <c r="BN69" s="3"/>
      <c r="BO69" s="3"/>
      <c r="BP69" s="3"/>
    </row>
    <row r="70" spans="1:68" ht="15.75">
      <c r="A70" s="19"/>
      <c r="B70" s="20"/>
      <c r="C70" s="13"/>
      <c r="D70" s="6"/>
      <c r="E70" s="25"/>
      <c r="F70" s="89"/>
      <c r="G70" s="83"/>
      <c r="H70" s="16"/>
      <c r="I70" s="16"/>
      <c r="J70" s="16"/>
      <c r="K70" s="16"/>
      <c r="L70" s="83"/>
      <c r="M70" s="14"/>
      <c r="N70" s="56"/>
      <c r="O70" s="16"/>
      <c r="P70" s="16"/>
      <c r="Q70" s="11"/>
      <c r="R70" s="16"/>
      <c r="S70" s="16"/>
      <c r="T70" s="56"/>
      <c r="U70" s="16"/>
      <c r="V70" s="16"/>
      <c r="W70" s="11"/>
      <c r="X70" s="16"/>
      <c r="Y70" s="16"/>
      <c r="Z70" s="56"/>
      <c r="AA70" s="16"/>
      <c r="AB70" s="16"/>
      <c r="AC70" s="16"/>
      <c r="AD70" s="16"/>
      <c r="AE70" s="16"/>
      <c r="AF70" s="11"/>
      <c r="AG70" s="11"/>
      <c r="AH70" s="11"/>
      <c r="AI70" s="11"/>
      <c r="AJ70" s="11"/>
      <c r="AK70" s="11"/>
      <c r="AL70" s="11"/>
      <c r="AM70" s="11"/>
      <c r="AN70" s="11"/>
      <c r="AO70" s="76"/>
      <c r="AP70" s="11"/>
      <c r="AQ70" s="11"/>
      <c r="AR70" s="11"/>
      <c r="AS70" s="11"/>
      <c r="AT70" s="11"/>
      <c r="AU70" s="11"/>
      <c r="AV70" s="11"/>
      <c r="AW70" s="56"/>
      <c r="AX70" s="76"/>
      <c r="AY70" s="11"/>
      <c r="BA70" s="11"/>
      <c r="BB70" s="15"/>
      <c r="BC70" s="35"/>
      <c r="BD70" s="44"/>
      <c r="BE70" s="2"/>
      <c r="BF70" s="2"/>
      <c r="BG70" s="2"/>
      <c r="BH70" s="232"/>
      <c r="BI70" s="8"/>
      <c r="BJ70" s="97"/>
      <c r="BK70" s="149"/>
      <c r="BL70" s="31"/>
      <c r="BM70" s="47"/>
      <c r="BN70" s="3"/>
      <c r="BO70" s="3"/>
      <c r="BP70" s="3"/>
    </row>
    <row r="71" spans="1:68" ht="15.75">
      <c r="A71" s="19"/>
      <c r="B71" s="20"/>
      <c r="C71" s="13"/>
      <c r="D71" s="6"/>
      <c r="E71" s="25"/>
      <c r="F71" s="89"/>
      <c r="G71" s="83"/>
      <c r="H71" s="16"/>
      <c r="I71" s="16"/>
      <c r="J71" s="16"/>
      <c r="K71" s="16"/>
      <c r="L71" s="83"/>
      <c r="M71" s="14"/>
      <c r="N71" s="56"/>
      <c r="O71" s="16"/>
      <c r="P71" s="16"/>
      <c r="Q71" s="11"/>
      <c r="R71" s="16"/>
      <c r="S71" s="16"/>
      <c r="T71" s="56"/>
      <c r="U71" s="16"/>
      <c r="V71" s="16"/>
      <c r="W71" s="11"/>
      <c r="X71" s="16"/>
      <c r="Y71" s="16"/>
      <c r="Z71" s="56"/>
      <c r="AA71" s="16"/>
      <c r="AB71" s="16"/>
      <c r="AC71" s="16"/>
      <c r="AD71" s="16"/>
      <c r="AE71" s="16"/>
      <c r="AF71" s="11"/>
      <c r="AG71" s="11"/>
      <c r="AH71" s="11"/>
      <c r="AI71" s="11"/>
      <c r="AJ71" s="11"/>
      <c r="AK71" s="11"/>
      <c r="AL71" s="11"/>
      <c r="AM71" s="11"/>
      <c r="AN71" s="11"/>
      <c r="AO71" s="76"/>
      <c r="AP71" s="11"/>
      <c r="AQ71" s="11"/>
      <c r="AR71" s="11"/>
      <c r="AS71" s="11"/>
      <c r="AT71" s="11"/>
      <c r="AU71" s="11"/>
      <c r="AV71" s="11"/>
      <c r="AW71" s="56"/>
      <c r="AX71" s="76"/>
      <c r="AY71" s="11"/>
      <c r="BA71" s="11"/>
      <c r="BB71" s="15"/>
      <c r="BC71" s="35"/>
      <c r="BD71" s="44"/>
      <c r="BE71" s="2"/>
      <c r="BF71" s="2"/>
      <c r="BG71" s="2"/>
      <c r="BH71" s="232"/>
      <c r="BI71" s="8"/>
      <c r="BJ71" s="97"/>
      <c r="BK71" s="8"/>
      <c r="BL71" s="31"/>
      <c r="BM71" s="47"/>
      <c r="BN71" s="3"/>
      <c r="BO71" s="3"/>
      <c r="BP71" s="3"/>
    </row>
    <row r="72" spans="1:68" ht="15.75">
      <c r="A72" s="19"/>
      <c r="B72" s="20"/>
      <c r="C72" s="13"/>
      <c r="D72" s="6"/>
      <c r="E72" s="25"/>
      <c r="F72" s="89"/>
      <c r="G72" s="83"/>
      <c r="H72" s="16"/>
      <c r="I72" s="16"/>
      <c r="J72" s="16"/>
      <c r="K72" s="16"/>
      <c r="L72" s="83"/>
      <c r="M72" s="14"/>
      <c r="N72" s="56"/>
      <c r="O72" s="16"/>
      <c r="P72" s="16"/>
      <c r="Q72" s="11"/>
      <c r="R72" s="16"/>
      <c r="S72" s="16"/>
      <c r="T72" s="56"/>
      <c r="U72" s="16"/>
      <c r="V72" s="16"/>
      <c r="W72" s="11"/>
      <c r="X72" s="16"/>
      <c r="Y72" s="16"/>
      <c r="Z72" s="56"/>
      <c r="AA72" s="16"/>
      <c r="AB72" s="16"/>
      <c r="AC72" s="16"/>
      <c r="AD72" s="16"/>
      <c r="AE72" s="16"/>
      <c r="AF72" s="11"/>
      <c r="AG72" s="11"/>
      <c r="AH72" s="11"/>
      <c r="AI72" s="11"/>
      <c r="AJ72" s="11"/>
      <c r="AK72" s="11"/>
      <c r="AL72" s="11"/>
      <c r="AM72" s="11"/>
      <c r="AN72" s="11"/>
      <c r="AO72" s="76"/>
      <c r="AP72" s="11"/>
      <c r="AQ72" s="11"/>
      <c r="AR72" s="11"/>
      <c r="AS72" s="11"/>
      <c r="AT72" s="11"/>
      <c r="AU72" s="11"/>
      <c r="AV72" s="11"/>
      <c r="AW72" s="56"/>
      <c r="AX72" s="76"/>
      <c r="AY72" s="11"/>
      <c r="BA72" s="11"/>
      <c r="BB72" s="15"/>
      <c r="BC72" s="35"/>
      <c r="BD72" s="44"/>
      <c r="BE72" s="2"/>
      <c r="BF72" s="2"/>
      <c r="BG72" s="2"/>
      <c r="BH72" s="232"/>
      <c r="BI72" s="8"/>
      <c r="BJ72" s="97"/>
      <c r="BK72" s="8"/>
      <c r="BL72" s="31"/>
      <c r="BM72" s="47"/>
      <c r="BN72" s="3"/>
      <c r="BO72" s="3"/>
      <c r="BP72" s="3"/>
    </row>
    <row r="73" spans="1:68" ht="16.5" thickBot="1">
      <c r="A73" s="143"/>
      <c r="B73" s="154"/>
      <c r="C73" s="144"/>
      <c r="D73" s="152"/>
      <c r="E73" s="26"/>
      <c r="F73" s="77"/>
      <c r="G73" s="58"/>
      <c r="H73" s="16"/>
      <c r="I73" s="16"/>
      <c r="J73" s="16"/>
      <c r="K73" s="16"/>
      <c r="L73" s="84"/>
      <c r="M73" s="14"/>
      <c r="N73" s="57"/>
      <c r="O73" s="16"/>
      <c r="P73" s="16"/>
      <c r="Q73" s="58"/>
      <c r="R73" s="16"/>
      <c r="S73" s="16"/>
      <c r="T73" s="57"/>
      <c r="U73" s="16"/>
      <c r="V73" s="16"/>
      <c r="W73" s="58"/>
      <c r="X73" s="16"/>
      <c r="Y73" s="16"/>
      <c r="Z73" s="57"/>
      <c r="AA73" s="16"/>
      <c r="AB73" s="16"/>
      <c r="AC73" s="16"/>
      <c r="AD73" s="16"/>
      <c r="AE73" s="16"/>
      <c r="AF73" s="58"/>
      <c r="AG73" s="58"/>
      <c r="AH73" s="58"/>
      <c r="AI73" s="58"/>
      <c r="AJ73" s="58"/>
      <c r="AK73" s="58"/>
      <c r="AL73" s="58"/>
      <c r="AM73" s="58"/>
      <c r="AN73" s="58"/>
      <c r="AO73" s="77"/>
      <c r="AP73" s="58"/>
      <c r="AQ73" s="58"/>
      <c r="AR73" s="58"/>
      <c r="AS73" s="58"/>
      <c r="AT73" s="58"/>
      <c r="AU73" s="58"/>
      <c r="AV73" s="58"/>
      <c r="AW73" s="57"/>
      <c r="AX73" s="77"/>
      <c r="AY73" s="58"/>
      <c r="AZ73" s="147"/>
      <c r="BA73" s="261"/>
      <c r="BB73" s="69"/>
      <c r="BC73" s="36"/>
      <c r="BD73" s="146"/>
      <c r="BE73" s="161"/>
      <c r="BF73" s="161"/>
      <c r="BG73" s="161"/>
      <c r="BH73" s="232"/>
      <c r="BI73" s="147"/>
      <c r="BJ73" s="98"/>
      <c r="BK73" s="147"/>
      <c r="BL73" s="157"/>
      <c r="BM73" s="53"/>
      <c r="BN73" s="3"/>
      <c r="BO73" s="3"/>
      <c r="BP73" s="3"/>
    </row>
    <row r="74" spans="1:68" ht="15.75">
      <c r="A74" s="219"/>
      <c r="B74" s="220"/>
      <c r="C74" s="234"/>
      <c r="D74" s="80"/>
      <c r="E74" s="27"/>
      <c r="F74" s="99"/>
      <c r="G74" s="71"/>
      <c r="H74" s="16"/>
      <c r="I74" s="16"/>
      <c r="J74" s="16"/>
      <c r="K74" s="16"/>
      <c r="L74" s="82"/>
      <c r="M74" s="14"/>
      <c r="N74" s="74"/>
      <c r="O74" s="16"/>
      <c r="P74" s="16"/>
      <c r="Q74" s="71"/>
      <c r="R74" s="16"/>
      <c r="S74" s="16"/>
      <c r="T74" s="74"/>
      <c r="U74" s="16"/>
      <c r="V74" s="16"/>
      <c r="W74" s="71"/>
      <c r="X74" s="16"/>
      <c r="Y74" s="16"/>
      <c r="Z74" s="74"/>
      <c r="AA74" s="16"/>
      <c r="AB74" s="16"/>
      <c r="AC74" s="16"/>
      <c r="AD74" s="16"/>
      <c r="AE74" s="16"/>
      <c r="AF74" s="71"/>
      <c r="AG74" s="71"/>
      <c r="AH74" s="71"/>
      <c r="AI74" s="71"/>
      <c r="AJ74" s="71"/>
      <c r="AK74" s="71"/>
      <c r="AL74" s="71"/>
      <c r="AM74" s="71"/>
      <c r="AN74" s="71"/>
      <c r="AO74" s="75"/>
      <c r="AP74" s="71"/>
      <c r="AQ74" s="71"/>
      <c r="AR74" s="71"/>
      <c r="AS74" s="71"/>
      <c r="AT74" s="71"/>
      <c r="AU74" s="71"/>
      <c r="AV74" s="71"/>
      <c r="AW74" s="74"/>
      <c r="AX74" s="75"/>
      <c r="AY74" s="306"/>
      <c r="AZ74" s="148"/>
      <c r="BA74" s="71"/>
      <c r="BB74" s="73"/>
      <c r="BC74" s="72"/>
      <c r="BD74" s="225"/>
      <c r="BE74" s="226"/>
      <c r="BF74" s="226"/>
      <c r="BG74" s="226"/>
      <c r="BH74" s="228"/>
      <c r="BI74" s="148"/>
      <c r="BJ74" s="96"/>
      <c r="BK74" s="148"/>
      <c r="BL74" s="155"/>
      <c r="BM74" s="269"/>
      <c r="BN74" s="3"/>
      <c r="BO74" s="3"/>
      <c r="BP74" s="3"/>
    </row>
    <row r="75" spans="1:68" ht="15.75">
      <c r="A75" s="19"/>
      <c r="B75" s="20"/>
      <c r="C75" s="13"/>
      <c r="D75" s="6"/>
      <c r="E75" s="25"/>
      <c r="F75" s="89"/>
      <c r="G75" s="83"/>
      <c r="H75" s="16"/>
      <c r="I75" s="16"/>
      <c r="J75" s="16"/>
      <c r="K75" s="16"/>
      <c r="L75" s="83"/>
      <c r="M75" s="14"/>
      <c r="N75" s="55"/>
      <c r="O75" s="16"/>
      <c r="P75" s="16"/>
      <c r="Q75" s="11"/>
      <c r="R75" s="16"/>
      <c r="S75" s="16"/>
      <c r="T75" s="56"/>
      <c r="U75" s="16"/>
      <c r="V75" s="16"/>
      <c r="W75" s="11"/>
      <c r="X75" s="16"/>
      <c r="Y75" s="16"/>
      <c r="Z75" s="56"/>
      <c r="AA75" s="16"/>
      <c r="AB75" s="16"/>
      <c r="AC75" s="16"/>
      <c r="AD75" s="16"/>
      <c r="AE75" s="16"/>
      <c r="AF75" s="9"/>
      <c r="AG75" s="9"/>
      <c r="AH75" s="9"/>
      <c r="AI75" s="9"/>
      <c r="AJ75" s="9"/>
      <c r="AK75" s="9"/>
      <c r="AL75" s="9"/>
      <c r="AM75" s="9"/>
      <c r="AN75" s="9"/>
      <c r="AO75" s="76"/>
      <c r="AP75" s="83"/>
      <c r="AQ75" s="83"/>
      <c r="AR75" s="83"/>
      <c r="AS75" s="83"/>
      <c r="AT75" s="11"/>
      <c r="AU75" s="11"/>
      <c r="AV75" s="159"/>
      <c r="AW75" s="55"/>
      <c r="AX75" s="92"/>
      <c r="AY75" s="305"/>
      <c r="AZ75" s="149"/>
      <c r="BA75" s="11"/>
      <c r="BB75" s="15"/>
      <c r="BC75" s="35"/>
      <c r="BD75" s="44"/>
      <c r="BE75" s="2"/>
      <c r="BF75" s="2"/>
      <c r="BG75" s="2"/>
      <c r="BH75" s="45"/>
      <c r="BI75" s="8"/>
      <c r="BJ75" s="97"/>
      <c r="BK75" s="8"/>
      <c r="BL75" s="31"/>
      <c r="BM75" s="47"/>
      <c r="BN75" s="3"/>
      <c r="BO75" s="3"/>
      <c r="BP75" s="3"/>
    </row>
    <row r="76" spans="1:68" ht="15.75">
      <c r="A76" s="19"/>
      <c r="B76" s="20"/>
      <c r="C76" s="13"/>
      <c r="D76" s="6"/>
      <c r="E76" s="25"/>
      <c r="F76" s="89"/>
      <c r="G76" s="83"/>
      <c r="H76" s="16"/>
      <c r="I76" s="16"/>
      <c r="J76" s="16"/>
      <c r="K76" s="16"/>
      <c r="L76" s="83"/>
      <c r="M76" s="14"/>
      <c r="N76" s="55"/>
      <c r="O76" s="16"/>
      <c r="P76" s="16"/>
      <c r="Q76" s="11"/>
      <c r="R76" s="16"/>
      <c r="S76" s="16"/>
      <c r="T76" s="56"/>
      <c r="U76" s="16"/>
      <c r="V76" s="16"/>
      <c r="W76" s="11"/>
      <c r="X76" s="16"/>
      <c r="Y76" s="16"/>
      <c r="Z76" s="56"/>
      <c r="AA76" s="16"/>
      <c r="AB76" s="16"/>
      <c r="AC76" s="16"/>
      <c r="AD76" s="16"/>
      <c r="AE76" s="16"/>
      <c r="AF76" s="9"/>
      <c r="AG76" s="9"/>
      <c r="AH76" s="9"/>
      <c r="AI76" s="9"/>
      <c r="AJ76" s="9"/>
      <c r="AK76" s="9"/>
      <c r="AL76" s="9"/>
      <c r="AM76" s="9"/>
      <c r="AN76" s="9"/>
      <c r="AO76" s="76"/>
      <c r="AP76" s="11"/>
      <c r="AQ76" s="11"/>
      <c r="AR76" s="11"/>
      <c r="AS76" s="11"/>
      <c r="AT76" s="11"/>
      <c r="AU76" s="11"/>
      <c r="AV76" s="159"/>
      <c r="AW76" s="55"/>
      <c r="AX76" s="92"/>
      <c r="AY76" s="305"/>
      <c r="AZ76" s="149"/>
      <c r="BA76" s="11"/>
      <c r="BB76" s="15"/>
      <c r="BC76" s="35"/>
      <c r="BD76" s="44"/>
      <c r="BE76" s="2"/>
      <c r="BF76" s="2"/>
      <c r="BG76" s="2"/>
      <c r="BH76" s="45"/>
      <c r="BI76" s="8"/>
      <c r="BJ76" s="97"/>
      <c r="BK76" s="8"/>
      <c r="BL76" s="31"/>
      <c r="BM76" s="47"/>
      <c r="BN76" s="3"/>
      <c r="BO76" s="3"/>
      <c r="BP76" s="3"/>
    </row>
    <row r="77" spans="1:68" ht="15.75">
      <c r="A77" s="19"/>
      <c r="B77" s="20"/>
      <c r="C77" s="13"/>
      <c r="D77" s="6"/>
      <c r="E77" s="25"/>
      <c r="F77" s="76"/>
      <c r="G77" s="11"/>
      <c r="H77" s="16"/>
      <c r="I77" s="16"/>
      <c r="J77" s="16"/>
      <c r="K77" s="16"/>
      <c r="L77" s="83"/>
      <c r="M77" s="14"/>
      <c r="N77" s="55"/>
      <c r="O77" s="16"/>
      <c r="P77" s="16"/>
      <c r="Q77" s="11"/>
      <c r="R77" s="16"/>
      <c r="S77" s="16"/>
      <c r="T77" s="56"/>
      <c r="U77" s="16"/>
      <c r="V77" s="16"/>
      <c r="W77" s="11"/>
      <c r="X77" s="16"/>
      <c r="Y77" s="16"/>
      <c r="Z77" s="56"/>
      <c r="AA77" s="16"/>
      <c r="AB77" s="16"/>
      <c r="AC77" s="16"/>
      <c r="AD77" s="16"/>
      <c r="AE77" s="16"/>
      <c r="AF77" s="9"/>
      <c r="AG77" s="9"/>
      <c r="AH77" s="9"/>
      <c r="AI77" s="9"/>
      <c r="AJ77" s="9"/>
      <c r="AK77" s="9"/>
      <c r="AL77" s="9"/>
      <c r="AM77" s="9"/>
      <c r="AN77" s="9"/>
      <c r="AO77" s="76"/>
      <c r="AP77" s="11"/>
      <c r="AQ77" s="11"/>
      <c r="AR77" s="11"/>
      <c r="AS77" s="11"/>
      <c r="AT77" s="11"/>
      <c r="AU77" s="11"/>
      <c r="AV77" s="159"/>
      <c r="AW77" s="55"/>
      <c r="AX77" s="92"/>
      <c r="AY77" s="305"/>
      <c r="AZ77" s="149"/>
      <c r="BA77" s="11"/>
      <c r="BB77" s="201"/>
      <c r="BC77" s="35"/>
      <c r="BD77" s="44"/>
      <c r="BE77" s="2"/>
      <c r="BF77" s="2"/>
      <c r="BG77" s="2"/>
      <c r="BH77" s="45"/>
      <c r="BI77" s="8"/>
      <c r="BJ77" s="97"/>
      <c r="BK77" s="8"/>
      <c r="BL77" s="31"/>
      <c r="BM77" s="47"/>
      <c r="BN77" s="3"/>
      <c r="BO77" s="3"/>
      <c r="BP77" s="3"/>
    </row>
    <row r="78" spans="1:68" ht="15.75">
      <c r="A78" s="19"/>
      <c r="B78" s="20"/>
      <c r="C78" s="13"/>
      <c r="D78" s="6"/>
      <c r="E78" s="25"/>
      <c r="F78" s="76"/>
      <c r="G78" s="11"/>
      <c r="H78" s="16"/>
      <c r="I78" s="16"/>
      <c r="J78" s="16"/>
      <c r="K78" s="16"/>
      <c r="L78" s="11"/>
      <c r="M78" s="14"/>
      <c r="N78" s="56"/>
      <c r="O78" s="16"/>
      <c r="P78" s="16"/>
      <c r="Q78" s="11"/>
      <c r="R78" s="16"/>
      <c r="S78" s="16"/>
      <c r="T78" s="56"/>
      <c r="U78" s="16"/>
      <c r="V78" s="16"/>
      <c r="W78" s="11"/>
      <c r="X78" s="16"/>
      <c r="Y78" s="16"/>
      <c r="Z78" s="56"/>
      <c r="AA78" s="16"/>
      <c r="AB78" s="16"/>
      <c r="AC78" s="16"/>
      <c r="AD78" s="16"/>
      <c r="AE78" s="16"/>
      <c r="AF78" s="11"/>
      <c r="AG78" s="11"/>
      <c r="AH78" s="11"/>
      <c r="AI78" s="11"/>
      <c r="AJ78" s="11"/>
      <c r="AK78" s="11"/>
      <c r="AL78" s="11"/>
      <c r="AM78" s="11"/>
      <c r="AN78" s="11"/>
      <c r="AO78" s="76"/>
      <c r="AP78" s="11"/>
      <c r="AQ78" s="11"/>
      <c r="AR78" s="11"/>
      <c r="AS78" s="11"/>
      <c r="AT78" s="11"/>
      <c r="AU78" s="11"/>
      <c r="AV78" s="11"/>
      <c r="AW78" s="56"/>
      <c r="AX78" s="76"/>
      <c r="AY78" s="305"/>
      <c r="AZ78" s="149"/>
      <c r="BA78" s="11"/>
      <c r="BB78" s="15"/>
      <c r="BC78" s="35"/>
      <c r="BD78" s="44"/>
      <c r="BE78" s="2"/>
      <c r="BF78" s="2"/>
      <c r="BG78" s="215"/>
      <c r="BH78" s="232"/>
      <c r="BI78" s="8"/>
      <c r="BJ78" s="97"/>
      <c r="BK78" s="8"/>
      <c r="BL78" s="31"/>
      <c r="BM78" s="47"/>
      <c r="BN78" s="3"/>
      <c r="BO78" s="3"/>
      <c r="BP78" s="3"/>
    </row>
    <row r="79" spans="1:68" ht="15.75">
      <c r="A79" s="221"/>
      <c r="B79" s="222"/>
      <c r="C79" s="216"/>
      <c r="D79" s="6"/>
      <c r="E79" s="25"/>
      <c r="F79" s="89"/>
      <c r="G79" s="83"/>
      <c r="H79" s="16"/>
      <c r="I79" s="16"/>
      <c r="J79" s="16"/>
      <c r="K79" s="16"/>
      <c r="L79" s="83"/>
      <c r="M79" s="14"/>
      <c r="N79" s="56"/>
      <c r="O79" s="16"/>
      <c r="P79" s="16"/>
      <c r="Q79" s="11"/>
      <c r="R79" s="16"/>
      <c r="S79" s="16"/>
      <c r="T79" s="56"/>
      <c r="U79" s="16"/>
      <c r="V79" s="16"/>
      <c r="W79" s="11"/>
      <c r="X79" s="16"/>
      <c r="Y79" s="16"/>
      <c r="Z79" s="56"/>
      <c r="AA79" s="16"/>
      <c r="AB79" s="16"/>
      <c r="AC79" s="16"/>
      <c r="AD79" s="16"/>
      <c r="AE79" s="16"/>
      <c r="AF79" s="11"/>
      <c r="AG79" s="11"/>
      <c r="AH79" s="11"/>
      <c r="AI79" s="11"/>
      <c r="AJ79" s="11"/>
      <c r="AK79" s="11"/>
      <c r="AL79" s="11"/>
      <c r="AM79" s="11"/>
      <c r="AN79" s="11"/>
      <c r="AO79" s="76"/>
      <c r="AP79" s="11"/>
      <c r="AQ79" s="11"/>
      <c r="AR79" s="11"/>
      <c r="AS79" s="11"/>
      <c r="AT79" s="11"/>
      <c r="AU79" s="11"/>
      <c r="AV79" s="11"/>
      <c r="AW79" s="56"/>
      <c r="AX79" s="76"/>
      <c r="AY79" s="305"/>
      <c r="AZ79" s="149"/>
      <c r="BA79" s="11"/>
      <c r="BB79" s="201"/>
      <c r="BC79" s="35"/>
      <c r="BD79" s="231"/>
      <c r="BE79" s="215"/>
      <c r="BF79" s="215"/>
      <c r="BG79" s="215"/>
      <c r="BH79" s="232"/>
      <c r="BI79" s="149"/>
      <c r="BJ79" s="97"/>
      <c r="BK79" s="149"/>
      <c r="BL79" s="156"/>
      <c r="BM79" s="47"/>
      <c r="BN79" s="3"/>
      <c r="BO79" s="3"/>
      <c r="BP79" s="3"/>
    </row>
    <row r="80" spans="1:68" ht="15.75">
      <c r="A80" s="19"/>
      <c r="B80" s="20"/>
      <c r="C80" s="13"/>
      <c r="D80" s="6"/>
      <c r="E80" s="25"/>
      <c r="F80" s="89"/>
      <c r="G80" s="83"/>
      <c r="H80" s="16"/>
      <c r="I80" s="16"/>
      <c r="J80" s="16"/>
      <c r="K80" s="16"/>
      <c r="L80" s="83"/>
      <c r="M80" s="14"/>
      <c r="N80" s="56"/>
      <c r="O80" s="16"/>
      <c r="P80" s="16"/>
      <c r="Q80" s="11"/>
      <c r="R80" s="16"/>
      <c r="S80" s="16"/>
      <c r="T80" s="56"/>
      <c r="U80" s="16"/>
      <c r="V80" s="16"/>
      <c r="W80" s="11"/>
      <c r="X80" s="16"/>
      <c r="Y80" s="16"/>
      <c r="Z80" s="56"/>
      <c r="AA80" s="16"/>
      <c r="AB80" s="16"/>
      <c r="AC80" s="16"/>
      <c r="AD80" s="16"/>
      <c r="AE80" s="16"/>
      <c r="AF80" s="11"/>
      <c r="AG80" s="11"/>
      <c r="AH80" s="11"/>
      <c r="AI80" s="11"/>
      <c r="AJ80" s="11"/>
      <c r="AK80" s="11"/>
      <c r="AL80" s="11"/>
      <c r="AM80" s="11"/>
      <c r="AN80" s="11"/>
      <c r="AO80" s="76"/>
      <c r="AP80" s="11"/>
      <c r="AQ80" s="11"/>
      <c r="AR80" s="11"/>
      <c r="AS80" s="11"/>
      <c r="AT80" s="11"/>
      <c r="AU80" s="11"/>
      <c r="AV80" s="11"/>
      <c r="AW80" s="56"/>
      <c r="AX80" s="76"/>
      <c r="AY80" s="305"/>
      <c r="AZ80" s="149"/>
      <c r="BA80" s="11"/>
      <c r="BB80" s="15"/>
      <c r="BC80" s="35"/>
      <c r="BD80" s="44"/>
      <c r="BE80" s="2"/>
      <c r="BF80" s="2"/>
      <c r="BG80" s="215"/>
      <c r="BH80" s="232"/>
      <c r="BI80" s="8"/>
      <c r="BJ80" s="97"/>
      <c r="BK80" s="8"/>
      <c r="BL80" s="31"/>
      <c r="BM80" s="47"/>
      <c r="BN80" s="3"/>
      <c r="BO80" s="3"/>
      <c r="BP80" s="3"/>
    </row>
    <row r="81" spans="1:68" ht="15.75">
      <c r="A81" s="19"/>
      <c r="B81" s="20"/>
      <c r="C81" s="13"/>
      <c r="D81" s="6"/>
      <c r="E81" s="25"/>
      <c r="F81" s="89"/>
      <c r="G81" s="83"/>
      <c r="H81" s="16"/>
      <c r="I81" s="16"/>
      <c r="J81" s="16"/>
      <c r="K81" s="16"/>
      <c r="L81" s="83"/>
      <c r="M81" s="14"/>
      <c r="N81" s="56"/>
      <c r="O81" s="16"/>
      <c r="P81" s="16"/>
      <c r="Q81" s="11"/>
      <c r="R81" s="16"/>
      <c r="S81" s="16"/>
      <c r="T81" s="56"/>
      <c r="U81" s="16"/>
      <c r="V81" s="16"/>
      <c r="W81" s="11"/>
      <c r="X81" s="16"/>
      <c r="Y81" s="16"/>
      <c r="Z81" s="56"/>
      <c r="AA81" s="16"/>
      <c r="AB81" s="16"/>
      <c r="AC81" s="16"/>
      <c r="AD81" s="16"/>
      <c r="AE81" s="16"/>
      <c r="AF81" s="11"/>
      <c r="AG81" s="11"/>
      <c r="AH81" s="11"/>
      <c r="AI81" s="11"/>
      <c r="AJ81" s="11"/>
      <c r="AK81" s="11"/>
      <c r="AL81" s="11"/>
      <c r="AM81" s="11"/>
      <c r="AN81" s="11"/>
      <c r="AO81" s="76"/>
      <c r="AP81" s="11"/>
      <c r="AQ81" s="11"/>
      <c r="AR81" s="11"/>
      <c r="AS81" s="11"/>
      <c r="AT81" s="11"/>
      <c r="AU81" s="11"/>
      <c r="AV81" s="11"/>
      <c r="AW81" s="56"/>
      <c r="AX81" s="76"/>
      <c r="AY81" s="305"/>
      <c r="AZ81" s="149"/>
      <c r="BA81" s="11"/>
      <c r="BB81" s="201"/>
      <c r="BC81" s="35"/>
      <c r="BD81" s="44"/>
      <c r="BE81" s="2"/>
      <c r="BF81" s="2"/>
      <c r="BG81" s="215"/>
      <c r="BH81" s="232"/>
      <c r="BI81" s="8"/>
      <c r="BJ81" s="97"/>
      <c r="BK81" s="8"/>
      <c r="BL81" s="31"/>
      <c r="BM81" s="47"/>
      <c r="BN81" s="3"/>
      <c r="BO81" s="3"/>
      <c r="BP81" s="3"/>
    </row>
    <row r="82" spans="1:68" ht="15.75">
      <c r="A82" s="19"/>
      <c r="B82" s="20"/>
      <c r="C82" s="13"/>
      <c r="D82" s="6"/>
      <c r="E82" s="25"/>
      <c r="F82" s="89"/>
      <c r="G82" s="83"/>
      <c r="H82" s="16"/>
      <c r="I82" s="16"/>
      <c r="J82" s="16"/>
      <c r="K82" s="16"/>
      <c r="L82" s="83"/>
      <c r="M82" s="14"/>
      <c r="N82" s="56"/>
      <c r="O82" s="16"/>
      <c r="P82" s="16"/>
      <c r="Q82" s="11"/>
      <c r="R82" s="16"/>
      <c r="S82" s="16"/>
      <c r="T82" s="56"/>
      <c r="U82" s="16"/>
      <c r="V82" s="16"/>
      <c r="W82" s="11"/>
      <c r="X82" s="16"/>
      <c r="Y82" s="16"/>
      <c r="Z82" s="56"/>
      <c r="AA82" s="16"/>
      <c r="AB82" s="16"/>
      <c r="AC82" s="16"/>
      <c r="AD82" s="16"/>
      <c r="AE82" s="16"/>
      <c r="AF82" s="11"/>
      <c r="AG82" s="11"/>
      <c r="AH82" s="11"/>
      <c r="AI82" s="11"/>
      <c r="AJ82" s="11"/>
      <c r="AK82" s="11"/>
      <c r="AL82" s="11"/>
      <c r="AM82" s="11"/>
      <c r="AN82" s="11"/>
      <c r="AO82" s="76"/>
      <c r="AP82" s="11"/>
      <c r="AQ82" s="11"/>
      <c r="AR82" s="11"/>
      <c r="AS82" s="11"/>
      <c r="AT82" s="11"/>
      <c r="AU82" s="11"/>
      <c r="AV82" s="11"/>
      <c r="AW82" s="56"/>
      <c r="AX82" s="76"/>
      <c r="AY82" s="305"/>
      <c r="AZ82" s="149"/>
      <c r="BA82" s="11"/>
      <c r="BB82" s="130"/>
      <c r="BC82" s="35"/>
      <c r="BD82" s="44"/>
      <c r="BE82" s="2"/>
      <c r="BF82" s="2"/>
      <c r="BG82" s="215"/>
      <c r="BH82" s="45"/>
      <c r="BI82" s="8"/>
      <c r="BJ82" s="97"/>
      <c r="BK82" s="8"/>
      <c r="BL82" s="31"/>
      <c r="BM82" s="47"/>
      <c r="BN82" s="3"/>
      <c r="BO82" s="3"/>
      <c r="BP82" s="3"/>
    </row>
    <row r="83" spans="1:68" ht="15.75">
      <c r="A83" s="19"/>
      <c r="B83" s="20"/>
      <c r="C83" s="13"/>
      <c r="D83" s="6"/>
      <c r="E83" s="25"/>
      <c r="F83" s="89"/>
      <c r="G83" s="83"/>
      <c r="H83" s="16"/>
      <c r="I83" s="16"/>
      <c r="J83" s="16"/>
      <c r="K83" s="16"/>
      <c r="L83" s="83"/>
      <c r="M83" s="14"/>
      <c r="N83" s="56"/>
      <c r="O83" s="16"/>
      <c r="P83" s="16"/>
      <c r="Q83" s="11"/>
      <c r="R83" s="16"/>
      <c r="S83" s="16"/>
      <c r="T83" s="56"/>
      <c r="U83" s="16"/>
      <c r="V83" s="16"/>
      <c r="W83" s="11"/>
      <c r="X83" s="16"/>
      <c r="Y83" s="16"/>
      <c r="Z83" s="56"/>
      <c r="AA83" s="16"/>
      <c r="AB83" s="16"/>
      <c r="AC83" s="16"/>
      <c r="AD83" s="16"/>
      <c r="AE83" s="16"/>
      <c r="AF83" s="11"/>
      <c r="AG83" s="11"/>
      <c r="AH83" s="11"/>
      <c r="AI83" s="11"/>
      <c r="AJ83" s="11"/>
      <c r="AK83" s="11"/>
      <c r="AL83" s="11"/>
      <c r="AM83" s="11"/>
      <c r="AN83" s="11"/>
      <c r="AO83" s="76"/>
      <c r="AP83" s="11"/>
      <c r="AQ83" s="11"/>
      <c r="AR83" s="11"/>
      <c r="AS83" s="11"/>
      <c r="AT83" s="11"/>
      <c r="AU83" s="83"/>
      <c r="AV83" s="11"/>
      <c r="AW83" s="56"/>
      <c r="AX83" s="76"/>
      <c r="AY83" s="305"/>
      <c r="AZ83" s="149"/>
      <c r="BA83" s="11"/>
      <c r="BB83" s="130"/>
      <c r="BC83" s="35"/>
      <c r="BD83" s="44"/>
      <c r="BE83" s="2"/>
      <c r="BF83" s="2"/>
      <c r="BG83" s="215"/>
      <c r="BH83" s="45"/>
      <c r="BI83" s="8"/>
      <c r="BJ83" s="97"/>
      <c r="BK83" s="8"/>
      <c r="BL83" s="31"/>
      <c r="BM83" s="47"/>
      <c r="BN83" s="3"/>
      <c r="BO83" s="3"/>
      <c r="BP83" s="3"/>
    </row>
    <row r="84" spans="1:68" ht="15.75">
      <c r="A84" s="19"/>
      <c r="B84" s="20"/>
      <c r="C84" s="13"/>
      <c r="D84" s="6"/>
      <c r="E84" s="25"/>
      <c r="F84" s="89"/>
      <c r="G84" s="83"/>
      <c r="H84" s="16"/>
      <c r="I84" s="16"/>
      <c r="J84" s="16"/>
      <c r="K84" s="16"/>
      <c r="L84" s="83"/>
      <c r="M84" s="14"/>
      <c r="N84" s="56"/>
      <c r="O84" s="16"/>
      <c r="P84" s="16"/>
      <c r="Q84" s="11"/>
      <c r="R84" s="16"/>
      <c r="S84" s="16"/>
      <c r="T84" s="56"/>
      <c r="U84" s="16"/>
      <c r="V84" s="16"/>
      <c r="W84" s="11"/>
      <c r="X84" s="16"/>
      <c r="Y84" s="16"/>
      <c r="Z84" s="56"/>
      <c r="AA84" s="16"/>
      <c r="AB84" s="16"/>
      <c r="AC84" s="16"/>
      <c r="AD84" s="16"/>
      <c r="AE84" s="16"/>
      <c r="AF84" s="11"/>
      <c r="AG84" s="11"/>
      <c r="AH84" s="11"/>
      <c r="AI84" s="11"/>
      <c r="AJ84" s="11"/>
      <c r="AK84" s="11"/>
      <c r="AL84" s="11"/>
      <c r="AM84" s="11"/>
      <c r="AN84" s="11"/>
      <c r="AO84" s="76"/>
      <c r="AP84" s="11"/>
      <c r="AQ84" s="11"/>
      <c r="AR84" s="83"/>
      <c r="AS84" s="83"/>
      <c r="AT84" s="11"/>
      <c r="AU84" s="11"/>
      <c r="AV84" s="11"/>
      <c r="AW84" s="126"/>
      <c r="AX84" s="89"/>
      <c r="AY84" s="305"/>
      <c r="AZ84" s="215"/>
      <c r="BA84" s="11"/>
      <c r="BB84" s="15"/>
      <c r="BC84" s="35"/>
      <c r="BD84" s="44"/>
      <c r="BE84" s="2"/>
      <c r="BF84" s="2"/>
      <c r="BG84" s="215"/>
      <c r="BH84" s="232"/>
      <c r="BI84" s="8"/>
      <c r="BJ84" s="97"/>
      <c r="BK84" s="8"/>
      <c r="BL84" s="31"/>
      <c r="BM84" s="47"/>
      <c r="BN84" s="3"/>
      <c r="BO84" s="3"/>
      <c r="BP84" s="3"/>
    </row>
    <row r="85" spans="1:68" ht="15.75">
      <c r="A85" s="221"/>
      <c r="B85" s="222"/>
      <c r="C85" s="216"/>
      <c r="D85" s="6"/>
      <c r="E85" s="25"/>
      <c r="F85" s="89"/>
      <c r="G85" s="83"/>
      <c r="H85" s="16"/>
      <c r="I85" s="16"/>
      <c r="J85" s="16"/>
      <c r="K85" s="16"/>
      <c r="L85" s="83"/>
      <c r="M85" s="14"/>
      <c r="N85" s="56"/>
      <c r="O85" s="16"/>
      <c r="P85" s="16"/>
      <c r="Q85" s="11"/>
      <c r="R85" s="16"/>
      <c r="S85" s="16"/>
      <c r="T85" s="56"/>
      <c r="U85" s="16"/>
      <c r="V85" s="16"/>
      <c r="W85" s="11"/>
      <c r="X85" s="16"/>
      <c r="Y85" s="16"/>
      <c r="Z85" s="56"/>
      <c r="AA85" s="16"/>
      <c r="AB85" s="16"/>
      <c r="AC85" s="16"/>
      <c r="AD85" s="16"/>
      <c r="AE85" s="16"/>
      <c r="AF85" s="11"/>
      <c r="AG85" s="11"/>
      <c r="AH85" s="11"/>
      <c r="AI85" s="11"/>
      <c r="AJ85" s="11"/>
      <c r="AK85" s="11"/>
      <c r="AL85" s="11"/>
      <c r="AM85" s="11"/>
      <c r="AN85" s="11"/>
      <c r="AO85" s="76"/>
      <c r="AP85" s="11"/>
      <c r="AQ85" s="11"/>
      <c r="AR85" s="11"/>
      <c r="AS85" s="11"/>
      <c r="AT85" s="11"/>
      <c r="AU85" s="11"/>
      <c r="AV85" s="11"/>
      <c r="AW85" s="56"/>
      <c r="AX85" s="76"/>
      <c r="AY85" s="305"/>
      <c r="AZ85" s="149"/>
      <c r="BA85" s="11"/>
      <c r="BB85" s="130"/>
      <c r="BC85" s="35"/>
      <c r="BD85" s="231"/>
      <c r="BE85" s="215"/>
      <c r="BF85" s="215"/>
      <c r="BG85" s="215"/>
      <c r="BH85" s="232"/>
      <c r="BI85" s="149"/>
      <c r="BJ85" s="97"/>
      <c r="BK85" s="149"/>
      <c r="BL85" s="156"/>
      <c r="BM85" s="47"/>
      <c r="BN85" s="3"/>
      <c r="BO85" s="3"/>
      <c r="BP85" s="3"/>
    </row>
    <row r="86" spans="1:68" ht="15.75">
      <c r="A86" s="19"/>
      <c r="B86" s="20"/>
      <c r="C86" s="13"/>
      <c r="D86" s="6"/>
      <c r="E86" s="25"/>
      <c r="F86" s="89"/>
      <c r="G86" s="83"/>
      <c r="H86" s="16"/>
      <c r="I86" s="16"/>
      <c r="J86" s="16"/>
      <c r="K86" s="16"/>
      <c r="L86" s="83"/>
      <c r="M86" s="14"/>
      <c r="N86" s="56"/>
      <c r="O86" s="16"/>
      <c r="P86" s="16"/>
      <c r="Q86" s="11"/>
      <c r="R86" s="16"/>
      <c r="S86" s="16"/>
      <c r="T86" s="56"/>
      <c r="U86" s="16"/>
      <c r="V86" s="16"/>
      <c r="W86" s="11"/>
      <c r="X86" s="16"/>
      <c r="Y86" s="16"/>
      <c r="Z86" s="56"/>
      <c r="AA86" s="16"/>
      <c r="AB86" s="16"/>
      <c r="AC86" s="16"/>
      <c r="AD86" s="16"/>
      <c r="AE86" s="16"/>
      <c r="AF86" s="11"/>
      <c r="AG86" s="11"/>
      <c r="AH86" s="11"/>
      <c r="AI86" s="11"/>
      <c r="AJ86" s="11"/>
      <c r="AK86" s="11"/>
      <c r="AL86" s="11"/>
      <c r="AM86" s="11"/>
      <c r="AN86" s="11"/>
      <c r="AO86" s="76"/>
      <c r="AP86" s="11"/>
      <c r="AQ86" s="11"/>
      <c r="AR86" s="11"/>
      <c r="AS86" s="11"/>
      <c r="AT86" s="11"/>
      <c r="AU86" s="11"/>
      <c r="AV86" s="11"/>
      <c r="AW86" s="56"/>
      <c r="AX86" s="76"/>
      <c r="AY86" s="305"/>
      <c r="AZ86" s="149"/>
      <c r="BA86" s="11"/>
      <c r="BB86" s="130"/>
      <c r="BC86" s="35"/>
      <c r="BD86" s="44"/>
      <c r="BE86" s="2"/>
      <c r="BF86" s="2"/>
      <c r="BG86" s="215"/>
      <c r="BH86" s="232"/>
      <c r="BI86" s="8"/>
      <c r="BJ86" s="97"/>
      <c r="BK86" s="8"/>
      <c r="BL86" s="31"/>
      <c r="BM86" s="47"/>
      <c r="BN86" s="3"/>
      <c r="BO86" s="3"/>
      <c r="BP86" s="3"/>
    </row>
    <row r="87" spans="1:68" ht="15.75">
      <c r="A87" s="19"/>
      <c r="B87" s="20"/>
      <c r="C87" s="13"/>
      <c r="D87" s="6"/>
      <c r="E87" s="25"/>
      <c r="F87" s="89"/>
      <c r="G87" s="83"/>
      <c r="H87" s="16"/>
      <c r="I87" s="16"/>
      <c r="J87" s="16"/>
      <c r="K87" s="16"/>
      <c r="L87" s="83"/>
      <c r="M87" s="14"/>
      <c r="N87" s="56"/>
      <c r="O87" s="16"/>
      <c r="P87" s="16"/>
      <c r="Q87" s="11"/>
      <c r="R87" s="16"/>
      <c r="S87" s="16"/>
      <c r="T87" s="56"/>
      <c r="U87" s="16"/>
      <c r="V87" s="16"/>
      <c r="W87" s="11"/>
      <c r="X87" s="16"/>
      <c r="Y87" s="16"/>
      <c r="Z87" s="56"/>
      <c r="AA87" s="16"/>
      <c r="AB87" s="16"/>
      <c r="AC87" s="16"/>
      <c r="AD87" s="16"/>
      <c r="AE87" s="16"/>
      <c r="AF87" s="11"/>
      <c r="AG87" s="11"/>
      <c r="AH87" s="11"/>
      <c r="AI87" s="11"/>
      <c r="AJ87" s="11"/>
      <c r="AK87" s="11"/>
      <c r="AL87" s="11"/>
      <c r="AM87" s="11"/>
      <c r="AN87" s="11"/>
      <c r="AO87" s="76"/>
      <c r="AP87" s="11"/>
      <c r="AQ87" s="11"/>
      <c r="AR87" s="11"/>
      <c r="AS87" s="11"/>
      <c r="AT87" s="11"/>
      <c r="AU87" s="11"/>
      <c r="AV87" s="11"/>
      <c r="AW87" s="56"/>
      <c r="AX87" s="76"/>
      <c r="AY87" s="305"/>
      <c r="AZ87" s="149"/>
      <c r="BA87" s="11"/>
      <c r="BB87" s="130"/>
      <c r="BC87" s="35"/>
      <c r="BD87" s="44"/>
      <c r="BE87" s="2"/>
      <c r="BF87" s="2"/>
      <c r="BG87" s="215"/>
      <c r="BH87" s="232"/>
      <c r="BI87" s="8"/>
      <c r="BJ87" s="97"/>
      <c r="BK87" s="8"/>
      <c r="BL87" s="31"/>
      <c r="BM87" s="47"/>
      <c r="BN87" s="3"/>
      <c r="BO87" s="3"/>
      <c r="BP87" s="3"/>
    </row>
    <row r="88" spans="1:68" ht="15.75">
      <c r="A88" s="19"/>
      <c r="B88" s="20"/>
      <c r="C88" s="13"/>
      <c r="D88" s="6"/>
      <c r="E88" s="25"/>
      <c r="F88" s="89"/>
      <c r="G88" s="83"/>
      <c r="H88" s="16"/>
      <c r="I88" s="16"/>
      <c r="J88" s="16"/>
      <c r="K88" s="16"/>
      <c r="L88" s="83"/>
      <c r="M88" s="14"/>
      <c r="N88" s="56"/>
      <c r="O88" s="16"/>
      <c r="P88" s="16"/>
      <c r="Q88" s="11"/>
      <c r="R88" s="16"/>
      <c r="S88" s="16"/>
      <c r="T88" s="56"/>
      <c r="U88" s="16"/>
      <c r="V88" s="16"/>
      <c r="W88" s="11"/>
      <c r="X88" s="16"/>
      <c r="Y88" s="16"/>
      <c r="Z88" s="56"/>
      <c r="AA88" s="16"/>
      <c r="AB88" s="16"/>
      <c r="AC88" s="16"/>
      <c r="AD88" s="16"/>
      <c r="AE88" s="16"/>
      <c r="AF88" s="11"/>
      <c r="AG88" s="11"/>
      <c r="AH88" s="11"/>
      <c r="AI88" s="11"/>
      <c r="AJ88" s="11"/>
      <c r="AK88" s="11"/>
      <c r="AL88" s="11"/>
      <c r="AM88" s="11"/>
      <c r="AN88" s="11"/>
      <c r="AO88" s="76"/>
      <c r="AP88" s="11"/>
      <c r="AQ88" s="11"/>
      <c r="AR88" s="11"/>
      <c r="AS88" s="11"/>
      <c r="AT88" s="11"/>
      <c r="AU88" s="11"/>
      <c r="AV88" s="11"/>
      <c r="AW88" s="56"/>
      <c r="AX88" s="76"/>
      <c r="AY88" s="305"/>
      <c r="AZ88" s="149"/>
      <c r="BA88" s="11"/>
      <c r="BB88" s="130"/>
      <c r="BC88" s="35"/>
      <c r="BD88" s="44"/>
      <c r="BE88" s="2"/>
      <c r="BF88" s="2"/>
      <c r="BG88" s="215"/>
      <c r="BH88" s="232"/>
      <c r="BI88" s="8"/>
      <c r="BJ88" s="97"/>
      <c r="BK88" s="8"/>
      <c r="BL88" s="31"/>
      <c r="BM88" s="47"/>
      <c r="BN88" s="3"/>
      <c r="BO88" s="3"/>
      <c r="BP88" s="3"/>
    </row>
    <row r="89" spans="1:68" ht="15.75">
      <c r="A89" s="19"/>
      <c r="B89" s="20"/>
      <c r="C89" s="13"/>
      <c r="D89" s="6"/>
      <c r="E89" s="25"/>
      <c r="F89" s="89"/>
      <c r="G89" s="83"/>
      <c r="H89" s="16"/>
      <c r="I89" s="16"/>
      <c r="J89" s="16"/>
      <c r="K89" s="16"/>
      <c r="L89" s="83"/>
      <c r="M89" s="14"/>
      <c r="N89" s="56"/>
      <c r="O89" s="16"/>
      <c r="P89" s="16"/>
      <c r="Q89" s="11"/>
      <c r="R89" s="16"/>
      <c r="S89" s="16"/>
      <c r="T89" s="56"/>
      <c r="U89" s="16"/>
      <c r="V89" s="16"/>
      <c r="W89" s="11"/>
      <c r="X89" s="16"/>
      <c r="Y89" s="16"/>
      <c r="Z89" s="56"/>
      <c r="AA89" s="16"/>
      <c r="AB89" s="16"/>
      <c r="AC89" s="16"/>
      <c r="AD89" s="16"/>
      <c r="AE89" s="16"/>
      <c r="AF89" s="11"/>
      <c r="AG89" s="11"/>
      <c r="AH89" s="11"/>
      <c r="AI89" s="11"/>
      <c r="AJ89" s="11"/>
      <c r="AK89" s="11"/>
      <c r="AL89" s="11"/>
      <c r="AM89" s="11"/>
      <c r="AN89" s="11"/>
      <c r="AO89" s="76"/>
      <c r="AP89" s="11"/>
      <c r="AQ89" s="11"/>
      <c r="AR89" s="11"/>
      <c r="AS89" s="11"/>
      <c r="AT89" s="11"/>
      <c r="AU89" s="11"/>
      <c r="AV89" s="11"/>
      <c r="AW89" s="56"/>
      <c r="AX89" s="76"/>
      <c r="AY89" s="305"/>
      <c r="AZ89" s="149"/>
      <c r="BA89" s="11"/>
      <c r="BB89" s="130"/>
      <c r="BC89" s="35"/>
      <c r="BD89" s="44"/>
      <c r="BE89" s="2"/>
      <c r="BF89" s="2"/>
      <c r="BG89" s="215"/>
      <c r="BH89" s="232"/>
      <c r="BI89" s="8"/>
      <c r="BJ89" s="97"/>
      <c r="BK89" s="8"/>
      <c r="BL89" s="31"/>
      <c r="BM89" s="47"/>
      <c r="BN89" s="3"/>
      <c r="BO89" s="3"/>
      <c r="BP89" s="3"/>
    </row>
    <row r="90" spans="1:68" ht="15.75">
      <c r="A90" s="19"/>
      <c r="B90" s="20"/>
      <c r="C90" s="13"/>
      <c r="D90" s="6"/>
      <c r="E90" s="25"/>
      <c r="F90" s="89"/>
      <c r="G90" s="83"/>
      <c r="H90" s="16"/>
      <c r="I90" s="16"/>
      <c r="J90" s="16"/>
      <c r="K90" s="16"/>
      <c r="L90" s="83"/>
      <c r="M90" s="14"/>
      <c r="N90" s="56"/>
      <c r="O90" s="16"/>
      <c r="P90" s="16"/>
      <c r="Q90" s="11"/>
      <c r="R90" s="16"/>
      <c r="S90" s="16"/>
      <c r="T90" s="56"/>
      <c r="U90" s="16"/>
      <c r="V90" s="16"/>
      <c r="W90" s="11"/>
      <c r="X90" s="16"/>
      <c r="Y90" s="16"/>
      <c r="Z90" s="56"/>
      <c r="AA90" s="16"/>
      <c r="AB90" s="16"/>
      <c r="AC90" s="16"/>
      <c r="AD90" s="16"/>
      <c r="AE90" s="16"/>
      <c r="AF90" s="11"/>
      <c r="AG90" s="11"/>
      <c r="AH90" s="11"/>
      <c r="AI90" s="11"/>
      <c r="AJ90" s="11"/>
      <c r="AK90" s="11"/>
      <c r="AL90" s="11"/>
      <c r="AM90" s="11"/>
      <c r="AN90" s="11"/>
      <c r="AO90" s="76"/>
      <c r="AP90" s="11"/>
      <c r="AQ90" s="11"/>
      <c r="AR90" s="11"/>
      <c r="AS90" s="11"/>
      <c r="AT90" s="11"/>
      <c r="AU90" s="11"/>
      <c r="AV90" s="11"/>
      <c r="AW90" s="56"/>
      <c r="AX90" s="76"/>
      <c r="AY90" s="305"/>
      <c r="AZ90" s="149"/>
      <c r="BA90" s="11"/>
      <c r="BB90" s="130"/>
      <c r="BC90" s="35"/>
      <c r="BD90" s="44"/>
      <c r="BE90" s="2"/>
      <c r="BF90" s="2"/>
      <c r="BG90" s="215"/>
      <c r="BH90" s="232"/>
      <c r="BI90" s="8"/>
      <c r="BJ90" s="97"/>
      <c r="BK90" s="8"/>
      <c r="BL90" s="31"/>
      <c r="BM90" s="47"/>
      <c r="BN90" s="3"/>
      <c r="BO90" s="3"/>
      <c r="BP90" s="3"/>
    </row>
    <row r="91" spans="1:68" ht="15.75">
      <c r="A91" s="221"/>
      <c r="B91" s="222"/>
      <c r="C91" s="216"/>
      <c r="D91" s="6"/>
      <c r="E91" s="25"/>
      <c r="F91" s="89"/>
      <c r="G91" s="83"/>
      <c r="H91" s="16"/>
      <c r="I91" s="16"/>
      <c r="J91" s="16"/>
      <c r="K91" s="16"/>
      <c r="L91" s="83"/>
      <c r="M91" s="14"/>
      <c r="N91" s="56"/>
      <c r="O91" s="16"/>
      <c r="P91" s="16"/>
      <c r="Q91" s="11"/>
      <c r="R91" s="16"/>
      <c r="S91" s="16"/>
      <c r="T91" s="56"/>
      <c r="U91" s="16"/>
      <c r="V91" s="16"/>
      <c r="W91" s="11"/>
      <c r="X91" s="16"/>
      <c r="Y91" s="16"/>
      <c r="Z91" s="56"/>
      <c r="AA91" s="16"/>
      <c r="AB91" s="16"/>
      <c r="AC91" s="16"/>
      <c r="AD91" s="16"/>
      <c r="AE91" s="16"/>
      <c r="AF91" s="11"/>
      <c r="AG91" s="11"/>
      <c r="AH91" s="11"/>
      <c r="AI91" s="11"/>
      <c r="AJ91" s="11"/>
      <c r="AK91" s="11"/>
      <c r="AL91" s="11"/>
      <c r="AM91" s="11"/>
      <c r="AN91" s="11"/>
      <c r="AO91" s="76"/>
      <c r="AP91" s="11"/>
      <c r="AQ91" s="11"/>
      <c r="AR91" s="11"/>
      <c r="AS91" s="11"/>
      <c r="AT91" s="11"/>
      <c r="AU91" s="11"/>
      <c r="AV91" s="11"/>
      <c r="AW91" s="56"/>
      <c r="AX91" s="76"/>
      <c r="AY91" s="305"/>
      <c r="AZ91" s="149"/>
      <c r="BA91" s="11"/>
      <c r="BB91" s="130"/>
      <c r="BC91" s="35"/>
      <c r="BD91" s="231"/>
      <c r="BE91" s="215"/>
      <c r="BF91" s="215"/>
      <c r="BG91" s="215"/>
      <c r="BH91" s="232"/>
      <c r="BI91" s="149"/>
      <c r="BJ91" s="97"/>
      <c r="BK91" s="149"/>
      <c r="BL91" s="156"/>
      <c r="BM91" s="47"/>
      <c r="BN91" s="3"/>
      <c r="BO91" s="3"/>
      <c r="BP91" s="3"/>
    </row>
    <row r="92" spans="1:68" ht="15.75">
      <c r="A92" s="19"/>
      <c r="B92" s="20"/>
      <c r="C92" s="13"/>
      <c r="D92" s="6"/>
      <c r="E92" s="25"/>
      <c r="F92" s="89"/>
      <c r="G92" s="83"/>
      <c r="H92" s="16"/>
      <c r="I92" s="16"/>
      <c r="J92" s="16"/>
      <c r="K92" s="16"/>
      <c r="L92" s="83"/>
      <c r="M92" s="14"/>
      <c r="N92" s="56"/>
      <c r="O92" s="16"/>
      <c r="P92" s="16"/>
      <c r="Q92" s="11"/>
      <c r="R92" s="16"/>
      <c r="S92" s="16"/>
      <c r="T92" s="56"/>
      <c r="U92" s="16"/>
      <c r="V92" s="16"/>
      <c r="W92" s="11"/>
      <c r="X92" s="16"/>
      <c r="Y92" s="16"/>
      <c r="Z92" s="56"/>
      <c r="AA92" s="16"/>
      <c r="AB92" s="16"/>
      <c r="AC92" s="16"/>
      <c r="AD92" s="16"/>
      <c r="AE92" s="16"/>
      <c r="AF92" s="11"/>
      <c r="AG92" s="11"/>
      <c r="AH92" s="11"/>
      <c r="AI92" s="11"/>
      <c r="AJ92" s="11"/>
      <c r="AK92" s="11"/>
      <c r="AL92" s="11"/>
      <c r="AM92" s="11"/>
      <c r="AN92" s="11"/>
      <c r="AO92" s="76"/>
      <c r="AP92" s="11"/>
      <c r="AQ92" s="11"/>
      <c r="AR92" s="11"/>
      <c r="AS92" s="11"/>
      <c r="AT92" s="11"/>
      <c r="AU92" s="11"/>
      <c r="AV92" s="11"/>
      <c r="AW92" s="56"/>
      <c r="AX92" s="76"/>
      <c r="AY92" s="305"/>
      <c r="AZ92" s="149"/>
      <c r="BA92" s="11"/>
      <c r="BB92" s="130"/>
      <c r="BC92" s="35"/>
      <c r="BD92" s="44"/>
      <c r="BE92" s="2"/>
      <c r="BF92" s="2"/>
      <c r="BG92" s="215"/>
      <c r="BH92" s="232"/>
      <c r="BI92" s="8"/>
      <c r="BJ92" s="97"/>
      <c r="BK92" s="8"/>
      <c r="BL92" s="31"/>
      <c r="BM92" s="47"/>
      <c r="BN92" s="3"/>
      <c r="BO92" s="3"/>
      <c r="BP92" s="3"/>
    </row>
    <row r="93" spans="1:68" ht="15.75">
      <c r="A93" s="19"/>
      <c r="B93" s="20"/>
      <c r="C93" s="13"/>
      <c r="D93" s="6"/>
      <c r="E93" s="25"/>
      <c r="F93" s="89"/>
      <c r="G93" s="83"/>
      <c r="H93" s="16"/>
      <c r="I93" s="16"/>
      <c r="J93" s="16"/>
      <c r="K93" s="16"/>
      <c r="L93" s="83"/>
      <c r="M93" s="14"/>
      <c r="N93" s="56"/>
      <c r="O93" s="16"/>
      <c r="P93" s="16"/>
      <c r="Q93" s="11"/>
      <c r="R93" s="16"/>
      <c r="S93" s="16"/>
      <c r="T93" s="56"/>
      <c r="U93" s="16"/>
      <c r="V93" s="16"/>
      <c r="W93" s="11"/>
      <c r="X93" s="16"/>
      <c r="Y93" s="16"/>
      <c r="Z93" s="56"/>
      <c r="AA93" s="16"/>
      <c r="AB93" s="16"/>
      <c r="AC93" s="16"/>
      <c r="AD93" s="16"/>
      <c r="AE93" s="16"/>
      <c r="AF93" s="11"/>
      <c r="AG93" s="11"/>
      <c r="AH93" s="11"/>
      <c r="AI93" s="11"/>
      <c r="AJ93" s="11"/>
      <c r="AK93" s="11"/>
      <c r="AL93" s="11"/>
      <c r="AM93" s="11"/>
      <c r="AN93" s="11"/>
      <c r="AO93" s="76"/>
      <c r="AP93" s="11"/>
      <c r="AQ93" s="11"/>
      <c r="AR93" s="11"/>
      <c r="AS93" s="11"/>
      <c r="AT93" s="11"/>
      <c r="AU93" s="11"/>
      <c r="AV93" s="11"/>
      <c r="AW93" s="56"/>
      <c r="AX93" s="76"/>
      <c r="AY93" s="305"/>
      <c r="AZ93" s="149"/>
      <c r="BA93" s="11"/>
      <c r="BB93" s="130"/>
      <c r="BC93" s="35"/>
      <c r="BD93" s="44"/>
      <c r="BE93" s="2"/>
      <c r="BF93" s="2"/>
      <c r="BG93" s="215"/>
      <c r="BH93" s="232"/>
      <c r="BI93" s="8"/>
      <c r="BJ93" s="97"/>
      <c r="BK93" s="8"/>
      <c r="BL93" s="31"/>
      <c r="BM93" s="47"/>
      <c r="BN93" s="3"/>
      <c r="BO93" s="3"/>
      <c r="BP93" s="3"/>
    </row>
    <row r="94" spans="1:68" ht="15.75">
      <c r="A94" s="221"/>
      <c r="B94" s="222"/>
      <c r="C94" s="216"/>
      <c r="D94" s="6"/>
      <c r="E94" s="25"/>
      <c r="F94" s="89"/>
      <c r="G94" s="83"/>
      <c r="H94" s="16"/>
      <c r="I94" s="16"/>
      <c r="J94" s="16"/>
      <c r="K94" s="16"/>
      <c r="L94" s="83"/>
      <c r="M94" s="14"/>
      <c r="N94" s="56"/>
      <c r="O94" s="16"/>
      <c r="P94" s="16"/>
      <c r="Q94" s="11"/>
      <c r="R94" s="16"/>
      <c r="S94" s="16"/>
      <c r="T94" s="56"/>
      <c r="U94" s="16"/>
      <c r="V94" s="16"/>
      <c r="W94" s="11"/>
      <c r="X94" s="16"/>
      <c r="Y94" s="16"/>
      <c r="Z94" s="56"/>
      <c r="AA94" s="16"/>
      <c r="AB94" s="16"/>
      <c r="AC94" s="16"/>
      <c r="AD94" s="16"/>
      <c r="AE94" s="16"/>
      <c r="AF94" s="11"/>
      <c r="AG94" s="11"/>
      <c r="AH94" s="11"/>
      <c r="AI94" s="11"/>
      <c r="AJ94" s="11"/>
      <c r="AK94" s="11"/>
      <c r="AL94" s="11"/>
      <c r="AM94" s="11"/>
      <c r="AN94" s="11"/>
      <c r="AO94" s="76"/>
      <c r="AP94" s="11"/>
      <c r="AQ94" s="11"/>
      <c r="AR94" s="11"/>
      <c r="AS94" s="11"/>
      <c r="AT94" s="11"/>
      <c r="AU94" s="11"/>
      <c r="AV94" s="11"/>
      <c r="AW94" s="56"/>
      <c r="AX94" s="76"/>
      <c r="AY94" s="305"/>
      <c r="AZ94" s="149"/>
      <c r="BA94" s="11"/>
      <c r="BB94" s="130"/>
      <c r="BC94" s="35"/>
      <c r="BD94" s="231"/>
      <c r="BE94" s="215"/>
      <c r="BF94" s="215"/>
      <c r="BG94" s="215"/>
      <c r="BH94" s="232"/>
      <c r="BI94" s="149"/>
      <c r="BJ94" s="97"/>
      <c r="BK94" s="149"/>
      <c r="BL94" s="156"/>
      <c r="BM94" s="47"/>
      <c r="BN94" s="3"/>
      <c r="BO94" s="3"/>
      <c r="BP94" s="3"/>
    </row>
    <row r="95" spans="1:68" ht="15.75">
      <c r="A95" s="221"/>
      <c r="B95" s="222"/>
      <c r="C95" s="216"/>
      <c r="D95" s="6"/>
      <c r="E95" s="25"/>
      <c r="F95" s="89"/>
      <c r="G95" s="83"/>
      <c r="H95" s="16"/>
      <c r="I95" s="16"/>
      <c r="J95" s="16"/>
      <c r="K95" s="16"/>
      <c r="L95" s="83"/>
      <c r="M95" s="14"/>
      <c r="N95" s="56"/>
      <c r="O95" s="16"/>
      <c r="P95" s="16"/>
      <c r="Q95" s="11"/>
      <c r="R95" s="16"/>
      <c r="S95" s="16"/>
      <c r="T95" s="56"/>
      <c r="U95" s="16"/>
      <c r="V95" s="16"/>
      <c r="W95" s="11"/>
      <c r="X95" s="16"/>
      <c r="Y95" s="16"/>
      <c r="Z95" s="56"/>
      <c r="AA95" s="16"/>
      <c r="AB95" s="16"/>
      <c r="AC95" s="16"/>
      <c r="AD95" s="16"/>
      <c r="AE95" s="16"/>
      <c r="AF95" s="11"/>
      <c r="AG95" s="11"/>
      <c r="AH95" s="11"/>
      <c r="AI95" s="11"/>
      <c r="AJ95" s="11"/>
      <c r="AK95" s="11"/>
      <c r="AL95" s="11"/>
      <c r="AM95" s="11"/>
      <c r="AN95" s="11"/>
      <c r="AO95" s="76"/>
      <c r="AP95" s="11"/>
      <c r="AQ95" s="11"/>
      <c r="AR95" s="11"/>
      <c r="AS95" s="11"/>
      <c r="AT95" s="11"/>
      <c r="AU95" s="11"/>
      <c r="AV95" s="11"/>
      <c r="AW95" s="56"/>
      <c r="AX95" s="76"/>
      <c r="AY95" s="305"/>
      <c r="AZ95" s="149"/>
      <c r="BA95" s="11"/>
      <c r="BB95" s="130"/>
      <c r="BC95" s="35"/>
      <c r="BD95" s="231"/>
      <c r="BE95" s="215"/>
      <c r="BF95" s="215"/>
      <c r="BG95" s="215"/>
      <c r="BH95" s="232"/>
      <c r="BI95" s="149"/>
      <c r="BJ95" s="97"/>
      <c r="BK95" s="149"/>
      <c r="BL95" s="156"/>
      <c r="BM95" s="47"/>
      <c r="BN95" s="3"/>
      <c r="BO95" s="3"/>
      <c r="BP95" s="3"/>
    </row>
    <row r="96" spans="1:68" ht="15.75">
      <c r="A96" s="221"/>
      <c r="B96" s="222"/>
      <c r="C96" s="216"/>
      <c r="D96" s="6"/>
      <c r="E96" s="25"/>
      <c r="F96" s="89"/>
      <c r="G96" s="83"/>
      <c r="H96" s="16"/>
      <c r="I96" s="16"/>
      <c r="J96" s="16"/>
      <c r="K96" s="16"/>
      <c r="L96" s="83"/>
      <c r="M96" s="14"/>
      <c r="N96" s="56"/>
      <c r="O96" s="16"/>
      <c r="P96" s="16"/>
      <c r="Q96" s="11"/>
      <c r="R96" s="16"/>
      <c r="S96" s="16"/>
      <c r="T96" s="56"/>
      <c r="U96" s="16"/>
      <c r="V96" s="16"/>
      <c r="W96" s="11"/>
      <c r="X96" s="16"/>
      <c r="Y96" s="16"/>
      <c r="Z96" s="56"/>
      <c r="AA96" s="16"/>
      <c r="AB96" s="16"/>
      <c r="AC96" s="16"/>
      <c r="AD96" s="16"/>
      <c r="AE96" s="16"/>
      <c r="AF96" s="11"/>
      <c r="AG96" s="11"/>
      <c r="AH96" s="11"/>
      <c r="AI96" s="11"/>
      <c r="AJ96" s="11"/>
      <c r="AK96" s="11"/>
      <c r="AL96" s="11"/>
      <c r="AM96" s="11"/>
      <c r="AN96" s="11"/>
      <c r="AO96" s="76"/>
      <c r="AP96" s="11"/>
      <c r="AQ96" s="11"/>
      <c r="AR96" s="11"/>
      <c r="AS96" s="11"/>
      <c r="AT96" s="11"/>
      <c r="AU96" s="11"/>
      <c r="AV96" s="11"/>
      <c r="AW96" s="56"/>
      <c r="AX96" s="76"/>
      <c r="AY96" s="305"/>
      <c r="AZ96" s="149"/>
      <c r="BA96" s="11"/>
      <c r="BB96" s="130"/>
      <c r="BC96" s="35"/>
      <c r="BD96" s="231"/>
      <c r="BE96" s="215"/>
      <c r="BF96" s="215"/>
      <c r="BG96" s="215"/>
      <c r="BH96" s="232"/>
      <c r="BI96" s="149"/>
      <c r="BJ96" s="97"/>
      <c r="BK96" s="149"/>
      <c r="BL96" s="156"/>
      <c r="BM96" s="47"/>
      <c r="BN96" s="3"/>
      <c r="BO96" s="3"/>
      <c r="BP96" s="3"/>
    </row>
    <row r="97" spans="1:68" ht="16.5" thickBot="1">
      <c r="A97" s="21"/>
      <c r="B97" s="22"/>
      <c r="C97" s="68"/>
      <c r="D97" s="30"/>
      <c r="E97" s="26"/>
      <c r="F97" s="77"/>
      <c r="G97" s="58"/>
      <c r="H97" s="16"/>
      <c r="I97" s="16"/>
      <c r="J97" s="16"/>
      <c r="K97" s="16"/>
      <c r="L97" s="84"/>
      <c r="M97" s="14"/>
      <c r="N97" s="57"/>
      <c r="O97" s="16"/>
      <c r="P97" s="16"/>
      <c r="Q97" s="58"/>
      <c r="R97" s="16"/>
      <c r="S97" s="16"/>
      <c r="T97" s="57"/>
      <c r="U97" s="16"/>
      <c r="V97" s="16"/>
      <c r="W97" s="58"/>
      <c r="X97" s="16"/>
      <c r="Y97" s="16"/>
      <c r="Z97" s="57"/>
      <c r="AA97" s="16"/>
      <c r="AB97" s="16"/>
      <c r="AC97" s="16"/>
      <c r="AD97" s="16"/>
      <c r="AE97" s="16"/>
      <c r="AF97" s="58"/>
      <c r="AG97" s="58"/>
      <c r="AH97" s="58"/>
      <c r="AI97" s="58"/>
      <c r="AJ97" s="58"/>
      <c r="AK97" s="58"/>
      <c r="AL97" s="58"/>
      <c r="AM97" s="58"/>
      <c r="AN97" s="58"/>
      <c r="AO97" s="77"/>
      <c r="AP97" s="58"/>
      <c r="AQ97" s="58"/>
      <c r="AR97" s="58"/>
      <c r="AS97" s="58"/>
      <c r="AT97" s="58"/>
      <c r="AU97" s="58"/>
      <c r="AV97" s="58"/>
      <c r="AW97" s="57"/>
      <c r="AX97" s="77"/>
      <c r="AY97" s="307"/>
      <c r="AZ97" s="167"/>
      <c r="BA97" s="261"/>
      <c r="BB97" s="131"/>
      <c r="BC97" s="36"/>
      <c r="BD97" s="49"/>
      <c r="BE97" s="50"/>
      <c r="BF97" s="50"/>
      <c r="BG97" s="50"/>
      <c r="BH97" s="54"/>
      <c r="BI97" s="32"/>
      <c r="BJ97" s="98"/>
      <c r="BK97" s="32"/>
      <c r="BL97" s="33"/>
      <c r="BM97" s="53"/>
      <c r="BN97" s="3"/>
      <c r="BO97" s="3"/>
      <c r="BP97" s="3"/>
    </row>
  </sheetData>
  <sortState ref="A2:BM97">
    <sortCondition ref="BI2:BI97" customList="VODAFONE,MOVISTAR,ORANGE,YOIGO"/>
    <sortCondition ref="E2:E97"/>
  </sortState>
  <pageMargins left="0.7" right="0.7" top="0.75" bottom="0.75" header="0.3" footer="0.3"/>
  <pageSetup paperSize="9"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rgb="FF92D050"/>
    <pageSetUpPr fitToPage="1"/>
  </sheetPr>
  <dimension ref="A1:BP82"/>
  <sheetViews>
    <sheetView showGridLines="0" topLeftCell="Y1" zoomScale="70" zoomScaleNormal="70" workbookViewId="0">
      <selection activeCell="AK2" sqref="AK2"/>
    </sheetView>
  </sheetViews>
  <sheetFormatPr baseColWidth="10" defaultColWidth="9.140625" defaultRowHeight="14.25"/>
  <cols>
    <col min="1" max="1" width="29.85546875" style="3" bestFit="1" customWidth="1"/>
    <col min="2" max="3" width="8.7109375" style="4" bestFit="1" customWidth="1"/>
    <col min="4" max="4" width="12.85546875" style="3" bestFit="1" customWidth="1"/>
    <col min="5" max="5" width="14" style="5" bestFit="1" customWidth="1"/>
    <col min="6" max="13" width="8.7109375" style="10" bestFit="1" customWidth="1"/>
    <col min="14" max="29" width="8.7109375" style="3" bestFit="1" customWidth="1"/>
    <col min="30" max="30" width="8.7109375" style="10" bestFit="1" customWidth="1"/>
    <col min="31" max="31" width="8.7109375" style="3" bestFit="1" customWidth="1"/>
    <col min="32" max="36" width="8.7109375" style="12" bestFit="1" customWidth="1"/>
    <col min="37" max="37" width="8.7109375" style="12" customWidth="1"/>
    <col min="38" max="40" width="8.7109375" style="12" bestFit="1" customWidth="1"/>
    <col min="41" max="44" width="8.7109375" style="10" bestFit="1" customWidth="1"/>
    <col min="45" max="45" width="8.7109375" style="10" customWidth="1"/>
    <col min="46" max="49" width="8.7109375" style="10" bestFit="1" customWidth="1"/>
    <col min="50" max="50" width="8.7109375" style="10" customWidth="1"/>
    <col min="51" max="51" width="8.7109375" style="10" bestFit="1" customWidth="1"/>
    <col min="52" max="52" width="10" style="3" bestFit="1" customWidth="1"/>
    <col min="53" max="53" width="8.7109375" style="245" bestFit="1" customWidth="1"/>
    <col min="54" max="58" width="8.7109375" style="10" bestFit="1" customWidth="1"/>
    <col min="59" max="59" width="16.7109375" style="10" bestFit="1" customWidth="1"/>
    <col min="60" max="60" width="9.57031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9.28515625" style="10" bestFit="1" customWidth="1"/>
    <col min="66" max="67" width="6" style="10" bestFit="1" customWidth="1"/>
    <col min="68" max="68" width="6" style="10" customWidth="1"/>
    <col min="69" max="16384" width="9.140625" style="3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28" t="s">
        <v>2</v>
      </c>
      <c r="E1" s="23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41" t="s">
        <v>20</v>
      </c>
      <c r="BA1" s="243" t="s">
        <v>21</v>
      </c>
      <c r="BB1" s="41" t="s">
        <v>22</v>
      </c>
      <c r="BC1" s="60" t="s">
        <v>23</v>
      </c>
      <c r="BD1" s="41" t="s">
        <v>69</v>
      </c>
      <c r="BE1" s="41" t="s">
        <v>24</v>
      </c>
      <c r="BF1" s="41" t="s">
        <v>25</v>
      </c>
      <c r="BG1" s="42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81" t="s">
        <v>76</v>
      </c>
      <c r="BO1" s="182" t="s">
        <v>77</v>
      </c>
      <c r="BP1" s="183" t="s">
        <v>78</v>
      </c>
    </row>
    <row r="2" spans="1:68" ht="15.75">
      <c r="A2" s="219"/>
      <c r="B2" s="220"/>
      <c r="C2" s="234"/>
      <c r="D2" s="223"/>
      <c r="E2" s="24"/>
      <c r="F2" s="99"/>
      <c r="G2" s="71"/>
      <c r="H2" s="16"/>
      <c r="I2" s="16"/>
      <c r="J2" s="16"/>
      <c r="K2" s="16"/>
      <c r="L2" s="82"/>
      <c r="M2" s="14"/>
      <c r="N2" s="74"/>
      <c r="O2" s="16"/>
      <c r="P2" s="16"/>
      <c r="Q2" s="71"/>
      <c r="R2" s="16"/>
      <c r="S2" s="16"/>
      <c r="T2" s="74"/>
      <c r="U2" s="16"/>
      <c r="V2" s="16"/>
      <c r="W2" s="257"/>
      <c r="X2" s="16"/>
      <c r="Y2" s="16"/>
      <c r="Z2" s="74"/>
      <c r="AA2" s="16"/>
      <c r="AB2" s="16"/>
      <c r="AC2" s="16"/>
      <c r="AD2" s="16"/>
      <c r="AE2" s="16"/>
      <c r="AF2" s="71"/>
      <c r="AG2" s="71"/>
      <c r="AH2" s="71"/>
      <c r="AI2" s="71"/>
      <c r="AJ2" s="71"/>
      <c r="AK2" s="71"/>
      <c r="AL2" s="71"/>
      <c r="AM2" s="71"/>
      <c r="AN2" s="71"/>
      <c r="AO2" s="75"/>
      <c r="AP2" s="71"/>
      <c r="AQ2" s="71"/>
      <c r="AR2" s="73"/>
      <c r="AS2" s="73"/>
      <c r="AT2" s="71"/>
      <c r="AU2" s="71"/>
      <c r="AV2" s="73"/>
      <c r="AW2" s="72"/>
      <c r="AX2" s="73"/>
      <c r="AY2" s="158"/>
      <c r="AZ2" s="226"/>
      <c r="BA2" s="258"/>
      <c r="BB2" s="226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231"/>
      <c r="BO2" s="215"/>
      <c r="BP2" s="137"/>
    </row>
    <row r="3" spans="1:68" ht="15.75">
      <c r="A3" s="221"/>
      <c r="B3" s="222"/>
      <c r="C3" s="216"/>
      <c r="D3" s="224"/>
      <c r="E3" s="25"/>
      <c r="F3" s="89"/>
      <c r="G3" s="83"/>
      <c r="H3" s="16"/>
      <c r="I3" s="16"/>
      <c r="J3" s="16"/>
      <c r="K3" s="16"/>
      <c r="L3" s="83"/>
      <c r="M3" s="14"/>
      <c r="N3" s="55"/>
      <c r="O3" s="16"/>
      <c r="P3" s="16"/>
      <c r="Q3" s="11"/>
      <c r="R3" s="16"/>
      <c r="S3" s="16"/>
      <c r="T3" s="56"/>
      <c r="U3" s="16"/>
      <c r="V3" s="16"/>
      <c r="W3" s="11"/>
      <c r="X3" s="16"/>
      <c r="Y3" s="16"/>
      <c r="Z3" s="56"/>
      <c r="AA3" s="16"/>
      <c r="AB3" s="16"/>
      <c r="AC3" s="16"/>
      <c r="AD3" s="16"/>
      <c r="AE3" s="16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101"/>
      <c r="AS3" s="101"/>
      <c r="AT3" s="11"/>
      <c r="AU3" s="11"/>
      <c r="AV3" s="218"/>
      <c r="AW3" s="198"/>
      <c r="AX3" s="218"/>
      <c r="AY3" s="159"/>
      <c r="AZ3" s="149"/>
      <c r="BA3" s="127"/>
      <c r="BB3" s="149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231"/>
      <c r="BO3" s="215"/>
      <c r="BP3" s="137"/>
    </row>
    <row r="4" spans="1:68" ht="15.75">
      <c r="A4" s="221"/>
      <c r="B4" s="222"/>
      <c r="C4" s="216"/>
      <c r="D4" s="224"/>
      <c r="E4" s="25"/>
      <c r="F4" s="89"/>
      <c r="G4" s="83"/>
      <c r="H4" s="16"/>
      <c r="I4" s="16"/>
      <c r="J4" s="16"/>
      <c r="K4" s="16"/>
      <c r="L4" s="83"/>
      <c r="M4" s="14"/>
      <c r="N4" s="56"/>
      <c r="O4" s="16"/>
      <c r="P4" s="16"/>
      <c r="Q4" s="11"/>
      <c r="R4" s="16"/>
      <c r="S4" s="16"/>
      <c r="T4" s="56"/>
      <c r="U4" s="16"/>
      <c r="V4" s="16"/>
      <c r="W4" s="11"/>
      <c r="X4" s="16"/>
      <c r="Y4" s="16"/>
      <c r="Z4" s="56"/>
      <c r="AA4" s="16"/>
      <c r="AB4" s="16"/>
      <c r="AC4" s="16"/>
      <c r="AD4" s="16"/>
      <c r="AE4" s="16"/>
      <c r="AF4" s="11"/>
      <c r="AG4" s="11"/>
      <c r="AH4" s="11"/>
      <c r="AI4" s="11"/>
      <c r="AJ4" s="11"/>
      <c r="AK4" s="11"/>
      <c r="AL4" s="11"/>
      <c r="AM4" s="11"/>
      <c r="AN4" s="11"/>
      <c r="AO4" s="76"/>
      <c r="AP4" s="11"/>
      <c r="AQ4" s="11"/>
      <c r="AR4" s="201"/>
      <c r="AS4" s="201"/>
      <c r="AT4" s="11"/>
      <c r="AU4" s="11"/>
      <c r="AV4" s="201"/>
      <c r="AW4" s="35"/>
      <c r="AX4" s="201"/>
      <c r="AY4" s="11"/>
      <c r="AZ4" s="140"/>
      <c r="BA4" s="244"/>
      <c r="BB4" s="140"/>
      <c r="BC4" s="201"/>
      <c r="BD4" s="231"/>
      <c r="BE4" s="215"/>
      <c r="BF4" s="215"/>
      <c r="BG4" s="215"/>
      <c r="BH4" s="232"/>
      <c r="BI4" s="232"/>
      <c r="BJ4" s="214"/>
      <c r="BK4" s="214"/>
      <c r="BL4" s="233"/>
      <c r="BM4" s="233"/>
      <c r="BN4" s="231"/>
      <c r="BO4" s="215"/>
      <c r="BP4" s="137"/>
    </row>
    <row r="5" spans="1:68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6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11"/>
      <c r="AG5" s="11"/>
      <c r="AH5" s="11"/>
      <c r="AI5" s="11"/>
      <c r="AJ5" s="11"/>
      <c r="AK5" s="11"/>
      <c r="AL5" s="11"/>
      <c r="AM5" s="11"/>
      <c r="AN5" s="11"/>
      <c r="AO5" s="76"/>
      <c r="AP5" s="11"/>
      <c r="AQ5" s="11"/>
      <c r="AR5" s="201"/>
      <c r="AS5" s="201"/>
      <c r="AT5" s="11"/>
      <c r="AU5" s="11"/>
      <c r="AV5" s="201"/>
      <c r="AW5" s="35"/>
      <c r="AX5" s="201"/>
      <c r="AY5" s="11"/>
      <c r="AZ5" s="140"/>
      <c r="BA5" s="244"/>
      <c r="BB5" s="140"/>
      <c r="BC5" s="201"/>
      <c r="BD5" s="231"/>
      <c r="BE5" s="215"/>
      <c r="BF5" s="215"/>
      <c r="BG5" s="215"/>
      <c r="BH5" s="232"/>
      <c r="BI5" s="232"/>
      <c r="BJ5" s="214"/>
      <c r="BK5" s="214"/>
      <c r="BL5" s="233"/>
      <c r="BM5" s="233"/>
      <c r="BN5" s="231"/>
      <c r="BO5" s="215"/>
      <c r="BP5" s="137"/>
    </row>
    <row r="6" spans="1:68" s="139" customFormat="1" ht="15.75">
      <c r="A6" s="221"/>
      <c r="B6" s="222"/>
      <c r="C6" s="216"/>
      <c r="D6" s="224"/>
      <c r="E6" s="25"/>
      <c r="F6" s="76"/>
      <c r="G6" s="11"/>
      <c r="H6" s="218"/>
      <c r="I6" s="218"/>
      <c r="J6" s="218"/>
      <c r="K6" s="218"/>
      <c r="L6" s="11"/>
      <c r="M6" s="217"/>
      <c r="N6" s="56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11"/>
      <c r="AG6" s="11"/>
      <c r="AH6" s="11"/>
      <c r="AI6" s="11"/>
      <c r="AJ6" s="11"/>
      <c r="AK6" s="11"/>
      <c r="AL6" s="11"/>
      <c r="AM6" s="11"/>
      <c r="AN6" s="11"/>
      <c r="AO6" s="76"/>
      <c r="AP6" s="11"/>
      <c r="AQ6" s="11"/>
      <c r="AR6" s="201"/>
      <c r="AS6" s="201"/>
      <c r="AT6" s="11"/>
      <c r="AU6" s="11"/>
      <c r="AV6" s="201"/>
      <c r="AW6" s="35"/>
      <c r="AX6" s="201"/>
      <c r="AY6" s="11"/>
      <c r="AZ6" s="149"/>
      <c r="BA6" s="244"/>
      <c r="BB6" s="140"/>
      <c r="BC6" s="201"/>
      <c r="BD6" s="231"/>
      <c r="BE6" s="215"/>
      <c r="BF6" s="215"/>
      <c r="BG6" s="215"/>
      <c r="BH6" s="232"/>
      <c r="BI6" s="232"/>
      <c r="BJ6" s="214"/>
      <c r="BK6" s="149"/>
      <c r="BL6" s="156"/>
      <c r="BM6" s="67"/>
      <c r="BN6" s="231"/>
      <c r="BO6" s="215"/>
      <c r="BP6" s="137"/>
    </row>
    <row r="7" spans="1:68" s="139" customFormat="1" ht="15.75">
      <c r="A7" s="221"/>
      <c r="B7" s="222"/>
      <c r="C7" s="216"/>
      <c r="D7" s="224"/>
      <c r="E7" s="25"/>
      <c r="F7" s="89"/>
      <c r="G7" s="83"/>
      <c r="H7" s="218"/>
      <c r="I7" s="218"/>
      <c r="J7" s="218"/>
      <c r="K7" s="218"/>
      <c r="L7" s="83"/>
      <c r="M7" s="217"/>
      <c r="N7" s="56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11"/>
      <c r="AG7" s="11"/>
      <c r="AH7" s="11"/>
      <c r="AI7" s="11"/>
      <c r="AJ7" s="11"/>
      <c r="AK7" s="11"/>
      <c r="AL7" s="11"/>
      <c r="AM7" s="11"/>
      <c r="AN7" s="11"/>
      <c r="AO7" s="76"/>
      <c r="AP7" s="11"/>
      <c r="AQ7" s="11"/>
      <c r="AR7" s="201"/>
      <c r="AS7" s="201"/>
      <c r="AT7" s="11"/>
      <c r="AU7" s="11"/>
      <c r="AV7" s="201"/>
      <c r="AW7" s="35"/>
      <c r="AX7" s="201"/>
      <c r="AY7" s="11"/>
      <c r="AZ7" s="140"/>
      <c r="BA7" s="244"/>
      <c r="BB7" s="140"/>
      <c r="BC7" s="201"/>
      <c r="BD7" s="231"/>
      <c r="BE7" s="215"/>
      <c r="BF7" s="215"/>
      <c r="BG7" s="215"/>
      <c r="BH7" s="232"/>
      <c r="BI7" s="48"/>
      <c r="BJ7" s="214"/>
      <c r="BK7" s="214"/>
      <c r="BL7" s="156"/>
      <c r="BM7" s="67"/>
      <c r="BN7" s="231"/>
      <c r="BO7" s="215"/>
      <c r="BP7" s="137"/>
    </row>
    <row r="8" spans="1:68" s="139" customFormat="1" ht="15.75">
      <c r="A8" s="221"/>
      <c r="B8" s="222"/>
      <c r="C8" s="216"/>
      <c r="D8" s="224"/>
      <c r="E8" s="25"/>
      <c r="F8" s="89"/>
      <c r="G8" s="83"/>
      <c r="H8" s="218"/>
      <c r="I8" s="218"/>
      <c r="J8" s="218"/>
      <c r="K8" s="218"/>
      <c r="L8" s="83"/>
      <c r="M8" s="217"/>
      <c r="N8" s="56"/>
      <c r="O8" s="218"/>
      <c r="P8" s="218"/>
      <c r="Q8" s="11"/>
      <c r="R8" s="218"/>
      <c r="S8" s="218"/>
      <c r="T8" s="56"/>
      <c r="U8" s="218"/>
      <c r="V8" s="218"/>
      <c r="W8" s="11"/>
      <c r="X8" s="218"/>
      <c r="Y8" s="218"/>
      <c r="Z8" s="56"/>
      <c r="AA8" s="218"/>
      <c r="AB8" s="218"/>
      <c r="AC8" s="218"/>
      <c r="AD8" s="218"/>
      <c r="AE8" s="218"/>
      <c r="AF8" s="11"/>
      <c r="AG8" s="11"/>
      <c r="AH8" s="11"/>
      <c r="AI8" s="11"/>
      <c r="AJ8" s="11"/>
      <c r="AK8" s="11"/>
      <c r="AL8" s="11"/>
      <c r="AM8" s="11"/>
      <c r="AN8" s="11"/>
      <c r="AO8" s="76"/>
      <c r="AP8" s="11"/>
      <c r="AQ8" s="11"/>
      <c r="AR8" s="201"/>
      <c r="AS8" s="201"/>
      <c r="AT8" s="11"/>
      <c r="AU8" s="11"/>
      <c r="AV8" s="201"/>
      <c r="AW8" s="35"/>
      <c r="AX8" s="201"/>
      <c r="AY8" s="11"/>
      <c r="AZ8" s="140"/>
      <c r="BA8" s="244"/>
      <c r="BB8" s="140"/>
      <c r="BC8" s="201"/>
      <c r="BD8" s="231"/>
      <c r="BE8" s="215"/>
      <c r="BF8" s="215"/>
      <c r="BG8" s="215"/>
      <c r="BH8" s="232"/>
      <c r="BI8" s="232"/>
      <c r="BJ8" s="214"/>
      <c r="BK8" s="149"/>
      <c r="BL8" s="156"/>
      <c r="BM8" s="67"/>
      <c r="BN8" s="231"/>
      <c r="BO8" s="215"/>
      <c r="BP8" s="137"/>
    </row>
    <row r="9" spans="1:68" ht="16.5" thickBot="1">
      <c r="A9" s="221"/>
      <c r="B9" s="222"/>
      <c r="C9" s="216"/>
      <c r="D9" s="224"/>
      <c r="E9" s="25"/>
      <c r="F9" s="89"/>
      <c r="G9" s="83"/>
      <c r="H9" s="218"/>
      <c r="I9" s="218"/>
      <c r="J9" s="218"/>
      <c r="K9" s="218"/>
      <c r="L9" s="83"/>
      <c r="M9" s="217"/>
      <c r="N9" s="56"/>
      <c r="O9" s="218"/>
      <c r="P9" s="218"/>
      <c r="Q9" s="11"/>
      <c r="R9" s="218"/>
      <c r="S9" s="218"/>
      <c r="T9" s="56"/>
      <c r="U9" s="218"/>
      <c r="V9" s="218"/>
      <c r="W9" s="11"/>
      <c r="X9" s="218"/>
      <c r="Y9" s="218"/>
      <c r="Z9" s="56"/>
      <c r="AA9" s="218"/>
      <c r="AB9" s="218"/>
      <c r="AC9" s="218"/>
      <c r="AD9" s="218"/>
      <c r="AE9" s="218"/>
      <c r="AF9" s="11"/>
      <c r="AG9" s="11"/>
      <c r="AH9" s="11"/>
      <c r="AI9" s="11"/>
      <c r="AJ9" s="11"/>
      <c r="AK9" s="11"/>
      <c r="AL9" s="11"/>
      <c r="AM9" s="11"/>
      <c r="AN9" s="11"/>
      <c r="AO9" s="76"/>
      <c r="AP9" s="11"/>
      <c r="AQ9" s="11"/>
      <c r="AR9" s="201"/>
      <c r="AS9" s="201"/>
      <c r="AT9" s="11"/>
      <c r="AU9" s="11"/>
      <c r="AV9" s="201"/>
      <c r="AW9" s="35"/>
      <c r="AX9" s="201"/>
      <c r="AY9" s="11"/>
      <c r="AZ9" s="140"/>
      <c r="BA9" s="244"/>
      <c r="BB9" s="140"/>
      <c r="BC9" s="201"/>
      <c r="BD9" s="231"/>
      <c r="BE9" s="215"/>
      <c r="BF9" s="215"/>
      <c r="BG9" s="215"/>
      <c r="BH9" s="232"/>
      <c r="BI9" s="48"/>
      <c r="BJ9" s="149"/>
      <c r="BK9" s="149"/>
      <c r="BL9" s="233"/>
      <c r="BM9" s="233"/>
      <c r="BN9" s="173"/>
      <c r="BO9" s="161"/>
      <c r="BP9" s="242"/>
    </row>
    <row r="10" spans="1:68" ht="15.75">
      <c r="A10" s="219"/>
      <c r="B10" s="220"/>
      <c r="C10" s="234"/>
      <c r="D10" s="223"/>
      <c r="E10" s="27"/>
      <c r="F10" s="99"/>
      <c r="G10" s="71"/>
      <c r="H10" s="16"/>
      <c r="I10" s="16"/>
      <c r="J10" s="16"/>
      <c r="K10" s="16"/>
      <c r="L10" s="82"/>
      <c r="M10" s="14"/>
      <c r="N10" s="74"/>
      <c r="O10" s="16"/>
      <c r="P10" s="16"/>
      <c r="Q10" s="71"/>
      <c r="R10" s="16"/>
      <c r="S10" s="16"/>
      <c r="T10" s="74"/>
      <c r="U10" s="16"/>
      <c r="V10" s="16"/>
      <c r="W10" s="71"/>
      <c r="X10" s="16"/>
      <c r="Y10" s="16"/>
      <c r="Z10" s="74"/>
      <c r="AA10" s="16"/>
      <c r="AB10" s="16"/>
      <c r="AC10" s="16"/>
      <c r="AD10" s="16"/>
      <c r="AE10" s="16"/>
      <c r="AF10" s="71"/>
      <c r="AG10" s="71"/>
      <c r="AH10" s="71"/>
      <c r="AI10" s="71"/>
      <c r="AJ10" s="71"/>
      <c r="AK10" s="71"/>
      <c r="AL10" s="71"/>
      <c r="AM10" s="71"/>
      <c r="AN10" s="71"/>
      <c r="AO10" s="75"/>
      <c r="AP10" s="71"/>
      <c r="AQ10" s="71"/>
      <c r="AR10" s="73"/>
      <c r="AS10" s="73"/>
      <c r="AT10" s="71"/>
      <c r="AU10" s="71"/>
      <c r="AV10" s="73"/>
      <c r="AW10" s="72"/>
      <c r="AX10" s="73"/>
      <c r="AY10" s="71"/>
      <c r="AZ10" s="148"/>
      <c r="BA10" s="287"/>
      <c r="BB10" s="148"/>
      <c r="BC10" s="73"/>
      <c r="BD10" s="225"/>
      <c r="BE10" s="226"/>
      <c r="BF10" s="226"/>
      <c r="BG10" s="226"/>
      <c r="BH10" s="228"/>
      <c r="BI10" s="52"/>
      <c r="BJ10" s="229"/>
      <c r="BK10" s="148"/>
      <c r="BL10" s="155"/>
      <c r="BM10" s="66"/>
      <c r="BN10" s="231"/>
      <c r="BO10" s="215"/>
      <c r="BP10" s="137"/>
    </row>
    <row r="11" spans="1:68" s="139" customFormat="1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6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11"/>
      <c r="AG11" s="11"/>
      <c r="AH11" s="11"/>
      <c r="AI11" s="11"/>
      <c r="AJ11" s="11"/>
      <c r="AK11" s="11"/>
      <c r="AL11" s="11"/>
      <c r="AM11" s="11"/>
      <c r="AN11" s="11"/>
      <c r="AO11" s="76"/>
      <c r="AP11" s="11"/>
      <c r="AQ11" s="11"/>
      <c r="AR11" s="201"/>
      <c r="AS11" s="201"/>
      <c r="AT11" s="11"/>
      <c r="AU11" s="11"/>
      <c r="AV11" s="201"/>
      <c r="AW11" s="35"/>
      <c r="AX11" s="201"/>
      <c r="AY11" s="11"/>
      <c r="AZ11" s="149"/>
      <c r="BA11" s="127"/>
      <c r="BB11" s="149"/>
      <c r="BC11" s="201"/>
      <c r="BD11" s="231"/>
      <c r="BE11" s="215"/>
      <c r="BF11" s="215"/>
      <c r="BG11" s="215"/>
      <c r="BH11" s="232"/>
      <c r="BI11" s="48"/>
      <c r="BJ11" s="214"/>
      <c r="BK11" s="149"/>
      <c r="BL11" s="156"/>
      <c r="BM11" s="67"/>
      <c r="BN11" s="231"/>
      <c r="BO11" s="215"/>
      <c r="BP11" s="137"/>
    </row>
    <row r="12" spans="1:68" s="139" customFormat="1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6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11"/>
      <c r="AG12" s="11"/>
      <c r="AH12" s="11"/>
      <c r="AI12" s="11"/>
      <c r="AJ12" s="11"/>
      <c r="AK12" s="11"/>
      <c r="AL12" s="11"/>
      <c r="AM12" s="11"/>
      <c r="AN12" s="11"/>
      <c r="AO12" s="76"/>
      <c r="AP12" s="11"/>
      <c r="AQ12" s="11"/>
      <c r="AR12" s="201"/>
      <c r="AS12" s="201"/>
      <c r="AT12" s="11"/>
      <c r="AU12" s="11"/>
      <c r="AV12" s="201"/>
      <c r="AW12" s="35"/>
      <c r="AX12" s="201"/>
      <c r="AY12" s="11"/>
      <c r="AZ12" s="140"/>
      <c r="BA12" s="244"/>
      <c r="BB12" s="140"/>
      <c r="BC12" s="201"/>
      <c r="BD12" s="231"/>
      <c r="BE12" s="215"/>
      <c r="BF12" s="215"/>
      <c r="BG12" s="215"/>
      <c r="BH12" s="232"/>
      <c r="BI12" s="232"/>
      <c r="BJ12" s="149"/>
      <c r="BK12" s="149"/>
      <c r="BL12" s="233"/>
      <c r="BM12" s="233"/>
      <c r="BN12" s="231"/>
      <c r="BO12" s="215"/>
      <c r="BP12" s="137"/>
    </row>
    <row r="13" spans="1:68" s="139" customFormat="1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6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11"/>
      <c r="AG13" s="11"/>
      <c r="AH13" s="11"/>
      <c r="AI13" s="11"/>
      <c r="AJ13" s="11"/>
      <c r="AK13" s="11"/>
      <c r="AL13" s="11"/>
      <c r="AM13" s="11"/>
      <c r="AN13" s="11"/>
      <c r="AO13" s="76"/>
      <c r="AP13" s="11"/>
      <c r="AQ13" s="11"/>
      <c r="AR13" s="201"/>
      <c r="AS13" s="201"/>
      <c r="AT13" s="11"/>
      <c r="AU13" s="11"/>
      <c r="AV13" s="201"/>
      <c r="AW13" s="35"/>
      <c r="AX13" s="201"/>
      <c r="AY13" s="11"/>
      <c r="AZ13" s="140"/>
      <c r="BA13" s="244"/>
      <c r="BB13" s="140"/>
      <c r="BC13" s="201"/>
      <c r="BD13" s="231"/>
      <c r="BE13" s="215"/>
      <c r="BF13" s="215"/>
      <c r="BG13" s="215"/>
      <c r="BH13" s="232"/>
      <c r="BI13" s="232"/>
      <c r="BJ13" s="149"/>
      <c r="BK13" s="149"/>
      <c r="BL13" s="233"/>
      <c r="BM13" s="233"/>
      <c r="BN13" s="231"/>
      <c r="BO13" s="215"/>
      <c r="BP13" s="137"/>
    </row>
    <row r="14" spans="1:68" ht="15.75">
      <c r="A14" s="221"/>
      <c r="B14" s="222"/>
      <c r="C14" s="216"/>
      <c r="D14" s="224"/>
      <c r="E14" s="25"/>
      <c r="F14" s="76"/>
      <c r="G14" s="11"/>
      <c r="H14" s="16"/>
      <c r="I14" s="16"/>
      <c r="J14" s="16"/>
      <c r="K14" s="16"/>
      <c r="L14" s="11"/>
      <c r="M14" s="14"/>
      <c r="N14" s="56"/>
      <c r="O14" s="16"/>
      <c r="P14" s="16"/>
      <c r="Q14" s="11"/>
      <c r="R14" s="16"/>
      <c r="S14" s="16"/>
      <c r="T14" s="56"/>
      <c r="U14" s="16"/>
      <c r="V14" s="16"/>
      <c r="W14" s="11"/>
      <c r="X14" s="16"/>
      <c r="Y14" s="16"/>
      <c r="Z14" s="56"/>
      <c r="AA14" s="16"/>
      <c r="AB14" s="16"/>
      <c r="AC14" s="16"/>
      <c r="AD14" s="16"/>
      <c r="AE14" s="16"/>
      <c r="AF14" s="11"/>
      <c r="AG14" s="11"/>
      <c r="AH14" s="11"/>
      <c r="AI14" s="11"/>
      <c r="AJ14" s="11"/>
      <c r="AK14" s="11"/>
      <c r="AL14" s="11"/>
      <c r="AM14" s="11"/>
      <c r="AN14" s="11"/>
      <c r="AO14" s="76"/>
      <c r="AP14" s="11"/>
      <c r="AQ14" s="11"/>
      <c r="AR14" s="201"/>
      <c r="AS14" s="201"/>
      <c r="AT14" s="11"/>
      <c r="AU14" s="11"/>
      <c r="AV14" s="201"/>
      <c r="AW14" s="35"/>
      <c r="AX14" s="201"/>
      <c r="AY14" s="11"/>
      <c r="AZ14" s="149"/>
      <c r="BA14" s="244"/>
      <c r="BB14" s="140"/>
      <c r="BC14" s="201"/>
      <c r="BD14" s="231"/>
      <c r="BE14" s="215"/>
      <c r="BF14" s="215"/>
      <c r="BG14" s="215"/>
      <c r="BH14" s="232"/>
      <c r="BI14" s="232"/>
      <c r="BJ14" s="214"/>
      <c r="BK14" s="149"/>
      <c r="BL14" s="156"/>
      <c r="BM14" s="233"/>
      <c r="BN14" s="231"/>
      <c r="BO14" s="215"/>
      <c r="BP14" s="137"/>
    </row>
    <row r="15" spans="1:68" ht="15.75">
      <c r="A15" s="221"/>
      <c r="B15" s="222"/>
      <c r="C15" s="216"/>
      <c r="D15" s="224"/>
      <c r="E15" s="25"/>
      <c r="F15" s="76"/>
      <c r="G15" s="11"/>
      <c r="H15" s="16"/>
      <c r="I15" s="16"/>
      <c r="J15" s="16"/>
      <c r="K15" s="16"/>
      <c r="L15" s="11"/>
      <c r="M15" s="14"/>
      <c r="N15" s="56"/>
      <c r="O15" s="16"/>
      <c r="P15" s="16"/>
      <c r="Q15" s="11"/>
      <c r="R15" s="16"/>
      <c r="S15" s="16"/>
      <c r="T15" s="56"/>
      <c r="U15" s="16"/>
      <c r="V15" s="16"/>
      <c r="W15" s="11"/>
      <c r="X15" s="16"/>
      <c r="Y15" s="16"/>
      <c r="Z15" s="56"/>
      <c r="AA15" s="16"/>
      <c r="AB15" s="16"/>
      <c r="AC15" s="16"/>
      <c r="AD15" s="16"/>
      <c r="AE15" s="16"/>
      <c r="AF15" s="11"/>
      <c r="AG15" s="11"/>
      <c r="AH15" s="11"/>
      <c r="AI15" s="11"/>
      <c r="AJ15" s="11"/>
      <c r="AK15" s="11"/>
      <c r="AL15" s="11"/>
      <c r="AM15" s="11"/>
      <c r="AN15" s="11"/>
      <c r="AO15" s="76"/>
      <c r="AP15" s="11"/>
      <c r="AQ15" s="11"/>
      <c r="AR15" s="201"/>
      <c r="AS15" s="201"/>
      <c r="AT15" s="11"/>
      <c r="AU15" s="11"/>
      <c r="AV15" s="201"/>
      <c r="AW15" s="35"/>
      <c r="AX15" s="201"/>
      <c r="AY15" s="11"/>
      <c r="AZ15" s="140"/>
      <c r="BA15" s="244"/>
      <c r="BB15" s="140"/>
      <c r="BC15" s="201"/>
      <c r="BD15" s="231"/>
      <c r="BE15" s="215"/>
      <c r="BF15" s="215"/>
      <c r="BG15" s="215"/>
      <c r="BH15" s="232"/>
      <c r="BI15" s="48"/>
      <c r="BJ15" s="214"/>
      <c r="BK15" s="214"/>
      <c r="BL15" s="156"/>
      <c r="BM15" s="67"/>
      <c r="BN15" s="231"/>
      <c r="BO15" s="215"/>
      <c r="BP15" s="137"/>
    </row>
    <row r="16" spans="1:68" ht="15.75">
      <c r="A16" s="221"/>
      <c r="B16" s="222"/>
      <c r="C16" s="216"/>
      <c r="D16" s="224"/>
      <c r="E16" s="25"/>
      <c r="F16" s="76"/>
      <c r="G16" s="11"/>
      <c r="H16" s="16"/>
      <c r="I16" s="16"/>
      <c r="J16" s="16"/>
      <c r="K16" s="16"/>
      <c r="L16" s="83"/>
      <c r="M16" s="14"/>
      <c r="N16" s="56"/>
      <c r="O16" s="16"/>
      <c r="P16" s="16"/>
      <c r="Q16" s="11"/>
      <c r="R16" s="16"/>
      <c r="S16" s="16"/>
      <c r="T16" s="56"/>
      <c r="U16" s="16"/>
      <c r="V16" s="16"/>
      <c r="W16" s="11"/>
      <c r="X16" s="16"/>
      <c r="Y16" s="16"/>
      <c r="Z16" s="56"/>
      <c r="AA16" s="16"/>
      <c r="AB16" s="16"/>
      <c r="AC16" s="16"/>
      <c r="AD16" s="16"/>
      <c r="AE16" s="16"/>
      <c r="AF16" s="11"/>
      <c r="AG16" s="11"/>
      <c r="AH16" s="11"/>
      <c r="AI16" s="11"/>
      <c r="AJ16" s="11"/>
      <c r="AK16" s="11"/>
      <c r="AL16" s="11"/>
      <c r="AM16" s="11"/>
      <c r="AN16" s="11"/>
      <c r="AO16" s="76"/>
      <c r="AP16" s="11"/>
      <c r="AQ16" s="11"/>
      <c r="AR16" s="201"/>
      <c r="AS16" s="201"/>
      <c r="AT16" s="11"/>
      <c r="AU16" s="11"/>
      <c r="AV16" s="201"/>
      <c r="AW16" s="35"/>
      <c r="AX16" s="201"/>
      <c r="AY16" s="11"/>
      <c r="AZ16" s="140"/>
      <c r="BA16" s="244"/>
      <c r="BB16" s="140"/>
      <c r="BC16" s="201"/>
      <c r="BD16" s="231"/>
      <c r="BE16" s="215"/>
      <c r="BF16" s="215"/>
      <c r="BG16" s="215"/>
      <c r="BH16" s="232"/>
      <c r="BI16" s="232"/>
      <c r="BJ16" s="214"/>
      <c r="BK16" s="149"/>
      <c r="BL16" s="156"/>
      <c r="BM16" s="67"/>
      <c r="BN16" s="231"/>
      <c r="BO16" s="215"/>
      <c r="BP16" s="137"/>
    </row>
    <row r="17" spans="1:68" ht="16.5" thickBot="1">
      <c r="A17" s="221"/>
      <c r="B17" s="222"/>
      <c r="C17" s="216"/>
      <c r="D17" s="224"/>
      <c r="E17" s="25"/>
      <c r="F17" s="89"/>
      <c r="G17" s="83"/>
      <c r="H17" s="218"/>
      <c r="I17" s="218"/>
      <c r="J17" s="218"/>
      <c r="K17" s="218"/>
      <c r="L17" s="83"/>
      <c r="M17" s="217"/>
      <c r="N17" s="56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11"/>
      <c r="AG17" s="11"/>
      <c r="AH17" s="11"/>
      <c r="AI17" s="11"/>
      <c r="AJ17" s="11"/>
      <c r="AK17" s="11"/>
      <c r="AL17" s="11"/>
      <c r="AM17" s="11"/>
      <c r="AN17" s="11"/>
      <c r="AO17" s="76"/>
      <c r="AP17" s="11"/>
      <c r="AQ17" s="11"/>
      <c r="AR17" s="201"/>
      <c r="AS17" s="201"/>
      <c r="AT17" s="11"/>
      <c r="AU17" s="11"/>
      <c r="AV17" s="201"/>
      <c r="AW17" s="35"/>
      <c r="AX17" s="201"/>
      <c r="AY17" s="11"/>
      <c r="AZ17" s="140"/>
      <c r="BA17" s="244"/>
      <c r="BB17" s="140"/>
      <c r="BC17" s="201"/>
      <c r="BD17" s="231"/>
      <c r="BE17" s="215"/>
      <c r="BF17" s="215"/>
      <c r="BG17" s="215"/>
      <c r="BH17" s="232"/>
      <c r="BI17" s="259"/>
      <c r="BJ17" s="147"/>
      <c r="BK17" s="147"/>
      <c r="BL17" s="260"/>
      <c r="BM17" s="260"/>
      <c r="BN17" s="173"/>
      <c r="BO17" s="161"/>
      <c r="BP17" s="242"/>
    </row>
    <row r="18" spans="1:68" ht="15.75">
      <c r="A18" s="219"/>
      <c r="B18" s="220"/>
      <c r="C18" s="234"/>
      <c r="D18" s="223"/>
      <c r="E18" s="27"/>
      <c r="F18" s="99"/>
      <c r="G18" s="82"/>
      <c r="H18" s="16"/>
      <c r="I18" s="16"/>
      <c r="J18" s="16"/>
      <c r="K18" s="16"/>
      <c r="L18" s="82"/>
      <c r="M18" s="14"/>
      <c r="N18" s="74"/>
      <c r="O18" s="16"/>
      <c r="P18" s="16"/>
      <c r="Q18" s="71"/>
      <c r="R18" s="16"/>
      <c r="S18" s="16"/>
      <c r="T18" s="74"/>
      <c r="U18" s="16"/>
      <c r="V18" s="16"/>
      <c r="W18" s="71"/>
      <c r="X18" s="16"/>
      <c r="Y18" s="16"/>
      <c r="Z18" s="74"/>
      <c r="AA18" s="16"/>
      <c r="AB18" s="16"/>
      <c r="AC18" s="16"/>
      <c r="AD18" s="16"/>
      <c r="AE18" s="16"/>
      <c r="AF18" s="71"/>
      <c r="AG18" s="71"/>
      <c r="AH18" s="71"/>
      <c r="AI18" s="71"/>
      <c r="AJ18" s="71"/>
      <c r="AK18" s="71"/>
      <c r="AL18" s="71"/>
      <c r="AM18" s="71"/>
      <c r="AN18" s="71"/>
      <c r="AO18" s="75"/>
      <c r="AP18" s="71"/>
      <c r="AQ18" s="71"/>
      <c r="AR18" s="73"/>
      <c r="AS18" s="73"/>
      <c r="AT18" s="71"/>
      <c r="AU18" s="71"/>
      <c r="AV18" s="73"/>
      <c r="AW18" s="72"/>
      <c r="AX18" s="73"/>
      <c r="AY18" s="71"/>
      <c r="AZ18" s="148"/>
      <c r="BA18" s="287"/>
      <c r="BB18" s="148"/>
      <c r="BC18" s="73"/>
      <c r="BD18" s="225"/>
      <c r="BE18" s="226"/>
      <c r="BF18" s="226"/>
      <c r="BG18" s="226"/>
      <c r="BH18" s="228"/>
      <c r="BI18" s="52"/>
      <c r="BJ18" s="229"/>
      <c r="BK18" s="148"/>
      <c r="BL18" s="155"/>
      <c r="BM18" s="66"/>
      <c r="BN18" s="231"/>
      <c r="BO18" s="215"/>
      <c r="BP18" s="137"/>
    </row>
    <row r="19" spans="1:68" s="139" customFormat="1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6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11"/>
      <c r="AG19" s="11"/>
      <c r="AH19" s="11"/>
      <c r="AI19" s="11"/>
      <c r="AJ19" s="11"/>
      <c r="AK19" s="11"/>
      <c r="AL19" s="11"/>
      <c r="AM19" s="11"/>
      <c r="AN19" s="11"/>
      <c r="AO19" s="76"/>
      <c r="AP19" s="11"/>
      <c r="AQ19" s="11"/>
      <c r="AR19" s="201"/>
      <c r="AS19" s="201"/>
      <c r="AT19" s="11"/>
      <c r="AU19" s="11"/>
      <c r="AV19" s="201"/>
      <c r="AW19" s="35"/>
      <c r="AX19" s="201"/>
      <c r="AY19" s="11"/>
      <c r="AZ19" s="149"/>
      <c r="BA19" s="127"/>
      <c r="BB19" s="149"/>
      <c r="BC19" s="201"/>
      <c r="BD19" s="231"/>
      <c r="BE19" s="215"/>
      <c r="BF19" s="215"/>
      <c r="BG19" s="215"/>
      <c r="BH19" s="232"/>
      <c r="BI19" s="48"/>
      <c r="BJ19" s="214"/>
      <c r="BK19" s="149"/>
      <c r="BL19" s="156"/>
      <c r="BM19" s="67"/>
      <c r="BN19" s="231"/>
      <c r="BO19" s="215"/>
      <c r="BP19" s="137"/>
    </row>
    <row r="20" spans="1:68" s="139" customFormat="1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6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11"/>
      <c r="AG20" s="11"/>
      <c r="AH20" s="11"/>
      <c r="AI20" s="11"/>
      <c r="AJ20" s="11"/>
      <c r="AK20" s="11"/>
      <c r="AL20" s="11"/>
      <c r="AM20" s="11"/>
      <c r="AN20" s="11"/>
      <c r="AO20" s="76"/>
      <c r="AP20" s="11"/>
      <c r="AQ20" s="11"/>
      <c r="AR20" s="201"/>
      <c r="AS20" s="201"/>
      <c r="AT20" s="11"/>
      <c r="AU20" s="11"/>
      <c r="AV20" s="201"/>
      <c r="AW20" s="35"/>
      <c r="AX20" s="201"/>
      <c r="AY20" s="11"/>
      <c r="AZ20" s="140"/>
      <c r="BA20" s="244"/>
      <c r="BB20" s="140"/>
      <c r="BC20" s="201"/>
      <c r="BD20" s="231"/>
      <c r="BE20" s="215"/>
      <c r="BF20" s="215"/>
      <c r="BG20" s="215"/>
      <c r="BH20" s="232"/>
      <c r="BI20" s="232"/>
      <c r="BJ20" s="149"/>
      <c r="BK20" s="149"/>
      <c r="BL20" s="233"/>
      <c r="BM20" s="233"/>
      <c r="BN20" s="231"/>
      <c r="BO20" s="215"/>
      <c r="BP20" s="137"/>
    </row>
    <row r="21" spans="1:68" s="139" customFormat="1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6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11"/>
      <c r="AG21" s="11"/>
      <c r="AH21" s="11"/>
      <c r="AI21" s="11"/>
      <c r="AJ21" s="11"/>
      <c r="AK21" s="11"/>
      <c r="AL21" s="11"/>
      <c r="AM21" s="11"/>
      <c r="AN21" s="11"/>
      <c r="AO21" s="76"/>
      <c r="AP21" s="11"/>
      <c r="AQ21" s="11"/>
      <c r="AR21" s="201"/>
      <c r="AS21" s="201"/>
      <c r="AT21" s="11"/>
      <c r="AU21" s="11"/>
      <c r="AV21" s="201"/>
      <c r="AW21" s="35"/>
      <c r="AX21" s="201"/>
      <c r="AY21" s="11"/>
      <c r="AZ21" s="140"/>
      <c r="BA21" s="244"/>
      <c r="BB21" s="140"/>
      <c r="BC21" s="201"/>
      <c r="BD21" s="231"/>
      <c r="BE21" s="215"/>
      <c r="BF21" s="215"/>
      <c r="BG21" s="215"/>
      <c r="BH21" s="232"/>
      <c r="BI21" s="232"/>
      <c r="BJ21" s="149"/>
      <c r="BK21" s="149"/>
      <c r="BL21" s="233"/>
      <c r="BM21" s="233"/>
      <c r="BN21" s="231"/>
      <c r="BO21" s="215"/>
      <c r="BP21" s="137"/>
    </row>
    <row r="22" spans="1:68" ht="15.75">
      <c r="A22" s="19"/>
      <c r="B22" s="20"/>
      <c r="C22" s="13"/>
      <c r="D22" s="29"/>
      <c r="E22" s="25"/>
      <c r="F22" s="76"/>
      <c r="G22" s="11"/>
      <c r="H22" s="16"/>
      <c r="I22" s="16"/>
      <c r="J22" s="16"/>
      <c r="K22" s="16"/>
      <c r="L22" s="11"/>
      <c r="M22" s="14"/>
      <c r="N22" s="56"/>
      <c r="O22" s="16"/>
      <c r="P22" s="16"/>
      <c r="Q22" s="11"/>
      <c r="R22" s="16"/>
      <c r="S22" s="16"/>
      <c r="T22" s="56"/>
      <c r="U22" s="16"/>
      <c r="V22" s="16"/>
      <c r="W22" s="11"/>
      <c r="X22" s="16"/>
      <c r="Y22" s="16"/>
      <c r="Z22" s="56"/>
      <c r="AA22" s="16"/>
      <c r="AB22" s="16"/>
      <c r="AC22" s="16"/>
      <c r="AD22" s="16"/>
      <c r="AE22" s="16"/>
      <c r="AF22" s="11"/>
      <c r="AG22" s="11"/>
      <c r="AH22" s="11"/>
      <c r="AI22" s="11"/>
      <c r="AJ22" s="11"/>
      <c r="AK22" s="11"/>
      <c r="AL22" s="11"/>
      <c r="AM22" s="11"/>
      <c r="AN22" s="11"/>
      <c r="AO22" s="76"/>
      <c r="AP22" s="11"/>
      <c r="AQ22" s="11"/>
      <c r="AR22" s="15"/>
      <c r="AS22" s="201"/>
      <c r="AT22" s="11"/>
      <c r="AU22" s="11"/>
      <c r="AV22" s="15"/>
      <c r="AW22" s="35"/>
      <c r="AX22" s="201"/>
      <c r="AY22" s="11"/>
      <c r="AZ22" s="149"/>
      <c r="BA22" s="244"/>
      <c r="BB22" s="140"/>
      <c r="BC22" s="15"/>
      <c r="BD22" s="44"/>
      <c r="BE22" s="2"/>
      <c r="BF22" s="2"/>
      <c r="BG22" s="2"/>
      <c r="BH22" s="45"/>
      <c r="BI22" s="232"/>
      <c r="BJ22" s="214"/>
      <c r="BK22" s="149"/>
      <c r="BL22" s="156"/>
      <c r="BM22" s="67"/>
      <c r="BN22" s="231"/>
      <c r="BO22" s="215"/>
      <c r="BP22" s="137"/>
    </row>
    <row r="23" spans="1:68" ht="15.75">
      <c r="A23" s="221"/>
      <c r="B23" s="222"/>
      <c r="C23" s="216"/>
      <c r="D23" s="224"/>
      <c r="E23" s="25"/>
      <c r="F23" s="76"/>
      <c r="G23" s="11"/>
      <c r="H23" s="16"/>
      <c r="I23" s="16"/>
      <c r="J23" s="16"/>
      <c r="K23" s="16"/>
      <c r="L23" s="11"/>
      <c r="M23" s="14"/>
      <c r="N23" s="56"/>
      <c r="O23" s="16"/>
      <c r="P23" s="16"/>
      <c r="Q23" s="11"/>
      <c r="R23" s="16"/>
      <c r="S23" s="16"/>
      <c r="T23" s="56"/>
      <c r="U23" s="16"/>
      <c r="V23" s="16"/>
      <c r="W23" s="11"/>
      <c r="X23" s="16"/>
      <c r="Y23" s="16"/>
      <c r="Z23" s="56"/>
      <c r="AA23" s="16"/>
      <c r="AB23" s="16"/>
      <c r="AC23" s="16"/>
      <c r="AD23" s="16"/>
      <c r="AE23" s="16"/>
      <c r="AF23" s="11"/>
      <c r="AG23" s="11"/>
      <c r="AH23" s="11"/>
      <c r="AI23" s="11"/>
      <c r="AJ23" s="11"/>
      <c r="AK23" s="11"/>
      <c r="AL23" s="11"/>
      <c r="AM23" s="11"/>
      <c r="AN23" s="11"/>
      <c r="AO23" s="76"/>
      <c r="AP23" s="11"/>
      <c r="AQ23" s="11"/>
      <c r="AR23" s="201"/>
      <c r="AS23" s="201"/>
      <c r="AT23" s="11"/>
      <c r="AU23" s="11"/>
      <c r="AV23" s="201"/>
      <c r="AW23" s="35"/>
      <c r="AX23" s="201"/>
      <c r="AY23" s="11"/>
      <c r="AZ23" s="140"/>
      <c r="BA23" s="244"/>
      <c r="BB23" s="140"/>
      <c r="BC23" s="201"/>
      <c r="BD23" s="231"/>
      <c r="BE23" s="215"/>
      <c r="BF23" s="215"/>
      <c r="BG23" s="215"/>
      <c r="BH23" s="232"/>
      <c r="BI23" s="232"/>
      <c r="BJ23" s="214"/>
      <c r="BK23" s="214"/>
      <c r="BL23" s="156"/>
      <c r="BM23" s="67"/>
      <c r="BN23" s="231"/>
      <c r="BO23" s="215"/>
      <c r="BP23" s="137"/>
    </row>
    <row r="24" spans="1:68" ht="15.75">
      <c r="A24" s="19"/>
      <c r="B24" s="20"/>
      <c r="C24" s="13"/>
      <c r="D24" s="29"/>
      <c r="E24" s="25"/>
      <c r="F24" s="89"/>
      <c r="G24" s="83"/>
      <c r="H24" s="16"/>
      <c r="I24" s="16"/>
      <c r="J24" s="16"/>
      <c r="K24" s="16"/>
      <c r="L24" s="11"/>
      <c r="M24" s="14"/>
      <c r="N24" s="56"/>
      <c r="O24" s="16"/>
      <c r="P24" s="16"/>
      <c r="Q24" s="11"/>
      <c r="R24" s="16"/>
      <c r="S24" s="16"/>
      <c r="T24" s="56"/>
      <c r="U24" s="16"/>
      <c r="V24" s="16"/>
      <c r="W24" s="11"/>
      <c r="X24" s="16"/>
      <c r="Y24" s="16"/>
      <c r="Z24" s="56"/>
      <c r="AA24" s="16"/>
      <c r="AB24" s="16"/>
      <c r="AC24" s="16"/>
      <c r="AD24" s="16"/>
      <c r="AE24" s="16"/>
      <c r="AF24" s="11"/>
      <c r="AG24" s="11"/>
      <c r="AH24" s="11"/>
      <c r="AI24" s="11"/>
      <c r="AJ24" s="11"/>
      <c r="AK24" s="11"/>
      <c r="AL24" s="11"/>
      <c r="AM24" s="11"/>
      <c r="AN24" s="11"/>
      <c r="AO24" s="76"/>
      <c r="AP24" s="11"/>
      <c r="AQ24" s="11"/>
      <c r="AR24" s="15"/>
      <c r="AS24" s="201"/>
      <c r="AT24" s="11"/>
      <c r="AU24" s="11"/>
      <c r="AV24" s="15"/>
      <c r="AW24" s="35"/>
      <c r="AX24" s="201"/>
      <c r="AY24" s="11"/>
      <c r="AZ24" s="140"/>
      <c r="BA24" s="244"/>
      <c r="BB24" s="46"/>
      <c r="BC24" s="15"/>
      <c r="BD24" s="44"/>
      <c r="BE24" s="2"/>
      <c r="BF24" s="2"/>
      <c r="BG24" s="2"/>
      <c r="BH24" s="45"/>
      <c r="BI24" s="232"/>
      <c r="BJ24" s="214"/>
      <c r="BK24" s="149"/>
      <c r="BL24" s="156"/>
      <c r="BM24" s="67"/>
      <c r="BN24" s="231"/>
      <c r="BO24" s="215"/>
      <c r="BP24" s="137"/>
    </row>
    <row r="25" spans="1:68" ht="16.5" thickBot="1">
      <c r="A25" s="19"/>
      <c r="B25" s="20"/>
      <c r="C25" s="13"/>
      <c r="D25" s="29"/>
      <c r="E25" s="25"/>
      <c r="F25" s="89"/>
      <c r="G25" s="83"/>
      <c r="H25" s="16"/>
      <c r="I25" s="16"/>
      <c r="J25" s="16"/>
      <c r="K25" s="16"/>
      <c r="L25" s="83"/>
      <c r="M25" s="14"/>
      <c r="N25" s="56"/>
      <c r="O25" s="16"/>
      <c r="P25" s="16"/>
      <c r="Q25" s="11"/>
      <c r="R25" s="16"/>
      <c r="S25" s="16"/>
      <c r="T25" s="56"/>
      <c r="U25" s="16"/>
      <c r="V25" s="16"/>
      <c r="W25" s="11"/>
      <c r="X25" s="16"/>
      <c r="Y25" s="16"/>
      <c r="Z25" s="56"/>
      <c r="AA25" s="16"/>
      <c r="AB25" s="16"/>
      <c r="AC25" s="16"/>
      <c r="AD25" s="16"/>
      <c r="AE25" s="16"/>
      <c r="AF25" s="11"/>
      <c r="AG25" s="11"/>
      <c r="AH25" s="11"/>
      <c r="AI25" s="11"/>
      <c r="AJ25" s="11"/>
      <c r="AK25" s="11"/>
      <c r="AL25" s="11"/>
      <c r="AM25" s="11"/>
      <c r="AN25" s="11"/>
      <c r="AO25" s="76"/>
      <c r="AP25" s="11"/>
      <c r="AQ25" s="11"/>
      <c r="AR25" s="15"/>
      <c r="AS25" s="201"/>
      <c r="AT25" s="11"/>
      <c r="AU25" s="11"/>
      <c r="AV25" s="15"/>
      <c r="AW25" s="35"/>
      <c r="AX25" s="201"/>
      <c r="AY25" s="11"/>
      <c r="AZ25" s="140"/>
      <c r="BA25" s="244"/>
      <c r="BB25" s="46"/>
      <c r="BC25" s="15"/>
      <c r="BD25" s="44"/>
      <c r="BE25" s="2"/>
      <c r="BF25" s="2"/>
      <c r="BG25" s="2"/>
      <c r="BH25" s="45"/>
      <c r="BI25" s="232"/>
      <c r="BJ25" s="149"/>
      <c r="BK25" s="149"/>
      <c r="BL25" s="233"/>
      <c r="BM25" s="233"/>
      <c r="BN25" s="173"/>
      <c r="BO25" s="161"/>
      <c r="BP25" s="242"/>
    </row>
    <row r="26" spans="1:68" s="139" customFormat="1" ht="15.75">
      <c r="A26" s="219"/>
      <c r="B26" s="220"/>
      <c r="C26" s="234"/>
      <c r="D26" s="223"/>
      <c r="E26" s="24"/>
      <c r="F26" s="99"/>
      <c r="G26" s="71"/>
      <c r="H26" s="236"/>
      <c r="I26" s="236"/>
      <c r="J26" s="236"/>
      <c r="K26" s="236"/>
      <c r="L26" s="82"/>
      <c r="M26" s="235"/>
      <c r="N26" s="74"/>
      <c r="O26" s="236"/>
      <c r="P26" s="236"/>
      <c r="Q26" s="71"/>
      <c r="R26" s="236"/>
      <c r="S26" s="236"/>
      <c r="T26" s="74"/>
      <c r="U26" s="236"/>
      <c r="V26" s="236"/>
      <c r="W26" s="71"/>
      <c r="X26" s="236"/>
      <c r="Y26" s="236"/>
      <c r="Z26" s="74"/>
      <c r="AA26" s="236"/>
      <c r="AB26" s="236"/>
      <c r="AC26" s="236"/>
      <c r="AD26" s="236"/>
      <c r="AE26" s="236"/>
      <c r="AF26" s="71"/>
      <c r="AG26" s="71"/>
      <c r="AH26" s="71"/>
      <c r="AI26" s="71"/>
      <c r="AJ26" s="71"/>
      <c r="AK26" s="71"/>
      <c r="AL26" s="71"/>
      <c r="AM26" s="71"/>
      <c r="AN26" s="71"/>
      <c r="AO26" s="75"/>
      <c r="AP26" s="71"/>
      <c r="AQ26" s="71"/>
      <c r="AR26" s="73"/>
      <c r="AS26" s="73"/>
      <c r="AT26" s="71"/>
      <c r="AU26" s="71"/>
      <c r="AV26" s="73"/>
      <c r="AW26" s="72"/>
      <c r="AX26" s="73"/>
      <c r="AY26" s="158"/>
      <c r="AZ26" s="226"/>
      <c r="BA26" s="258"/>
      <c r="BB26" s="226"/>
      <c r="BC26" s="235"/>
      <c r="BD26" s="225"/>
      <c r="BE26" s="226"/>
      <c r="BF26" s="226"/>
      <c r="BG26" s="226"/>
      <c r="BH26" s="228"/>
      <c r="BI26" s="228"/>
      <c r="BJ26" s="229"/>
      <c r="BK26" s="229"/>
      <c r="BL26" s="230"/>
      <c r="BM26" s="66"/>
      <c r="BN26" s="231"/>
      <c r="BO26" s="215"/>
      <c r="BP26" s="137"/>
    </row>
    <row r="27" spans="1:68" s="139" customFormat="1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101"/>
      <c r="AS27" s="101"/>
      <c r="AT27" s="11"/>
      <c r="AU27" s="11"/>
      <c r="AV27" s="218"/>
      <c r="AW27" s="198"/>
      <c r="AX27" s="218"/>
      <c r="AY27" s="159"/>
      <c r="AZ27" s="149"/>
      <c r="BA27" s="127"/>
      <c r="BB27" s="149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  <c r="BN27" s="231"/>
      <c r="BO27" s="215"/>
      <c r="BP27" s="137"/>
    </row>
    <row r="28" spans="1:68" s="139" customFormat="1" ht="15.75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6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11"/>
      <c r="AG28" s="11"/>
      <c r="AH28" s="11"/>
      <c r="AI28" s="11"/>
      <c r="AJ28" s="11"/>
      <c r="AK28" s="11"/>
      <c r="AL28" s="11"/>
      <c r="AM28" s="11"/>
      <c r="AN28" s="11"/>
      <c r="AO28" s="76"/>
      <c r="AP28" s="11"/>
      <c r="AQ28" s="11"/>
      <c r="AR28" s="201"/>
      <c r="AS28" s="201"/>
      <c r="AT28" s="11"/>
      <c r="AU28" s="11"/>
      <c r="AV28" s="201"/>
      <c r="AW28" s="35"/>
      <c r="AX28" s="201"/>
      <c r="AY28" s="11"/>
      <c r="AZ28" s="140"/>
      <c r="BA28" s="244"/>
      <c r="BB28" s="140"/>
      <c r="BC28" s="201"/>
      <c r="BD28" s="231"/>
      <c r="BE28" s="215"/>
      <c r="BF28" s="215"/>
      <c r="BG28" s="215"/>
      <c r="BH28" s="232"/>
      <c r="BI28" s="232"/>
      <c r="BJ28" s="214"/>
      <c r="BK28" s="214"/>
      <c r="BL28" s="233"/>
      <c r="BM28" s="233"/>
      <c r="BN28" s="231"/>
      <c r="BO28" s="215"/>
      <c r="BP28" s="137"/>
    </row>
    <row r="29" spans="1:68" s="139" customFormat="1" ht="15.75">
      <c r="A29" s="221"/>
      <c r="B29" s="222"/>
      <c r="C29" s="216"/>
      <c r="D29" s="224"/>
      <c r="E29" s="25"/>
      <c r="F29" s="89"/>
      <c r="G29" s="83"/>
      <c r="H29" s="218"/>
      <c r="I29" s="218"/>
      <c r="J29" s="218"/>
      <c r="K29" s="218"/>
      <c r="L29" s="83"/>
      <c r="M29" s="217"/>
      <c r="N29" s="56"/>
      <c r="O29" s="218"/>
      <c r="P29" s="218"/>
      <c r="Q29" s="11"/>
      <c r="R29" s="218"/>
      <c r="S29" s="218"/>
      <c r="T29" s="56"/>
      <c r="U29" s="218"/>
      <c r="V29" s="218"/>
      <c r="W29" s="11"/>
      <c r="X29" s="218"/>
      <c r="Y29" s="218"/>
      <c r="Z29" s="56"/>
      <c r="AA29" s="218"/>
      <c r="AB29" s="218"/>
      <c r="AC29" s="218"/>
      <c r="AD29" s="218"/>
      <c r="AE29" s="218"/>
      <c r="AF29" s="11"/>
      <c r="AG29" s="11"/>
      <c r="AH29" s="11"/>
      <c r="AI29" s="11"/>
      <c r="AJ29" s="11"/>
      <c r="AK29" s="11"/>
      <c r="AL29" s="11"/>
      <c r="AM29" s="11"/>
      <c r="AN29" s="11"/>
      <c r="AO29" s="76"/>
      <c r="AP29" s="11"/>
      <c r="AQ29" s="11"/>
      <c r="AR29" s="201"/>
      <c r="AS29" s="201"/>
      <c r="AT29" s="11"/>
      <c r="AU29" s="11"/>
      <c r="AV29" s="201"/>
      <c r="AW29" s="35"/>
      <c r="AX29" s="201"/>
      <c r="AY29" s="11"/>
      <c r="AZ29" s="140"/>
      <c r="BA29" s="244"/>
      <c r="BB29" s="140"/>
      <c r="BC29" s="201"/>
      <c r="BD29" s="231"/>
      <c r="BE29" s="215"/>
      <c r="BF29" s="215"/>
      <c r="BG29" s="215"/>
      <c r="BH29" s="232"/>
      <c r="BI29" s="232"/>
      <c r="BJ29" s="214"/>
      <c r="BK29" s="214"/>
      <c r="BL29" s="233"/>
      <c r="BM29" s="233"/>
      <c r="BN29" s="231"/>
      <c r="BO29" s="215"/>
      <c r="BP29" s="137"/>
    </row>
    <row r="30" spans="1:68" s="139" customFormat="1" ht="15.75">
      <c r="A30" s="221"/>
      <c r="B30" s="222"/>
      <c r="C30" s="216"/>
      <c r="D30" s="224"/>
      <c r="E30" s="25"/>
      <c r="F30" s="76"/>
      <c r="G30" s="11"/>
      <c r="H30" s="218"/>
      <c r="I30" s="218"/>
      <c r="J30" s="218"/>
      <c r="K30" s="218"/>
      <c r="L30" s="11"/>
      <c r="M30" s="217"/>
      <c r="N30" s="56"/>
      <c r="O30" s="218"/>
      <c r="P30" s="218"/>
      <c r="Q30" s="11"/>
      <c r="R30" s="218"/>
      <c r="S30" s="218"/>
      <c r="T30" s="56"/>
      <c r="U30" s="218"/>
      <c r="V30" s="218"/>
      <c r="W30" s="11"/>
      <c r="X30" s="218"/>
      <c r="Y30" s="218"/>
      <c r="Z30" s="56"/>
      <c r="AA30" s="218"/>
      <c r="AB30" s="218"/>
      <c r="AC30" s="218"/>
      <c r="AD30" s="218"/>
      <c r="AE30" s="218"/>
      <c r="AF30" s="11"/>
      <c r="AG30" s="11"/>
      <c r="AH30" s="11"/>
      <c r="AI30" s="11"/>
      <c r="AJ30" s="11"/>
      <c r="AK30" s="11"/>
      <c r="AL30" s="11"/>
      <c r="AM30" s="11"/>
      <c r="AN30" s="11"/>
      <c r="AO30" s="76"/>
      <c r="AP30" s="11"/>
      <c r="AQ30" s="11"/>
      <c r="AR30" s="201"/>
      <c r="AS30" s="201"/>
      <c r="AT30" s="11"/>
      <c r="AU30" s="11"/>
      <c r="AV30" s="201"/>
      <c r="AW30" s="35"/>
      <c r="AX30" s="201"/>
      <c r="AY30" s="11"/>
      <c r="AZ30" s="149"/>
      <c r="BA30" s="244"/>
      <c r="BB30" s="140"/>
      <c r="BC30" s="201"/>
      <c r="BD30" s="231"/>
      <c r="BE30" s="215"/>
      <c r="BF30" s="215"/>
      <c r="BG30" s="215"/>
      <c r="BH30" s="232"/>
      <c r="BI30" s="232"/>
      <c r="BJ30" s="214"/>
      <c r="BK30" s="149"/>
      <c r="BL30" s="156"/>
      <c r="BM30" s="67"/>
      <c r="BN30" s="231"/>
      <c r="BO30" s="215"/>
      <c r="BP30" s="137"/>
    </row>
    <row r="31" spans="1:68" s="139" customFormat="1" ht="15.75">
      <c r="A31" s="221"/>
      <c r="B31" s="222"/>
      <c r="C31" s="216"/>
      <c r="D31" s="224"/>
      <c r="E31" s="25"/>
      <c r="F31" s="89"/>
      <c r="G31" s="83"/>
      <c r="H31" s="218"/>
      <c r="I31" s="218"/>
      <c r="J31" s="218"/>
      <c r="K31" s="218"/>
      <c r="L31" s="83"/>
      <c r="M31" s="217"/>
      <c r="N31" s="56"/>
      <c r="O31" s="218"/>
      <c r="P31" s="218"/>
      <c r="Q31" s="11"/>
      <c r="R31" s="218"/>
      <c r="S31" s="218"/>
      <c r="T31" s="56"/>
      <c r="U31" s="218"/>
      <c r="V31" s="218"/>
      <c r="W31" s="11"/>
      <c r="X31" s="218"/>
      <c r="Y31" s="218"/>
      <c r="Z31" s="56"/>
      <c r="AA31" s="218"/>
      <c r="AB31" s="218"/>
      <c r="AC31" s="218"/>
      <c r="AD31" s="218"/>
      <c r="AE31" s="218"/>
      <c r="AF31" s="11"/>
      <c r="AG31" s="11"/>
      <c r="AH31" s="11"/>
      <c r="AI31" s="11"/>
      <c r="AJ31" s="11"/>
      <c r="AK31" s="11"/>
      <c r="AL31" s="11"/>
      <c r="AM31" s="11"/>
      <c r="AN31" s="11"/>
      <c r="AO31" s="76"/>
      <c r="AP31" s="11"/>
      <c r="AQ31" s="11"/>
      <c r="AR31" s="201"/>
      <c r="AS31" s="201"/>
      <c r="AT31" s="11"/>
      <c r="AU31" s="11"/>
      <c r="AV31" s="201"/>
      <c r="AW31" s="35"/>
      <c r="AX31" s="201"/>
      <c r="AY31" s="11"/>
      <c r="AZ31" s="140"/>
      <c r="BA31" s="244"/>
      <c r="BB31" s="140"/>
      <c r="BC31" s="201"/>
      <c r="BD31" s="231"/>
      <c r="BE31" s="215"/>
      <c r="BF31" s="215"/>
      <c r="BG31" s="215"/>
      <c r="BH31" s="232"/>
      <c r="BI31" s="48"/>
      <c r="BJ31" s="214"/>
      <c r="BK31" s="214"/>
      <c r="BL31" s="156"/>
      <c r="BM31" s="67"/>
      <c r="BN31" s="231"/>
      <c r="BO31" s="215"/>
      <c r="BP31" s="137"/>
    </row>
    <row r="32" spans="1:68" s="139" customFormat="1" ht="15.75">
      <c r="A32" s="221"/>
      <c r="B32" s="222"/>
      <c r="C32" s="216"/>
      <c r="D32" s="224"/>
      <c r="E32" s="25"/>
      <c r="F32" s="89"/>
      <c r="G32" s="83"/>
      <c r="H32" s="218"/>
      <c r="I32" s="218"/>
      <c r="J32" s="218"/>
      <c r="K32" s="218"/>
      <c r="L32" s="83"/>
      <c r="M32" s="217"/>
      <c r="N32" s="56"/>
      <c r="O32" s="218"/>
      <c r="P32" s="218"/>
      <c r="Q32" s="11"/>
      <c r="R32" s="218"/>
      <c r="S32" s="218"/>
      <c r="T32" s="56"/>
      <c r="U32" s="218"/>
      <c r="V32" s="218"/>
      <c r="W32" s="11"/>
      <c r="X32" s="218"/>
      <c r="Y32" s="218"/>
      <c r="Z32" s="56"/>
      <c r="AA32" s="218"/>
      <c r="AB32" s="218"/>
      <c r="AC32" s="218"/>
      <c r="AD32" s="218"/>
      <c r="AE32" s="218"/>
      <c r="AF32" s="11"/>
      <c r="AG32" s="11"/>
      <c r="AH32" s="11"/>
      <c r="AI32" s="11"/>
      <c r="AJ32" s="11"/>
      <c r="AK32" s="11"/>
      <c r="AL32" s="11"/>
      <c r="AM32" s="11"/>
      <c r="AN32" s="11"/>
      <c r="AO32" s="76"/>
      <c r="AP32" s="11"/>
      <c r="AQ32" s="11"/>
      <c r="AR32" s="201"/>
      <c r="AS32" s="201"/>
      <c r="AT32" s="11"/>
      <c r="AU32" s="11"/>
      <c r="AV32" s="201"/>
      <c r="AW32" s="35"/>
      <c r="AX32" s="201"/>
      <c r="AY32" s="11"/>
      <c r="AZ32" s="140"/>
      <c r="BA32" s="244"/>
      <c r="BB32" s="140"/>
      <c r="BC32" s="201"/>
      <c r="BD32" s="231"/>
      <c r="BE32" s="215"/>
      <c r="BF32" s="215"/>
      <c r="BG32" s="215"/>
      <c r="BH32" s="232"/>
      <c r="BI32" s="232"/>
      <c r="BJ32" s="214"/>
      <c r="BK32" s="149"/>
      <c r="BL32" s="156"/>
      <c r="BM32" s="67"/>
      <c r="BN32" s="231"/>
      <c r="BO32" s="215"/>
      <c r="BP32" s="137"/>
    </row>
    <row r="33" spans="1:68" s="139" customFormat="1" ht="16.5" thickBot="1">
      <c r="A33" s="162"/>
      <c r="B33" s="163"/>
      <c r="C33" s="164"/>
      <c r="D33" s="165"/>
      <c r="E33" s="203"/>
      <c r="F33" s="204"/>
      <c r="G33" s="205"/>
      <c r="H33" s="172"/>
      <c r="I33" s="172"/>
      <c r="J33" s="172"/>
      <c r="K33" s="172"/>
      <c r="L33" s="205"/>
      <c r="M33" s="169"/>
      <c r="N33" s="206"/>
      <c r="O33" s="172"/>
      <c r="P33" s="172"/>
      <c r="Q33" s="207"/>
      <c r="R33" s="172"/>
      <c r="S33" s="172"/>
      <c r="T33" s="206"/>
      <c r="U33" s="172"/>
      <c r="V33" s="172"/>
      <c r="W33" s="207"/>
      <c r="X33" s="172"/>
      <c r="Y33" s="172"/>
      <c r="Z33" s="206"/>
      <c r="AA33" s="172"/>
      <c r="AB33" s="172"/>
      <c r="AC33" s="172"/>
      <c r="AD33" s="172"/>
      <c r="AE33" s="172"/>
      <c r="AF33" s="207"/>
      <c r="AG33" s="207"/>
      <c r="AH33" s="207"/>
      <c r="AI33" s="207"/>
      <c r="AJ33" s="207"/>
      <c r="AK33" s="58"/>
      <c r="AL33" s="207"/>
      <c r="AM33" s="207"/>
      <c r="AN33" s="207"/>
      <c r="AO33" s="208"/>
      <c r="AP33" s="207"/>
      <c r="AQ33" s="207"/>
      <c r="AR33" s="248"/>
      <c r="AS33" s="69"/>
      <c r="AT33" s="207"/>
      <c r="AU33" s="207"/>
      <c r="AV33" s="248"/>
      <c r="AW33" s="210"/>
      <c r="AX33" s="69"/>
      <c r="AY33" s="207"/>
      <c r="AZ33" s="249"/>
      <c r="BA33" s="250"/>
      <c r="BB33" s="249"/>
      <c r="BC33" s="248"/>
      <c r="BD33" s="173"/>
      <c r="BE33" s="174"/>
      <c r="BF33" s="174"/>
      <c r="BG33" s="174"/>
      <c r="BH33" s="175"/>
      <c r="BI33" s="259"/>
      <c r="BJ33" s="147"/>
      <c r="BK33" s="147"/>
      <c r="BL33" s="260"/>
      <c r="BM33" s="260"/>
      <c r="BN33" s="173"/>
      <c r="BO33" s="161"/>
      <c r="BP33" s="242"/>
    </row>
    <row r="34" spans="1:68">
      <c r="F34" s="11"/>
      <c r="G34" s="11"/>
      <c r="H34" s="11"/>
      <c r="I34" s="11"/>
      <c r="J34" s="11"/>
      <c r="K34" s="11"/>
      <c r="L34" s="11"/>
      <c r="M34" s="1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7"/>
      <c r="AE34" s="8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BA34" s="129"/>
      <c r="BB34" s="11"/>
      <c r="BC34" s="11"/>
      <c r="BD34" s="11"/>
      <c r="BE34" s="11"/>
      <c r="BN34" s="11"/>
    </row>
    <row r="35" spans="1:68">
      <c r="F35" s="11"/>
      <c r="G35" s="11"/>
      <c r="H35" s="11"/>
      <c r="I35" s="11"/>
      <c r="J35" s="11"/>
      <c r="K35" s="11"/>
      <c r="L35" s="11"/>
      <c r="M35" s="1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7"/>
      <c r="AE35" s="8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BA35" s="129"/>
      <c r="BB35" s="11"/>
      <c r="BC35" s="11"/>
      <c r="BD35" s="11"/>
      <c r="BE35" s="11"/>
      <c r="BN35" s="11"/>
    </row>
    <row r="36" spans="1:68">
      <c r="F36" s="11"/>
      <c r="G36" s="11"/>
      <c r="H36" s="11"/>
      <c r="I36" s="11"/>
      <c r="J36" s="11"/>
      <c r="K36" s="11"/>
      <c r="L36" s="11"/>
      <c r="M36" s="1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7"/>
      <c r="AE36" s="8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BA36" s="129"/>
      <c r="BB36" s="11"/>
      <c r="BC36" s="11"/>
      <c r="BD36" s="11"/>
      <c r="BE36" s="11"/>
      <c r="BN36" s="11"/>
    </row>
    <row r="37" spans="1:68">
      <c r="F37" s="11"/>
      <c r="G37" s="11"/>
      <c r="H37" s="11"/>
      <c r="I37" s="11"/>
      <c r="J37" s="11"/>
      <c r="K37" s="11"/>
      <c r="L37" s="11"/>
      <c r="M37" s="11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7"/>
      <c r="AE37" s="8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BA37" s="129"/>
      <c r="BB37" s="11"/>
      <c r="BC37" s="11"/>
      <c r="BD37" s="11"/>
      <c r="BE37" s="11"/>
      <c r="BN37" s="11"/>
    </row>
    <row r="38" spans="1:68">
      <c r="F38" s="11"/>
      <c r="G38" s="11"/>
      <c r="H38" s="11"/>
      <c r="I38" s="11"/>
      <c r="J38" s="11"/>
      <c r="K38" s="11"/>
      <c r="L38" s="11"/>
      <c r="M38" s="1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7"/>
      <c r="AE38" s="8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BA38" s="129"/>
      <c r="BB38" s="11"/>
      <c r="BC38" s="11"/>
      <c r="BD38" s="11"/>
      <c r="BE38" s="11"/>
      <c r="BN38" s="11"/>
    </row>
    <row r="39" spans="1:68">
      <c r="F39" s="11"/>
      <c r="G39" s="11"/>
      <c r="H39" s="11"/>
      <c r="I39" s="11"/>
      <c r="J39" s="11"/>
      <c r="K39" s="11"/>
      <c r="L39" s="11"/>
      <c r="M39" s="11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7"/>
      <c r="AE39" s="8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BA39" s="129"/>
      <c r="BB39" s="11"/>
      <c r="BC39" s="11"/>
      <c r="BD39" s="11"/>
      <c r="BE39" s="11"/>
      <c r="BN39" s="11"/>
    </row>
    <row r="40" spans="1:68">
      <c r="F40" s="11"/>
      <c r="G40" s="11"/>
      <c r="H40" s="11"/>
      <c r="I40" s="11"/>
      <c r="J40" s="11"/>
      <c r="K40" s="11"/>
      <c r="L40" s="11"/>
      <c r="M40" s="1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7"/>
      <c r="AE40" s="8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BA40" s="129"/>
      <c r="BB40" s="11"/>
      <c r="BC40" s="11"/>
      <c r="BD40" s="11"/>
      <c r="BE40" s="11"/>
      <c r="BN40" s="11"/>
    </row>
    <row r="41" spans="1:68">
      <c r="F41" s="11"/>
      <c r="G41" s="11"/>
      <c r="H41" s="11"/>
      <c r="I41" s="11"/>
      <c r="J41" s="11"/>
      <c r="K41" s="11"/>
      <c r="L41" s="11"/>
      <c r="M41" s="1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7"/>
      <c r="AE41" s="8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BA41" s="129"/>
      <c r="BB41" s="11"/>
      <c r="BC41" s="11"/>
      <c r="BD41" s="11"/>
      <c r="BE41" s="11"/>
      <c r="BN41" s="11"/>
    </row>
    <row r="42" spans="1:68">
      <c r="F42" s="11"/>
      <c r="G42" s="11"/>
      <c r="H42" s="11"/>
      <c r="I42" s="11"/>
      <c r="J42" s="11"/>
      <c r="K42" s="11"/>
      <c r="L42" s="11"/>
      <c r="M42" s="1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7"/>
      <c r="AE42" s="8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BA42" s="129"/>
      <c r="BB42" s="11"/>
      <c r="BC42" s="11"/>
      <c r="BD42" s="11"/>
      <c r="BE42" s="11"/>
      <c r="BN42" s="11"/>
    </row>
    <row r="43" spans="1:68">
      <c r="F43" s="11"/>
      <c r="G43" s="11"/>
      <c r="H43" s="11"/>
      <c r="I43" s="11"/>
      <c r="J43" s="11"/>
      <c r="K43" s="11"/>
      <c r="L43" s="11"/>
      <c r="M43" s="11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7"/>
      <c r="AE43" s="8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BA43" s="129"/>
      <c r="BB43" s="11"/>
      <c r="BC43" s="11"/>
      <c r="BD43" s="11"/>
      <c r="BE43" s="11"/>
      <c r="BN43" s="11"/>
    </row>
    <row r="44" spans="1:68">
      <c r="F44" s="11"/>
      <c r="G44" s="11"/>
      <c r="H44" s="11"/>
      <c r="I44" s="11"/>
      <c r="J44" s="11"/>
      <c r="K44" s="11"/>
      <c r="L44" s="11"/>
      <c r="M44" s="11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7"/>
      <c r="AE44" s="8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BA44" s="129"/>
      <c r="BB44" s="11"/>
      <c r="BC44" s="11"/>
      <c r="BD44" s="11"/>
      <c r="BE44" s="11"/>
      <c r="BN44" s="11"/>
    </row>
    <row r="45" spans="1:68">
      <c r="F45" s="11"/>
      <c r="G45" s="11"/>
      <c r="H45" s="11"/>
      <c r="I45" s="11"/>
      <c r="J45" s="11"/>
      <c r="K45" s="11"/>
      <c r="L45" s="11"/>
      <c r="M45" s="11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7"/>
      <c r="AE45" s="8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BA45" s="129"/>
      <c r="BB45" s="11"/>
      <c r="BC45" s="11"/>
      <c r="BD45" s="11"/>
      <c r="BE45" s="11"/>
      <c r="BN45" s="11"/>
    </row>
    <row r="46" spans="1:68">
      <c r="F46" s="11"/>
      <c r="G46" s="11"/>
      <c r="H46" s="11"/>
      <c r="I46" s="11"/>
      <c r="J46" s="11"/>
      <c r="K46" s="11"/>
      <c r="L46" s="11"/>
      <c r="M46" s="11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7"/>
      <c r="AE46" s="8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BA46" s="129"/>
      <c r="BB46" s="11"/>
      <c r="BC46" s="11"/>
      <c r="BD46" s="11"/>
      <c r="BE46" s="11"/>
      <c r="BN46" s="11"/>
    </row>
    <row r="47" spans="1:68">
      <c r="B47" s="3"/>
      <c r="C47" s="3"/>
      <c r="E47" s="3"/>
      <c r="F47" s="11"/>
      <c r="G47" s="11"/>
      <c r="H47" s="11"/>
      <c r="I47" s="11"/>
      <c r="J47" s="11"/>
      <c r="K47" s="11"/>
      <c r="L47" s="11"/>
      <c r="M47" s="11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7"/>
      <c r="AE47" s="8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BA47" s="129"/>
      <c r="BB47" s="11"/>
      <c r="BC47" s="11"/>
      <c r="BD47" s="11"/>
      <c r="BE47" s="11"/>
      <c r="BF47" s="3"/>
      <c r="BG47" s="3"/>
      <c r="BH47" s="3"/>
      <c r="BI47" s="3"/>
      <c r="BJ47" s="3"/>
      <c r="BK47" s="3"/>
      <c r="BL47" s="3"/>
      <c r="BM47" s="3"/>
      <c r="BN47" s="11"/>
    </row>
    <row r="48" spans="1:68">
      <c r="B48" s="3"/>
      <c r="C48" s="3"/>
      <c r="E48" s="3"/>
      <c r="F48" s="11"/>
      <c r="G48" s="11"/>
      <c r="H48" s="11"/>
      <c r="I48" s="11"/>
      <c r="J48" s="11"/>
      <c r="K48" s="11"/>
      <c r="L48" s="11"/>
      <c r="M48" s="11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7"/>
      <c r="AE48" s="8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BA48" s="129"/>
      <c r="BB48" s="11"/>
      <c r="BC48" s="11"/>
      <c r="BD48" s="11"/>
      <c r="BE48" s="11"/>
      <c r="BF48" s="3"/>
      <c r="BG48" s="3"/>
      <c r="BH48" s="3"/>
      <c r="BI48" s="3"/>
      <c r="BJ48" s="3"/>
      <c r="BK48" s="3"/>
      <c r="BL48" s="3"/>
      <c r="BM48" s="3"/>
      <c r="BN48" s="11"/>
    </row>
    <row r="49" spans="2:68">
      <c r="B49" s="3"/>
      <c r="C49" s="3"/>
      <c r="E49" s="3"/>
      <c r="F49" s="11"/>
      <c r="G49" s="11"/>
      <c r="H49" s="11"/>
      <c r="I49" s="11"/>
      <c r="J49" s="11"/>
      <c r="K49" s="11"/>
      <c r="L49" s="11"/>
      <c r="M49" s="11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8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BA49" s="129"/>
      <c r="BB49" s="11"/>
      <c r="BC49" s="11"/>
      <c r="BD49" s="11"/>
      <c r="BE49" s="11"/>
      <c r="BF49" s="3"/>
      <c r="BG49" s="3"/>
      <c r="BH49" s="3"/>
      <c r="BI49" s="3"/>
      <c r="BJ49" s="3"/>
      <c r="BK49" s="3"/>
      <c r="BL49" s="3"/>
      <c r="BM49" s="3"/>
      <c r="BN49" s="11"/>
      <c r="BO49" s="139"/>
      <c r="BP49" s="139"/>
    </row>
    <row r="50" spans="2:68">
      <c r="B50" s="3"/>
      <c r="C50" s="3"/>
      <c r="E50" s="3"/>
      <c r="F50" s="11"/>
      <c r="G50" s="11"/>
      <c r="H50" s="11"/>
      <c r="I50" s="11"/>
      <c r="J50" s="11"/>
      <c r="K50" s="11"/>
      <c r="L50" s="11"/>
      <c r="M50" s="11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7"/>
      <c r="AE50" s="8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BA50" s="129"/>
      <c r="BB50" s="11"/>
      <c r="BC50" s="11"/>
      <c r="BD50" s="11"/>
      <c r="BE50" s="11"/>
      <c r="BF50" s="3"/>
      <c r="BG50" s="3"/>
      <c r="BH50" s="3"/>
      <c r="BI50" s="3"/>
      <c r="BJ50" s="3"/>
      <c r="BK50" s="3"/>
      <c r="BL50" s="3"/>
      <c r="BM50" s="3"/>
      <c r="BN50" s="11"/>
      <c r="BO50" s="139"/>
      <c r="BP50" s="139"/>
    </row>
    <row r="51" spans="2:68">
      <c r="B51" s="3"/>
      <c r="C51" s="3"/>
      <c r="E51" s="3"/>
      <c r="F51" s="11"/>
      <c r="G51" s="11"/>
      <c r="H51" s="11"/>
      <c r="I51" s="11"/>
      <c r="J51" s="11"/>
      <c r="K51" s="11"/>
      <c r="L51" s="11"/>
      <c r="M51" s="11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7"/>
      <c r="AE51" s="8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BA51" s="129"/>
      <c r="BB51" s="11"/>
      <c r="BC51" s="11"/>
      <c r="BD51" s="11"/>
      <c r="BE51" s="11"/>
      <c r="BF51" s="3"/>
      <c r="BG51" s="3"/>
      <c r="BH51" s="3"/>
      <c r="BI51" s="3"/>
      <c r="BJ51" s="3"/>
      <c r="BK51" s="3"/>
      <c r="BL51" s="3"/>
      <c r="BM51" s="3"/>
      <c r="BN51" s="11"/>
      <c r="BO51" s="139"/>
      <c r="BP51" s="139"/>
    </row>
    <row r="52" spans="2:68">
      <c r="B52" s="3"/>
      <c r="C52" s="3"/>
      <c r="E52" s="3"/>
      <c r="F52" s="11"/>
      <c r="G52" s="11"/>
      <c r="H52" s="11"/>
      <c r="I52" s="11"/>
      <c r="J52" s="11"/>
      <c r="K52" s="11"/>
      <c r="L52" s="11"/>
      <c r="M52" s="11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7"/>
      <c r="AE52" s="8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BA52" s="129"/>
      <c r="BB52" s="11"/>
      <c r="BC52" s="11"/>
      <c r="BD52" s="11"/>
      <c r="BE52" s="11"/>
      <c r="BF52" s="3"/>
      <c r="BG52" s="3"/>
      <c r="BH52" s="3"/>
      <c r="BI52" s="3"/>
      <c r="BJ52" s="3"/>
      <c r="BK52" s="3"/>
      <c r="BL52" s="3"/>
      <c r="BM52" s="3"/>
      <c r="BN52" s="11"/>
      <c r="BO52" s="139"/>
      <c r="BP52" s="139"/>
    </row>
    <row r="53" spans="2:68">
      <c r="B53" s="3"/>
      <c r="C53" s="3"/>
      <c r="E53" s="3"/>
      <c r="F53" s="11"/>
      <c r="G53" s="11"/>
      <c r="H53" s="11"/>
      <c r="I53" s="11"/>
      <c r="J53" s="11"/>
      <c r="K53" s="11"/>
      <c r="L53" s="11"/>
      <c r="M53" s="11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7"/>
      <c r="AE53" s="8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BA53" s="129"/>
      <c r="BB53" s="11"/>
      <c r="BC53" s="11"/>
      <c r="BD53" s="11"/>
      <c r="BE53" s="11"/>
      <c r="BF53" s="3"/>
      <c r="BG53" s="3"/>
      <c r="BH53" s="3"/>
      <c r="BI53" s="3"/>
      <c r="BJ53" s="3"/>
      <c r="BK53" s="3"/>
      <c r="BL53" s="3"/>
      <c r="BM53" s="3"/>
      <c r="BN53" s="11"/>
      <c r="BO53" s="139"/>
      <c r="BP53" s="139"/>
    </row>
    <row r="54" spans="2:68">
      <c r="B54" s="3"/>
      <c r="C54" s="3"/>
      <c r="E54" s="3"/>
      <c r="F54" s="11"/>
      <c r="G54" s="11"/>
      <c r="H54" s="11"/>
      <c r="I54" s="11"/>
      <c r="J54" s="11"/>
      <c r="K54" s="11"/>
      <c r="L54" s="11"/>
      <c r="M54" s="11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7"/>
      <c r="AE54" s="8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BA54" s="129"/>
      <c r="BB54" s="11"/>
      <c r="BC54" s="11"/>
      <c r="BD54" s="11"/>
      <c r="BE54" s="11"/>
      <c r="BF54" s="3"/>
      <c r="BG54" s="3"/>
      <c r="BH54" s="3"/>
      <c r="BI54" s="3"/>
      <c r="BJ54" s="3"/>
      <c r="BK54" s="3"/>
      <c r="BL54" s="3"/>
      <c r="BM54" s="3"/>
      <c r="BN54" s="11"/>
      <c r="BO54" s="139"/>
      <c r="BP54" s="139"/>
    </row>
    <row r="55" spans="2:68">
      <c r="B55" s="3"/>
      <c r="C55" s="3"/>
      <c r="E55" s="3"/>
      <c r="F55" s="11"/>
      <c r="G55" s="11"/>
      <c r="H55" s="11"/>
      <c r="I55" s="11"/>
      <c r="J55" s="11"/>
      <c r="K55" s="11"/>
      <c r="L55" s="11"/>
      <c r="M55" s="11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7"/>
      <c r="AE55" s="8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BA55" s="129"/>
      <c r="BB55" s="11"/>
      <c r="BC55" s="11"/>
      <c r="BD55" s="11"/>
      <c r="BE55" s="11"/>
      <c r="BF55" s="3"/>
      <c r="BG55" s="3"/>
      <c r="BH55" s="3"/>
      <c r="BI55" s="3"/>
      <c r="BJ55" s="3"/>
      <c r="BK55" s="3"/>
      <c r="BL55" s="3"/>
      <c r="BM55" s="3"/>
      <c r="BN55" s="11"/>
      <c r="BO55" s="139"/>
      <c r="BP55" s="139"/>
    </row>
    <row r="56" spans="2:68">
      <c r="B56" s="3"/>
      <c r="C56" s="3"/>
      <c r="E56" s="3"/>
      <c r="F56" s="11"/>
      <c r="G56" s="11"/>
      <c r="H56" s="11"/>
      <c r="I56" s="11"/>
      <c r="J56" s="11"/>
      <c r="K56" s="11"/>
      <c r="L56" s="11"/>
      <c r="M56" s="11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7"/>
      <c r="AE56" s="8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BA56" s="129"/>
      <c r="BB56" s="11"/>
      <c r="BC56" s="11"/>
      <c r="BD56" s="11"/>
      <c r="BE56" s="11"/>
      <c r="BF56" s="3"/>
      <c r="BG56" s="3"/>
      <c r="BH56" s="3"/>
      <c r="BI56" s="3"/>
      <c r="BJ56" s="3"/>
      <c r="BK56" s="3"/>
      <c r="BL56" s="3"/>
      <c r="BM56" s="3"/>
      <c r="BN56" s="11"/>
      <c r="BO56" s="139"/>
      <c r="BP56" s="139"/>
    </row>
    <row r="57" spans="2:68">
      <c r="B57" s="3"/>
      <c r="C57" s="3"/>
      <c r="E57" s="3"/>
      <c r="F57" s="11"/>
      <c r="G57" s="11"/>
      <c r="H57" s="11"/>
      <c r="I57" s="11"/>
      <c r="J57" s="11"/>
      <c r="K57" s="11"/>
      <c r="L57" s="11"/>
      <c r="M57" s="11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7"/>
      <c r="AE57" s="8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BA57" s="129"/>
      <c r="BB57" s="11"/>
      <c r="BC57" s="11"/>
      <c r="BD57" s="11"/>
      <c r="BE57" s="11"/>
      <c r="BF57" s="3"/>
      <c r="BG57" s="3"/>
      <c r="BH57" s="3"/>
      <c r="BI57" s="3"/>
      <c r="BJ57" s="3"/>
      <c r="BK57" s="3"/>
      <c r="BL57" s="3"/>
      <c r="BM57" s="3"/>
      <c r="BN57" s="11"/>
      <c r="BO57" s="139"/>
      <c r="BP57" s="139"/>
    </row>
    <row r="58" spans="2:68">
      <c r="B58" s="3"/>
      <c r="C58" s="3"/>
      <c r="E58" s="3"/>
      <c r="F58" s="11"/>
      <c r="G58" s="11"/>
      <c r="H58" s="11"/>
      <c r="I58" s="11"/>
      <c r="J58" s="11"/>
      <c r="K58" s="11"/>
      <c r="L58" s="11"/>
      <c r="M58" s="11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7"/>
      <c r="AE58" s="8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BA58" s="129"/>
      <c r="BB58" s="11"/>
      <c r="BC58" s="11"/>
      <c r="BD58" s="11"/>
      <c r="BE58" s="11"/>
      <c r="BF58" s="3"/>
      <c r="BG58" s="3"/>
      <c r="BH58" s="3"/>
      <c r="BI58" s="3"/>
      <c r="BJ58" s="3"/>
      <c r="BK58" s="3"/>
      <c r="BL58" s="3"/>
      <c r="BM58" s="3"/>
      <c r="BN58" s="11"/>
      <c r="BO58" s="139"/>
      <c r="BP58" s="139"/>
    </row>
    <row r="59" spans="2:68">
      <c r="B59" s="3"/>
      <c r="C59" s="3"/>
      <c r="E59" s="3"/>
      <c r="F59" s="11"/>
      <c r="G59" s="11"/>
      <c r="H59" s="11"/>
      <c r="I59" s="11"/>
      <c r="J59" s="11"/>
      <c r="K59" s="11"/>
      <c r="L59" s="11"/>
      <c r="M59" s="11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7"/>
      <c r="AE59" s="8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BA59" s="129"/>
      <c r="BB59" s="11"/>
      <c r="BC59" s="11"/>
      <c r="BD59" s="11"/>
      <c r="BE59" s="11"/>
      <c r="BF59" s="3"/>
      <c r="BG59" s="3"/>
      <c r="BH59" s="3"/>
      <c r="BI59" s="3"/>
      <c r="BJ59" s="3"/>
      <c r="BK59" s="3"/>
      <c r="BL59" s="3"/>
      <c r="BM59" s="3"/>
      <c r="BN59" s="11"/>
      <c r="BO59" s="139"/>
      <c r="BP59" s="139"/>
    </row>
    <row r="60" spans="2:68">
      <c r="B60" s="3"/>
      <c r="C60" s="3"/>
      <c r="E60" s="3"/>
      <c r="F60" s="11"/>
      <c r="G60" s="11"/>
      <c r="H60" s="11"/>
      <c r="I60" s="11"/>
      <c r="J60" s="11"/>
      <c r="K60" s="11"/>
      <c r="L60" s="11"/>
      <c r="M60" s="11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7"/>
      <c r="AE60" s="8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BA60" s="129"/>
      <c r="BB60" s="11"/>
      <c r="BC60" s="11"/>
      <c r="BD60" s="11"/>
      <c r="BE60" s="11"/>
      <c r="BF60" s="3"/>
      <c r="BG60" s="3"/>
      <c r="BH60" s="3"/>
      <c r="BI60" s="3"/>
      <c r="BJ60" s="3"/>
      <c r="BK60" s="3"/>
      <c r="BL60" s="3"/>
      <c r="BM60" s="3"/>
      <c r="BN60" s="11"/>
      <c r="BO60" s="139"/>
      <c r="BP60" s="139"/>
    </row>
    <row r="61" spans="2:68">
      <c r="B61" s="3"/>
      <c r="C61" s="3"/>
      <c r="E61" s="3"/>
      <c r="F61" s="11"/>
      <c r="G61" s="11"/>
      <c r="H61" s="11"/>
      <c r="I61" s="11"/>
      <c r="J61" s="11"/>
      <c r="K61" s="11"/>
      <c r="L61" s="11"/>
      <c r="M61" s="11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7"/>
      <c r="AE61" s="8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BA61" s="129"/>
      <c r="BB61" s="11"/>
      <c r="BC61" s="11"/>
      <c r="BD61" s="11"/>
      <c r="BE61" s="11"/>
      <c r="BF61" s="3"/>
      <c r="BG61" s="3"/>
      <c r="BH61" s="3"/>
      <c r="BI61" s="3"/>
      <c r="BJ61" s="3"/>
      <c r="BK61" s="3"/>
      <c r="BL61" s="3"/>
      <c r="BM61" s="3"/>
      <c r="BN61" s="11"/>
      <c r="BO61" s="139"/>
      <c r="BP61" s="139"/>
    </row>
    <row r="62" spans="2:68">
      <c r="B62" s="3"/>
      <c r="C62" s="3"/>
      <c r="E62" s="3"/>
      <c r="F62" s="11"/>
      <c r="G62" s="11"/>
      <c r="H62" s="11"/>
      <c r="I62" s="11"/>
      <c r="J62" s="11"/>
      <c r="K62" s="11"/>
      <c r="L62" s="11"/>
      <c r="M62" s="11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7"/>
      <c r="AE62" s="8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BA62" s="129"/>
      <c r="BB62" s="11"/>
      <c r="BC62" s="11"/>
      <c r="BD62" s="11"/>
      <c r="BE62" s="11"/>
      <c r="BF62" s="3"/>
      <c r="BG62" s="3"/>
      <c r="BH62" s="3"/>
      <c r="BI62" s="3"/>
      <c r="BJ62" s="3"/>
      <c r="BK62" s="3"/>
      <c r="BL62" s="3"/>
      <c r="BM62" s="3"/>
      <c r="BN62" s="11"/>
      <c r="BO62" s="139"/>
      <c r="BP62" s="139"/>
    </row>
    <row r="63" spans="2:68">
      <c r="B63" s="3"/>
      <c r="C63" s="3"/>
      <c r="E63" s="3"/>
      <c r="F63" s="11"/>
      <c r="G63" s="11"/>
      <c r="H63" s="11"/>
      <c r="I63" s="11"/>
      <c r="J63" s="11"/>
      <c r="K63" s="11"/>
      <c r="L63" s="11"/>
      <c r="M63" s="11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7"/>
      <c r="AE63" s="8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BA63" s="129"/>
      <c r="BB63" s="11"/>
      <c r="BC63" s="11"/>
      <c r="BD63" s="11"/>
      <c r="BE63" s="11"/>
      <c r="BF63" s="3"/>
      <c r="BG63" s="3"/>
      <c r="BH63" s="3"/>
      <c r="BI63" s="3"/>
      <c r="BJ63" s="3"/>
      <c r="BK63" s="3"/>
      <c r="BL63" s="3"/>
      <c r="BM63" s="3"/>
      <c r="BN63" s="11"/>
      <c r="BO63" s="139"/>
      <c r="BP63" s="139"/>
    </row>
    <row r="64" spans="2:68">
      <c r="B64" s="3"/>
      <c r="C64" s="3"/>
      <c r="E64" s="3"/>
      <c r="F64" s="11"/>
      <c r="G64" s="11"/>
      <c r="H64" s="11"/>
      <c r="I64" s="11"/>
      <c r="J64" s="11"/>
      <c r="K64" s="11"/>
      <c r="L64" s="11"/>
      <c r="M64" s="11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7"/>
      <c r="AE64" s="8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BA64" s="129"/>
      <c r="BB64" s="11"/>
      <c r="BC64" s="11"/>
      <c r="BD64" s="11"/>
      <c r="BE64" s="11"/>
      <c r="BF64" s="3"/>
      <c r="BG64" s="3"/>
      <c r="BH64" s="3"/>
      <c r="BI64" s="3"/>
      <c r="BJ64" s="3"/>
      <c r="BK64" s="3"/>
      <c r="BL64" s="3"/>
      <c r="BM64" s="3"/>
      <c r="BN64" s="11"/>
      <c r="BO64" s="139"/>
      <c r="BP64" s="139"/>
    </row>
    <row r="65" spans="2:68">
      <c r="B65" s="3"/>
      <c r="C65" s="3"/>
      <c r="E65" s="3"/>
      <c r="F65" s="11"/>
      <c r="G65" s="11"/>
      <c r="H65" s="11"/>
      <c r="I65" s="11"/>
      <c r="J65" s="11"/>
      <c r="K65" s="11"/>
      <c r="L65" s="11"/>
      <c r="M65" s="11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7"/>
      <c r="AE65" s="8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BA65" s="129"/>
      <c r="BB65" s="11"/>
      <c r="BC65" s="11"/>
      <c r="BD65" s="11"/>
      <c r="BE65" s="11"/>
      <c r="BF65" s="3"/>
      <c r="BG65" s="3"/>
      <c r="BH65" s="3"/>
      <c r="BI65" s="3"/>
      <c r="BJ65" s="3"/>
      <c r="BK65" s="3"/>
      <c r="BL65" s="3"/>
      <c r="BM65" s="3"/>
      <c r="BN65" s="11"/>
      <c r="BO65" s="139"/>
      <c r="BP65" s="139"/>
    </row>
    <row r="66" spans="2:68">
      <c r="B66" s="3"/>
      <c r="C66" s="3"/>
      <c r="E66" s="3"/>
      <c r="F66" s="11"/>
      <c r="G66" s="11"/>
      <c r="H66" s="11"/>
      <c r="I66" s="11"/>
      <c r="J66" s="11"/>
      <c r="K66" s="11"/>
      <c r="L66" s="11"/>
      <c r="M66" s="11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7"/>
      <c r="AE66" s="8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BA66" s="129"/>
      <c r="BB66" s="11"/>
      <c r="BC66" s="11"/>
      <c r="BD66" s="11"/>
      <c r="BE66" s="11"/>
      <c r="BF66" s="3"/>
      <c r="BG66" s="3"/>
      <c r="BH66" s="3"/>
      <c r="BI66" s="3"/>
      <c r="BJ66" s="3"/>
      <c r="BK66" s="3"/>
      <c r="BL66" s="3"/>
      <c r="BM66" s="3"/>
      <c r="BN66" s="11"/>
      <c r="BO66" s="139"/>
      <c r="BP66" s="139"/>
    </row>
    <row r="67" spans="2:68">
      <c r="B67" s="3"/>
      <c r="C67" s="3"/>
      <c r="E67" s="3"/>
      <c r="F67" s="11"/>
      <c r="G67" s="11"/>
      <c r="H67" s="11"/>
      <c r="I67" s="11"/>
      <c r="J67" s="11"/>
      <c r="K67" s="11"/>
      <c r="L67" s="11"/>
      <c r="M67" s="11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7"/>
      <c r="AE67" s="8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BA67" s="129"/>
      <c r="BB67" s="11"/>
      <c r="BC67" s="11"/>
      <c r="BD67" s="11"/>
      <c r="BE67" s="11"/>
      <c r="BF67" s="3"/>
      <c r="BG67" s="3"/>
      <c r="BH67" s="3"/>
      <c r="BI67" s="3"/>
      <c r="BJ67" s="3"/>
      <c r="BK67" s="3"/>
      <c r="BL67" s="3"/>
      <c r="BM67" s="3"/>
      <c r="BN67" s="11"/>
      <c r="BO67" s="139"/>
      <c r="BP67" s="139"/>
    </row>
    <row r="68" spans="2:68">
      <c r="B68" s="3"/>
      <c r="C68" s="3"/>
      <c r="E68" s="3"/>
      <c r="F68" s="11"/>
      <c r="G68" s="11"/>
      <c r="H68" s="11"/>
      <c r="I68" s="11"/>
      <c r="J68" s="11"/>
      <c r="K68" s="11"/>
      <c r="L68" s="11"/>
      <c r="M68" s="11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7"/>
      <c r="AE68" s="8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BA68" s="129"/>
      <c r="BB68" s="11"/>
      <c r="BC68" s="11"/>
      <c r="BD68" s="11"/>
      <c r="BE68" s="11"/>
      <c r="BF68" s="3"/>
      <c r="BG68" s="3"/>
      <c r="BH68" s="3"/>
      <c r="BI68" s="3"/>
      <c r="BJ68" s="3"/>
      <c r="BK68" s="3"/>
      <c r="BL68" s="3"/>
      <c r="BM68" s="3"/>
      <c r="BN68" s="11"/>
      <c r="BO68" s="139"/>
      <c r="BP68" s="139"/>
    </row>
    <row r="69" spans="2:68">
      <c r="B69" s="3"/>
      <c r="C69" s="3"/>
      <c r="E69" s="3"/>
      <c r="F69" s="11"/>
      <c r="G69" s="11"/>
      <c r="H69" s="11"/>
      <c r="I69" s="11"/>
      <c r="J69" s="11"/>
      <c r="K69" s="11"/>
      <c r="L69" s="11"/>
      <c r="M69" s="11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7"/>
      <c r="AE69" s="8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BA69" s="129"/>
      <c r="BB69" s="11"/>
      <c r="BC69" s="11"/>
      <c r="BD69" s="11"/>
      <c r="BE69" s="11"/>
      <c r="BF69" s="3"/>
      <c r="BG69" s="3"/>
      <c r="BH69" s="3"/>
      <c r="BI69" s="3"/>
      <c r="BJ69" s="3"/>
      <c r="BK69" s="3"/>
      <c r="BL69" s="3"/>
      <c r="BM69" s="3"/>
      <c r="BN69" s="11"/>
      <c r="BO69" s="139"/>
      <c r="BP69" s="139"/>
    </row>
    <row r="70" spans="2:68">
      <c r="B70" s="3"/>
      <c r="C70" s="3"/>
      <c r="E70" s="3"/>
      <c r="F70" s="11"/>
      <c r="G70" s="11"/>
      <c r="H70" s="11"/>
      <c r="I70" s="11"/>
      <c r="J70" s="11"/>
      <c r="K70" s="11"/>
      <c r="L70" s="11"/>
      <c r="M70" s="11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7"/>
      <c r="AE70" s="8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BA70" s="129"/>
      <c r="BB70" s="11"/>
      <c r="BC70" s="11"/>
      <c r="BD70" s="11"/>
      <c r="BE70" s="11"/>
      <c r="BF70" s="3"/>
      <c r="BG70" s="3"/>
      <c r="BH70" s="3"/>
      <c r="BI70" s="3"/>
      <c r="BJ70" s="3"/>
      <c r="BK70" s="3"/>
      <c r="BL70" s="3"/>
      <c r="BM70" s="3"/>
      <c r="BN70" s="11"/>
      <c r="BO70" s="139"/>
      <c r="BP70" s="139"/>
    </row>
    <row r="71" spans="2:68">
      <c r="B71" s="3"/>
      <c r="C71" s="3"/>
      <c r="E71" s="3"/>
      <c r="F71" s="11"/>
      <c r="G71" s="11"/>
      <c r="H71" s="11"/>
      <c r="I71" s="11"/>
      <c r="J71" s="11"/>
      <c r="K71" s="11"/>
      <c r="L71" s="11"/>
      <c r="M71" s="11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7"/>
      <c r="AE71" s="8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BA71" s="129"/>
      <c r="BB71" s="11"/>
      <c r="BC71" s="11"/>
      <c r="BD71" s="11"/>
      <c r="BE71" s="11"/>
      <c r="BF71" s="3"/>
      <c r="BG71" s="3"/>
      <c r="BH71" s="3"/>
      <c r="BI71" s="3"/>
      <c r="BJ71" s="3"/>
      <c r="BK71" s="3"/>
      <c r="BL71" s="3"/>
      <c r="BM71" s="3"/>
      <c r="BN71" s="11"/>
      <c r="BO71" s="139"/>
      <c r="BP71" s="139"/>
    </row>
    <row r="72" spans="2:68">
      <c r="B72" s="3"/>
      <c r="C72" s="3"/>
      <c r="E72" s="3"/>
      <c r="F72" s="11"/>
      <c r="G72" s="11"/>
      <c r="H72" s="11"/>
      <c r="I72" s="11"/>
      <c r="J72" s="11"/>
      <c r="K72" s="11"/>
      <c r="L72" s="11"/>
      <c r="M72" s="11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7"/>
      <c r="AE72" s="8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BA72" s="129"/>
      <c r="BB72" s="11"/>
      <c r="BC72" s="11"/>
      <c r="BD72" s="11"/>
      <c r="BE72" s="11"/>
      <c r="BF72" s="3"/>
      <c r="BG72" s="3"/>
      <c r="BH72" s="3"/>
      <c r="BI72" s="3"/>
      <c r="BJ72" s="3"/>
      <c r="BK72" s="3"/>
      <c r="BL72" s="3"/>
      <c r="BM72" s="3"/>
      <c r="BN72" s="11"/>
      <c r="BO72" s="139"/>
      <c r="BP72" s="139"/>
    </row>
    <row r="73" spans="2:68">
      <c r="B73" s="3"/>
      <c r="C73" s="3"/>
      <c r="E73" s="3"/>
      <c r="F73" s="11"/>
      <c r="G73" s="11"/>
      <c r="H73" s="11"/>
      <c r="I73" s="11"/>
      <c r="J73" s="11"/>
      <c r="K73" s="11"/>
      <c r="L73" s="11"/>
      <c r="M73" s="11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7"/>
      <c r="AE73" s="8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BA73" s="129"/>
      <c r="BB73" s="11"/>
      <c r="BC73" s="11"/>
      <c r="BD73" s="11"/>
      <c r="BE73" s="11"/>
      <c r="BF73" s="3"/>
      <c r="BG73" s="3"/>
      <c r="BH73" s="3"/>
      <c r="BI73" s="3"/>
      <c r="BJ73" s="3"/>
      <c r="BK73" s="3"/>
      <c r="BL73" s="3"/>
      <c r="BM73" s="3"/>
      <c r="BN73" s="11"/>
      <c r="BO73" s="139"/>
      <c r="BP73" s="139"/>
    </row>
    <row r="74" spans="2:68">
      <c r="B74" s="3"/>
      <c r="C74" s="3"/>
      <c r="E74" s="3"/>
      <c r="F74" s="11"/>
      <c r="G74" s="11"/>
      <c r="H74" s="11"/>
      <c r="I74" s="11"/>
      <c r="J74" s="11"/>
      <c r="K74" s="11"/>
      <c r="L74" s="11"/>
      <c r="M74" s="11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7"/>
      <c r="AE74" s="8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BA74" s="129"/>
      <c r="BB74" s="11"/>
      <c r="BC74" s="11"/>
      <c r="BD74" s="11"/>
      <c r="BE74" s="11"/>
      <c r="BF74" s="3"/>
      <c r="BG74" s="3"/>
      <c r="BH74" s="3"/>
      <c r="BI74" s="3"/>
      <c r="BJ74" s="3"/>
      <c r="BK74" s="3"/>
      <c r="BL74" s="3"/>
      <c r="BM74" s="3"/>
      <c r="BN74" s="11"/>
      <c r="BO74" s="139"/>
      <c r="BP74" s="139"/>
    </row>
    <row r="75" spans="2:68">
      <c r="B75" s="3"/>
      <c r="C75" s="3"/>
      <c r="E75" s="3"/>
      <c r="F75" s="11"/>
      <c r="G75" s="11"/>
      <c r="H75" s="11"/>
      <c r="I75" s="11"/>
      <c r="J75" s="11"/>
      <c r="K75" s="11"/>
      <c r="L75" s="11"/>
      <c r="M75" s="11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7"/>
      <c r="AE75" s="8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BA75" s="129"/>
      <c r="BB75" s="11"/>
      <c r="BC75" s="11"/>
      <c r="BD75" s="11"/>
      <c r="BE75" s="11"/>
      <c r="BF75" s="3"/>
      <c r="BG75" s="3"/>
      <c r="BH75" s="3"/>
      <c r="BI75" s="3"/>
      <c r="BJ75" s="3"/>
      <c r="BK75" s="3"/>
      <c r="BL75" s="3"/>
      <c r="BM75" s="3"/>
      <c r="BN75" s="11"/>
      <c r="BO75" s="139"/>
      <c r="BP75" s="139"/>
    </row>
    <row r="76" spans="2:68">
      <c r="B76" s="3"/>
      <c r="C76" s="3"/>
      <c r="E76" s="3"/>
      <c r="F76" s="11"/>
      <c r="G76" s="11"/>
      <c r="H76" s="11"/>
      <c r="I76" s="11"/>
      <c r="J76" s="11"/>
      <c r="K76" s="11"/>
      <c r="L76" s="11"/>
      <c r="M76" s="11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7"/>
      <c r="AE76" s="8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BA76" s="129"/>
      <c r="BB76" s="11"/>
      <c r="BC76" s="11"/>
      <c r="BD76" s="11"/>
      <c r="BE76" s="11"/>
      <c r="BF76" s="3"/>
      <c r="BG76" s="3"/>
      <c r="BH76" s="3"/>
      <c r="BI76" s="3"/>
      <c r="BJ76" s="3"/>
      <c r="BK76" s="3"/>
      <c r="BL76" s="3"/>
      <c r="BM76" s="3"/>
      <c r="BN76" s="11"/>
      <c r="BO76" s="139"/>
      <c r="BP76" s="139"/>
    </row>
    <row r="77" spans="2:68">
      <c r="B77" s="3"/>
      <c r="C77" s="3"/>
      <c r="E77" s="3"/>
      <c r="F77" s="11"/>
      <c r="G77" s="11"/>
      <c r="H77" s="11"/>
      <c r="I77" s="11"/>
      <c r="J77" s="11"/>
      <c r="K77" s="11"/>
      <c r="L77" s="11"/>
      <c r="M77" s="11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7"/>
      <c r="AE77" s="8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BA77" s="129"/>
      <c r="BB77" s="11"/>
      <c r="BC77" s="11"/>
      <c r="BD77" s="11"/>
      <c r="BE77" s="11"/>
      <c r="BF77" s="3"/>
      <c r="BG77" s="3"/>
      <c r="BH77" s="3"/>
      <c r="BI77" s="3"/>
      <c r="BJ77" s="3"/>
      <c r="BK77" s="3"/>
      <c r="BL77" s="3"/>
      <c r="BM77" s="3"/>
      <c r="BN77" s="11"/>
      <c r="BO77" s="139"/>
      <c r="BP77" s="139"/>
    </row>
    <row r="78" spans="2:68">
      <c r="B78" s="3"/>
      <c r="C78" s="3"/>
      <c r="E78" s="3"/>
      <c r="F78" s="11"/>
      <c r="G78" s="11"/>
      <c r="H78" s="11"/>
      <c r="I78" s="11"/>
      <c r="J78" s="11"/>
      <c r="K78" s="11"/>
      <c r="L78" s="11"/>
      <c r="M78" s="11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7"/>
      <c r="AE78" s="8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BA78" s="129"/>
      <c r="BB78" s="11"/>
      <c r="BC78" s="11"/>
      <c r="BD78" s="11"/>
      <c r="BE78" s="11"/>
      <c r="BF78" s="3"/>
      <c r="BG78" s="3"/>
      <c r="BH78" s="3"/>
      <c r="BI78" s="3"/>
      <c r="BJ78" s="3"/>
      <c r="BK78" s="3"/>
      <c r="BL78" s="3"/>
      <c r="BM78" s="3"/>
      <c r="BN78" s="11"/>
      <c r="BO78" s="139"/>
      <c r="BP78" s="139"/>
    </row>
    <row r="79" spans="2:68">
      <c r="B79" s="3"/>
      <c r="C79" s="3"/>
      <c r="E79" s="3"/>
      <c r="F79" s="11"/>
      <c r="G79" s="11"/>
      <c r="H79" s="11"/>
      <c r="I79" s="11"/>
      <c r="J79" s="11"/>
      <c r="K79" s="11"/>
      <c r="L79" s="11"/>
      <c r="M79" s="11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7"/>
      <c r="AE79" s="8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BA79" s="129"/>
      <c r="BB79" s="11"/>
      <c r="BC79" s="11"/>
      <c r="BD79" s="11"/>
      <c r="BE79" s="11"/>
      <c r="BF79" s="3"/>
      <c r="BG79" s="3"/>
      <c r="BH79" s="3"/>
      <c r="BI79" s="3"/>
      <c r="BJ79" s="3"/>
      <c r="BK79" s="3"/>
      <c r="BL79" s="3"/>
      <c r="BM79" s="3"/>
      <c r="BN79" s="11"/>
      <c r="BO79" s="139"/>
      <c r="BP79" s="139"/>
    </row>
    <row r="80" spans="2:68">
      <c r="B80" s="3"/>
      <c r="C80" s="3"/>
      <c r="E80" s="3"/>
      <c r="AD80" s="4"/>
      <c r="BF80" s="3"/>
      <c r="BG80" s="3"/>
      <c r="BH80" s="3"/>
      <c r="BI80" s="3"/>
      <c r="BJ80" s="3"/>
      <c r="BK80" s="3"/>
      <c r="BL80" s="3"/>
      <c r="BM80" s="3"/>
      <c r="BN80" s="11"/>
      <c r="BO80" s="139"/>
      <c r="BP80" s="139"/>
    </row>
    <row r="81" spans="66:68">
      <c r="BN81" s="11"/>
      <c r="BO81" s="139"/>
      <c r="BP81" s="139"/>
    </row>
    <row r="82" spans="66:68">
      <c r="BO82" s="139"/>
      <c r="BP82" s="139"/>
    </row>
  </sheetData>
  <sortState ref="A2:BP82">
    <sortCondition ref="BI2:BI82" customList="VODAFONE,MOVISTAR,ORANGE,YOIGO"/>
    <sortCondition ref="E2:E82" customList="MADRID,BARCELONA,SEVILLA,MALAGA,VALENCIA,BILBAO,ZARAGOZA,LA CORUÑA"/>
  </sortState>
  <pageMargins left="0.7" right="0.7" top="0.75" bottom="0.75" header="0.3" footer="0.3"/>
  <pageSetup paperSize="9"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8">
    <tabColor rgb="FF92D050"/>
    <pageSetUpPr fitToPage="1"/>
  </sheetPr>
  <dimension ref="A1:BP102"/>
  <sheetViews>
    <sheetView showGridLines="0" topLeftCell="AB1" zoomScale="70" zoomScaleNormal="70" workbookViewId="0">
      <selection activeCell="AX2" sqref="AX2"/>
    </sheetView>
  </sheetViews>
  <sheetFormatPr baseColWidth="10" defaultColWidth="9.140625" defaultRowHeight="14.25"/>
  <cols>
    <col min="1" max="1" width="29.5703125" style="46" bestFit="1" customWidth="1"/>
    <col min="2" max="2" width="11.85546875" style="78" bestFit="1" customWidth="1"/>
    <col min="3" max="3" width="8.7109375" style="4" bestFit="1" customWidth="1"/>
    <col min="4" max="4" width="17.42578125" style="46" bestFit="1" customWidth="1"/>
    <col min="5" max="5" width="26.710937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39" customWidth="1"/>
    <col min="38" max="39" width="8.7109375" style="3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8" bestFit="1" customWidth="1"/>
    <col min="53" max="58" width="8.7109375" style="10" bestFit="1" customWidth="1"/>
    <col min="59" max="59" width="16.710937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9.28515625" style="10" bestFit="1" customWidth="1"/>
    <col min="66" max="68" width="6" style="10" bestFit="1" customWidth="1"/>
    <col min="69" max="16384" width="9.140625" style="3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3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69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81" t="s">
        <v>76</v>
      </c>
      <c r="BO1" s="182" t="s">
        <v>77</v>
      </c>
      <c r="BP1" s="183" t="s">
        <v>78</v>
      </c>
    </row>
    <row r="2" spans="1:68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125"/>
      <c r="AS2" s="125"/>
      <c r="AT2" s="71"/>
      <c r="AU2" s="71"/>
      <c r="AV2" s="236"/>
      <c r="AW2" s="197"/>
      <c r="AX2" s="236"/>
      <c r="AY2" s="90"/>
      <c r="AZ2" s="148"/>
      <c r="BA2" s="148"/>
      <c r="BB2" s="133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225"/>
      <c r="BO2" s="226"/>
      <c r="BP2" s="227"/>
    </row>
    <row r="3" spans="1:68" s="139" customFormat="1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101"/>
      <c r="AS3" s="101"/>
      <c r="AT3" s="11"/>
      <c r="AU3" s="11"/>
      <c r="AV3" s="218"/>
      <c r="AW3" s="198"/>
      <c r="AX3" s="218"/>
      <c r="AY3" s="92"/>
      <c r="AZ3" s="149"/>
      <c r="BA3" s="149"/>
      <c r="BB3" s="149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273"/>
      <c r="BO3" s="149"/>
      <c r="BP3" s="156"/>
    </row>
    <row r="4" spans="1:68" s="139" customFormat="1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101"/>
      <c r="AS4" s="101"/>
      <c r="AT4" s="11"/>
      <c r="AU4" s="11"/>
      <c r="AV4" s="218"/>
      <c r="AW4" s="198"/>
      <c r="AX4" s="218"/>
      <c r="AY4" s="92"/>
      <c r="AZ4" s="149"/>
      <c r="BA4" s="149"/>
      <c r="BB4" s="132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  <c r="BN4" s="273"/>
      <c r="BO4" s="149"/>
      <c r="BP4" s="156"/>
    </row>
    <row r="5" spans="1:68" s="139" customFormat="1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5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9"/>
      <c r="AG5" s="9"/>
      <c r="AH5" s="9"/>
      <c r="AI5" s="9"/>
      <c r="AJ5" s="9"/>
      <c r="AK5" s="9"/>
      <c r="AL5" s="9"/>
      <c r="AM5" s="9"/>
      <c r="AN5" s="9"/>
      <c r="AO5" s="76"/>
      <c r="AP5" s="83"/>
      <c r="AQ5" s="83"/>
      <c r="AR5" s="101"/>
      <c r="AS5" s="101"/>
      <c r="AT5" s="11"/>
      <c r="AU5" s="11"/>
      <c r="AV5" s="218"/>
      <c r="AW5" s="198"/>
      <c r="AX5" s="218"/>
      <c r="AY5" s="76"/>
      <c r="AZ5" s="149"/>
      <c r="BA5" s="149"/>
      <c r="BB5" s="149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  <c r="BN5" s="273"/>
      <c r="BO5" s="149"/>
      <c r="BP5" s="156"/>
    </row>
    <row r="6" spans="1:68" ht="15.75">
      <c r="A6" s="221"/>
      <c r="B6" s="222"/>
      <c r="C6" s="216"/>
      <c r="D6" s="224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83"/>
      <c r="AQ6" s="83"/>
      <c r="AR6" s="101"/>
      <c r="AS6" s="101"/>
      <c r="AT6" s="11"/>
      <c r="AU6" s="11"/>
      <c r="AV6" s="218"/>
      <c r="AW6" s="198"/>
      <c r="AX6" s="218"/>
      <c r="AY6" s="92"/>
      <c r="AZ6" s="149"/>
      <c r="BA6" s="11"/>
      <c r="BB6" s="134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  <c r="BN6" s="273"/>
      <c r="BO6" s="149"/>
      <c r="BP6" s="156"/>
    </row>
    <row r="7" spans="1:68" s="139" customFormat="1" ht="15.75">
      <c r="A7" s="221"/>
      <c r="B7" s="222"/>
      <c r="C7" s="216"/>
      <c r="D7" s="224"/>
      <c r="E7" s="25"/>
      <c r="F7" s="89"/>
      <c r="G7" s="83"/>
      <c r="H7" s="218"/>
      <c r="I7" s="218"/>
      <c r="J7" s="218"/>
      <c r="K7" s="218"/>
      <c r="L7" s="83"/>
      <c r="M7" s="217"/>
      <c r="N7" s="55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9"/>
      <c r="AG7" s="9"/>
      <c r="AH7" s="9"/>
      <c r="AI7" s="9"/>
      <c r="AJ7" s="9"/>
      <c r="AK7" s="9"/>
      <c r="AL7" s="9"/>
      <c r="AM7" s="9"/>
      <c r="AN7" s="9"/>
      <c r="AO7" s="76"/>
      <c r="AP7" s="83"/>
      <c r="AQ7" s="83"/>
      <c r="AR7" s="101"/>
      <c r="AS7" s="101"/>
      <c r="AT7" s="11"/>
      <c r="AU7" s="11"/>
      <c r="AV7" s="218"/>
      <c r="AW7" s="198"/>
      <c r="AX7" s="218"/>
      <c r="AY7" s="92"/>
      <c r="AZ7" s="149"/>
      <c r="BA7" s="149"/>
      <c r="BB7" s="149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  <c r="BN7" s="273"/>
      <c r="BO7" s="149"/>
      <c r="BP7" s="156"/>
    </row>
    <row r="8" spans="1:68" s="139" customFormat="1" ht="15.75">
      <c r="A8" s="221"/>
      <c r="B8" s="222"/>
      <c r="C8" s="216"/>
      <c r="D8" s="224"/>
      <c r="E8" s="25"/>
      <c r="F8" s="89"/>
      <c r="G8" s="83"/>
      <c r="H8" s="218"/>
      <c r="I8" s="218"/>
      <c r="J8" s="218"/>
      <c r="K8" s="218"/>
      <c r="L8" s="83"/>
      <c r="M8" s="217"/>
      <c r="N8" s="55"/>
      <c r="O8" s="218"/>
      <c r="P8" s="218"/>
      <c r="Q8" s="11"/>
      <c r="R8" s="218"/>
      <c r="S8" s="218"/>
      <c r="T8" s="56"/>
      <c r="U8" s="218"/>
      <c r="V8" s="218"/>
      <c r="W8" s="11"/>
      <c r="X8" s="218"/>
      <c r="Y8" s="218"/>
      <c r="Z8" s="56"/>
      <c r="AA8" s="218"/>
      <c r="AB8" s="218"/>
      <c r="AC8" s="218"/>
      <c r="AD8" s="218"/>
      <c r="AE8" s="218"/>
      <c r="AF8" s="9"/>
      <c r="AG8" s="9"/>
      <c r="AH8" s="9"/>
      <c r="AI8" s="9"/>
      <c r="AJ8" s="9"/>
      <c r="AK8" s="9"/>
      <c r="AL8" s="9"/>
      <c r="AM8" s="9"/>
      <c r="AN8" s="9"/>
      <c r="AO8" s="76"/>
      <c r="AP8" s="83"/>
      <c r="AQ8" s="83"/>
      <c r="AR8" s="101"/>
      <c r="AS8" s="101"/>
      <c r="AT8" s="11"/>
      <c r="AU8" s="11"/>
      <c r="AV8" s="218"/>
      <c r="AW8" s="198"/>
      <c r="AX8" s="218"/>
      <c r="AY8" s="76"/>
      <c r="AZ8" s="149"/>
      <c r="BA8" s="149"/>
      <c r="BB8" s="149"/>
      <c r="BC8" s="217"/>
      <c r="BD8" s="231"/>
      <c r="BE8" s="215"/>
      <c r="BF8" s="215"/>
      <c r="BG8" s="215"/>
      <c r="BH8" s="232"/>
      <c r="BI8" s="232"/>
      <c r="BJ8" s="214"/>
      <c r="BK8" s="214"/>
      <c r="BL8" s="233"/>
      <c r="BM8" s="67"/>
      <c r="BN8" s="273"/>
      <c r="BO8" s="149"/>
      <c r="BP8" s="156"/>
    </row>
    <row r="9" spans="1:68" s="139" customFormat="1" ht="15.75">
      <c r="A9" s="221"/>
      <c r="B9" s="222"/>
      <c r="C9" s="216"/>
      <c r="D9" s="224"/>
      <c r="E9" s="25"/>
      <c r="F9" s="89"/>
      <c r="G9" s="83"/>
      <c r="H9" s="218"/>
      <c r="I9" s="218"/>
      <c r="J9" s="218"/>
      <c r="K9" s="218"/>
      <c r="L9" s="83"/>
      <c r="M9" s="217"/>
      <c r="N9" s="55"/>
      <c r="O9" s="218"/>
      <c r="P9" s="218"/>
      <c r="Q9" s="11"/>
      <c r="R9" s="218"/>
      <c r="S9" s="218"/>
      <c r="T9" s="56"/>
      <c r="U9" s="218"/>
      <c r="V9" s="218"/>
      <c r="W9" s="11"/>
      <c r="X9" s="218"/>
      <c r="Y9" s="218"/>
      <c r="Z9" s="56"/>
      <c r="AA9" s="218"/>
      <c r="AB9" s="218"/>
      <c r="AC9" s="218"/>
      <c r="AD9" s="218"/>
      <c r="AE9" s="218"/>
      <c r="AF9" s="9"/>
      <c r="AG9" s="9"/>
      <c r="AH9" s="9"/>
      <c r="AI9" s="9"/>
      <c r="AJ9" s="9"/>
      <c r="AK9" s="9"/>
      <c r="AL9" s="9"/>
      <c r="AM9" s="9"/>
      <c r="AN9" s="9"/>
      <c r="AO9" s="76"/>
      <c r="AP9" s="83"/>
      <c r="AQ9" s="83"/>
      <c r="AR9" s="101"/>
      <c r="AS9" s="101"/>
      <c r="AT9" s="11"/>
      <c r="AU9" s="11"/>
      <c r="AV9" s="218"/>
      <c r="AW9" s="198"/>
      <c r="AX9" s="218"/>
      <c r="AY9" s="76"/>
      <c r="AZ9" s="149"/>
      <c r="BA9" s="149"/>
      <c r="BB9" s="149"/>
      <c r="BC9" s="217"/>
      <c r="BD9" s="231"/>
      <c r="BE9" s="215"/>
      <c r="BF9" s="215"/>
      <c r="BG9" s="215"/>
      <c r="BH9" s="232"/>
      <c r="BI9" s="232"/>
      <c r="BJ9" s="214"/>
      <c r="BK9" s="214"/>
      <c r="BL9" s="233"/>
      <c r="BM9" s="67"/>
      <c r="BN9" s="273"/>
      <c r="BO9" s="149"/>
      <c r="BP9" s="156"/>
    </row>
    <row r="10" spans="1:68" s="139" customFormat="1" ht="15.75">
      <c r="A10" s="221"/>
      <c r="B10" s="222"/>
      <c r="C10" s="216"/>
      <c r="D10" s="224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83"/>
      <c r="AQ10" s="83"/>
      <c r="AR10" s="101"/>
      <c r="AS10" s="101"/>
      <c r="AT10" s="11"/>
      <c r="AU10" s="11"/>
      <c r="AV10" s="218"/>
      <c r="AW10" s="198"/>
      <c r="AX10" s="218"/>
      <c r="AY10" s="76"/>
      <c r="AZ10" s="149"/>
      <c r="BA10" s="149"/>
      <c r="BB10" s="149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  <c r="BN10" s="273"/>
      <c r="BO10" s="149"/>
      <c r="BP10" s="156"/>
    </row>
    <row r="11" spans="1:68" s="139" customFormat="1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83"/>
      <c r="AQ11" s="83"/>
      <c r="AR11" s="101"/>
      <c r="AS11" s="101"/>
      <c r="AT11" s="11"/>
      <c r="AU11" s="11"/>
      <c r="AV11" s="218"/>
      <c r="AW11" s="198"/>
      <c r="AX11" s="218"/>
      <c r="AY11" s="76"/>
      <c r="AZ11" s="149"/>
      <c r="BA11" s="149"/>
      <c r="BB11" s="132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  <c r="BN11" s="273"/>
      <c r="BO11" s="149"/>
      <c r="BP11" s="156"/>
    </row>
    <row r="12" spans="1:68" s="139" customFormat="1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5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9"/>
      <c r="AG12" s="9"/>
      <c r="AH12" s="9"/>
      <c r="AI12" s="9"/>
      <c r="AJ12" s="9"/>
      <c r="AK12" s="9"/>
      <c r="AL12" s="9"/>
      <c r="AM12" s="9"/>
      <c r="AN12" s="9"/>
      <c r="AO12" s="76"/>
      <c r="AP12" s="83"/>
      <c r="AQ12" s="83"/>
      <c r="AR12" s="101"/>
      <c r="AS12" s="101"/>
      <c r="AT12" s="11"/>
      <c r="AU12" s="11"/>
      <c r="AV12" s="218"/>
      <c r="AW12" s="198"/>
      <c r="AX12" s="218"/>
      <c r="AY12" s="76"/>
      <c r="AZ12" s="149"/>
      <c r="BA12" s="149"/>
      <c r="BB12" s="132"/>
      <c r="BC12" s="93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  <c r="BN12" s="273"/>
      <c r="BO12" s="149"/>
      <c r="BP12" s="156"/>
    </row>
    <row r="13" spans="1:68" s="139" customFormat="1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5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9"/>
      <c r="AG13" s="9"/>
      <c r="AH13" s="9"/>
      <c r="AI13" s="9"/>
      <c r="AJ13" s="9"/>
      <c r="AK13" s="9"/>
      <c r="AL13" s="9"/>
      <c r="AM13" s="9"/>
      <c r="AN13" s="9"/>
      <c r="AO13" s="76"/>
      <c r="AP13" s="83"/>
      <c r="AQ13" s="83"/>
      <c r="AR13" s="101"/>
      <c r="AS13" s="101"/>
      <c r="AT13" s="11"/>
      <c r="AU13" s="11"/>
      <c r="AV13" s="218"/>
      <c r="AW13" s="198"/>
      <c r="AX13" s="218"/>
      <c r="AY13" s="76"/>
      <c r="AZ13" s="149"/>
      <c r="BA13" s="149"/>
      <c r="BB13" s="149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  <c r="BN13" s="273"/>
      <c r="BO13" s="149"/>
      <c r="BP13" s="156"/>
    </row>
    <row r="14" spans="1:68" s="139" customFormat="1" ht="15.75">
      <c r="A14" s="221"/>
      <c r="B14" s="222"/>
      <c r="C14" s="216"/>
      <c r="D14" s="224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83"/>
      <c r="AQ14" s="83"/>
      <c r="AR14" s="101"/>
      <c r="AS14" s="101"/>
      <c r="AT14" s="11"/>
      <c r="AU14" s="11"/>
      <c r="AV14" s="218"/>
      <c r="AW14" s="198"/>
      <c r="AX14" s="218"/>
      <c r="AY14" s="76"/>
      <c r="AZ14" s="149"/>
      <c r="BA14" s="149"/>
      <c r="BB14" s="132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  <c r="BN14" s="273"/>
      <c r="BO14" s="149"/>
      <c r="BP14" s="156"/>
    </row>
    <row r="15" spans="1:68" s="139" customFormat="1" ht="15.75">
      <c r="A15" s="221"/>
      <c r="B15" s="222"/>
      <c r="C15" s="216"/>
      <c r="D15" s="224"/>
      <c r="E15" s="25"/>
      <c r="F15" s="89"/>
      <c r="G15" s="83"/>
      <c r="H15" s="218"/>
      <c r="I15" s="218"/>
      <c r="J15" s="218"/>
      <c r="K15" s="218"/>
      <c r="L15" s="83"/>
      <c r="M15" s="217"/>
      <c r="N15" s="55"/>
      <c r="O15" s="218"/>
      <c r="P15" s="218"/>
      <c r="Q15" s="11"/>
      <c r="R15" s="218"/>
      <c r="S15" s="218"/>
      <c r="T15" s="56"/>
      <c r="U15" s="218"/>
      <c r="V15" s="218"/>
      <c r="W15" s="11"/>
      <c r="X15" s="218"/>
      <c r="Y15" s="218"/>
      <c r="Z15" s="56"/>
      <c r="AA15" s="218"/>
      <c r="AB15" s="218"/>
      <c r="AC15" s="218"/>
      <c r="AD15" s="218"/>
      <c r="AE15" s="218"/>
      <c r="AF15" s="9"/>
      <c r="AG15" s="9"/>
      <c r="AH15" s="9"/>
      <c r="AI15" s="9"/>
      <c r="AJ15" s="9"/>
      <c r="AK15" s="9"/>
      <c r="AL15" s="9"/>
      <c r="AM15" s="9"/>
      <c r="AN15" s="9"/>
      <c r="AO15" s="76"/>
      <c r="AP15" s="83"/>
      <c r="AQ15" s="83"/>
      <c r="AR15" s="101"/>
      <c r="AS15" s="101"/>
      <c r="AT15" s="11"/>
      <c r="AU15" s="11"/>
      <c r="AV15" s="218"/>
      <c r="AW15" s="198"/>
      <c r="AX15" s="218"/>
      <c r="AY15" s="76"/>
      <c r="AZ15" s="149"/>
      <c r="BA15" s="149"/>
      <c r="BB15" s="132"/>
      <c r="BC15" s="217"/>
      <c r="BD15" s="231"/>
      <c r="BE15" s="215"/>
      <c r="BF15" s="215"/>
      <c r="BG15" s="215"/>
      <c r="BH15" s="232"/>
      <c r="BI15" s="232"/>
      <c r="BJ15" s="214"/>
      <c r="BK15" s="214"/>
      <c r="BL15" s="233"/>
      <c r="BM15" s="67"/>
      <c r="BN15" s="273"/>
      <c r="BO15" s="149"/>
      <c r="BP15" s="156"/>
    </row>
    <row r="16" spans="1:68" s="139" customFormat="1" ht="15.75">
      <c r="A16" s="221"/>
      <c r="B16" s="222"/>
      <c r="C16" s="216"/>
      <c r="D16" s="224"/>
      <c r="E16" s="25"/>
      <c r="F16" s="89"/>
      <c r="G16" s="83"/>
      <c r="H16" s="218"/>
      <c r="I16" s="218"/>
      <c r="J16" s="218"/>
      <c r="K16" s="218"/>
      <c r="L16" s="83"/>
      <c r="M16" s="217"/>
      <c r="N16" s="55"/>
      <c r="O16" s="218"/>
      <c r="P16" s="218"/>
      <c r="Q16" s="11"/>
      <c r="R16" s="218"/>
      <c r="S16" s="218"/>
      <c r="T16" s="56"/>
      <c r="U16" s="218"/>
      <c r="V16" s="218"/>
      <c r="W16" s="11"/>
      <c r="X16" s="218"/>
      <c r="Y16" s="218"/>
      <c r="Z16" s="56"/>
      <c r="AA16" s="218"/>
      <c r="AB16" s="218"/>
      <c r="AC16" s="218"/>
      <c r="AD16" s="218"/>
      <c r="AE16" s="218"/>
      <c r="AF16" s="9"/>
      <c r="AG16" s="9"/>
      <c r="AH16" s="9"/>
      <c r="AI16" s="9"/>
      <c r="AJ16" s="9"/>
      <c r="AK16" s="9"/>
      <c r="AL16" s="9"/>
      <c r="AM16" s="9"/>
      <c r="AN16" s="9"/>
      <c r="AO16" s="76"/>
      <c r="AP16" s="83"/>
      <c r="AQ16" s="83"/>
      <c r="AR16" s="101"/>
      <c r="AS16" s="101"/>
      <c r="AT16" s="11"/>
      <c r="AU16" s="11"/>
      <c r="AV16" s="218"/>
      <c r="AW16" s="198"/>
      <c r="AX16" s="218"/>
      <c r="AY16" s="76"/>
      <c r="AZ16" s="149"/>
      <c r="BA16" s="149"/>
      <c r="BB16" s="132"/>
      <c r="BC16" s="217"/>
      <c r="BD16" s="231"/>
      <c r="BE16" s="215"/>
      <c r="BF16" s="215"/>
      <c r="BG16" s="215"/>
      <c r="BH16" s="232"/>
      <c r="BI16" s="232"/>
      <c r="BJ16" s="214"/>
      <c r="BK16" s="214"/>
      <c r="BL16" s="233"/>
      <c r="BM16" s="67"/>
      <c r="BN16" s="273"/>
      <c r="BO16" s="149"/>
      <c r="BP16" s="156"/>
    </row>
    <row r="17" spans="1:68" s="139" customFormat="1" ht="15.75">
      <c r="A17" s="221"/>
      <c r="B17" s="222"/>
      <c r="C17" s="216"/>
      <c r="D17" s="224"/>
      <c r="E17" s="25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83"/>
      <c r="AQ17" s="83"/>
      <c r="AR17" s="101"/>
      <c r="AS17" s="101"/>
      <c r="AT17" s="11"/>
      <c r="AU17" s="11"/>
      <c r="AV17" s="218"/>
      <c r="AW17" s="198"/>
      <c r="AX17" s="218"/>
      <c r="AY17" s="92"/>
      <c r="AZ17" s="149"/>
      <c r="BA17" s="11"/>
      <c r="BB17" s="134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  <c r="BN17" s="273"/>
      <c r="BO17" s="149"/>
      <c r="BP17" s="156"/>
    </row>
    <row r="18" spans="1:68" ht="15.75">
      <c r="A18" s="221"/>
      <c r="B18" s="222"/>
      <c r="C18" s="216"/>
      <c r="D18" s="224"/>
      <c r="E18" s="25"/>
      <c r="F18" s="89"/>
      <c r="G18" s="83"/>
      <c r="H18" s="218"/>
      <c r="I18" s="218"/>
      <c r="J18" s="218"/>
      <c r="K18" s="218"/>
      <c r="L18" s="83"/>
      <c r="M18" s="217"/>
      <c r="N18" s="55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83"/>
      <c r="AQ18" s="83"/>
      <c r="AR18" s="101"/>
      <c r="AS18" s="101"/>
      <c r="AT18" s="11"/>
      <c r="AU18" s="11"/>
      <c r="AV18" s="218"/>
      <c r="AW18" s="198"/>
      <c r="AX18" s="218"/>
      <c r="AY18" s="76"/>
      <c r="AZ18" s="149"/>
      <c r="BA18" s="149"/>
      <c r="BB18" s="132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  <c r="BN18" s="273"/>
      <c r="BO18" s="149"/>
      <c r="BP18" s="156"/>
    </row>
    <row r="19" spans="1:68" s="139" customFormat="1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83"/>
      <c r="AQ19" s="83"/>
      <c r="AR19" s="101"/>
      <c r="AS19" s="101"/>
      <c r="AT19" s="11"/>
      <c r="AU19" s="11"/>
      <c r="AV19" s="218"/>
      <c r="AW19" s="198"/>
      <c r="AX19" s="218"/>
      <c r="AY19" s="94"/>
      <c r="AZ19" s="149"/>
      <c r="BA19" s="149"/>
      <c r="BB19" s="132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47"/>
      <c r="BN19" s="273"/>
      <c r="BO19" s="149"/>
      <c r="BP19" s="156"/>
    </row>
    <row r="20" spans="1:68" s="139" customFormat="1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83"/>
      <c r="AQ20" s="83"/>
      <c r="AR20" s="101"/>
      <c r="AS20" s="101"/>
      <c r="AT20" s="11"/>
      <c r="AU20" s="11"/>
      <c r="AV20" s="218"/>
      <c r="AW20" s="198"/>
      <c r="AX20" s="218"/>
      <c r="AY20" s="92"/>
      <c r="AZ20" s="149"/>
      <c r="BA20" s="11"/>
      <c r="BB20" s="134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  <c r="BN20" s="273"/>
      <c r="BO20" s="149"/>
      <c r="BP20" s="156"/>
    </row>
    <row r="21" spans="1:68" s="139" customFormat="1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5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9"/>
      <c r="AG21" s="9"/>
      <c r="AH21" s="9"/>
      <c r="AI21" s="9"/>
      <c r="AJ21" s="9"/>
      <c r="AK21" s="9"/>
      <c r="AL21" s="9"/>
      <c r="AM21" s="9"/>
      <c r="AN21" s="9"/>
      <c r="AO21" s="76"/>
      <c r="AP21" s="83"/>
      <c r="AQ21" s="83"/>
      <c r="AR21" s="101"/>
      <c r="AS21" s="101"/>
      <c r="AT21" s="11"/>
      <c r="AU21" s="11"/>
      <c r="AV21" s="218"/>
      <c r="AW21" s="198"/>
      <c r="AX21" s="218"/>
      <c r="AY21" s="76"/>
      <c r="AZ21" s="149"/>
      <c r="BA21" s="149"/>
      <c r="BB21" s="132"/>
      <c r="BC21" s="201"/>
      <c r="BD21" s="231"/>
      <c r="BE21" s="215"/>
      <c r="BF21" s="215"/>
      <c r="BG21" s="215"/>
      <c r="BH21" s="232"/>
      <c r="BI21" s="264"/>
      <c r="BJ21" s="214"/>
      <c r="BK21" s="149"/>
      <c r="BL21" s="156"/>
      <c r="BM21" s="67"/>
      <c r="BN21" s="273"/>
      <c r="BO21" s="149"/>
      <c r="BP21" s="156"/>
    </row>
    <row r="22" spans="1:68" ht="15.75">
      <c r="A22" s="221"/>
      <c r="B22" s="222"/>
      <c r="C22" s="216"/>
      <c r="D22" s="224"/>
      <c r="E22" s="25"/>
      <c r="F22" s="89"/>
      <c r="G22" s="83"/>
      <c r="H22" s="218"/>
      <c r="I22" s="218"/>
      <c r="J22" s="218"/>
      <c r="K22" s="218"/>
      <c r="L22" s="83"/>
      <c r="M22" s="217"/>
      <c r="N22" s="55"/>
      <c r="O22" s="218"/>
      <c r="P22" s="218"/>
      <c r="Q22" s="11"/>
      <c r="R22" s="218"/>
      <c r="S22" s="218"/>
      <c r="T22" s="56"/>
      <c r="U22" s="218"/>
      <c r="V22" s="218"/>
      <c r="W22" s="11"/>
      <c r="X22" s="218"/>
      <c r="Y22" s="218"/>
      <c r="Z22" s="56"/>
      <c r="AA22" s="218"/>
      <c r="AB22" s="218"/>
      <c r="AC22" s="218"/>
      <c r="AD22" s="218"/>
      <c r="AE22" s="218"/>
      <c r="AF22" s="9"/>
      <c r="AG22" s="9"/>
      <c r="AH22" s="9"/>
      <c r="AI22" s="9"/>
      <c r="AJ22" s="9"/>
      <c r="AK22" s="9"/>
      <c r="AL22" s="9"/>
      <c r="AM22" s="9"/>
      <c r="AN22" s="9"/>
      <c r="AO22" s="76"/>
      <c r="AP22" s="83"/>
      <c r="AQ22" s="83"/>
      <c r="AR22" s="101"/>
      <c r="AS22" s="101"/>
      <c r="AT22" s="11"/>
      <c r="AU22" s="11"/>
      <c r="AV22" s="218"/>
      <c r="AW22" s="198"/>
      <c r="AX22" s="218"/>
      <c r="AY22" s="76"/>
      <c r="AZ22" s="149"/>
      <c r="BA22" s="149"/>
      <c r="BB22" s="132"/>
      <c r="BC22" s="217"/>
      <c r="BD22" s="231"/>
      <c r="BE22" s="215"/>
      <c r="BF22" s="215"/>
      <c r="BG22" s="215"/>
      <c r="BH22" s="232"/>
      <c r="BI22" s="232"/>
      <c r="BJ22" s="214"/>
      <c r="BK22" s="214"/>
      <c r="BL22" s="233"/>
      <c r="BM22" s="67"/>
      <c r="BN22" s="273"/>
      <c r="BO22" s="149"/>
      <c r="BP22" s="156"/>
    </row>
    <row r="23" spans="1:68" s="139" customFormat="1" ht="15.75">
      <c r="A23" s="221"/>
      <c r="B23" s="222"/>
      <c r="C23" s="216"/>
      <c r="D23" s="224"/>
      <c r="E23" s="25"/>
      <c r="F23" s="89"/>
      <c r="G23" s="83"/>
      <c r="H23" s="218"/>
      <c r="I23" s="218"/>
      <c r="J23" s="218"/>
      <c r="K23" s="218"/>
      <c r="L23" s="83"/>
      <c r="M23" s="217"/>
      <c r="N23" s="55"/>
      <c r="O23" s="218"/>
      <c r="P23" s="218"/>
      <c r="Q23" s="11"/>
      <c r="R23" s="218"/>
      <c r="S23" s="218"/>
      <c r="T23" s="56"/>
      <c r="U23" s="218"/>
      <c r="V23" s="218"/>
      <c r="W23" s="11"/>
      <c r="X23" s="218"/>
      <c r="Y23" s="218"/>
      <c r="Z23" s="56"/>
      <c r="AA23" s="218"/>
      <c r="AB23" s="218"/>
      <c r="AC23" s="218"/>
      <c r="AD23" s="218"/>
      <c r="AE23" s="218"/>
      <c r="AF23" s="9"/>
      <c r="AG23" s="9"/>
      <c r="AH23" s="9"/>
      <c r="AI23" s="9"/>
      <c r="AJ23" s="9"/>
      <c r="AK23" s="9"/>
      <c r="AL23" s="9"/>
      <c r="AM23" s="9"/>
      <c r="AN23" s="9"/>
      <c r="AO23" s="76"/>
      <c r="AP23" s="83"/>
      <c r="AQ23" s="83"/>
      <c r="AR23" s="101"/>
      <c r="AS23" s="101"/>
      <c r="AT23" s="11"/>
      <c r="AU23" s="11"/>
      <c r="AV23" s="218"/>
      <c r="AW23" s="198"/>
      <c r="AX23" s="218"/>
      <c r="AY23" s="76"/>
      <c r="AZ23" s="149"/>
      <c r="BA23" s="149"/>
      <c r="BB23" s="132"/>
      <c r="BC23" s="217"/>
      <c r="BD23" s="231"/>
      <c r="BE23" s="215"/>
      <c r="BF23" s="215"/>
      <c r="BG23" s="215"/>
      <c r="BH23" s="232"/>
      <c r="BI23" s="232"/>
      <c r="BJ23" s="214"/>
      <c r="BK23" s="214"/>
      <c r="BL23" s="233"/>
      <c r="BM23" s="67"/>
      <c r="BN23" s="273"/>
      <c r="BO23" s="149"/>
      <c r="BP23" s="156"/>
    </row>
    <row r="24" spans="1:68" s="139" customFormat="1" ht="15.75">
      <c r="A24" s="221"/>
      <c r="B24" s="222"/>
      <c r="C24" s="216"/>
      <c r="D24" s="224"/>
      <c r="E24" s="25"/>
      <c r="F24" s="89"/>
      <c r="G24" s="83"/>
      <c r="H24" s="218"/>
      <c r="I24" s="218"/>
      <c r="J24" s="218"/>
      <c r="K24" s="218"/>
      <c r="L24" s="83"/>
      <c r="M24" s="217"/>
      <c r="N24" s="55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9"/>
      <c r="AG24" s="9"/>
      <c r="AH24" s="9"/>
      <c r="AI24" s="9"/>
      <c r="AJ24" s="9"/>
      <c r="AK24" s="9"/>
      <c r="AL24" s="9"/>
      <c r="AM24" s="9"/>
      <c r="AN24" s="9"/>
      <c r="AO24" s="76"/>
      <c r="AP24" s="83"/>
      <c r="AQ24" s="83"/>
      <c r="AR24" s="101"/>
      <c r="AS24" s="101"/>
      <c r="AT24" s="11"/>
      <c r="AU24" s="11"/>
      <c r="AV24" s="218"/>
      <c r="AW24" s="198"/>
      <c r="AX24" s="218"/>
      <c r="AY24" s="76"/>
      <c r="AZ24" s="149"/>
      <c r="BA24" s="149"/>
      <c r="BB24" s="149"/>
      <c r="BC24" s="217"/>
      <c r="BD24" s="231"/>
      <c r="BE24" s="215"/>
      <c r="BF24" s="215"/>
      <c r="BG24" s="215"/>
      <c r="BH24" s="232"/>
      <c r="BI24" s="232"/>
      <c r="BJ24" s="214"/>
      <c r="BK24" s="214"/>
      <c r="BL24" s="233"/>
      <c r="BM24" s="67"/>
      <c r="BN24" s="273"/>
      <c r="BO24" s="149"/>
      <c r="BP24" s="156"/>
    </row>
    <row r="25" spans="1:68" s="139" customFormat="1" ht="16.5" thickBot="1">
      <c r="A25" s="162"/>
      <c r="B25" s="163"/>
      <c r="C25" s="164"/>
      <c r="D25" s="165"/>
      <c r="E25" s="203"/>
      <c r="F25" s="204"/>
      <c r="G25" s="205"/>
      <c r="H25" s="172"/>
      <c r="I25" s="172"/>
      <c r="J25" s="172"/>
      <c r="K25" s="172"/>
      <c r="L25" s="205"/>
      <c r="M25" s="169"/>
      <c r="N25" s="171"/>
      <c r="O25" s="172"/>
      <c r="P25" s="172"/>
      <c r="Q25" s="207"/>
      <c r="R25" s="172"/>
      <c r="S25" s="172"/>
      <c r="T25" s="206"/>
      <c r="U25" s="172"/>
      <c r="V25" s="172"/>
      <c r="W25" s="207"/>
      <c r="X25" s="172"/>
      <c r="Y25" s="172"/>
      <c r="Z25" s="206"/>
      <c r="AA25" s="172"/>
      <c r="AB25" s="172"/>
      <c r="AC25" s="172"/>
      <c r="AD25" s="172"/>
      <c r="AE25" s="172"/>
      <c r="AF25" s="189"/>
      <c r="AG25" s="189"/>
      <c r="AH25" s="189"/>
      <c r="AI25" s="189"/>
      <c r="AJ25" s="189"/>
      <c r="AK25" s="300"/>
      <c r="AL25" s="189"/>
      <c r="AM25" s="189"/>
      <c r="AN25" s="189"/>
      <c r="AO25" s="208"/>
      <c r="AP25" s="205"/>
      <c r="AQ25" s="205"/>
      <c r="AR25" s="170"/>
      <c r="AS25" s="303"/>
      <c r="AT25" s="207"/>
      <c r="AU25" s="207"/>
      <c r="AV25" s="172"/>
      <c r="AW25" s="166"/>
      <c r="AX25" s="304"/>
      <c r="AY25" s="262"/>
      <c r="AZ25" s="167"/>
      <c r="BA25" s="167"/>
      <c r="BB25" s="213"/>
      <c r="BC25" s="169"/>
      <c r="BD25" s="173"/>
      <c r="BE25" s="174"/>
      <c r="BF25" s="174"/>
      <c r="BG25" s="174"/>
      <c r="BH25" s="175"/>
      <c r="BI25" s="175"/>
      <c r="BJ25" s="176"/>
      <c r="BK25" s="176"/>
      <c r="BL25" s="177"/>
      <c r="BM25" s="263"/>
      <c r="BN25" s="289"/>
      <c r="BO25" s="147"/>
      <c r="BP25" s="168"/>
    </row>
    <row r="26" spans="1:68" s="139" customFormat="1" ht="15.75">
      <c r="A26" s="221"/>
      <c r="B26" s="222"/>
      <c r="C26" s="216"/>
      <c r="D26" s="224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83"/>
      <c r="AQ26" s="83"/>
      <c r="AR26" s="101"/>
      <c r="AS26" s="101"/>
      <c r="AT26" s="11"/>
      <c r="AU26" s="11"/>
      <c r="AV26" s="218"/>
      <c r="AW26" s="198"/>
      <c r="AX26" s="218"/>
      <c r="AY26" s="76"/>
      <c r="AZ26" s="149"/>
      <c r="BA26" s="149"/>
      <c r="BB26" s="149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  <c r="BN26" s="288"/>
      <c r="BO26" s="290"/>
      <c r="BP26" s="269"/>
    </row>
    <row r="27" spans="1:68" s="139" customFormat="1" ht="16.5" thickBot="1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101"/>
      <c r="AS27" s="101"/>
      <c r="AT27" s="11"/>
      <c r="AU27" s="11"/>
      <c r="AV27" s="218"/>
      <c r="AW27" s="198"/>
      <c r="AX27" s="218"/>
      <c r="AY27" s="92"/>
      <c r="AZ27" s="149"/>
      <c r="BA27" s="149"/>
      <c r="BB27" s="149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  <c r="BN27" s="270"/>
      <c r="BO27" s="140"/>
      <c r="BP27" s="47"/>
    </row>
    <row r="28" spans="1:68" s="139" customFormat="1" ht="16.5" thickBot="1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83"/>
      <c r="AQ28" s="83"/>
      <c r="AR28" s="101"/>
      <c r="AS28" s="101"/>
      <c r="AT28" s="11"/>
      <c r="AU28" s="11"/>
      <c r="AV28" s="218"/>
      <c r="AW28" s="198"/>
      <c r="AX28" s="218"/>
      <c r="AY28" s="92"/>
      <c r="AZ28" s="149"/>
      <c r="BA28" s="149"/>
      <c r="BB28" s="149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  <c r="BN28" s="270"/>
      <c r="BO28" s="140"/>
      <c r="BP28" s="47"/>
    </row>
    <row r="29" spans="1:68" s="139" customFormat="1" ht="16.5" thickBot="1">
      <c r="A29" s="221"/>
      <c r="B29" s="222"/>
      <c r="C29" s="216"/>
      <c r="D29" s="224"/>
      <c r="E29" s="25"/>
      <c r="F29" s="89"/>
      <c r="G29" s="83"/>
      <c r="H29" s="218"/>
      <c r="I29" s="218"/>
      <c r="J29" s="218"/>
      <c r="K29" s="218"/>
      <c r="L29" s="83"/>
      <c r="M29" s="217"/>
      <c r="N29" s="55"/>
      <c r="O29" s="218"/>
      <c r="P29" s="218"/>
      <c r="Q29" s="11"/>
      <c r="R29" s="218"/>
      <c r="S29" s="218"/>
      <c r="T29" s="56"/>
      <c r="U29" s="218"/>
      <c r="V29" s="218"/>
      <c r="W29" s="11"/>
      <c r="X29" s="218"/>
      <c r="Y29" s="218"/>
      <c r="Z29" s="56"/>
      <c r="AA29" s="218"/>
      <c r="AB29" s="218"/>
      <c r="AC29" s="218"/>
      <c r="AD29" s="218"/>
      <c r="AE29" s="218"/>
      <c r="AF29" s="9"/>
      <c r="AG29" s="9"/>
      <c r="AH29" s="9"/>
      <c r="AI29" s="9"/>
      <c r="AJ29" s="9"/>
      <c r="AK29" s="9"/>
      <c r="AL29" s="9"/>
      <c r="AM29" s="9"/>
      <c r="AN29" s="9"/>
      <c r="AO29" s="76"/>
      <c r="AP29" s="83"/>
      <c r="AQ29" s="83"/>
      <c r="AR29" s="101"/>
      <c r="AS29" s="101"/>
      <c r="AT29" s="11"/>
      <c r="AU29" s="11"/>
      <c r="AV29" s="218"/>
      <c r="AW29" s="198"/>
      <c r="AX29" s="218"/>
      <c r="AY29" s="94"/>
      <c r="AZ29" s="149"/>
      <c r="BA29" s="149"/>
      <c r="BB29" s="149"/>
      <c r="BC29" s="217"/>
      <c r="BD29" s="231"/>
      <c r="BE29" s="215"/>
      <c r="BF29" s="215"/>
      <c r="BG29" s="215"/>
      <c r="BH29" s="232"/>
      <c r="BI29" s="232"/>
      <c r="BJ29" s="214"/>
      <c r="BK29" s="214"/>
      <c r="BL29" s="233"/>
      <c r="BM29" s="47"/>
      <c r="BN29" s="270"/>
      <c r="BO29" s="140"/>
      <c r="BP29" s="47"/>
    </row>
    <row r="30" spans="1:68" s="139" customFormat="1" ht="16.5" thickBot="1">
      <c r="A30" s="221"/>
      <c r="B30" s="222"/>
      <c r="C30" s="216"/>
      <c r="D30" s="224"/>
      <c r="E30" s="25"/>
      <c r="F30" s="89"/>
      <c r="G30" s="83"/>
      <c r="H30" s="218"/>
      <c r="I30" s="218"/>
      <c r="J30" s="218"/>
      <c r="K30" s="218"/>
      <c r="L30" s="83"/>
      <c r="M30" s="217"/>
      <c r="N30" s="55"/>
      <c r="O30" s="218"/>
      <c r="P30" s="218"/>
      <c r="Q30" s="11"/>
      <c r="R30" s="218"/>
      <c r="S30" s="218"/>
      <c r="T30" s="56"/>
      <c r="U30" s="218"/>
      <c r="V30" s="218"/>
      <c r="W30" s="11"/>
      <c r="X30" s="218"/>
      <c r="Y30" s="218"/>
      <c r="Z30" s="56"/>
      <c r="AA30" s="218"/>
      <c r="AB30" s="218"/>
      <c r="AC30" s="218"/>
      <c r="AD30" s="218"/>
      <c r="AE30" s="218"/>
      <c r="AF30" s="9"/>
      <c r="AG30" s="9"/>
      <c r="AH30" s="9"/>
      <c r="AI30" s="9"/>
      <c r="AJ30" s="9"/>
      <c r="AK30" s="9"/>
      <c r="AL30" s="9"/>
      <c r="AM30" s="9"/>
      <c r="AN30" s="9"/>
      <c r="AO30" s="76"/>
      <c r="AP30" s="83"/>
      <c r="AQ30" s="83"/>
      <c r="AR30" s="101"/>
      <c r="AS30" s="101"/>
      <c r="AT30" s="11"/>
      <c r="AU30" s="11"/>
      <c r="AV30" s="218"/>
      <c r="AW30" s="198"/>
      <c r="AX30" s="218"/>
      <c r="AY30" s="92"/>
      <c r="AZ30" s="149"/>
      <c r="BA30" s="11"/>
      <c r="BB30" s="134"/>
      <c r="BC30" s="217"/>
      <c r="BD30" s="231"/>
      <c r="BE30" s="215"/>
      <c r="BF30" s="215"/>
      <c r="BG30" s="215"/>
      <c r="BH30" s="232"/>
      <c r="BI30" s="232"/>
      <c r="BJ30" s="214"/>
      <c r="BK30" s="214"/>
      <c r="BL30" s="233"/>
      <c r="BM30" s="67"/>
      <c r="BN30" s="270"/>
      <c r="BO30" s="140"/>
      <c r="BP30" s="47"/>
    </row>
    <row r="31" spans="1:68" s="139" customFormat="1" ht="16.5" thickBot="1">
      <c r="A31" s="221"/>
      <c r="B31" s="222"/>
      <c r="C31" s="216"/>
      <c r="D31" s="224"/>
      <c r="E31" s="25"/>
      <c r="F31" s="89"/>
      <c r="G31" s="83"/>
      <c r="H31" s="218"/>
      <c r="I31" s="218"/>
      <c r="J31" s="218"/>
      <c r="K31" s="218"/>
      <c r="L31" s="83"/>
      <c r="M31" s="217"/>
      <c r="N31" s="55"/>
      <c r="O31" s="218"/>
      <c r="P31" s="218"/>
      <c r="Q31" s="11"/>
      <c r="R31" s="218"/>
      <c r="S31" s="218"/>
      <c r="T31" s="56"/>
      <c r="U31" s="218"/>
      <c r="V31" s="218"/>
      <c r="W31" s="11"/>
      <c r="X31" s="218"/>
      <c r="Y31" s="218"/>
      <c r="Z31" s="56"/>
      <c r="AA31" s="218"/>
      <c r="AB31" s="218"/>
      <c r="AC31" s="218"/>
      <c r="AD31" s="218"/>
      <c r="AE31" s="218"/>
      <c r="AF31" s="9"/>
      <c r="AG31" s="9"/>
      <c r="AH31" s="9"/>
      <c r="AI31" s="9"/>
      <c r="AJ31" s="9"/>
      <c r="AK31" s="9"/>
      <c r="AL31" s="9"/>
      <c r="AM31" s="9"/>
      <c r="AN31" s="9"/>
      <c r="AO31" s="76"/>
      <c r="AP31" s="83"/>
      <c r="AQ31" s="83"/>
      <c r="AR31" s="101"/>
      <c r="AS31" s="101"/>
      <c r="AT31" s="11"/>
      <c r="AU31" s="11"/>
      <c r="AV31" s="218"/>
      <c r="AW31" s="198"/>
      <c r="AX31" s="218"/>
      <c r="AY31" s="92"/>
      <c r="AZ31" s="149"/>
      <c r="BA31" s="149"/>
      <c r="BB31" s="149"/>
      <c r="BC31" s="217"/>
      <c r="BD31" s="231"/>
      <c r="BE31" s="215"/>
      <c r="BF31" s="215"/>
      <c r="BG31" s="215"/>
      <c r="BH31" s="232"/>
      <c r="BI31" s="232"/>
      <c r="BJ31" s="214"/>
      <c r="BK31" s="214"/>
      <c r="BL31" s="233"/>
      <c r="BM31" s="67"/>
      <c r="BN31" s="270"/>
      <c r="BO31" s="140"/>
      <c r="BP31" s="47"/>
    </row>
    <row r="32" spans="1:68" s="139" customFormat="1" ht="16.5" thickBot="1">
      <c r="A32" s="221"/>
      <c r="B32" s="222"/>
      <c r="C32" s="216"/>
      <c r="D32" s="224"/>
      <c r="E32" s="25"/>
      <c r="F32" s="89"/>
      <c r="G32" s="83"/>
      <c r="H32" s="218"/>
      <c r="I32" s="218"/>
      <c r="J32" s="218"/>
      <c r="K32" s="218"/>
      <c r="L32" s="83"/>
      <c r="M32" s="217"/>
      <c r="N32" s="55"/>
      <c r="O32" s="218"/>
      <c r="P32" s="218"/>
      <c r="Q32" s="11"/>
      <c r="R32" s="218"/>
      <c r="S32" s="218"/>
      <c r="T32" s="56"/>
      <c r="U32" s="218"/>
      <c r="V32" s="218"/>
      <c r="W32" s="11"/>
      <c r="X32" s="218"/>
      <c r="Y32" s="218"/>
      <c r="Z32" s="56"/>
      <c r="AA32" s="218"/>
      <c r="AB32" s="218"/>
      <c r="AC32" s="218"/>
      <c r="AD32" s="218"/>
      <c r="AE32" s="218"/>
      <c r="AF32" s="9"/>
      <c r="AG32" s="9"/>
      <c r="AH32" s="9"/>
      <c r="AI32" s="9"/>
      <c r="AJ32" s="9"/>
      <c r="AK32" s="9"/>
      <c r="AL32" s="9"/>
      <c r="AM32" s="9"/>
      <c r="AN32" s="9"/>
      <c r="AO32" s="76"/>
      <c r="AP32" s="83"/>
      <c r="AQ32" s="83"/>
      <c r="AR32" s="101"/>
      <c r="AS32" s="101"/>
      <c r="AT32" s="11"/>
      <c r="AU32" s="11"/>
      <c r="AV32" s="218"/>
      <c r="AW32" s="198"/>
      <c r="AX32" s="218"/>
      <c r="AY32" s="94"/>
      <c r="AZ32" s="149"/>
      <c r="BA32" s="149"/>
      <c r="BB32" s="149"/>
      <c r="BC32" s="93"/>
      <c r="BD32" s="231"/>
      <c r="BE32" s="215"/>
      <c r="BF32" s="215"/>
      <c r="BG32" s="215"/>
      <c r="BH32" s="232"/>
      <c r="BI32" s="232"/>
      <c r="BJ32" s="214"/>
      <c r="BK32" s="214"/>
      <c r="BL32" s="233"/>
      <c r="BM32" s="47"/>
      <c r="BN32" s="270"/>
      <c r="BO32" s="140"/>
      <c r="BP32" s="47"/>
    </row>
    <row r="33" spans="1:68" s="139" customFormat="1" ht="16.5" thickBot="1">
      <c r="A33" s="221"/>
      <c r="B33" s="222"/>
      <c r="C33" s="216"/>
      <c r="D33" s="224"/>
      <c r="E33" s="25"/>
      <c r="F33" s="89"/>
      <c r="G33" s="83"/>
      <c r="H33" s="218"/>
      <c r="I33" s="218"/>
      <c r="J33" s="218"/>
      <c r="K33" s="218"/>
      <c r="L33" s="83"/>
      <c r="M33" s="217"/>
      <c r="N33" s="55"/>
      <c r="O33" s="218"/>
      <c r="P33" s="218"/>
      <c r="Q33" s="11"/>
      <c r="R33" s="218"/>
      <c r="S33" s="218"/>
      <c r="T33" s="56"/>
      <c r="U33" s="218"/>
      <c r="V33" s="218"/>
      <c r="W33" s="11"/>
      <c r="X33" s="218"/>
      <c r="Y33" s="218"/>
      <c r="Z33" s="56"/>
      <c r="AA33" s="218"/>
      <c r="AB33" s="218"/>
      <c r="AC33" s="218"/>
      <c r="AD33" s="218"/>
      <c r="AE33" s="218"/>
      <c r="AF33" s="9"/>
      <c r="AG33" s="9"/>
      <c r="AH33" s="9"/>
      <c r="AI33" s="9"/>
      <c r="AJ33" s="9"/>
      <c r="AK33" s="9"/>
      <c r="AL33" s="9"/>
      <c r="AM33" s="9"/>
      <c r="AN33" s="9"/>
      <c r="AO33" s="76"/>
      <c r="AP33" s="83"/>
      <c r="AQ33" s="83"/>
      <c r="AR33" s="101"/>
      <c r="AS33" s="101"/>
      <c r="AT33" s="11"/>
      <c r="AU33" s="11"/>
      <c r="AV33" s="218"/>
      <c r="AW33" s="198"/>
      <c r="AX33" s="218"/>
      <c r="AY33" s="76"/>
      <c r="AZ33" s="149"/>
      <c r="BA33" s="149"/>
      <c r="BB33" s="149"/>
      <c r="BC33" s="217"/>
      <c r="BD33" s="231"/>
      <c r="BE33" s="215"/>
      <c r="BF33" s="215"/>
      <c r="BG33" s="215"/>
      <c r="BH33" s="232"/>
      <c r="BI33" s="232"/>
      <c r="BJ33" s="214"/>
      <c r="BK33" s="214"/>
      <c r="BL33" s="233"/>
      <c r="BM33" s="67"/>
      <c r="BN33" s="270"/>
      <c r="BO33" s="140"/>
      <c r="BP33" s="47"/>
    </row>
    <row r="34" spans="1:68" s="139" customFormat="1" ht="16.5" thickBot="1">
      <c r="A34" s="221"/>
      <c r="B34" s="222"/>
      <c r="C34" s="216"/>
      <c r="D34" s="224"/>
      <c r="E34" s="25"/>
      <c r="F34" s="89"/>
      <c r="G34" s="83"/>
      <c r="H34" s="218"/>
      <c r="I34" s="218"/>
      <c r="J34" s="218"/>
      <c r="K34" s="218"/>
      <c r="L34" s="83"/>
      <c r="M34" s="217"/>
      <c r="N34" s="55"/>
      <c r="O34" s="218"/>
      <c r="P34" s="218"/>
      <c r="Q34" s="11"/>
      <c r="R34" s="218"/>
      <c r="S34" s="218"/>
      <c r="T34" s="56"/>
      <c r="U34" s="218"/>
      <c r="V34" s="218"/>
      <c r="W34" s="11"/>
      <c r="X34" s="218"/>
      <c r="Y34" s="218"/>
      <c r="Z34" s="56"/>
      <c r="AA34" s="218"/>
      <c r="AB34" s="218"/>
      <c r="AC34" s="218"/>
      <c r="AD34" s="218"/>
      <c r="AE34" s="218"/>
      <c r="AF34" s="9"/>
      <c r="AG34" s="9"/>
      <c r="AH34" s="9"/>
      <c r="AI34" s="9"/>
      <c r="AJ34" s="9"/>
      <c r="AK34" s="9"/>
      <c r="AL34" s="9"/>
      <c r="AM34" s="9"/>
      <c r="AN34" s="9"/>
      <c r="AO34" s="76"/>
      <c r="AP34" s="83"/>
      <c r="AQ34" s="83"/>
      <c r="AR34" s="101"/>
      <c r="AS34" s="101"/>
      <c r="AT34" s="11"/>
      <c r="AU34" s="11"/>
      <c r="AV34" s="218"/>
      <c r="AW34" s="198"/>
      <c r="AX34" s="218"/>
      <c r="AY34" s="76"/>
      <c r="AZ34" s="149"/>
      <c r="BA34" s="149"/>
      <c r="BB34" s="149"/>
      <c r="BC34" s="217"/>
      <c r="BD34" s="231"/>
      <c r="BE34" s="215"/>
      <c r="BF34" s="215"/>
      <c r="BG34" s="215"/>
      <c r="BH34" s="232"/>
      <c r="BI34" s="232"/>
      <c r="BJ34" s="214"/>
      <c r="BK34" s="214"/>
      <c r="BL34" s="233"/>
      <c r="BM34" s="67"/>
      <c r="BN34" s="270"/>
      <c r="BO34" s="140"/>
      <c r="BP34" s="47"/>
    </row>
    <row r="35" spans="1:68" s="139" customFormat="1" ht="16.5" thickBot="1">
      <c r="A35" s="221"/>
      <c r="B35" s="222"/>
      <c r="C35" s="216"/>
      <c r="D35" s="224"/>
      <c r="E35" s="25"/>
      <c r="F35" s="89"/>
      <c r="G35" s="83"/>
      <c r="H35" s="218"/>
      <c r="I35" s="218"/>
      <c r="J35" s="218"/>
      <c r="K35" s="218"/>
      <c r="L35" s="83"/>
      <c r="M35" s="217"/>
      <c r="N35" s="55"/>
      <c r="O35" s="218"/>
      <c r="P35" s="218"/>
      <c r="Q35" s="11"/>
      <c r="R35" s="218"/>
      <c r="S35" s="218"/>
      <c r="T35" s="56"/>
      <c r="U35" s="218"/>
      <c r="V35" s="218"/>
      <c r="W35" s="11"/>
      <c r="X35" s="218"/>
      <c r="Y35" s="218"/>
      <c r="Z35" s="56"/>
      <c r="AA35" s="218"/>
      <c r="AB35" s="218"/>
      <c r="AC35" s="218"/>
      <c r="AD35" s="218"/>
      <c r="AE35" s="218"/>
      <c r="AF35" s="9"/>
      <c r="AG35" s="9"/>
      <c r="AH35" s="9"/>
      <c r="AI35" s="9"/>
      <c r="AJ35" s="9"/>
      <c r="AK35" s="9"/>
      <c r="AL35" s="9"/>
      <c r="AM35" s="9"/>
      <c r="AN35" s="9"/>
      <c r="AO35" s="76"/>
      <c r="AP35" s="83"/>
      <c r="AQ35" s="83"/>
      <c r="AR35" s="101"/>
      <c r="AS35" s="101"/>
      <c r="AT35" s="11"/>
      <c r="AU35" s="11"/>
      <c r="AV35" s="218"/>
      <c r="AW35" s="198"/>
      <c r="AX35" s="218"/>
      <c r="AY35" s="94"/>
      <c r="AZ35" s="149"/>
      <c r="BA35" s="149"/>
      <c r="BB35" s="132"/>
      <c r="BC35" s="217"/>
      <c r="BD35" s="231"/>
      <c r="BE35" s="215"/>
      <c r="BF35" s="215"/>
      <c r="BG35" s="215"/>
      <c r="BH35" s="232"/>
      <c r="BI35" s="232"/>
      <c r="BJ35" s="214"/>
      <c r="BK35" s="214"/>
      <c r="BL35" s="233"/>
      <c r="BM35" s="47"/>
      <c r="BN35" s="270"/>
      <c r="BO35" s="140"/>
      <c r="BP35" s="47"/>
    </row>
    <row r="36" spans="1:68" s="139" customFormat="1" ht="16.5" thickBot="1">
      <c r="A36" s="221"/>
      <c r="B36" s="222"/>
      <c r="C36" s="216"/>
      <c r="D36" s="224"/>
      <c r="E36" s="25"/>
      <c r="F36" s="89"/>
      <c r="G36" s="83"/>
      <c r="H36" s="218"/>
      <c r="I36" s="218"/>
      <c r="J36" s="218"/>
      <c r="K36" s="218"/>
      <c r="L36" s="83"/>
      <c r="M36" s="217"/>
      <c r="N36" s="55"/>
      <c r="O36" s="218"/>
      <c r="P36" s="218"/>
      <c r="Q36" s="11"/>
      <c r="R36" s="218"/>
      <c r="S36" s="218"/>
      <c r="T36" s="56"/>
      <c r="U36" s="218"/>
      <c r="V36" s="218"/>
      <c r="W36" s="11"/>
      <c r="X36" s="218"/>
      <c r="Y36" s="218"/>
      <c r="Z36" s="56"/>
      <c r="AA36" s="218"/>
      <c r="AB36" s="218"/>
      <c r="AC36" s="218"/>
      <c r="AD36" s="218"/>
      <c r="AE36" s="218"/>
      <c r="AF36" s="9"/>
      <c r="AG36" s="9"/>
      <c r="AH36" s="9"/>
      <c r="AI36" s="9"/>
      <c r="AJ36" s="9"/>
      <c r="AK36" s="9"/>
      <c r="AL36" s="9"/>
      <c r="AM36" s="9"/>
      <c r="AN36" s="9"/>
      <c r="AO36" s="89"/>
      <c r="AP36" s="83"/>
      <c r="AQ36" s="83"/>
      <c r="AR36" s="101"/>
      <c r="AS36" s="101"/>
      <c r="AT36" s="11"/>
      <c r="AU36" s="11"/>
      <c r="AV36" s="218"/>
      <c r="AW36" s="198"/>
      <c r="AX36" s="218"/>
      <c r="AY36" s="94"/>
      <c r="AZ36" s="149"/>
      <c r="BA36" s="149"/>
      <c r="BB36" s="132"/>
      <c r="BC36" s="217"/>
      <c r="BD36" s="231"/>
      <c r="BE36" s="215"/>
      <c r="BF36" s="215"/>
      <c r="BG36" s="215"/>
      <c r="BH36" s="232"/>
      <c r="BI36" s="232"/>
      <c r="BJ36" s="214"/>
      <c r="BK36" s="214"/>
      <c r="BL36" s="233"/>
      <c r="BM36" s="47"/>
      <c r="BN36" s="270"/>
      <c r="BO36" s="140"/>
      <c r="BP36" s="47"/>
    </row>
    <row r="37" spans="1:68" s="139" customFormat="1" ht="16.5" thickBot="1">
      <c r="A37" s="221"/>
      <c r="B37" s="222"/>
      <c r="C37" s="216"/>
      <c r="D37" s="224"/>
      <c r="E37" s="25"/>
      <c r="F37" s="89"/>
      <c r="G37" s="83"/>
      <c r="H37" s="218"/>
      <c r="I37" s="218"/>
      <c r="J37" s="218"/>
      <c r="K37" s="218"/>
      <c r="L37" s="83"/>
      <c r="M37" s="217"/>
      <c r="N37" s="55"/>
      <c r="O37" s="218"/>
      <c r="P37" s="218"/>
      <c r="Q37" s="11"/>
      <c r="R37" s="218"/>
      <c r="S37" s="218"/>
      <c r="T37" s="56"/>
      <c r="U37" s="218"/>
      <c r="V37" s="218"/>
      <c r="W37" s="11"/>
      <c r="X37" s="218"/>
      <c r="Y37" s="218"/>
      <c r="Z37" s="56"/>
      <c r="AA37" s="218"/>
      <c r="AB37" s="218"/>
      <c r="AC37" s="218"/>
      <c r="AD37" s="218"/>
      <c r="AE37" s="218"/>
      <c r="AF37" s="9"/>
      <c r="AG37" s="9"/>
      <c r="AH37" s="9"/>
      <c r="AI37" s="9"/>
      <c r="AJ37" s="9"/>
      <c r="AK37" s="9"/>
      <c r="AL37" s="9"/>
      <c r="AM37" s="9"/>
      <c r="AN37" s="9"/>
      <c r="AO37" s="76"/>
      <c r="AP37" s="83"/>
      <c r="AQ37" s="83"/>
      <c r="AR37" s="101"/>
      <c r="AS37" s="101"/>
      <c r="AT37" s="11"/>
      <c r="AU37" s="11"/>
      <c r="AV37" s="218"/>
      <c r="AW37" s="198"/>
      <c r="AX37" s="218"/>
      <c r="AY37" s="76"/>
      <c r="AZ37" s="149"/>
      <c r="BA37" s="149"/>
      <c r="BB37" s="149"/>
      <c r="BC37" s="217"/>
      <c r="BD37" s="231"/>
      <c r="BE37" s="215"/>
      <c r="BF37" s="215"/>
      <c r="BG37" s="215"/>
      <c r="BH37" s="232"/>
      <c r="BI37" s="232"/>
      <c r="BJ37" s="214"/>
      <c r="BK37" s="214"/>
      <c r="BL37" s="233"/>
      <c r="BM37" s="67"/>
      <c r="BN37" s="270"/>
      <c r="BO37" s="140"/>
      <c r="BP37" s="47"/>
    </row>
    <row r="38" spans="1:68" s="139" customFormat="1" ht="16.5" thickBot="1">
      <c r="A38" s="221"/>
      <c r="B38" s="222"/>
      <c r="C38" s="216"/>
      <c r="D38" s="224"/>
      <c r="E38" s="25"/>
      <c r="F38" s="89"/>
      <c r="G38" s="83"/>
      <c r="H38" s="218"/>
      <c r="I38" s="218"/>
      <c r="J38" s="218"/>
      <c r="K38" s="218"/>
      <c r="L38" s="83"/>
      <c r="M38" s="217"/>
      <c r="N38" s="55"/>
      <c r="O38" s="218"/>
      <c r="P38" s="218"/>
      <c r="Q38" s="11"/>
      <c r="R38" s="218"/>
      <c r="S38" s="218"/>
      <c r="T38" s="56"/>
      <c r="U38" s="218"/>
      <c r="V38" s="218"/>
      <c r="W38" s="11"/>
      <c r="X38" s="218"/>
      <c r="Y38" s="218"/>
      <c r="Z38" s="56"/>
      <c r="AA38" s="218"/>
      <c r="AB38" s="218"/>
      <c r="AC38" s="218"/>
      <c r="AD38" s="218"/>
      <c r="AE38" s="218"/>
      <c r="AF38" s="9"/>
      <c r="AG38" s="9"/>
      <c r="AH38" s="9"/>
      <c r="AI38" s="9"/>
      <c r="AJ38" s="9"/>
      <c r="AK38" s="9"/>
      <c r="AL38" s="9"/>
      <c r="AM38" s="9"/>
      <c r="AN38" s="9"/>
      <c r="AO38" s="76"/>
      <c r="AP38" s="83"/>
      <c r="AQ38" s="83"/>
      <c r="AR38" s="101"/>
      <c r="AS38" s="101"/>
      <c r="AT38" s="11"/>
      <c r="AU38" s="11"/>
      <c r="AV38" s="218"/>
      <c r="AW38" s="198"/>
      <c r="AX38" s="218"/>
      <c r="AY38" s="76"/>
      <c r="AZ38" s="149"/>
      <c r="BA38" s="149"/>
      <c r="BB38" s="132"/>
      <c r="BC38" s="217"/>
      <c r="BD38" s="231"/>
      <c r="BE38" s="215"/>
      <c r="BF38" s="215"/>
      <c r="BG38" s="215"/>
      <c r="BH38" s="232"/>
      <c r="BI38" s="232"/>
      <c r="BJ38" s="214"/>
      <c r="BK38" s="214"/>
      <c r="BL38" s="233"/>
      <c r="BM38" s="67"/>
      <c r="BN38" s="270"/>
      <c r="BO38" s="140"/>
      <c r="BP38" s="47"/>
    </row>
    <row r="39" spans="1:68" s="139" customFormat="1" ht="16.5" thickBot="1">
      <c r="A39" s="221"/>
      <c r="B39" s="222"/>
      <c r="C39" s="216"/>
      <c r="D39" s="224"/>
      <c r="E39" s="25"/>
      <c r="F39" s="89"/>
      <c r="G39" s="83"/>
      <c r="H39" s="218"/>
      <c r="I39" s="218"/>
      <c r="J39" s="218"/>
      <c r="K39" s="218"/>
      <c r="L39" s="83"/>
      <c r="M39" s="217"/>
      <c r="N39" s="55"/>
      <c r="O39" s="218"/>
      <c r="P39" s="218"/>
      <c r="Q39" s="11"/>
      <c r="R39" s="218"/>
      <c r="S39" s="218"/>
      <c r="T39" s="56"/>
      <c r="U39" s="218"/>
      <c r="V39" s="218"/>
      <c r="W39" s="11"/>
      <c r="X39" s="218"/>
      <c r="Y39" s="218"/>
      <c r="Z39" s="56"/>
      <c r="AA39" s="218"/>
      <c r="AB39" s="218"/>
      <c r="AC39" s="218"/>
      <c r="AD39" s="218"/>
      <c r="AE39" s="218"/>
      <c r="AF39" s="9"/>
      <c r="AG39" s="9"/>
      <c r="AH39" s="9"/>
      <c r="AI39" s="9"/>
      <c r="AJ39" s="9"/>
      <c r="AK39" s="9"/>
      <c r="AL39" s="9"/>
      <c r="AM39" s="9"/>
      <c r="AN39" s="9"/>
      <c r="AO39" s="76"/>
      <c r="AP39" s="83"/>
      <c r="AQ39" s="83"/>
      <c r="AR39" s="101"/>
      <c r="AS39" s="101"/>
      <c r="AT39" s="11"/>
      <c r="AU39" s="11"/>
      <c r="AV39" s="218"/>
      <c r="AW39" s="198"/>
      <c r="AX39" s="218"/>
      <c r="AY39" s="76"/>
      <c r="AZ39" s="149"/>
      <c r="BA39" s="149"/>
      <c r="BB39" s="132"/>
      <c r="BC39" s="217"/>
      <c r="BD39" s="231"/>
      <c r="BE39" s="215"/>
      <c r="BF39" s="215"/>
      <c r="BG39" s="215"/>
      <c r="BH39" s="232"/>
      <c r="BI39" s="232"/>
      <c r="BJ39" s="214"/>
      <c r="BK39" s="214"/>
      <c r="BL39" s="233"/>
      <c r="BM39" s="67"/>
      <c r="BN39" s="270"/>
      <c r="BO39" s="140"/>
      <c r="BP39" s="47"/>
    </row>
    <row r="40" spans="1:68" s="139" customFormat="1" ht="16.5" thickBot="1">
      <c r="A40" s="221"/>
      <c r="B40" s="222"/>
      <c r="C40" s="216"/>
      <c r="D40" s="224"/>
      <c r="E40" s="25"/>
      <c r="F40" s="89"/>
      <c r="G40" s="83"/>
      <c r="H40" s="218"/>
      <c r="I40" s="218"/>
      <c r="J40" s="218"/>
      <c r="K40" s="218"/>
      <c r="L40" s="83"/>
      <c r="M40" s="217"/>
      <c r="N40" s="55"/>
      <c r="O40" s="218"/>
      <c r="P40" s="218"/>
      <c r="Q40" s="11"/>
      <c r="R40" s="218"/>
      <c r="S40" s="218"/>
      <c r="T40" s="56"/>
      <c r="U40" s="218"/>
      <c r="V40" s="218"/>
      <c r="W40" s="11"/>
      <c r="X40" s="218"/>
      <c r="Y40" s="218"/>
      <c r="Z40" s="56"/>
      <c r="AA40" s="218"/>
      <c r="AB40" s="218"/>
      <c r="AC40" s="218"/>
      <c r="AD40" s="218"/>
      <c r="AE40" s="218"/>
      <c r="AF40" s="9"/>
      <c r="AG40" s="9"/>
      <c r="AH40" s="9"/>
      <c r="AI40" s="9"/>
      <c r="AJ40" s="9"/>
      <c r="AK40" s="9"/>
      <c r="AL40" s="9"/>
      <c r="AM40" s="9"/>
      <c r="AN40" s="9"/>
      <c r="AO40" s="76"/>
      <c r="AP40" s="83"/>
      <c r="AQ40" s="83"/>
      <c r="AR40" s="101"/>
      <c r="AS40" s="101"/>
      <c r="AT40" s="11"/>
      <c r="AU40" s="11"/>
      <c r="AV40" s="218"/>
      <c r="AW40" s="198"/>
      <c r="AX40" s="218"/>
      <c r="AY40" s="76"/>
      <c r="AZ40" s="149"/>
      <c r="BA40" s="149"/>
      <c r="BB40" s="132"/>
      <c r="BC40" s="217"/>
      <c r="BD40" s="231"/>
      <c r="BE40" s="215"/>
      <c r="BF40" s="215"/>
      <c r="BG40" s="215"/>
      <c r="BH40" s="232"/>
      <c r="BI40" s="232"/>
      <c r="BJ40" s="214"/>
      <c r="BK40" s="214"/>
      <c r="BL40" s="233"/>
      <c r="BM40" s="67"/>
      <c r="BN40" s="270"/>
      <c r="BO40" s="140"/>
      <c r="BP40" s="47"/>
    </row>
    <row r="41" spans="1:68" s="139" customFormat="1" ht="16.5" thickBot="1">
      <c r="A41" s="221"/>
      <c r="B41" s="222"/>
      <c r="C41" s="216"/>
      <c r="D41" s="224"/>
      <c r="E41" s="25"/>
      <c r="F41" s="89"/>
      <c r="G41" s="83"/>
      <c r="H41" s="218"/>
      <c r="I41" s="218"/>
      <c r="J41" s="218"/>
      <c r="K41" s="218"/>
      <c r="L41" s="83"/>
      <c r="M41" s="217"/>
      <c r="N41" s="55"/>
      <c r="O41" s="218"/>
      <c r="P41" s="218"/>
      <c r="Q41" s="11"/>
      <c r="R41" s="218"/>
      <c r="S41" s="218"/>
      <c r="T41" s="56"/>
      <c r="U41" s="218"/>
      <c r="V41" s="218"/>
      <c r="W41" s="11"/>
      <c r="X41" s="218"/>
      <c r="Y41" s="218"/>
      <c r="Z41" s="56"/>
      <c r="AA41" s="218"/>
      <c r="AB41" s="218"/>
      <c r="AC41" s="218"/>
      <c r="AD41" s="218"/>
      <c r="AE41" s="218"/>
      <c r="AF41" s="9"/>
      <c r="AG41" s="9"/>
      <c r="AH41" s="9"/>
      <c r="AI41" s="9"/>
      <c r="AJ41" s="9"/>
      <c r="AK41" s="9"/>
      <c r="AL41" s="9"/>
      <c r="AM41" s="9"/>
      <c r="AN41" s="9"/>
      <c r="AO41" s="76"/>
      <c r="AP41" s="83"/>
      <c r="AQ41" s="83"/>
      <c r="AR41" s="101"/>
      <c r="AS41" s="101"/>
      <c r="AT41" s="11"/>
      <c r="AU41" s="11"/>
      <c r="AV41" s="218"/>
      <c r="AW41" s="198"/>
      <c r="AX41" s="218"/>
      <c r="AY41" s="92"/>
      <c r="AZ41" s="149"/>
      <c r="BA41" s="11"/>
      <c r="BB41" s="134"/>
      <c r="BC41" s="217"/>
      <c r="BD41" s="231"/>
      <c r="BE41" s="215"/>
      <c r="BF41" s="215"/>
      <c r="BG41" s="215"/>
      <c r="BH41" s="232"/>
      <c r="BI41" s="232"/>
      <c r="BJ41" s="214"/>
      <c r="BK41" s="214"/>
      <c r="BL41" s="233"/>
      <c r="BM41" s="67"/>
      <c r="BN41" s="270"/>
      <c r="BO41" s="140"/>
      <c r="BP41" s="47"/>
    </row>
    <row r="42" spans="1:68" s="139" customFormat="1" ht="16.5" thickBot="1">
      <c r="A42" s="221"/>
      <c r="B42" s="222"/>
      <c r="C42" s="216"/>
      <c r="D42" s="224"/>
      <c r="E42" s="25"/>
      <c r="F42" s="89"/>
      <c r="G42" s="83"/>
      <c r="H42" s="218"/>
      <c r="I42" s="218"/>
      <c r="J42" s="218"/>
      <c r="K42" s="218"/>
      <c r="L42" s="83"/>
      <c r="M42" s="217"/>
      <c r="N42" s="55"/>
      <c r="O42" s="218"/>
      <c r="P42" s="218"/>
      <c r="Q42" s="11"/>
      <c r="R42" s="218"/>
      <c r="S42" s="218"/>
      <c r="T42" s="56"/>
      <c r="U42" s="218"/>
      <c r="V42" s="218"/>
      <c r="W42" s="11"/>
      <c r="X42" s="218"/>
      <c r="Y42" s="218"/>
      <c r="Z42" s="56"/>
      <c r="AA42" s="218"/>
      <c r="AB42" s="218"/>
      <c r="AC42" s="218"/>
      <c r="AD42" s="218"/>
      <c r="AE42" s="218"/>
      <c r="AF42" s="9"/>
      <c r="AG42" s="9"/>
      <c r="AH42" s="9"/>
      <c r="AI42" s="9"/>
      <c r="AJ42" s="9"/>
      <c r="AK42" s="9"/>
      <c r="AL42" s="9"/>
      <c r="AM42" s="9"/>
      <c r="AN42" s="9"/>
      <c r="AO42" s="76"/>
      <c r="AP42" s="83"/>
      <c r="AQ42" s="83"/>
      <c r="AR42" s="101"/>
      <c r="AS42" s="101"/>
      <c r="AT42" s="11"/>
      <c r="AU42" s="11"/>
      <c r="AV42" s="218"/>
      <c r="AW42" s="198"/>
      <c r="AX42" s="218"/>
      <c r="AY42" s="76"/>
      <c r="AZ42" s="149"/>
      <c r="BA42" s="149"/>
      <c r="BB42" s="132"/>
      <c r="BC42" s="217"/>
      <c r="BD42" s="231"/>
      <c r="BE42" s="215"/>
      <c r="BF42" s="215"/>
      <c r="BG42" s="215"/>
      <c r="BH42" s="232"/>
      <c r="BI42" s="232"/>
      <c r="BJ42" s="214"/>
      <c r="BK42" s="214"/>
      <c r="BL42" s="233"/>
      <c r="BM42" s="67"/>
      <c r="BN42" s="270"/>
      <c r="BO42" s="140"/>
      <c r="BP42" s="47"/>
    </row>
    <row r="43" spans="1:68" s="139" customFormat="1" ht="16.5" thickBot="1">
      <c r="A43" s="221"/>
      <c r="B43" s="222"/>
      <c r="C43" s="216"/>
      <c r="D43" s="224"/>
      <c r="E43" s="25"/>
      <c r="F43" s="89"/>
      <c r="G43" s="83"/>
      <c r="H43" s="218"/>
      <c r="I43" s="218"/>
      <c r="J43" s="218"/>
      <c r="K43" s="218"/>
      <c r="L43" s="83"/>
      <c r="M43" s="217"/>
      <c r="N43" s="55"/>
      <c r="O43" s="218"/>
      <c r="P43" s="218"/>
      <c r="Q43" s="11"/>
      <c r="R43" s="218"/>
      <c r="S43" s="218"/>
      <c r="T43" s="56"/>
      <c r="U43" s="218"/>
      <c r="V43" s="218"/>
      <c r="W43" s="11"/>
      <c r="X43" s="218"/>
      <c r="Y43" s="218"/>
      <c r="Z43" s="56"/>
      <c r="AA43" s="218"/>
      <c r="AB43" s="218"/>
      <c r="AC43" s="218"/>
      <c r="AD43" s="218"/>
      <c r="AE43" s="218"/>
      <c r="AF43" s="9"/>
      <c r="AG43" s="9"/>
      <c r="AH43" s="9"/>
      <c r="AI43" s="9"/>
      <c r="AJ43" s="9"/>
      <c r="AK43" s="9"/>
      <c r="AL43" s="9"/>
      <c r="AM43" s="9"/>
      <c r="AN43" s="9"/>
      <c r="AO43" s="76"/>
      <c r="AP43" s="83"/>
      <c r="AQ43" s="83"/>
      <c r="AR43" s="101"/>
      <c r="AS43" s="101"/>
      <c r="AT43" s="11"/>
      <c r="AU43" s="11"/>
      <c r="AV43" s="218"/>
      <c r="AW43" s="198"/>
      <c r="AX43" s="218"/>
      <c r="AY43" s="94"/>
      <c r="AZ43" s="149"/>
      <c r="BA43" s="149"/>
      <c r="BB43" s="132"/>
      <c r="BC43" s="217"/>
      <c r="BD43" s="231"/>
      <c r="BE43" s="215"/>
      <c r="BF43" s="215"/>
      <c r="BG43" s="215"/>
      <c r="BH43" s="232"/>
      <c r="BI43" s="232"/>
      <c r="BJ43" s="214"/>
      <c r="BK43" s="214"/>
      <c r="BL43" s="233"/>
      <c r="BM43" s="47"/>
      <c r="BN43" s="270"/>
      <c r="BO43" s="140"/>
      <c r="BP43" s="47"/>
    </row>
    <row r="44" spans="1:68" ht="16.5" thickBot="1">
      <c r="A44" s="221"/>
      <c r="B44" s="222"/>
      <c r="C44" s="216"/>
      <c r="D44" s="224"/>
      <c r="E44" s="25"/>
      <c r="F44" s="89"/>
      <c r="G44" s="83"/>
      <c r="H44" s="218"/>
      <c r="I44" s="218"/>
      <c r="J44" s="218"/>
      <c r="K44" s="218"/>
      <c r="L44" s="83"/>
      <c r="M44" s="217"/>
      <c r="N44" s="55"/>
      <c r="O44" s="218"/>
      <c r="P44" s="218"/>
      <c r="Q44" s="11"/>
      <c r="R44" s="218"/>
      <c r="S44" s="218"/>
      <c r="T44" s="56"/>
      <c r="U44" s="218"/>
      <c r="V44" s="218"/>
      <c r="W44" s="11"/>
      <c r="X44" s="218"/>
      <c r="Y44" s="218"/>
      <c r="Z44" s="56"/>
      <c r="AA44" s="218"/>
      <c r="AB44" s="218"/>
      <c r="AC44" s="218"/>
      <c r="AD44" s="218"/>
      <c r="AE44" s="218"/>
      <c r="AF44" s="9"/>
      <c r="AG44" s="9"/>
      <c r="AH44" s="9"/>
      <c r="AI44" s="9"/>
      <c r="AJ44" s="9"/>
      <c r="AK44" s="9"/>
      <c r="AL44" s="9"/>
      <c r="AM44" s="9"/>
      <c r="AN44" s="9"/>
      <c r="AO44" s="76"/>
      <c r="AP44" s="83"/>
      <c r="AQ44" s="83"/>
      <c r="AR44" s="101"/>
      <c r="AS44" s="101"/>
      <c r="AT44" s="11"/>
      <c r="AU44" s="11"/>
      <c r="AV44" s="218"/>
      <c r="AW44" s="198"/>
      <c r="AX44" s="218"/>
      <c r="AY44" s="76"/>
      <c r="AZ44" s="149"/>
      <c r="BA44" s="149"/>
      <c r="BB44" s="149"/>
      <c r="BC44" s="217"/>
      <c r="BD44" s="231"/>
      <c r="BE44" s="215"/>
      <c r="BF44" s="215"/>
      <c r="BG44" s="215"/>
      <c r="BH44" s="232"/>
      <c r="BI44" s="232"/>
      <c r="BJ44" s="214"/>
      <c r="BK44" s="214"/>
      <c r="BL44" s="233"/>
      <c r="BM44" s="67"/>
      <c r="BN44" s="270"/>
      <c r="BO44" s="140"/>
      <c r="BP44" s="47"/>
    </row>
    <row r="45" spans="1:68" ht="16.5" thickBot="1">
      <c r="A45" s="221"/>
      <c r="B45" s="222"/>
      <c r="C45" s="216"/>
      <c r="D45" s="224"/>
      <c r="E45" s="25"/>
      <c r="F45" s="89"/>
      <c r="G45" s="83"/>
      <c r="H45" s="218"/>
      <c r="I45" s="218"/>
      <c r="J45" s="218"/>
      <c r="K45" s="218"/>
      <c r="L45" s="83"/>
      <c r="M45" s="217"/>
      <c r="N45" s="55"/>
      <c r="O45" s="218"/>
      <c r="P45" s="218"/>
      <c r="Q45" s="11"/>
      <c r="R45" s="218"/>
      <c r="S45" s="218"/>
      <c r="T45" s="56"/>
      <c r="U45" s="218"/>
      <c r="V45" s="218"/>
      <c r="W45" s="11"/>
      <c r="X45" s="218"/>
      <c r="Y45" s="218"/>
      <c r="Z45" s="56"/>
      <c r="AA45" s="218"/>
      <c r="AB45" s="218"/>
      <c r="AC45" s="218"/>
      <c r="AD45" s="218"/>
      <c r="AE45" s="218"/>
      <c r="AF45" s="9"/>
      <c r="AG45" s="9"/>
      <c r="AH45" s="9"/>
      <c r="AI45" s="9"/>
      <c r="AJ45" s="9"/>
      <c r="AK45" s="9"/>
      <c r="AL45" s="9"/>
      <c r="AM45" s="9"/>
      <c r="AN45" s="9"/>
      <c r="AO45" s="76"/>
      <c r="AP45" s="83"/>
      <c r="AQ45" s="83"/>
      <c r="AR45" s="101"/>
      <c r="AS45" s="101"/>
      <c r="AT45" s="11"/>
      <c r="AU45" s="11"/>
      <c r="AV45" s="218"/>
      <c r="AW45" s="198"/>
      <c r="AX45" s="218"/>
      <c r="AY45" s="76"/>
      <c r="AZ45" s="149"/>
      <c r="BA45" s="149"/>
      <c r="BB45" s="132"/>
      <c r="BC45" s="201"/>
      <c r="BD45" s="231"/>
      <c r="BE45" s="215"/>
      <c r="BF45" s="215"/>
      <c r="BG45" s="215"/>
      <c r="BH45" s="232"/>
      <c r="BI45" s="264"/>
      <c r="BJ45" s="214"/>
      <c r="BK45" s="149"/>
      <c r="BL45" s="156"/>
      <c r="BM45" s="47"/>
      <c r="BN45" s="270"/>
      <c r="BO45" s="140"/>
      <c r="BP45" s="47"/>
    </row>
    <row r="46" spans="1:68" s="139" customFormat="1" ht="16.5" thickBot="1">
      <c r="A46" s="221"/>
      <c r="B46" s="222"/>
      <c r="C46" s="216"/>
      <c r="D46" s="224"/>
      <c r="E46" s="25"/>
      <c r="F46" s="89"/>
      <c r="G46" s="83"/>
      <c r="H46" s="218"/>
      <c r="I46" s="218"/>
      <c r="J46" s="218"/>
      <c r="K46" s="218"/>
      <c r="L46" s="83"/>
      <c r="M46" s="217"/>
      <c r="N46" s="55"/>
      <c r="O46" s="218"/>
      <c r="P46" s="218"/>
      <c r="Q46" s="11"/>
      <c r="R46" s="218"/>
      <c r="S46" s="218"/>
      <c r="T46" s="56"/>
      <c r="U46" s="218"/>
      <c r="V46" s="218"/>
      <c r="W46" s="11"/>
      <c r="X46" s="218"/>
      <c r="Y46" s="218"/>
      <c r="Z46" s="56"/>
      <c r="AA46" s="218"/>
      <c r="AB46" s="218"/>
      <c r="AC46" s="218"/>
      <c r="AD46" s="218"/>
      <c r="AE46" s="218"/>
      <c r="AF46" s="9"/>
      <c r="AG46" s="9"/>
      <c r="AH46" s="9"/>
      <c r="AI46" s="9"/>
      <c r="AJ46" s="9"/>
      <c r="AK46" s="9"/>
      <c r="AL46" s="9"/>
      <c r="AM46" s="9"/>
      <c r="AN46" s="9"/>
      <c r="AO46" s="76"/>
      <c r="AP46" s="83"/>
      <c r="AQ46" s="83"/>
      <c r="AR46" s="101"/>
      <c r="AS46" s="101"/>
      <c r="AT46" s="11"/>
      <c r="AU46" s="11"/>
      <c r="AV46" s="218"/>
      <c r="AW46" s="198"/>
      <c r="AX46" s="218"/>
      <c r="AY46" s="94"/>
      <c r="AZ46" s="149"/>
      <c r="BA46" s="149"/>
      <c r="BB46" s="132"/>
      <c r="BC46" s="217"/>
      <c r="BD46" s="231"/>
      <c r="BE46" s="215"/>
      <c r="BF46" s="215"/>
      <c r="BG46" s="215"/>
      <c r="BH46" s="232"/>
      <c r="BI46" s="232"/>
      <c r="BJ46" s="214"/>
      <c r="BK46" s="214"/>
      <c r="BL46" s="233"/>
      <c r="BM46" s="67"/>
      <c r="BN46" s="270"/>
      <c r="BO46" s="140"/>
      <c r="BP46" s="47"/>
    </row>
    <row r="47" spans="1:68" s="139" customFormat="1" ht="16.5" thickBot="1">
      <c r="A47" s="221"/>
      <c r="B47" s="222"/>
      <c r="C47" s="216"/>
      <c r="D47" s="224"/>
      <c r="E47" s="25"/>
      <c r="F47" s="89"/>
      <c r="G47" s="83"/>
      <c r="H47" s="218"/>
      <c r="I47" s="218"/>
      <c r="J47" s="218"/>
      <c r="K47" s="218"/>
      <c r="L47" s="83"/>
      <c r="M47" s="217"/>
      <c r="N47" s="55"/>
      <c r="O47" s="218"/>
      <c r="P47" s="218"/>
      <c r="Q47" s="11"/>
      <c r="R47" s="218"/>
      <c r="S47" s="218"/>
      <c r="T47" s="56"/>
      <c r="U47" s="218"/>
      <c r="V47" s="218"/>
      <c r="W47" s="11"/>
      <c r="X47" s="218"/>
      <c r="Y47" s="218"/>
      <c r="Z47" s="56"/>
      <c r="AA47" s="218"/>
      <c r="AB47" s="218"/>
      <c r="AC47" s="218"/>
      <c r="AD47" s="218"/>
      <c r="AE47" s="218"/>
      <c r="AF47" s="9"/>
      <c r="AG47" s="9"/>
      <c r="AH47" s="9"/>
      <c r="AI47" s="9"/>
      <c r="AJ47" s="9"/>
      <c r="AK47" s="9"/>
      <c r="AL47" s="9"/>
      <c r="AM47" s="9"/>
      <c r="AN47" s="9"/>
      <c r="AO47" s="76"/>
      <c r="AP47" s="83"/>
      <c r="AQ47" s="83"/>
      <c r="AR47" s="101"/>
      <c r="AS47" s="101"/>
      <c r="AT47" s="11"/>
      <c r="AU47" s="11"/>
      <c r="AV47" s="218"/>
      <c r="AW47" s="198"/>
      <c r="AX47" s="218"/>
      <c r="AY47" s="76"/>
      <c r="AZ47" s="149"/>
      <c r="BA47" s="149"/>
      <c r="BB47" s="132"/>
      <c r="BC47" s="217"/>
      <c r="BD47" s="231"/>
      <c r="BE47" s="215"/>
      <c r="BF47" s="215"/>
      <c r="BG47" s="215"/>
      <c r="BH47" s="232"/>
      <c r="BI47" s="232"/>
      <c r="BJ47" s="214"/>
      <c r="BK47" s="214"/>
      <c r="BL47" s="233"/>
      <c r="BM47" s="67"/>
      <c r="BN47" s="270"/>
      <c r="BO47" s="140"/>
      <c r="BP47" s="47"/>
    </row>
    <row r="48" spans="1:68" s="139" customFormat="1" ht="16.5" thickBot="1">
      <c r="A48" s="221"/>
      <c r="B48" s="222"/>
      <c r="C48" s="216"/>
      <c r="D48" s="224"/>
      <c r="E48" s="25"/>
      <c r="F48" s="89"/>
      <c r="G48" s="83"/>
      <c r="H48" s="218"/>
      <c r="I48" s="218"/>
      <c r="J48" s="218"/>
      <c r="K48" s="218"/>
      <c r="L48" s="83"/>
      <c r="M48" s="217"/>
      <c r="N48" s="55"/>
      <c r="O48" s="218"/>
      <c r="P48" s="218"/>
      <c r="Q48" s="11"/>
      <c r="R48" s="218"/>
      <c r="S48" s="218"/>
      <c r="T48" s="56"/>
      <c r="U48" s="218"/>
      <c r="V48" s="218"/>
      <c r="W48" s="11"/>
      <c r="X48" s="218"/>
      <c r="Y48" s="218"/>
      <c r="Z48" s="56"/>
      <c r="AA48" s="218"/>
      <c r="AB48" s="218"/>
      <c r="AC48" s="218"/>
      <c r="AD48" s="218"/>
      <c r="AE48" s="218"/>
      <c r="AF48" s="9"/>
      <c r="AG48" s="9"/>
      <c r="AH48" s="9"/>
      <c r="AI48" s="9"/>
      <c r="AJ48" s="9"/>
      <c r="AK48" s="9"/>
      <c r="AL48" s="9"/>
      <c r="AM48" s="9"/>
      <c r="AN48" s="9"/>
      <c r="AO48" s="76"/>
      <c r="AP48" s="83"/>
      <c r="AQ48" s="83"/>
      <c r="AR48" s="101"/>
      <c r="AS48" s="101"/>
      <c r="AT48" s="11"/>
      <c r="AU48" s="11"/>
      <c r="AV48" s="218"/>
      <c r="AW48" s="198"/>
      <c r="AX48" s="218"/>
      <c r="AY48" s="76"/>
      <c r="AZ48" s="149"/>
      <c r="BA48" s="149"/>
      <c r="BB48" s="132"/>
      <c r="BC48" s="217"/>
      <c r="BD48" s="231"/>
      <c r="BE48" s="215"/>
      <c r="BF48" s="215"/>
      <c r="BG48" s="215"/>
      <c r="BH48" s="232"/>
      <c r="BI48" s="232"/>
      <c r="BJ48" s="214"/>
      <c r="BK48" s="214"/>
      <c r="BL48" s="233"/>
      <c r="BM48" s="67"/>
      <c r="BN48" s="270"/>
      <c r="BO48" s="140"/>
      <c r="BP48" s="47"/>
    </row>
    <row r="49" spans="1:68" s="139" customFormat="1" ht="16.5" thickBot="1">
      <c r="A49" s="221"/>
      <c r="B49" s="222"/>
      <c r="C49" s="216"/>
      <c r="D49" s="224"/>
      <c r="E49" s="25"/>
      <c r="F49" s="89"/>
      <c r="G49" s="83"/>
      <c r="H49" s="218"/>
      <c r="I49" s="218"/>
      <c r="J49" s="218"/>
      <c r="K49" s="218"/>
      <c r="L49" s="83"/>
      <c r="M49" s="217"/>
      <c r="N49" s="55"/>
      <c r="O49" s="218"/>
      <c r="P49" s="218"/>
      <c r="Q49" s="11"/>
      <c r="R49" s="218"/>
      <c r="S49" s="218"/>
      <c r="T49" s="56"/>
      <c r="U49" s="218"/>
      <c r="V49" s="218"/>
      <c r="W49" s="11"/>
      <c r="X49" s="218"/>
      <c r="Y49" s="218"/>
      <c r="Z49" s="56"/>
      <c r="AA49" s="218"/>
      <c r="AB49" s="218"/>
      <c r="AC49" s="218"/>
      <c r="AD49" s="218"/>
      <c r="AE49" s="218"/>
      <c r="AF49" s="9"/>
      <c r="AG49" s="9"/>
      <c r="AH49" s="9"/>
      <c r="AI49" s="9"/>
      <c r="AJ49" s="9"/>
      <c r="AK49" s="9"/>
      <c r="AL49" s="9"/>
      <c r="AM49" s="9"/>
      <c r="AN49" s="9"/>
      <c r="AO49" s="76"/>
      <c r="AP49" s="83"/>
      <c r="AQ49" s="83"/>
      <c r="AR49" s="101"/>
      <c r="AS49" s="101"/>
      <c r="AT49" s="11"/>
      <c r="AU49" s="11"/>
      <c r="AV49" s="218"/>
      <c r="AW49" s="198"/>
      <c r="AX49" s="218"/>
      <c r="AY49" s="92"/>
      <c r="AZ49" s="149"/>
      <c r="BA49" s="149"/>
      <c r="BB49" s="132"/>
      <c r="BC49" s="217"/>
      <c r="BD49" s="231"/>
      <c r="BE49" s="215"/>
      <c r="BF49" s="215"/>
      <c r="BG49" s="215"/>
      <c r="BH49" s="232"/>
      <c r="BI49" s="232"/>
      <c r="BJ49" s="214"/>
      <c r="BK49" s="214"/>
      <c r="BL49" s="233"/>
      <c r="BM49" s="67"/>
      <c r="BN49" s="271"/>
      <c r="BO49" s="272"/>
      <c r="BP49" s="263"/>
    </row>
    <row r="50" spans="1:68" s="139" customFormat="1" ht="15.75">
      <c r="A50" s="219"/>
      <c r="B50" s="220"/>
      <c r="C50" s="234"/>
      <c r="D50" s="223"/>
      <c r="E50" s="27"/>
      <c r="F50" s="99"/>
      <c r="G50" s="82"/>
      <c r="H50" s="236"/>
      <c r="I50" s="236"/>
      <c r="J50" s="236"/>
      <c r="K50" s="236"/>
      <c r="L50" s="82"/>
      <c r="M50" s="235"/>
      <c r="N50" s="65"/>
      <c r="O50" s="236"/>
      <c r="P50" s="236"/>
      <c r="Q50" s="71"/>
      <c r="R50" s="236"/>
      <c r="S50" s="236"/>
      <c r="T50" s="74"/>
      <c r="U50" s="236"/>
      <c r="V50" s="236"/>
      <c r="W50" s="71"/>
      <c r="X50" s="236"/>
      <c r="Y50" s="236"/>
      <c r="Z50" s="74"/>
      <c r="AA50" s="236"/>
      <c r="AB50" s="236"/>
      <c r="AC50" s="236"/>
      <c r="AD50" s="236"/>
      <c r="AE50" s="236"/>
      <c r="AF50" s="63"/>
      <c r="AG50" s="63"/>
      <c r="AH50" s="63"/>
      <c r="AI50" s="63"/>
      <c r="AJ50" s="63"/>
      <c r="AK50" s="63"/>
      <c r="AL50" s="63"/>
      <c r="AM50" s="63"/>
      <c r="AN50" s="63"/>
      <c r="AO50" s="75"/>
      <c r="AP50" s="82"/>
      <c r="AQ50" s="82"/>
      <c r="AR50" s="125"/>
      <c r="AS50" s="125"/>
      <c r="AT50" s="71"/>
      <c r="AU50" s="71"/>
      <c r="AV50" s="236"/>
      <c r="AW50" s="197"/>
      <c r="AX50" s="236"/>
      <c r="AY50" s="90"/>
      <c r="AZ50" s="148"/>
      <c r="BA50" s="148"/>
      <c r="BB50" s="133"/>
      <c r="BC50" s="235"/>
      <c r="BD50" s="225"/>
      <c r="BE50" s="226"/>
      <c r="BF50" s="226"/>
      <c r="BG50" s="226"/>
      <c r="BH50" s="228"/>
      <c r="BI50" s="228"/>
      <c r="BJ50" s="229"/>
      <c r="BK50" s="229"/>
      <c r="BL50" s="230"/>
      <c r="BM50" s="66"/>
      <c r="BN50" s="288"/>
      <c r="BO50" s="290"/>
      <c r="BP50" s="269"/>
    </row>
    <row r="51" spans="1:68" s="139" customFormat="1" ht="15.75">
      <c r="A51" s="221"/>
      <c r="B51" s="222"/>
      <c r="C51" s="216"/>
      <c r="D51" s="224"/>
      <c r="E51" s="25"/>
      <c r="F51" s="89"/>
      <c r="G51" s="83"/>
      <c r="H51" s="218"/>
      <c r="I51" s="218"/>
      <c r="J51" s="218"/>
      <c r="K51" s="218"/>
      <c r="L51" s="83"/>
      <c r="M51" s="217"/>
      <c r="N51" s="55"/>
      <c r="O51" s="218"/>
      <c r="P51" s="218"/>
      <c r="Q51" s="11"/>
      <c r="R51" s="218"/>
      <c r="S51" s="218"/>
      <c r="T51" s="56"/>
      <c r="U51" s="218"/>
      <c r="V51" s="218"/>
      <c r="W51" s="11"/>
      <c r="X51" s="218"/>
      <c r="Y51" s="218"/>
      <c r="Z51" s="56"/>
      <c r="AA51" s="218"/>
      <c r="AB51" s="218"/>
      <c r="AC51" s="218"/>
      <c r="AD51" s="218"/>
      <c r="AE51" s="218"/>
      <c r="AF51" s="9"/>
      <c r="AG51" s="9"/>
      <c r="AH51" s="9"/>
      <c r="AI51" s="9"/>
      <c r="AJ51" s="9"/>
      <c r="AK51" s="9"/>
      <c r="AL51" s="9"/>
      <c r="AM51" s="9"/>
      <c r="AN51" s="9"/>
      <c r="AO51" s="76"/>
      <c r="AP51" s="83"/>
      <c r="AQ51" s="83"/>
      <c r="AR51" s="101"/>
      <c r="AS51" s="101"/>
      <c r="AT51" s="11"/>
      <c r="AU51" s="11"/>
      <c r="AV51" s="218"/>
      <c r="AW51" s="198"/>
      <c r="AX51" s="218"/>
      <c r="AY51" s="76"/>
      <c r="AZ51" s="149"/>
      <c r="BA51" s="149"/>
      <c r="BB51" s="149"/>
      <c r="BC51" s="217"/>
      <c r="BD51" s="231"/>
      <c r="BE51" s="215"/>
      <c r="BF51" s="215"/>
      <c r="BG51" s="215"/>
      <c r="BH51" s="232"/>
      <c r="BI51" s="232"/>
      <c r="BJ51" s="214"/>
      <c r="BK51" s="214"/>
      <c r="BL51" s="233"/>
      <c r="BM51" s="67"/>
      <c r="BN51" s="270"/>
      <c r="BO51" s="140"/>
      <c r="BP51" s="47"/>
    </row>
    <row r="52" spans="1:68" s="139" customFormat="1" ht="15.75">
      <c r="A52" s="221"/>
      <c r="B52" s="222"/>
      <c r="C52" s="216"/>
      <c r="D52" s="224"/>
      <c r="E52" s="25"/>
      <c r="F52" s="89"/>
      <c r="G52" s="83"/>
      <c r="H52" s="218"/>
      <c r="I52" s="218"/>
      <c r="J52" s="218"/>
      <c r="K52" s="218"/>
      <c r="L52" s="83"/>
      <c r="M52" s="217"/>
      <c r="N52" s="55"/>
      <c r="O52" s="218"/>
      <c r="P52" s="218"/>
      <c r="Q52" s="11"/>
      <c r="R52" s="218"/>
      <c r="S52" s="218"/>
      <c r="T52" s="56"/>
      <c r="U52" s="218"/>
      <c r="V52" s="218"/>
      <c r="W52" s="11"/>
      <c r="X52" s="218"/>
      <c r="Y52" s="218"/>
      <c r="Z52" s="56"/>
      <c r="AA52" s="218"/>
      <c r="AB52" s="218"/>
      <c r="AC52" s="218"/>
      <c r="AD52" s="218"/>
      <c r="AE52" s="218"/>
      <c r="AF52" s="9"/>
      <c r="AG52" s="9"/>
      <c r="AH52" s="9"/>
      <c r="AI52" s="9"/>
      <c r="AJ52" s="9"/>
      <c r="AK52" s="9"/>
      <c r="AL52" s="9"/>
      <c r="AM52" s="9"/>
      <c r="AN52" s="9"/>
      <c r="AO52" s="76"/>
      <c r="AP52" s="83"/>
      <c r="AQ52" s="83"/>
      <c r="AR52" s="101"/>
      <c r="AS52" s="101"/>
      <c r="AT52" s="11"/>
      <c r="AU52" s="11"/>
      <c r="AV52" s="218"/>
      <c r="AW52" s="198"/>
      <c r="AX52" s="218"/>
      <c r="AY52" s="76"/>
      <c r="AZ52" s="149"/>
      <c r="BA52" s="149"/>
      <c r="BB52" s="149"/>
      <c r="BC52" s="217"/>
      <c r="BD52" s="231"/>
      <c r="BE52" s="215"/>
      <c r="BF52" s="215"/>
      <c r="BG52" s="215"/>
      <c r="BH52" s="232"/>
      <c r="BI52" s="232"/>
      <c r="BJ52" s="214"/>
      <c r="BK52" s="214"/>
      <c r="BL52" s="233"/>
      <c r="BM52" s="67"/>
      <c r="BN52" s="270"/>
      <c r="BO52" s="140"/>
      <c r="BP52" s="47"/>
    </row>
    <row r="53" spans="1:68" s="139" customFormat="1" ht="15.75">
      <c r="A53" s="221"/>
      <c r="B53" s="222"/>
      <c r="C53" s="216"/>
      <c r="D53" s="224"/>
      <c r="E53" s="25"/>
      <c r="F53" s="89"/>
      <c r="G53" s="83"/>
      <c r="H53" s="218"/>
      <c r="I53" s="218"/>
      <c r="J53" s="218"/>
      <c r="K53" s="218"/>
      <c r="L53" s="83"/>
      <c r="M53" s="217"/>
      <c r="N53" s="55"/>
      <c r="O53" s="218"/>
      <c r="P53" s="218"/>
      <c r="Q53" s="11"/>
      <c r="R53" s="218"/>
      <c r="S53" s="218"/>
      <c r="T53" s="56"/>
      <c r="U53" s="218"/>
      <c r="V53" s="218"/>
      <c r="W53" s="11"/>
      <c r="X53" s="218"/>
      <c r="Y53" s="218"/>
      <c r="Z53" s="56"/>
      <c r="AA53" s="218"/>
      <c r="AB53" s="218"/>
      <c r="AC53" s="218"/>
      <c r="AD53" s="218"/>
      <c r="AE53" s="218"/>
      <c r="AF53" s="9"/>
      <c r="AG53" s="9"/>
      <c r="AH53" s="9"/>
      <c r="AI53" s="9"/>
      <c r="AJ53" s="9"/>
      <c r="AK53" s="9"/>
      <c r="AL53" s="9"/>
      <c r="AM53" s="9"/>
      <c r="AN53" s="9"/>
      <c r="AO53" s="76"/>
      <c r="AP53" s="83"/>
      <c r="AQ53" s="83"/>
      <c r="AR53" s="101"/>
      <c r="AS53" s="101"/>
      <c r="AT53" s="11"/>
      <c r="AU53" s="11"/>
      <c r="AV53" s="218"/>
      <c r="AW53" s="198"/>
      <c r="AX53" s="218"/>
      <c r="AY53" s="76"/>
      <c r="AZ53" s="149"/>
      <c r="BA53" s="149"/>
      <c r="BB53" s="149"/>
      <c r="BC53" s="217"/>
      <c r="BD53" s="231"/>
      <c r="BE53" s="215"/>
      <c r="BF53" s="215"/>
      <c r="BG53" s="215"/>
      <c r="BH53" s="232"/>
      <c r="BI53" s="232"/>
      <c r="BJ53" s="214"/>
      <c r="BK53" s="214"/>
      <c r="BL53" s="233"/>
      <c r="BM53" s="67"/>
      <c r="BN53" s="270"/>
      <c r="BO53" s="140"/>
      <c r="BP53" s="47"/>
    </row>
    <row r="54" spans="1:68" s="139" customFormat="1" ht="15.75">
      <c r="A54" s="221"/>
      <c r="B54" s="222"/>
      <c r="C54" s="216"/>
      <c r="D54" s="224"/>
      <c r="E54" s="25"/>
      <c r="F54" s="89"/>
      <c r="G54" s="83"/>
      <c r="H54" s="218"/>
      <c r="I54" s="218"/>
      <c r="J54" s="218"/>
      <c r="K54" s="218"/>
      <c r="L54" s="83"/>
      <c r="M54" s="217"/>
      <c r="N54" s="55"/>
      <c r="O54" s="218"/>
      <c r="P54" s="218"/>
      <c r="Q54" s="11"/>
      <c r="R54" s="218"/>
      <c r="S54" s="218"/>
      <c r="T54" s="56"/>
      <c r="U54" s="218"/>
      <c r="V54" s="218"/>
      <c r="W54" s="11"/>
      <c r="X54" s="218"/>
      <c r="Y54" s="218"/>
      <c r="Z54" s="56"/>
      <c r="AA54" s="218"/>
      <c r="AB54" s="218"/>
      <c r="AC54" s="218"/>
      <c r="AD54" s="218"/>
      <c r="AE54" s="218"/>
      <c r="AF54" s="9"/>
      <c r="AG54" s="9"/>
      <c r="AH54" s="9"/>
      <c r="AI54" s="9"/>
      <c r="AJ54" s="9"/>
      <c r="AK54" s="9"/>
      <c r="AL54" s="9"/>
      <c r="AM54" s="9"/>
      <c r="AN54" s="9"/>
      <c r="AO54" s="76"/>
      <c r="AP54" s="83"/>
      <c r="AQ54" s="83"/>
      <c r="AR54" s="101"/>
      <c r="AS54" s="101"/>
      <c r="AT54" s="11"/>
      <c r="AU54" s="11"/>
      <c r="AV54" s="218"/>
      <c r="AW54" s="198"/>
      <c r="AX54" s="218"/>
      <c r="AY54" s="92"/>
      <c r="AZ54" s="149"/>
      <c r="BA54" s="11"/>
      <c r="BB54" s="134"/>
      <c r="BC54" s="217"/>
      <c r="BD54" s="231"/>
      <c r="BE54" s="215"/>
      <c r="BF54" s="215"/>
      <c r="BG54" s="215"/>
      <c r="BH54" s="232"/>
      <c r="BI54" s="232"/>
      <c r="BJ54" s="214"/>
      <c r="BK54" s="214"/>
      <c r="BL54" s="233"/>
      <c r="BM54" s="67"/>
      <c r="BN54" s="270"/>
      <c r="BO54" s="140"/>
      <c r="BP54" s="47"/>
    </row>
    <row r="55" spans="1:68" s="139" customFormat="1" ht="15.75">
      <c r="A55" s="221"/>
      <c r="B55" s="222"/>
      <c r="C55" s="216"/>
      <c r="D55" s="224"/>
      <c r="E55" s="25"/>
      <c r="F55" s="89"/>
      <c r="G55" s="83"/>
      <c r="H55" s="218"/>
      <c r="I55" s="218"/>
      <c r="J55" s="218"/>
      <c r="K55" s="218"/>
      <c r="L55" s="83"/>
      <c r="M55" s="217"/>
      <c r="N55" s="55"/>
      <c r="O55" s="218"/>
      <c r="P55" s="218"/>
      <c r="Q55" s="11"/>
      <c r="R55" s="218"/>
      <c r="S55" s="218"/>
      <c r="T55" s="56"/>
      <c r="U55" s="218"/>
      <c r="V55" s="218"/>
      <c r="W55" s="11"/>
      <c r="X55" s="218"/>
      <c r="Y55" s="218"/>
      <c r="Z55" s="56"/>
      <c r="AA55" s="218"/>
      <c r="AB55" s="218"/>
      <c r="AC55" s="218"/>
      <c r="AD55" s="218"/>
      <c r="AE55" s="218"/>
      <c r="AF55" s="9"/>
      <c r="AG55" s="9"/>
      <c r="AH55" s="9"/>
      <c r="AI55" s="9"/>
      <c r="AJ55" s="9"/>
      <c r="AK55" s="9"/>
      <c r="AL55" s="9"/>
      <c r="AM55" s="9"/>
      <c r="AN55" s="9"/>
      <c r="AO55" s="76"/>
      <c r="AP55" s="83"/>
      <c r="AQ55" s="83"/>
      <c r="AR55" s="101"/>
      <c r="AS55" s="101"/>
      <c r="AT55" s="11"/>
      <c r="AU55" s="11"/>
      <c r="AV55" s="218"/>
      <c r="AW55" s="198"/>
      <c r="AX55" s="218"/>
      <c r="AY55" s="92"/>
      <c r="AZ55" s="149"/>
      <c r="BA55" s="149"/>
      <c r="BB55" s="149"/>
      <c r="BC55" s="217"/>
      <c r="BD55" s="231"/>
      <c r="BE55" s="215"/>
      <c r="BF55" s="215"/>
      <c r="BG55" s="215"/>
      <c r="BH55" s="232"/>
      <c r="BI55" s="232"/>
      <c r="BJ55" s="214"/>
      <c r="BK55" s="214"/>
      <c r="BL55" s="233"/>
      <c r="BM55" s="67"/>
      <c r="BN55" s="270"/>
      <c r="BO55" s="140"/>
      <c r="BP55" s="47"/>
    </row>
    <row r="56" spans="1:68" s="139" customFormat="1" ht="15.75">
      <c r="A56" s="221"/>
      <c r="B56" s="222"/>
      <c r="C56" s="216"/>
      <c r="D56" s="224"/>
      <c r="E56" s="25"/>
      <c r="F56" s="89"/>
      <c r="G56" s="83"/>
      <c r="H56" s="218"/>
      <c r="I56" s="218"/>
      <c r="J56" s="218"/>
      <c r="K56" s="218"/>
      <c r="L56" s="83"/>
      <c r="M56" s="217"/>
      <c r="N56" s="55"/>
      <c r="O56" s="218"/>
      <c r="P56" s="218"/>
      <c r="Q56" s="11"/>
      <c r="R56" s="218"/>
      <c r="S56" s="218"/>
      <c r="T56" s="56"/>
      <c r="U56" s="218"/>
      <c r="V56" s="218"/>
      <c r="W56" s="11"/>
      <c r="X56" s="218"/>
      <c r="Y56" s="218"/>
      <c r="Z56" s="56"/>
      <c r="AA56" s="218"/>
      <c r="AB56" s="218"/>
      <c r="AC56" s="218"/>
      <c r="AD56" s="218"/>
      <c r="AE56" s="218"/>
      <c r="AF56" s="9"/>
      <c r="AG56" s="9"/>
      <c r="AH56" s="9"/>
      <c r="AI56" s="9"/>
      <c r="AJ56" s="9"/>
      <c r="AK56" s="9"/>
      <c r="AL56" s="9"/>
      <c r="AM56" s="9"/>
      <c r="AN56" s="9"/>
      <c r="AO56" s="89"/>
      <c r="AP56" s="83"/>
      <c r="AQ56" s="83"/>
      <c r="AR56" s="101"/>
      <c r="AS56" s="101"/>
      <c r="AT56" s="11"/>
      <c r="AU56" s="11"/>
      <c r="AV56" s="218"/>
      <c r="AW56" s="198"/>
      <c r="AX56" s="218"/>
      <c r="AY56" s="76"/>
      <c r="AZ56" s="149"/>
      <c r="BA56" s="149"/>
      <c r="BB56" s="149"/>
      <c r="BC56" s="217"/>
      <c r="BD56" s="231"/>
      <c r="BE56" s="215"/>
      <c r="BF56" s="215"/>
      <c r="BG56" s="215"/>
      <c r="BH56" s="232"/>
      <c r="BI56" s="232"/>
      <c r="BJ56" s="214"/>
      <c r="BK56" s="214"/>
      <c r="BL56" s="233"/>
      <c r="BM56" s="47"/>
      <c r="BN56" s="270"/>
      <c r="BO56" s="140"/>
      <c r="BP56" s="47"/>
    </row>
    <row r="57" spans="1:68" s="139" customFormat="1" ht="15.75">
      <c r="A57" s="221"/>
      <c r="B57" s="222"/>
      <c r="C57" s="216"/>
      <c r="D57" s="224"/>
      <c r="E57" s="25"/>
      <c r="F57" s="89"/>
      <c r="G57" s="83"/>
      <c r="H57" s="218"/>
      <c r="I57" s="218"/>
      <c r="J57" s="218"/>
      <c r="K57" s="218"/>
      <c r="L57" s="83"/>
      <c r="M57" s="217"/>
      <c r="N57" s="55"/>
      <c r="O57" s="218"/>
      <c r="P57" s="218"/>
      <c r="Q57" s="11"/>
      <c r="R57" s="218"/>
      <c r="S57" s="218"/>
      <c r="T57" s="56"/>
      <c r="U57" s="218"/>
      <c r="V57" s="218"/>
      <c r="W57" s="11"/>
      <c r="X57" s="218"/>
      <c r="Y57" s="218"/>
      <c r="Z57" s="56"/>
      <c r="AA57" s="218"/>
      <c r="AB57" s="218"/>
      <c r="AC57" s="218"/>
      <c r="AD57" s="218"/>
      <c r="AE57" s="218"/>
      <c r="AF57" s="9"/>
      <c r="AG57" s="9"/>
      <c r="AH57" s="9"/>
      <c r="AI57" s="9"/>
      <c r="AJ57" s="9"/>
      <c r="AK57" s="9"/>
      <c r="AL57" s="9"/>
      <c r="AM57" s="9"/>
      <c r="AN57" s="9"/>
      <c r="AO57" s="76"/>
      <c r="AP57" s="83"/>
      <c r="AQ57" s="83"/>
      <c r="AR57" s="101"/>
      <c r="AS57" s="101"/>
      <c r="AT57" s="11"/>
      <c r="AU57" s="11"/>
      <c r="AV57" s="218"/>
      <c r="AW57" s="198"/>
      <c r="AX57" s="218"/>
      <c r="AY57" s="76"/>
      <c r="AZ57" s="149"/>
      <c r="BA57" s="149"/>
      <c r="BB57" s="149"/>
      <c r="BC57" s="217"/>
      <c r="BD57" s="231"/>
      <c r="BE57" s="215"/>
      <c r="BF57" s="215"/>
      <c r="BG57" s="215"/>
      <c r="BH57" s="232"/>
      <c r="BI57" s="232"/>
      <c r="BJ57" s="214"/>
      <c r="BK57" s="214"/>
      <c r="BL57" s="233"/>
      <c r="BM57" s="67"/>
      <c r="BN57" s="270"/>
      <c r="BO57" s="140"/>
      <c r="BP57" s="47"/>
    </row>
    <row r="58" spans="1:68" s="139" customFormat="1" ht="15.75">
      <c r="A58" s="221"/>
      <c r="B58" s="222"/>
      <c r="C58" s="216"/>
      <c r="D58" s="224"/>
      <c r="E58" s="25"/>
      <c r="F58" s="89"/>
      <c r="G58" s="83"/>
      <c r="H58" s="218"/>
      <c r="I58" s="218"/>
      <c r="J58" s="218"/>
      <c r="K58" s="218"/>
      <c r="L58" s="83"/>
      <c r="M58" s="217"/>
      <c r="N58" s="55"/>
      <c r="O58" s="218"/>
      <c r="P58" s="218"/>
      <c r="Q58" s="11"/>
      <c r="R58" s="218"/>
      <c r="S58" s="218"/>
      <c r="T58" s="56"/>
      <c r="U58" s="218"/>
      <c r="V58" s="218"/>
      <c r="W58" s="11"/>
      <c r="X58" s="218"/>
      <c r="Y58" s="218"/>
      <c r="Z58" s="56"/>
      <c r="AA58" s="218"/>
      <c r="AB58" s="218"/>
      <c r="AC58" s="218"/>
      <c r="AD58" s="218"/>
      <c r="AE58" s="218"/>
      <c r="AF58" s="9"/>
      <c r="AG58" s="9"/>
      <c r="AH58" s="9"/>
      <c r="AI58" s="9"/>
      <c r="AJ58" s="9"/>
      <c r="AK58" s="9"/>
      <c r="AL58" s="9"/>
      <c r="AM58" s="9"/>
      <c r="AN58" s="9"/>
      <c r="AO58" s="76"/>
      <c r="AP58" s="83"/>
      <c r="AQ58" s="83"/>
      <c r="AR58" s="101"/>
      <c r="AS58" s="101"/>
      <c r="AT58" s="11"/>
      <c r="AU58" s="11"/>
      <c r="AV58" s="218"/>
      <c r="AW58" s="198"/>
      <c r="AX58" s="218"/>
      <c r="AY58" s="76"/>
      <c r="AZ58" s="149"/>
      <c r="BA58" s="149"/>
      <c r="BB58" s="149"/>
      <c r="BC58" s="217"/>
      <c r="BD58" s="231"/>
      <c r="BE58" s="215"/>
      <c r="BF58" s="215"/>
      <c r="BG58" s="215"/>
      <c r="BH58" s="232"/>
      <c r="BI58" s="232"/>
      <c r="BJ58" s="214"/>
      <c r="BK58" s="214"/>
      <c r="BL58" s="233"/>
      <c r="BM58" s="67"/>
      <c r="BN58" s="270"/>
      <c r="BO58" s="140"/>
      <c r="BP58" s="47"/>
    </row>
    <row r="59" spans="1:68" s="139" customFormat="1" ht="15.75">
      <c r="A59" s="221"/>
      <c r="B59" s="222"/>
      <c r="C59" s="216"/>
      <c r="D59" s="224"/>
      <c r="E59" s="25"/>
      <c r="F59" s="89"/>
      <c r="G59" s="83"/>
      <c r="H59" s="218"/>
      <c r="I59" s="218"/>
      <c r="J59" s="218"/>
      <c r="K59" s="218"/>
      <c r="L59" s="83"/>
      <c r="M59" s="217"/>
      <c r="N59" s="55"/>
      <c r="O59" s="218"/>
      <c r="P59" s="218"/>
      <c r="Q59" s="11"/>
      <c r="R59" s="218"/>
      <c r="S59" s="218"/>
      <c r="T59" s="56"/>
      <c r="U59" s="218"/>
      <c r="V59" s="218"/>
      <c r="W59" s="11"/>
      <c r="X59" s="218"/>
      <c r="Y59" s="218"/>
      <c r="Z59" s="56"/>
      <c r="AA59" s="218"/>
      <c r="AB59" s="218"/>
      <c r="AC59" s="218"/>
      <c r="AD59" s="218"/>
      <c r="AE59" s="218"/>
      <c r="AF59" s="9"/>
      <c r="AG59" s="9"/>
      <c r="AH59" s="9"/>
      <c r="AI59" s="9"/>
      <c r="AJ59" s="9"/>
      <c r="AK59" s="9"/>
      <c r="AL59" s="9"/>
      <c r="AM59" s="9"/>
      <c r="AN59" s="9"/>
      <c r="AO59" s="76"/>
      <c r="AP59" s="83"/>
      <c r="AQ59" s="83"/>
      <c r="AR59" s="101"/>
      <c r="AS59" s="101"/>
      <c r="AT59" s="11"/>
      <c r="AU59" s="11"/>
      <c r="AV59" s="218"/>
      <c r="AW59" s="198"/>
      <c r="AX59" s="218"/>
      <c r="AY59" s="76"/>
      <c r="AZ59" s="149"/>
      <c r="BA59" s="149"/>
      <c r="BB59" s="132"/>
      <c r="BC59" s="217"/>
      <c r="BD59" s="231"/>
      <c r="BE59" s="215"/>
      <c r="BF59" s="215"/>
      <c r="BG59" s="215"/>
      <c r="BH59" s="232"/>
      <c r="BI59" s="232"/>
      <c r="BJ59" s="214"/>
      <c r="BK59" s="214"/>
      <c r="BL59" s="233"/>
      <c r="BM59" s="47"/>
      <c r="BN59" s="270"/>
      <c r="BO59" s="140"/>
      <c r="BP59" s="47"/>
    </row>
    <row r="60" spans="1:68" s="139" customFormat="1" ht="15.75">
      <c r="A60" s="221"/>
      <c r="B60" s="222"/>
      <c r="C60" s="216"/>
      <c r="D60" s="224"/>
      <c r="E60" s="25"/>
      <c r="F60" s="89"/>
      <c r="G60" s="83"/>
      <c r="H60" s="218"/>
      <c r="I60" s="218"/>
      <c r="J60" s="218"/>
      <c r="K60" s="218"/>
      <c r="L60" s="83"/>
      <c r="M60" s="217"/>
      <c r="N60" s="55"/>
      <c r="O60" s="218"/>
      <c r="P60" s="218"/>
      <c r="Q60" s="11"/>
      <c r="R60" s="218"/>
      <c r="S60" s="218"/>
      <c r="T60" s="56"/>
      <c r="U60" s="218"/>
      <c r="V60" s="218"/>
      <c r="W60" s="11"/>
      <c r="X60" s="218"/>
      <c r="Y60" s="218"/>
      <c r="Z60" s="56"/>
      <c r="AA60" s="218"/>
      <c r="AB60" s="218"/>
      <c r="AC60" s="218"/>
      <c r="AD60" s="218"/>
      <c r="AE60" s="218"/>
      <c r="AF60" s="9"/>
      <c r="AG60" s="9"/>
      <c r="AH60" s="9"/>
      <c r="AI60" s="9"/>
      <c r="AJ60" s="9"/>
      <c r="AK60" s="9"/>
      <c r="AL60" s="9"/>
      <c r="AM60" s="9"/>
      <c r="AN60" s="9"/>
      <c r="AO60" s="89"/>
      <c r="AP60" s="83"/>
      <c r="AQ60" s="83"/>
      <c r="AR60" s="101"/>
      <c r="AS60" s="101"/>
      <c r="AT60" s="11"/>
      <c r="AU60" s="11"/>
      <c r="AV60" s="218"/>
      <c r="AW60" s="198"/>
      <c r="AX60" s="218"/>
      <c r="AY60" s="76"/>
      <c r="AZ60" s="149"/>
      <c r="BA60" s="149"/>
      <c r="BB60" s="132"/>
      <c r="BC60" s="93"/>
      <c r="BD60" s="231"/>
      <c r="BE60" s="215"/>
      <c r="BF60" s="215"/>
      <c r="BG60" s="215"/>
      <c r="BH60" s="232"/>
      <c r="BI60" s="232"/>
      <c r="BJ60" s="214"/>
      <c r="BK60" s="214"/>
      <c r="BL60" s="233"/>
      <c r="BM60" s="47"/>
      <c r="BN60" s="270"/>
      <c r="BO60" s="140"/>
      <c r="BP60" s="47"/>
    </row>
    <row r="61" spans="1:68" s="139" customFormat="1" ht="15.75">
      <c r="A61" s="221"/>
      <c r="B61" s="222"/>
      <c r="C61" s="216"/>
      <c r="D61" s="224"/>
      <c r="E61" s="25"/>
      <c r="F61" s="89"/>
      <c r="G61" s="83"/>
      <c r="H61" s="218"/>
      <c r="I61" s="218"/>
      <c r="J61" s="218"/>
      <c r="K61" s="218"/>
      <c r="L61" s="83"/>
      <c r="M61" s="217"/>
      <c r="N61" s="55"/>
      <c r="O61" s="218"/>
      <c r="P61" s="218"/>
      <c r="Q61" s="11"/>
      <c r="R61" s="218"/>
      <c r="S61" s="218"/>
      <c r="T61" s="56"/>
      <c r="U61" s="218"/>
      <c r="V61" s="218"/>
      <c r="W61" s="11"/>
      <c r="X61" s="218"/>
      <c r="Y61" s="218"/>
      <c r="Z61" s="56"/>
      <c r="AA61" s="218"/>
      <c r="AB61" s="218"/>
      <c r="AC61" s="218"/>
      <c r="AD61" s="218"/>
      <c r="AE61" s="218"/>
      <c r="AF61" s="9"/>
      <c r="AG61" s="9"/>
      <c r="AH61" s="9"/>
      <c r="AI61" s="9"/>
      <c r="AJ61" s="9"/>
      <c r="AK61" s="9"/>
      <c r="AL61" s="9"/>
      <c r="AM61" s="9"/>
      <c r="AN61" s="9"/>
      <c r="AO61" s="76"/>
      <c r="AP61" s="83"/>
      <c r="AQ61" s="83"/>
      <c r="AR61" s="101"/>
      <c r="AS61" s="101"/>
      <c r="AT61" s="11"/>
      <c r="AU61" s="11"/>
      <c r="AV61" s="218"/>
      <c r="AW61" s="198"/>
      <c r="AX61" s="218"/>
      <c r="AY61" s="76"/>
      <c r="AZ61" s="149"/>
      <c r="BA61" s="149"/>
      <c r="BB61" s="149"/>
      <c r="BC61" s="217"/>
      <c r="BD61" s="231"/>
      <c r="BE61" s="215"/>
      <c r="BF61" s="215"/>
      <c r="BG61" s="215"/>
      <c r="BH61" s="232"/>
      <c r="BI61" s="232"/>
      <c r="BJ61" s="214"/>
      <c r="BK61" s="214"/>
      <c r="BL61" s="233"/>
      <c r="BM61" s="67"/>
      <c r="BN61" s="270"/>
      <c r="BO61" s="140"/>
      <c r="BP61" s="47"/>
    </row>
    <row r="62" spans="1:68" s="139" customFormat="1" ht="15.75">
      <c r="A62" s="221"/>
      <c r="B62" s="222"/>
      <c r="C62" s="216"/>
      <c r="D62" s="224"/>
      <c r="E62" s="25"/>
      <c r="F62" s="89"/>
      <c r="G62" s="83"/>
      <c r="H62" s="218"/>
      <c r="I62" s="218"/>
      <c r="J62" s="218"/>
      <c r="K62" s="218"/>
      <c r="L62" s="83"/>
      <c r="M62" s="217"/>
      <c r="N62" s="55"/>
      <c r="O62" s="218"/>
      <c r="P62" s="218"/>
      <c r="Q62" s="11"/>
      <c r="R62" s="218"/>
      <c r="S62" s="218"/>
      <c r="T62" s="56"/>
      <c r="U62" s="218"/>
      <c r="V62" s="218"/>
      <c r="W62" s="11"/>
      <c r="X62" s="218"/>
      <c r="Y62" s="218"/>
      <c r="Z62" s="56"/>
      <c r="AA62" s="218"/>
      <c r="AB62" s="218"/>
      <c r="AC62" s="218"/>
      <c r="AD62" s="218"/>
      <c r="AE62" s="218"/>
      <c r="AF62" s="9"/>
      <c r="AG62" s="9"/>
      <c r="AH62" s="9"/>
      <c r="AI62" s="9"/>
      <c r="AJ62" s="9"/>
      <c r="AK62" s="9"/>
      <c r="AL62" s="9"/>
      <c r="AM62" s="9"/>
      <c r="AN62" s="9"/>
      <c r="AO62" s="76"/>
      <c r="AP62" s="83"/>
      <c r="AQ62" s="83"/>
      <c r="AR62" s="101"/>
      <c r="AS62" s="101"/>
      <c r="AT62" s="11"/>
      <c r="AU62" s="11"/>
      <c r="AV62" s="218"/>
      <c r="AW62" s="198"/>
      <c r="AX62" s="218"/>
      <c r="AY62" s="76"/>
      <c r="AZ62" s="149"/>
      <c r="BA62" s="149"/>
      <c r="BB62" s="132"/>
      <c r="BC62" s="217"/>
      <c r="BD62" s="231"/>
      <c r="BE62" s="215"/>
      <c r="BF62" s="215"/>
      <c r="BG62" s="215"/>
      <c r="BH62" s="232"/>
      <c r="BI62" s="232"/>
      <c r="BJ62" s="214"/>
      <c r="BK62" s="214"/>
      <c r="BL62" s="233"/>
      <c r="BM62" s="67"/>
      <c r="BN62" s="270"/>
      <c r="BO62" s="140"/>
      <c r="BP62" s="47"/>
    </row>
    <row r="63" spans="1:68" s="139" customFormat="1" ht="15.75">
      <c r="A63" s="221"/>
      <c r="B63" s="222"/>
      <c r="C63" s="216"/>
      <c r="D63" s="224"/>
      <c r="E63" s="25"/>
      <c r="F63" s="89"/>
      <c r="G63" s="83"/>
      <c r="H63" s="218"/>
      <c r="I63" s="218"/>
      <c r="J63" s="218"/>
      <c r="K63" s="218"/>
      <c r="L63" s="83"/>
      <c r="M63" s="217"/>
      <c r="N63" s="55"/>
      <c r="O63" s="218"/>
      <c r="P63" s="218"/>
      <c r="Q63" s="11"/>
      <c r="R63" s="218"/>
      <c r="S63" s="218"/>
      <c r="T63" s="56"/>
      <c r="U63" s="218"/>
      <c r="V63" s="218"/>
      <c r="W63" s="11"/>
      <c r="X63" s="218"/>
      <c r="Y63" s="218"/>
      <c r="Z63" s="56"/>
      <c r="AA63" s="218"/>
      <c r="AB63" s="218"/>
      <c r="AC63" s="218"/>
      <c r="AD63" s="218"/>
      <c r="AE63" s="218"/>
      <c r="AF63" s="9"/>
      <c r="AG63" s="9"/>
      <c r="AH63" s="9"/>
      <c r="AI63" s="9"/>
      <c r="AJ63" s="9"/>
      <c r="AK63" s="9"/>
      <c r="AL63" s="9"/>
      <c r="AM63" s="9"/>
      <c r="AN63" s="9"/>
      <c r="AO63" s="76"/>
      <c r="AP63" s="83"/>
      <c r="AQ63" s="83"/>
      <c r="AR63" s="101"/>
      <c r="AS63" s="101"/>
      <c r="AT63" s="11"/>
      <c r="AU63" s="11"/>
      <c r="AV63" s="218"/>
      <c r="AW63" s="198"/>
      <c r="AX63" s="218"/>
      <c r="AY63" s="76"/>
      <c r="AZ63" s="149"/>
      <c r="BA63" s="149"/>
      <c r="BB63" s="132"/>
      <c r="BC63" s="217"/>
      <c r="BD63" s="231"/>
      <c r="BE63" s="215"/>
      <c r="BF63" s="215"/>
      <c r="BG63" s="215"/>
      <c r="BH63" s="232"/>
      <c r="BI63" s="232"/>
      <c r="BJ63" s="214"/>
      <c r="BK63" s="214"/>
      <c r="BL63" s="233"/>
      <c r="BM63" s="67"/>
      <c r="BN63" s="270"/>
      <c r="BO63" s="140"/>
      <c r="BP63" s="47"/>
    </row>
    <row r="64" spans="1:68" s="139" customFormat="1" ht="15.75">
      <c r="A64" s="221"/>
      <c r="B64" s="222"/>
      <c r="C64" s="216"/>
      <c r="D64" s="224"/>
      <c r="E64" s="25"/>
      <c r="F64" s="89"/>
      <c r="G64" s="83"/>
      <c r="H64" s="218"/>
      <c r="I64" s="218"/>
      <c r="J64" s="218"/>
      <c r="K64" s="218"/>
      <c r="L64" s="83"/>
      <c r="M64" s="217"/>
      <c r="N64" s="55"/>
      <c r="O64" s="218"/>
      <c r="P64" s="218"/>
      <c r="Q64" s="11"/>
      <c r="R64" s="218"/>
      <c r="S64" s="218"/>
      <c r="T64" s="56"/>
      <c r="U64" s="218"/>
      <c r="V64" s="218"/>
      <c r="W64" s="11"/>
      <c r="X64" s="218"/>
      <c r="Y64" s="218"/>
      <c r="Z64" s="56"/>
      <c r="AA64" s="218"/>
      <c r="AB64" s="218"/>
      <c r="AC64" s="218"/>
      <c r="AD64" s="218"/>
      <c r="AE64" s="218"/>
      <c r="AF64" s="9"/>
      <c r="AG64" s="9"/>
      <c r="AH64" s="9"/>
      <c r="AI64" s="9"/>
      <c r="AJ64" s="9"/>
      <c r="AK64" s="9"/>
      <c r="AL64" s="9"/>
      <c r="AM64" s="9"/>
      <c r="AN64" s="9"/>
      <c r="AO64" s="76"/>
      <c r="AP64" s="83"/>
      <c r="AQ64" s="83"/>
      <c r="AR64" s="101"/>
      <c r="AS64" s="101"/>
      <c r="AT64" s="11"/>
      <c r="AU64" s="11"/>
      <c r="AV64" s="218"/>
      <c r="AW64" s="198"/>
      <c r="AX64" s="218"/>
      <c r="AY64" s="76"/>
      <c r="AZ64" s="149"/>
      <c r="BA64" s="149"/>
      <c r="BB64" s="132"/>
      <c r="BC64" s="217"/>
      <c r="BD64" s="231"/>
      <c r="BE64" s="215"/>
      <c r="BF64" s="215"/>
      <c r="BG64" s="215"/>
      <c r="BH64" s="232"/>
      <c r="BI64" s="232"/>
      <c r="BJ64" s="214"/>
      <c r="BK64" s="214"/>
      <c r="BL64" s="233"/>
      <c r="BM64" s="67"/>
      <c r="BN64" s="270"/>
      <c r="BO64" s="140"/>
      <c r="BP64" s="47"/>
    </row>
    <row r="65" spans="1:68" s="139" customFormat="1" ht="15.75">
      <c r="A65" s="221"/>
      <c r="B65" s="222"/>
      <c r="C65" s="216"/>
      <c r="D65" s="224"/>
      <c r="E65" s="25"/>
      <c r="F65" s="89"/>
      <c r="G65" s="83"/>
      <c r="H65" s="218"/>
      <c r="I65" s="218"/>
      <c r="J65" s="218"/>
      <c r="K65" s="218"/>
      <c r="L65" s="83"/>
      <c r="M65" s="217"/>
      <c r="N65" s="55"/>
      <c r="O65" s="218"/>
      <c r="P65" s="218"/>
      <c r="Q65" s="11"/>
      <c r="R65" s="218"/>
      <c r="S65" s="218"/>
      <c r="T65" s="56"/>
      <c r="U65" s="218"/>
      <c r="V65" s="218"/>
      <c r="W65" s="11"/>
      <c r="X65" s="218"/>
      <c r="Y65" s="218"/>
      <c r="Z65" s="56"/>
      <c r="AA65" s="218"/>
      <c r="AB65" s="218"/>
      <c r="AC65" s="218"/>
      <c r="AD65" s="218"/>
      <c r="AE65" s="218"/>
      <c r="AF65" s="9"/>
      <c r="AG65" s="9"/>
      <c r="AH65" s="9"/>
      <c r="AI65" s="9"/>
      <c r="AJ65" s="9"/>
      <c r="AK65" s="9"/>
      <c r="AL65" s="9"/>
      <c r="AM65" s="9"/>
      <c r="AN65" s="9"/>
      <c r="AO65" s="76"/>
      <c r="AP65" s="83"/>
      <c r="AQ65" s="83"/>
      <c r="AR65" s="101"/>
      <c r="AS65" s="101"/>
      <c r="AT65" s="11"/>
      <c r="AU65" s="11"/>
      <c r="AV65" s="218"/>
      <c r="AW65" s="198"/>
      <c r="AX65" s="218"/>
      <c r="AY65" s="92"/>
      <c r="AZ65" s="149"/>
      <c r="BA65" s="11"/>
      <c r="BB65" s="134"/>
      <c r="BC65" s="217"/>
      <c r="BD65" s="231"/>
      <c r="BE65" s="215"/>
      <c r="BF65" s="215"/>
      <c r="BG65" s="215"/>
      <c r="BH65" s="232"/>
      <c r="BI65" s="232"/>
      <c r="BJ65" s="214"/>
      <c r="BK65" s="214"/>
      <c r="BL65" s="233"/>
      <c r="BM65" s="67"/>
      <c r="BN65" s="270"/>
      <c r="BO65" s="140"/>
      <c r="BP65" s="47"/>
    </row>
    <row r="66" spans="1:68" s="139" customFormat="1" ht="15.75">
      <c r="A66" s="221"/>
      <c r="B66" s="222"/>
      <c r="C66" s="216"/>
      <c r="D66" s="224"/>
      <c r="E66" s="25"/>
      <c r="F66" s="89"/>
      <c r="G66" s="83"/>
      <c r="H66" s="218"/>
      <c r="I66" s="218"/>
      <c r="J66" s="218"/>
      <c r="K66" s="218"/>
      <c r="L66" s="83"/>
      <c r="M66" s="217"/>
      <c r="N66" s="55"/>
      <c r="O66" s="218"/>
      <c r="P66" s="218"/>
      <c r="Q66" s="11"/>
      <c r="R66" s="218"/>
      <c r="S66" s="218"/>
      <c r="T66" s="56"/>
      <c r="U66" s="218"/>
      <c r="V66" s="218"/>
      <c r="W66" s="11"/>
      <c r="X66" s="218"/>
      <c r="Y66" s="218"/>
      <c r="Z66" s="56"/>
      <c r="AA66" s="218"/>
      <c r="AB66" s="218"/>
      <c r="AC66" s="218"/>
      <c r="AD66" s="218"/>
      <c r="AE66" s="218"/>
      <c r="AF66" s="9"/>
      <c r="AG66" s="9"/>
      <c r="AH66" s="9"/>
      <c r="AI66" s="9"/>
      <c r="AJ66" s="9"/>
      <c r="AK66" s="9"/>
      <c r="AL66" s="9"/>
      <c r="AM66" s="9"/>
      <c r="AN66" s="9"/>
      <c r="AO66" s="76"/>
      <c r="AP66" s="83"/>
      <c r="AQ66" s="83"/>
      <c r="AR66" s="101"/>
      <c r="AS66" s="101"/>
      <c r="AT66" s="11"/>
      <c r="AU66" s="11"/>
      <c r="AV66" s="218"/>
      <c r="AW66" s="198"/>
      <c r="AX66" s="218"/>
      <c r="AY66" s="76"/>
      <c r="AZ66" s="149"/>
      <c r="BA66" s="149"/>
      <c r="BB66" s="132"/>
      <c r="BC66" s="217"/>
      <c r="BD66" s="231"/>
      <c r="BE66" s="215"/>
      <c r="BF66" s="215"/>
      <c r="BG66" s="215"/>
      <c r="BH66" s="232"/>
      <c r="BI66" s="232"/>
      <c r="BJ66" s="214"/>
      <c r="BK66" s="214"/>
      <c r="BL66" s="233"/>
      <c r="BM66" s="67"/>
      <c r="BN66" s="270"/>
      <c r="BO66" s="140"/>
      <c r="BP66" s="47"/>
    </row>
    <row r="67" spans="1:68" s="139" customFormat="1" ht="15.75">
      <c r="A67" s="221"/>
      <c r="B67" s="222"/>
      <c r="C67" s="216"/>
      <c r="D67" s="224"/>
      <c r="E67" s="25"/>
      <c r="F67" s="89"/>
      <c r="G67" s="83"/>
      <c r="H67" s="218"/>
      <c r="I67" s="218"/>
      <c r="J67" s="218"/>
      <c r="K67" s="218"/>
      <c r="L67" s="83"/>
      <c r="M67" s="217"/>
      <c r="N67" s="55"/>
      <c r="O67" s="218"/>
      <c r="P67" s="218"/>
      <c r="Q67" s="11"/>
      <c r="R67" s="218"/>
      <c r="S67" s="218"/>
      <c r="T67" s="56"/>
      <c r="U67" s="218"/>
      <c r="V67" s="218"/>
      <c r="W67" s="11"/>
      <c r="X67" s="218"/>
      <c r="Y67" s="218"/>
      <c r="Z67" s="56"/>
      <c r="AA67" s="218"/>
      <c r="AB67" s="218"/>
      <c r="AC67" s="218"/>
      <c r="AD67" s="218"/>
      <c r="AE67" s="218"/>
      <c r="AF67" s="9"/>
      <c r="AG67" s="9"/>
      <c r="AH67" s="9"/>
      <c r="AI67" s="9"/>
      <c r="AJ67" s="9"/>
      <c r="AK67" s="9"/>
      <c r="AL67" s="9"/>
      <c r="AM67" s="9"/>
      <c r="AN67" s="9"/>
      <c r="AO67" s="76"/>
      <c r="AP67" s="83"/>
      <c r="AQ67" s="83"/>
      <c r="AR67" s="101"/>
      <c r="AS67" s="101"/>
      <c r="AT67" s="11"/>
      <c r="AU67" s="11"/>
      <c r="AV67" s="218"/>
      <c r="AW67" s="198"/>
      <c r="AX67" s="218"/>
      <c r="AY67" s="94"/>
      <c r="AZ67" s="149"/>
      <c r="BA67" s="149"/>
      <c r="BB67" s="132"/>
      <c r="BC67" s="217"/>
      <c r="BD67" s="231"/>
      <c r="BE67" s="215"/>
      <c r="BF67" s="215"/>
      <c r="BG67" s="215"/>
      <c r="BH67" s="232"/>
      <c r="BI67" s="232"/>
      <c r="BJ67" s="214"/>
      <c r="BK67" s="214"/>
      <c r="BL67" s="233"/>
      <c r="BM67" s="47"/>
      <c r="BN67" s="270"/>
      <c r="BO67" s="140"/>
      <c r="BP67" s="47"/>
    </row>
    <row r="68" spans="1:68" s="139" customFormat="1" ht="15.75">
      <c r="A68" s="221"/>
      <c r="B68" s="222"/>
      <c r="C68" s="216"/>
      <c r="D68" s="224"/>
      <c r="E68" s="25"/>
      <c r="F68" s="89"/>
      <c r="G68" s="83"/>
      <c r="H68" s="218"/>
      <c r="I68" s="218"/>
      <c r="J68" s="218"/>
      <c r="K68" s="218"/>
      <c r="L68" s="83"/>
      <c r="M68" s="217"/>
      <c r="N68" s="55"/>
      <c r="O68" s="218"/>
      <c r="P68" s="218"/>
      <c r="Q68" s="11"/>
      <c r="R68" s="218"/>
      <c r="S68" s="218"/>
      <c r="T68" s="56"/>
      <c r="U68" s="218"/>
      <c r="V68" s="218"/>
      <c r="W68" s="11"/>
      <c r="X68" s="218"/>
      <c r="Y68" s="218"/>
      <c r="Z68" s="56"/>
      <c r="AA68" s="218"/>
      <c r="AB68" s="218"/>
      <c r="AC68" s="218"/>
      <c r="AD68" s="218"/>
      <c r="AE68" s="218"/>
      <c r="AF68" s="9"/>
      <c r="AG68" s="9"/>
      <c r="AH68" s="9"/>
      <c r="AI68" s="9"/>
      <c r="AJ68" s="9"/>
      <c r="AK68" s="9"/>
      <c r="AL68" s="9"/>
      <c r="AM68" s="9"/>
      <c r="AN68" s="9"/>
      <c r="AO68" s="76"/>
      <c r="AP68" s="83"/>
      <c r="AQ68" s="83"/>
      <c r="AR68" s="101"/>
      <c r="AS68" s="101"/>
      <c r="AT68" s="11"/>
      <c r="AU68" s="11"/>
      <c r="AV68" s="218"/>
      <c r="AW68" s="198"/>
      <c r="AX68" s="218"/>
      <c r="AY68" s="76"/>
      <c r="AZ68" s="149"/>
      <c r="BA68" s="149"/>
      <c r="BB68" s="149"/>
      <c r="BC68" s="217"/>
      <c r="BD68" s="231"/>
      <c r="BE68" s="215"/>
      <c r="BF68" s="215"/>
      <c r="BG68" s="215"/>
      <c r="BH68" s="232"/>
      <c r="BI68" s="232"/>
      <c r="BJ68" s="214"/>
      <c r="BK68" s="214"/>
      <c r="BL68" s="233"/>
      <c r="BM68" s="67"/>
      <c r="BN68" s="270"/>
      <c r="BO68" s="140"/>
      <c r="BP68" s="47"/>
    </row>
    <row r="69" spans="1:68" ht="15.75">
      <c r="A69" s="221"/>
      <c r="B69" s="222"/>
      <c r="C69" s="216"/>
      <c r="D69" s="224"/>
      <c r="E69" s="25"/>
      <c r="F69" s="89"/>
      <c r="G69" s="83"/>
      <c r="H69" s="218"/>
      <c r="I69" s="218"/>
      <c r="J69" s="218"/>
      <c r="K69" s="218"/>
      <c r="L69" s="83"/>
      <c r="M69" s="217"/>
      <c r="N69" s="55"/>
      <c r="O69" s="218"/>
      <c r="P69" s="218"/>
      <c r="Q69" s="11"/>
      <c r="R69" s="218"/>
      <c r="S69" s="218"/>
      <c r="T69" s="56"/>
      <c r="U69" s="218"/>
      <c r="V69" s="218"/>
      <c r="W69" s="11"/>
      <c r="X69" s="218"/>
      <c r="Y69" s="218"/>
      <c r="Z69" s="56"/>
      <c r="AA69" s="218"/>
      <c r="AB69" s="218"/>
      <c r="AC69" s="218"/>
      <c r="AD69" s="218"/>
      <c r="AE69" s="218"/>
      <c r="AF69" s="9"/>
      <c r="AG69" s="9"/>
      <c r="AH69" s="9"/>
      <c r="AI69" s="9"/>
      <c r="AJ69" s="9"/>
      <c r="AK69" s="9"/>
      <c r="AL69" s="9"/>
      <c r="AM69" s="9"/>
      <c r="AN69" s="9"/>
      <c r="AO69" s="76"/>
      <c r="AP69" s="83"/>
      <c r="AQ69" s="83"/>
      <c r="AR69" s="101"/>
      <c r="AS69" s="101"/>
      <c r="AT69" s="11"/>
      <c r="AU69" s="11"/>
      <c r="AV69" s="218"/>
      <c r="AW69" s="198"/>
      <c r="AX69" s="218"/>
      <c r="AY69" s="76"/>
      <c r="AZ69" s="149"/>
      <c r="BA69" s="149"/>
      <c r="BB69" s="132"/>
      <c r="BC69" s="201"/>
      <c r="BD69" s="231"/>
      <c r="BE69" s="215"/>
      <c r="BF69" s="215"/>
      <c r="BG69" s="215"/>
      <c r="BH69" s="232"/>
      <c r="BI69" s="264"/>
      <c r="BJ69" s="214"/>
      <c r="BK69" s="149"/>
      <c r="BL69" s="156"/>
      <c r="BM69" s="47"/>
      <c r="BN69" s="270"/>
      <c r="BO69" s="140"/>
      <c r="BP69" s="47"/>
    </row>
    <row r="70" spans="1:68" s="139" customFormat="1" ht="15.75">
      <c r="A70" s="221"/>
      <c r="B70" s="222"/>
      <c r="C70" s="216"/>
      <c r="D70" s="224"/>
      <c r="E70" s="25"/>
      <c r="F70" s="89"/>
      <c r="G70" s="83"/>
      <c r="H70" s="218"/>
      <c r="I70" s="218"/>
      <c r="J70" s="218"/>
      <c r="K70" s="218"/>
      <c r="L70" s="83"/>
      <c r="M70" s="217"/>
      <c r="N70" s="55"/>
      <c r="O70" s="218"/>
      <c r="P70" s="218"/>
      <c r="Q70" s="11"/>
      <c r="R70" s="218"/>
      <c r="S70" s="218"/>
      <c r="T70" s="56"/>
      <c r="U70" s="218"/>
      <c r="V70" s="218"/>
      <c r="W70" s="11"/>
      <c r="X70" s="218"/>
      <c r="Y70" s="218"/>
      <c r="Z70" s="56"/>
      <c r="AA70" s="218"/>
      <c r="AB70" s="218"/>
      <c r="AC70" s="218"/>
      <c r="AD70" s="218"/>
      <c r="AE70" s="218"/>
      <c r="AF70" s="9"/>
      <c r="AG70" s="9"/>
      <c r="AH70" s="9"/>
      <c r="AI70" s="9"/>
      <c r="AJ70" s="9"/>
      <c r="AK70" s="9"/>
      <c r="AL70" s="9"/>
      <c r="AM70" s="9"/>
      <c r="AN70" s="9"/>
      <c r="AO70" s="76"/>
      <c r="AP70" s="83"/>
      <c r="AQ70" s="83"/>
      <c r="AR70" s="101"/>
      <c r="AS70" s="101"/>
      <c r="AT70" s="11"/>
      <c r="AU70" s="11"/>
      <c r="AV70" s="218"/>
      <c r="AW70" s="198"/>
      <c r="AX70" s="218"/>
      <c r="AY70" s="76"/>
      <c r="AZ70" s="149"/>
      <c r="BA70" s="149"/>
      <c r="BB70" s="132"/>
      <c r="BC70" s="217"/>
      <c r="BD70" s="231"/>
      <c r="BE70" s="215"/>
      <c r="BF70" s="215"/>
      <c r="BG70" s="215"/>
      <c r="BH70" s="232"/>
      <c r="BI70" s="232"/>
      <c r="BJ70" s="214"/>
      <c r="BK70" s="214"/>
      <c r="BL70" s="233"/>
      <c r="BM70" s="67"/>
      <c r="BN70" s="270"/>
      <c r="BO70" s="140"/>
      <c r="BP70" s="47"/>
    </row>
    <row r="71" spans="1:68" ht="15.75">
      <c r="A71" s="221"/>
      <c r="B71" s="222"/>
      <c r="C71" s="216"/>
      <c r="D71" s="224"/>
      <c r="E71" s="25"/>
      <c r="F71" s="89"/>
      <c r="G71" s="83"/>
      <c r="H71" s="218"/>
      <c r="I71" s="218"/>
      <c r="J71" s="218"/>
      <c r="K71" s="218"/>
      <c r="L71" s="83"/>
      <c r="M71" s="217"/>
      <c r="N71" s="55"/>
      <c r="O71" s="218"/>
      <c r="P71" s="218"/>
      <c r="Q71" s="11"/>
      <c r="R71" s="218"/>
      <c r="S71" s="218"/>
      <c r="T71" s="56"/>
      <c r="U71" s="218"/>
      <c r="V71" s="218"/>
      <c r="W71" s="11"/>
      <c r="X71" s="218"/>
      <c r="Y71" s="218"/>
      <c r="Z71" s="56"/>
      <c r="AA71" s="218"/>
      <c r="AB71" s="218"/>
      <c r="AC71" s="218"/>
      <c r="AD71" s="218"/>
      <c r="AE71" s="218"/>
      <c r="AF71" s="9"/>
      <c r="AG71" s="9"/>
      <c r="AH71" s="9"/>
      <c r="AI71" s="9"/>
      <c r="AJ71" s="9"/>
      <c r="AK71" s="9"/>
      <c r="AL71" s="9"/>
      <c r="AM71" s="9"/>
      <c r="AN71" s="9"/>
      <c r="AO71" s="76"/>
      <c r="AP71" s="83"/>
      <c r="AQ71" s="83"/>
      <c r="AR71" s="101"/>
      <c r="AS71" s="101"/>
      <c r="AT71" s="11"/>
      <c r="AU71" s="11"/>
      <c r="AV71" s="218"/>
      <c r="AW71" s="198"/>
      <c r="AX71" s="218"/>
      <c r="AY71" s="76"/>
      <c r="AZ71" s="149"/>
      <c r="BA71" s="149"/>
      <c r="BB71" s="132"/>
      <c r="BC71" s="217"/>
      <c r="BD71" s="231"/>
      <c r="BE71" s="215"/>
      <c r="BF71" s="215"/>
      <c r="BG71" s="215"/>
      <c r="BH71" s="232"/>
      <c r="BI71" s="232"/>
      <c r="BJ71" s="214"/>
      <c r="BK71" s="214"/>
      <c r="BL71" s="233"/>
      <c r="BM71" s="67"/>
      <c r="BN71" s="270"/>
      <c r="BO71" s="140"/>
      <c r="BP71" s="47"/>
    </row>
    <row r="72" spans="1:68" s="139" customFormat="1" ht="15.75">
      <c r="A72" s="221"/>
      <c r="B72" s="222"/>
      <c r="C72" s="216"/>
      <c r="D72" s="224"/>
      <c r="E72" s="25"/>
      <c r="F72" s="89"/>
      <c r="G72" s="83"/>
      <c r="H72" s="218"/>
      <c r="I72" s="218"/>
      <c r="J72" s="218"/>
      <c r="K72" s="218"/>
      <c r="L72" s="83"/>
      <c r="M72" s="217"/>
      <c r="N72" s="55"/>
      <c r="O72" s="218"/>
      <c r="P72" s="218"/>
      <c r="Q72" s="11"/>
      <c r="R72" s="218"/>
      <c r="S72" s="218"/>
      <c r="T72" s="56"/>
      <c r="U72" s="218"/>
      <c r="V72" s="218"/>
      <c r="W72" s="11"/>
      <c r="X72" s="218"/>
      <c r="Y72" s="218"/>
      <c r="Z72" s="56"/>
      <c r="AA72" s="218"/>
      <c r="AB72" s="218"/>
      <c r="AC72" s="218"/>
      <c r="AD72" s="218"/>
      <c r="AE72" s="218"/>
      <c r="AF72" s="9"/>
      <c r="AG72" s="9"/>
      <c r="AH72" s="9"/>
      <c r="AI72" s="9"/>
      <c r="AJ72" s="9"/>
      <c r="AK72" s="9"/>
      <c r="AL72" s="9"/>
      <c r="AM72" s="9"/>
      <c r="AN72" s="9"/>
      <c r="AO72" s="76"/>
      <c r="AP72" s="83"/>
      <c r="AQ72" s="83"/>
      <c r="AR72" s="101"/>
      <c r="AS72" s="101"/>
      <c r="AT72" s="11"/>
      <c r="AU72" s="11"/>
      <c r="AV72" s="218"/>
      <c r="AW72" s="198"/>
      <c r="AX72" s="218"/>
      <c r="AY72" s="76"/>
      <c r="AZ72" s="149"/>
      <c r="BA72" s="149"/>
      <c r="BB72" s="132"/>
      <c r="BC72" s="217"/>
      <c r="BD72" s="231"/>
      <c r="BE72" s="215"/>
      <c r="BF72" s="215"/>
      <c r="BG72" s="215"/>
      <c r="BH72" s="232"/>
      <c r="BI72" s="232"/>
      <c r="BJ72" s="214"/>
      <c r="BK72" s="214"/>
      <c r="BL72" s="233"/>
      <c r="BM72" s="67"/>
      <c r="BN72" s="270"/>
      <c r="BO72" s="140"/>
      <c r="BP72" s="47"/>
    </row>
    <row r="73" spans="1:68" s="139" customFormat="1" ht="16.5" thickBot="1">
      <c r="A73" s="162"/>
      <c r="B73" s="163"/>
      <c r="C73" s="164"/>
      <c r="D73" s="165"/>
      <c r="E73" s="203"/>
      <c r="F73" s="204"/>
      <c r="G73" s="205"/>
      <c r="H73" s="172"/>
      <c r="I73" s="172"/>
      <c r="J73" s="172"/>
      <c r="K73" s="172"/>
      <c r="L73" s="205"/>
      <c r="M73" s="169"/>
      <c r="N73" s="171"/>
      <c r="O73" s="172"/>
      <c r="P73" s="172"/>
      <c r="Q73" s="207"/>
      <c r="R73" s="172"/>
      <c r="S73" s="172"/>
      <c r="T73" s="206"/>
      <c r="U73" s="172"/>
      <c r="V73" s="172"/>
      <c r="W73" s="207"/>
      <c r="X73" s="172"/>
      <c r="Y73" s="172"/>
      <c r="Z73" s="206"/>
      <c r="AA73" s="172"/>
      <c r="AB73" s="172"/>
      <c r="AC73" s="172"/>
      <c r="AD73" s="172"/>
      <c r="AE73" s="172"/>
      <c r="AF73" s="189"/>
      <c r="AG73" s="189"/>
      <c r="AH73" s="189"/>
      <c r="AI73" s="189"/>
      <c r="AJ73" s="189"/>
      <c r="AK73" s="300"/>
      <c r="AL73" s="189"/>
      <c r="AM73" s="189"/>
      <c r="AN73" s="189"/>
      <c r="AO73" s="208"/>
      <c r="AP73" s="205"/>
      <c r="AQ73" s="205"/>
      <c r="AR73" s="170"/>
      <c r="AS73" s="303"/>
      <c r="AT73" s="207"/>
      <c r="AU73" s="207"/>
      <c r="AV73" s="172"/>
      <c r="AW73" s="166"/>
      <c r="AX73" s="304"/>
      <c r="AY73" s="246"/>
      <c r="AZ73" s="167"/>
      <c r="BA73" s="149"/>
      <c r="BB73" s="213"/>
      <c r="BC73" s="169"/>
      <c r="BD73" s="173"/>
      <c r="BE73" s="174"/>
      <c r="BF73" s="174"/>
      <c r="BG73" s="174"/>
      <c r="BH73" s="175"/>
      <c r="BI73" s="175"/>
      <c r="BJ73" s="176"/>
      <c r="BK73" s="176"/>
      <c r="BL73" s="177"/>
      <c r="BM73" s="212"/>
      <c r="BN73" s="271"/>
      <c r="BO73" s="272"/>
      <c r="BP73" s="263"/>
    </row>
    <row r="74" spans="1:68" s="139" customFormat="1" ht="15.75">
      <c r="A74" s="219"/>
      <c r="B74" s="220"/>
      <c r="C74" s="234"/>
      <c r="D74" s="223"/>
      <c r="E74" s="27"/>
      <c r="F74" s="99"/>
      <c r="G74" s="82"/>
      <c r="H74" s="236"/>
      <c r="I74" s="236"/>
      <c r="J74" s="236"/>
      <c r="K74" s="236"/>
      <c r="L74" s="82"/>
      <c r="M74" s="235"/>
      <c r="N74" s="65"/>
      <c r="O74" s="236"/>
      <c r="P74" s="236"/>
      <c r="Q74" s="71"/>
      <c r="R74" s="236"/>
      <c r="S74" s="236"/>
      <c r="T74" s="74"/>
      <c r="U74" s="236"/>
      <c r="V74" s="236"/>
      <c r="W74" s="71"/>
      <c r="X74" s="236"/>
      <c r="Y74" s="236"/>
      <c r="Z74" s="74"/>
      <c r="AA74" s="236"/>
      <c r="AB74" s="236"/>
      <c r="AC74" s="236"/>
      <c r="AD74" s="236"/>
      <c r="AE74" s="236"/>
      <c r="AF74" s="63"/>
      <c r="AG74" s="63"/>
      <c r="AH74" s="63"/>
      <c r="AI74" s="63"/>
      <c r="AJ74" s="63"/>
      <c r="AK74" s="63"/>
      <c r="AL74" s="63"/>
      <c r="AM74" s="63"/>
      <c r="AN74" s="63"/>
      <c r="AO74" s="75"/>
      <c r="AP74" s="82"/>
      <c r="AQ74" s="82"/>
      <c r="AR74" s="125"/>
      <c r="AS74" s="125"/>
      <c r="AT74" s="71"/>
      <c r="AU74" s="71"/>
      <c r="AV74" s="236"/>
      <c r="AW74" s="197"/>
      <c r="AX74" s="236"/>
      <c r="AY74" s="90"/>
      <c r="AZ74" s="148"/>
      <c r="BA74" s="148"/>
      <c r="BB74" s="133"/>
      <c r="BC74" s="235"/>
      <c r="BD74" s="225"/>
      <c r="BE74" s="226"/>
      <c r="BF74" s="226"/>
      <c r="BG74" s="226"/>
      <c r="BH74" s="228"/>
      <c r="BI74" s="228"/>
      <c r="BJ74" s="229"/>
      <c r="BK74" s="229"/>
      <c r="BL74" s="230"/>
      <c r="BM74" s="66"/>
      <c r="BN74" s="288"/>
      <c r="BO74" s="290"/>
      <c r="BP74" s="269"/>
    </row>
    <row r="75" spans="1:68" s="139" customFormat="1" ht="15.75">
      <c r="A75" s="221"/>
      <c r="B75" s="222"/>
      <c r="C75" s="216"/>
      <c r="D75" s="224"/>
      <c r="E75" s="25"/>
      <c r="F75" s="89"/>
      <c r="G75" s="83"/>
      <c r="H75" s="218"/>
      <c r="I75" s="218"/>
      <c r="J75" s="218"/>
      <c r="K75" s="218"/>
      <c r="L75" s="83"/>
      <c r="M75" s="217"/>
      <c r="N75" s="55"/>
      <c r="O75" s="218"/>
      <c r="P75" s="218"/>
      <c r="Q75" s="11"/>
      <c r="R75" s="218"/>
      <c r="S75" s="218"/>
      <c r="T75" s="56"/>
      <c r="U75" s="218"/>
      <c r="V75" s="218"/>
      <c r="W75" s="11"/>
      <c r="X75" s="218"/>
      <c r="Y75" s="218"/>
      <c r="Z75" s="56"/>
      <c r="AA75" s="218"/>
      <c r="AB75" s="218"/>
      <c r="AC75" s="218"/>
      <c r="AD75" s="218"/>
      <c r="AE75" s="218"/>
      <c r="AF75" s="9"/>
      <c r="AG75" s="9"/>
      <c r="AH75" s="9"/>
      <c r="AI75" s="9"/>
      <c r="AJ75" s="9"/>
      <c r="AK75" s="9"/>
      <c r="AL75" s="9"/>
      <c r="AM75" s="9"/>
      <c r="AN75" s="9"/>
      <c r="AO75" s="76"/>
      <c r="AP75" s="83"/>
      <c r="AQ75" s="83"/>
      <c r="AR75" s="101"/>
      <c r="AS75" s="101"/>
      <c r="AT75" s="11"/>
      <c r="AU75" s="11"/>
      <c r="AV75" s="218"/>
      <c r="AW75" s="198"/>
      <c r="AX75" s="218"/>
      <c r="AY75" s="94"/>
      <c r="AZ75" s="149"/>
      <c r="BA75" s="149"/>
      <c r="BB75" s="132"/>
      <c r="BC75" s="217"/>
      <c r="BD75" s="231"/>
      <c r="BE75" s="215"/>
      <c r="BF75" s="215"/>
      <c r="BG75" s="215"/>
      <c r="BH75" s="232"/>
      <c r="BI75" s="232"/>
      <c r="BJ75" s="214"/>
      <c r="BK75" s="214"/>
      <c r="BL75" s="233"/>
      <c r="BM75" s="47"/>
      <c r="BN75" s="270"/>
      <c r="BO75" s="140"/>
      <c r="BP75" s="47"/>
    </row>
    <row r="76" spans="1:68" s="139" customFormat="1" ht="15.75">
      <c r="A76" s="221"/>
      <c r="B76" s="222"/>
      <c r="C76" s="216"/>
      <c r="D76" s="224"/>
      <c r="E76" s="25"/>
      <c r="F76" s="89"/>
      <c r="G76" s="83"/>
      <c r="H76" s="218"/>
      <c r="I76" s="218"/>
      <c r="J76" s="218"/>
      <c r="K76" s="218"/>
      <c r="L76" s="83"/>
      <c r="M76" s="217"/>
      <c r="N76" s="55"/>
      <c r="O76" s="218"/>
      <c r="P76" s="218"/>
      <c r="Q76" s="11"/>
      <c r="R76" s="218"/>
      <c r="S76" s="218"/>
      <c r="T76" s="56"/>
      <c r="U76" s="218"/>
      <c r="V76" s="218"/>
      <c r="W76" s="11"/>
      <c r="X76" s="218"/>
      <c r="Y76" s="218"/>
      <c r="Z76" s="56"/>
      <c r="AA76" s="218"/>
      <c r="AB76" s="218"/>
      <c r="AC76" s="218"/>
      <c r="AD76" s="218"/>
      <c r="AE76" s="218"/>
      <c r="AF76" s="9"/>
      <c r="AG76" s="9"/>
      <c r="AH76" s="9"/>
      <c r="AI76" s="9"/>
      <c r="AJ76" s="9"/>
      <c r="AK76" s="9"/>
      <c r="AL76" s="9"/>
      <c r="AM76" s="9"/>
      <c r="AN76" s="9"/>
      <c r="AO76" s="76"/>
      <c r="AP76" s="83"/>
      <c r="AQ76" s="83"/>
      <c r="AR76" s="101"/>
      <c r="AS76" s="101"/>
      <c r="AT76" s="11"/>
      <c r="AU76" s="11"/>
      <c r="AV76" s="218"/>
      <c r="AW76" s="198"/>
      <c r="AX76" s="218"/>
      <c r="AY76" s="94"/>
      <c r="AZ76" s="149"/>
      <c r="BA76" s="149"/>
      <c r="BB76" s="132"/>
      <c r="BC76" s="217"/>
      <c r="BD76" s="231"/>
      <c r="BE76" s="215"/>
      <c r="BF76" s="215"/>
      <c r="BG76" s="215"/>
      <c r="BH76" s="232"/>
      <c r="BI76" s="232"/>
      <c r="BJ76" s="214"/>
      <c r="BK76" s="214"/>
      <c r="BL76" s="233"/>
      <c r="BM76" s="47"/>
      <c r="BN76" s="270"/>
      <c r="BO76" s="140"/>
      <c r="BP76" s="47"/>
    </row>
    <row r="77" spans="1:68" s="139" customFormat="1" ht="15.75">
      <c r="A77" s="221"/>
      <c r="B77" s="222"/>
      <c r="C77" s="216"/>
      <c r="D77" s="224"/>
      <c r="E77" s="25"/>
      <c r="F77" s="89"/>
      <c r="G77" s="83"/>
      <c r="H77" s="218"/>
      <c r="I77" s="218"/>
      <c r="J77" s="218"/>
      <c r="K77" s="218"/>
      <c r="L77" s="83"/>
      <c r="M77" s="217"/>
      <c r="N77" s="55"/>
      <c r="O77" s="218"/>
      <c r="P77" s="218"/>
      <c r="Q77" s="11"/>
      <c r="R77" s="218"/>
      <c r="S77" s="218"/>
      <c r="T77" s="56"/>
      <c r="U77" s="218"/>
      <c r="V77" s="218"/>
      <c r="W77" s="11"/>
      <c r="X77" s="218"/>
      <c r="Y77" s="218"/>
      <c r="Z77" s="56"/>
      <c r="AA77" s="218"/>
      <c r="AB77" s="218"/>
      <c r="AC77" s="218"/>
      <c r="AD77" s="218"/>
      <c r="AE77" s="218"/>
      <c r="AF77" s="9"/>
      <c r="AG77" s="9"/>
      <c r="AH77" s="9"/>
      <c r="AI77" s="9"/>
      <c r="AJ77" s="9"/>
      <c r="AK77" s="9"/>
      <c r="AL77" s="9"/>
      <c r="AM77" s="9"/>
      <c r="AN77" s="9"/>
      <c r="AO77" s="76"/>
      <c r="AP77" s="83"/>
      <c r="AQ77" s="83"/>
      <c r="AR77" s="101"/>
      <c r="AS77" s="101"/>
      <c r="AT77" s="11"/>
      <c r="AU77" s="11"/>
      <c r="AV77" s="218"/>
      <c r="AW77" s="198"/>
      <c r="AX77" s="218"/>
      <c r="AY77" s="76"/>
      <c r="AZ77" s="149"/>
      <c r="BA77" s="149"/>
      <c r="BB77" s="149"/>
      <c r="BC77" s="217"/>
      <c r="BD77" s="231"/>
      <c r="BE77" s="215"/>
      <c r="BF77" s="215"/>
      <c r="BG77" s="215"/>
      <c r="BH77" s="232"/>
      <c r="BI77" s="215"/>
      <c r="BJ77" s="97"/>
      <c r="BK77" s="214"/>
      <c r="BL77" s="233"/>
      <c r="BM77" s="67"/>
      <c r="BN77" s="270"/>
      <c r="BO77" s="140"/>
      <c r="BP77" s="47"/>
    </row>
    <row r="78" spans="1:68" s="139" customFormat="1" ht="15.75">
      <c r="A78" s="221"/>
      <c r="B78" s="222"/>
      <c r="C78" s="216"/>
      <c r="D78" s="224"/>
      <c r="E78" s="25"/>
      <c r="F78" s="89"/>
      <c r="G78" s="83"/>
      <c r="H78" s="218"/>
      <c r="I78" s="218"/>
      <c r="J78" s="218"/>
      <c r="K78" s="218"/>
      <c r="L78" s="83"/>
      <c r="M78" s="217"/>
      <c r="N78" s="55"/>
      <c r="O78" s="218"/>
      <c r="P78" s="218"/>
      <c r="Q78" s="11"/>
      <c r="R78" s="218"/>
      <c r="S78" s="218"/>
      <c r="T78" s="56"/>
      <c r="U78" s="218"/>
      <c r="V78" s="218"/>
      <c r="W78" s="11"/>
      <c r="X78" s="218"/>
      <c r="Y78" s="218"/>
      <c r="Z78" s="56"/>
      <c r="AA78" s="218"/>
      <c r="AB78" s="218"/>
      <c r="AC78" s="218"/>
      <c r="AD78" s="218"/>
      <c r="AE78" s="218"/>
      <c r="AF78" s="9"/>
      <c r="AG78" s="9"/>
      <c r="AH78" s="9"/>
      <c r="AI78" s="9"/>
      <c r="AJ78" s="9"/>
      <c r="AK78" s="9"/>
      <c r="AL78" s="9"/>
      <c r="AM78" s="9"/>
      <c r="AN78" s="9"/>
      <c r="AO78" s="76"/>
      <c r="AP78" s="83"/>
      <c r="AQ78" s="83"/>
      <c r="AR78" s="101"/>
      <c r="AS78" s="101"/>
      <c r="AT78" s="11"/>
      <c r="AU78" s="11"/>
      <c r="AV78" s="218"/>
      <c r="AW78" s="198"/>
      <c r="AX78" s="218"/>
      <c r="AY78" s="92"/>
      <c r="AZ78" s="149"/>
      <c r="BA78" s="11"/>
      <c r="BB78" s="134"/>
      <c r="BC78" s="217"/>
      <c r="BD78" s="231"/>
      <c r="BE78" s="215"/>
      <c r="BF78" s="215"/>
      <c r="BG78" s="215"/>
      <c r="BH78" s="232"/>
      <c r="BI78" s="215"/>
      <c r="BJ78" s="97"/>
      <c r="BK78" s="214"/>
      <c r="BL78" s="233"/>
      <c r="BM78" s="67"/>
      <c r="BN78" s="270"/>
      <c r="BO78" s="140"/>
      <c r="BP78" s="47"/>
    </row>
    <row r="79" spans="1:68" s="139" customFormat="1" ht="15.75">
      <c r="A79" s="221"/>
      <c r="B79" s="222"/>
      <c r="C79" s="216"/>
      <c r="D79" s="224"/>
      <c r="E79" s="25"/>
      <c r="F79" s="89"/>
      <c r="G79" s="83"/>
      <c r="H79" s="218"/>
      <c r="I79" s="218"/>
      <c r="J79" s="218"/>
      <c r="K79" s="218"/>
      <c r="L79" s="83"/>
      <c r="M79" s="217"/>
      <c r="N79" s="55"/>
      <c r="O79" s="218"/>
      <c r="P79" s="218"/>
      <c r="Q79" s="11"/>
      <c r="R79" s="218"/>
      <c r="S79" s="218"/>
      <c r="T79" s="56"/>
      <c r="U79" s="218"/>
      <c r="V79" s="218"/>
      <c r="W79" s="11"/>
      <c r="X79" s="218"/>
      <c r="Y79" s="218"/>
      <c r="Z79" s="56"/>
      <c r="AA79" s="218"/>
      <c r="AB79" s="218"/>
      <c r="AC79" s="218"/>
      <c r="AD79" s="218"/>
      <c r="AE79" s="218"/>
      <c r="AF79" s="9"/>
      <c r="AG79" s="9"/>
      <c r="AH79" s="9"/>
      <c r="AI79" s="9"/>
      <c r="AJ79" s="9"/>
      <c r="AK79" s="9"/>
      <c r="AL79" s="9"/>
      <c r="AM79" s="9"/>
      <c r="AN79" s="9"/>
      <c r="AO79" s="76"/>
      <c r="AP79" s="83"/>
      <c r="AQ79" s="83"/>
      <c r="AR79" s="101"/>
      <c r="AS79" s="101"/>
      <c r="AT79" s="11"/>
      <c r="AU79" s="11"/>
      <c r="AV79" s="218"/>
      <c r="AW79" s="198"/>
      <c r="AX79" s="218"/>
      <c r="AY79" s="92"/>
      <c r="AZ79" s="149"/>
      <c r="BA79" s="149"/>
      <c r="BB79" s="149"/>
      <c r="BC79" s="217"/>
      <c r="BD79" s="231"/>
      <c r="BE79" s="215"/>
      <c r="BF79" s="215"/>
      <c r="BG79" s="215"/>
      <c r="BH79" s="232"/>
      <c r="BI79" s="215"/>
      <c r="BJ79" s="97"/>
      <c r="BK79" s="214"/>
      <c r="BL79" s="233"/>
      <c r="BM79" s="67"/>
      <c r="BN79" s="270"/>
      <c r="BO79" s="140"/>
      <c r="BP79" s="47"/>
    </row>
    <row r="80" spans="1:68" s="139" customFormat="1" ht="15.75">
      <c r="A80" s="221"/>
      <c r="B80" s="222"/>
      <c r="C80" s="216"/>
      <c r="D80" s="224"/>
      <c r="E80" s="25"/>
      <c r="F80" s="89"/>
      <c r="G80" s="83"/>
      <c r="H80" s="218"/>
      <c r="I80" s="218"/>
      <c r="J80" s="218"/>
      <c r="K80" s="218"/>
      <c r="L80" s="83"/>
      <c r="M80" s="217"/>
      <c r="N80" s="55"/>
      <c r="O80" s="218"/>
      <c r="P80" s="218"/>
      <c r="Q80" s="11"/>
      <c r="R80" s="218"/>
      <c r="S80" s="218"/>
      <c r="T80" s="56"/>
      <c r="U80" s="218"/>
      <c r="V80" s="218"/>
      <c r="W80" s="11"/>
      <c r="X80" s="218"/>
      <c r="Y80" s="218"/>
      <c r="Z80" s="56"/>
      <c r="AA80" s="218"/>
      <c r="AB80" s="218"/>
      <c r="AC80" s="218"/>
      <c r="AD80" s="218"/>
      <c r="AE80" s="218"/>
      <c r="AF80" s="9"/>
      <c r="AG80" s="9"/>
      <c r="AH80" s="9"/>
      <c r="AI80" s="9"/>
      <c r="AJ80" s="9"/>
      <c r="AK80" s="9"/>
      <c r="AL80" s="9"/>
      <c r="AM80" s="9"/>
      <c r="AN80" s="9"/>
      <c r="AO80" s="76"/>
      <c r="AP80" s="83"/>
      <c r="AQ80" s="83"/>
      <c r="AR80" s="101"/>
      <c r="AS80" s="101"/>
      <c r="AT80" s="11"/>
      <c r="AU80" s="11"/>
      <c r="AV80" s="218"/>
      <c r="AW80" s="198"/>
      <c r="AX80" s="218"/>
      <c r="AY80" s="94"/>
      <c r="AZ80" s="149"/>
      <c r="BA80" s="149"/>
      <c r="BB80" s="149"/>
      <c r="BC80" s="217"/>
      <c r="BD80" s="231"/>
      <c r="BE80" s="215"/>
      <c r="BF80" s="215"/>
      <c r="BG80" s="215"/>
      <c r="BH80" s="232"/>
      <c r="BI80" s="215"/>
      <c r="BJ80" s="97"/>
      <c r="BK80" s="214"/>
      <c r="BL80" s="233"/>
      <c r="BM80" s="47"/>
      <c r="BN80" s="270"/>
      <c r="BO80" s="140"/>
      <c r="BP80" s="47"/>
    </row>
    <row r="81" spans="1:68" s="139" customFormat="1" ht="15.75">
      <c r="A81" s="221"/>
      <c r="B81" s="222"/>
      <c r="C81" s="216"/>
      <c r="D81" s="224"/>
      <c r="E81" s="25"/>
      <c r="F81" s="89"/>
      <c r="G81" s="83"/>
      <c r="H81" s="218"/>
      <c r="I81" s="218"/>
      <c r="J81" s="218"/>
      <c r="K81" s="218"/>
      <c r="L81" s="83"/>
      <c r="M81" s="217"/>
      <c r="N81" s="55"/>
      <c r="O81" s="218"/>
      <c r="P81" s="218"/>
      <c r="Q81" s="11"/>
      <c r="R81" s="218"/>
      <c r="S81" s="218"/>
      <c r="T81" s="56"/>
      <c r="U81" s="218"/>
      <c r="V81" s="218"/>
      <c r="W81" s="11"/>
      <c r="X81" s="218"/>
      <c r="Y81" s="218"/>
      <c r="Z81" s="56"/>
      <c r="AA81" s="218"/>
      <c r="AB81" s="218"/>
      <c r="AC81" s="218"/>
      <c r="AD81" s="218"/>
      <c r="AE81" s="218"/>
      <c r="AF81" s="9"/>
      <c r="AG81" s="9"/>
      <c r="AH81" s="9"/>
      <c r="AI81" s="9"/>
      <c r="AJ81" s="9"/>
      <c r="AK81" s="9"/>
      <c r="AL81" s="9"/>
      <c r="AM81" s="9"/>
      <c r="AN81" s="9"/>
      <c r="AO81" s="76"/>
      <c r="AP81" s="83"/>
      <c r="AQ81" s="83"/>
      <c r="AR81" s="101"/>
      <c r="AS81" s="101"/>
      <c r="AT81" s="11"/>
      <c r="AU81" s="11"/>
      <c r="AV81" s="218"/>
      <c r="AW81" s="198"/>
      <c r="AX81" s="218"/>
      <c r="AY81" s="76"/>
      <c r="AZ81" s="149"/>
      <c r="BA81" s="149"/>
      <c r="BB81" s="149"/>
      <c r="BC81" s="217"/>
      <c r="BD81" s="231"/>
      <c r="BE81" s="215"/>
      <c r="BF81" s="215"/>
      <c r="BG81" s="215"/>
      <c r="BH81" s="232"/>
      <c r="BI81" s="232"/>
      <c r="BJ81" s="214"/>
      <c r="BK81" s="214"/>
      <c r="BL81" s="233"/>
      <c r="BM81" s="67"/>
      <c r="BN81" s="270"/>
      <c r="BO81" s="140"/>
      <c r="BP81" s="47"/>
    </row>
    <row r="82" spans="1:68" s="139" customFormat="1" ht="15.75">
      <c r="A82" s="221"/>
      <c r="B82" s="222"/>
      <c r="C82" s="216"/>
      <c r="D82" s="224"/>
      <c r="E82" s="25"/>
      <c r="F82" s="89"/>
      <c r="G82" s="83"/>
      <c r="H82" s="218"/>
      <c r="I82" s="218"/>
      <c r="J82" s="218"/>
      <c r="K82" s="218"/>
      <c r="L82" s="83"/>
      <c r="M82" s="217"/>
      <c r="N82" s="55"/>
      <c r="O82" s="218"/>
      <c r="P82" s="218"/>
      <c r="Q82" s="11"/>
      <c r="R82" s="218"/>
      <c r="S82" s="218"/>
      <c r="T82" s="56"/>
      <c r="U82" s="218"/>
      <c r="V82" s="218"/>
      <c r="W82" s="11"/>
      <c r="X82" s="218"/>
      <c r="Y82" s="218"/>
      <c r="Z82" s="56"/>
      <c r="AA82" s="218"/>
      <c r="AB82" s="218"/>
      <c r="AC82" s="218"/>
      <c r="AD82" s="218"/>
      <c r="AE82" s="218"/>
      <c r="AF82" s="9"/>
      <c r="AG82" s="9"/>
      <c r="AH82" s="9"/>
      <c r="AI82" s="9"/>
      <c r="AJ82" s="9"/>
      <c r="AK82" s="9"/>
      <c r="AL82" s="9"/>
      <c r="AM82" s="9"/>
      <c r="AN82" s="9"/>
      <c r="AO82" s="76"/>
      <c r="AP82" s="83"/>
      <c r="AQ82" s="83"/>
      <c r="AR82" s="101"/>
      <c r="AS82" s="101"/>
      <c r="AT82" s="11"/>
      <c r="AU82" s="11"/>
      <c r="AV82" s="218"/>
      <c r="AW82" s="198"/>
      <c r="AX82" s="218"/>
      <c r="AY82" s="76"/>
      <c r="AZ82" s="149"/>
      <c r="BA82" s="149"/>
      <c r="BB82" s="149"/>
      <c r="BC82" s="217"/>
      <c r="BD82" s="231"/>
      <c r="BE82" s="215"/>
      <c r="BF82" s="215"/>
      <c r="BG82" s="215"/>
      <c r="BH82" s="232"/>
      <c r="BI82" s="232"/>
      <c r="BJ82" s="214"/>
      <c r="BK82" s="214"/>
      <c r="BL82" s="233"/>
      <c r="BM82" s="67"/>
      <c r="BN82" s="270"/>
      <c r="BO82" s="140"/>
      <c r="BP82" s="47"/>
    </row>
    <row r="83" spans="1:68" s="139" customFormat="1" ht="15.75">
      <c r="A83" s="221"/>
      <c r="B83" s="222"/>
      <c r="C83" s="216"/>
      <c r="D83" s="224"/>
      <c r="E83" s="25"/>
      <c r="F83" s="89"/>
      <c r="G83" s="83"/>
      <c r="H83" s="218"/>
      <c r="I83" s="218"/>
      <c r="J83" s="218"/>
      <c r="K83" s="218"/>
      <c r="L83" s="83"/>
      <c r="M83" s="217"/>
      <c r="N83" s="55"/>
      <c r="O83" s="218"/>
      <c r="P83" s="218"/>
      <c r="Q83" s="11"/>
      <c r="R83" s="218"/>
      <c r="S83" s="218"/>
      <c r="T83" s="56"/>
      <c r="U83" s="218"/>
      <c r="V83" s="218"/>
      <c r="W83" s="11"/>
      <c r="X83" s="218"/>
      <c r="Y83" s="218"/>
      <c r="Z83" s="56"/>
      <c r="AA83" s="218"/>
      <c r="AB83" s="218"/>
      <c r="AC83" s="218"/>
      <c r="AD83" s="218"/>
      <c r="AE83" s="218"/>
      <c r="AF83" s="9"/>
      <c r="AG83" s="9"/>
      <c r="AH83" s="9"/>
      <c r="AI83" s="9"/>
      <c r="AJ83" s="9"/>
      <c r="AK83" s="9"/>
      <c r="AL83" s="9"/>
      <c r="AM83" s="9"/>
      <c r="AN83" s="9"/>
      <c r="AO83" s="76"/>
      <c r="AP83" s="83"/>
      <c r="AQ83" s="83"/>
      <c r="AR83" s="101"/>
      <c r="AS83" s="101"/>
      <c r="AT83" s="11"/>
      <c r="AU83" s="83"/>
      <c r="AV83" s="218"/>
      <c r="AW83" s="198"/>
      <c r="AX83" s="218"/>
      <c r="AY83" s="94"/>
      <c r="AZ83" s="149"/>
      <c r="BA83" s="149"/>
      <c r="BB83" s="132"/>
      <c r="BC83" s="217"/>
      <c r="BD83" s="231"/>
      <c r="BE83" s="215"/>
      <c r="BF83" s="215"/>
      <c r="BG83" s="215"/>
      <c r="BH83" s="232"/>
      <c r="BI83" s="232"/>
      <c r="BJ83" s="214"/>
      <c r="BK83" s="214"/>
      <c r="BL83" s="233"/>
      <c r="BM83" s="47"/>
      <c r="BN83" s="270"/>
      <c r="BO83" s="140"/>
      <c r="BP83" s="47"/>
    </row>
    <row r="84" spans="1:68" s="139" customFormat="1" ht="15.75">
      <c r="A84" s="221"/>
      <c r="B84" s="222"/>
      <c r="C84" s="216"/>
      <c r="D84" s="224"/>
      <c r="E84" s="25"/>
      <c r="F84" s="89"/>
      <c r="G84" s="83"/>
      <c r="H84" s="218"/>
      <c r="I84" s="218"/>
      <c r="J84" s="218"/>
      <c r="K84" s="218"/>
      <c r="L84" s="83"/>
      <c r="M84" s="217"/>
      <c r="N84" s="55"/>
      <c r="O84" s="218"/>
      <c r="P84" s="218"/>
      <c r="Q84" s="11"/>
      <c r="R84" s="218"/>
      <c r="S84" s="218"/>
      <c r="T84" s="56"/>
      <c r="U84" s="218"/>
      <c r="V84" s="218"/>
      <c r="W84" s="11"/>
      <c r="X84" s="218"/>
      <c r="Y84" s="218"/>
      <c r="Z84" s="56"/>
      <c r="AA84" s="218"/>
      <c r="AB84" s="218"/>
      <c r="AC84" s="218"/>
      <c r="AD84" s="218"/>
      <c r="AE84" s="218"/>
      <c r="AF84" s="9"/>
      <c r="AG84" s="9"/>
      <c r="AH84" s="9"/>
      <c r="AI84" s="9"/>
      <c r="AJ84" s="9"/>
      <c r="AK84" s="9"/>
      <c r="AL84" s="9"/>
      <c r="AM84" s="9"/>
      <c r="AN84" s="9"/>
      <c r="AO84" s="76"/>
      <c r="AP84" s="83"/>
      <c r="AQ84" s="83"/>
      <c r="AR84" s="101"/>
      <c r="AS84" s="101"/>
      <c r="AT84" s="11"/>
      <c r="AU84" s="83"/>
      <c r="AV84" s="218"/>
      <c r="AW84" s="198"/>
      <c r="AX84" s="218"/>
      <c r="AY84" s="94"/>
      <c r="AZ84" s="149"/>
      <c r="BA84" s="149"/>
      <c r="BB84" s="132"/>
      <c r="BC84" s="217"/>
      <c r="BD84" s="231"/>
      <c r="BE84" s="215"/>
      <c r="BF84" s="215"/>
      <c r="BG84" s="215"/>
      <c r="BH84" s="232"/>
      <c r="BI84" s="232"/>
      <c r="BJ84" s="214"/>
      <c r="BK84" s="214"/>
      <c r="BL84" s="233"/>
      <c r="BM84" s="47"/>
      <c r="BN84" s="270"/>
      <c r="BO84" s="140"/>
      <c r="BP84" s="47"/>
    </row>
    <row r="85" spans="1:68" s="139" customFormat="1" ht="15.75">
      <c r="A85" s="221"/>
      <c r="B85" s="222"/>
      <c r="C85" s="216"/>
      <c r="D85" s="224"/>
      <c r="E85" s="25"/>
      <c r="F85" s="89"/>
      <c r="G85" s="83"/>
      <c r="H85" s="218"/>
      <c r="I85" s="218"/>
      <c r="J85" s="218"/>
      <c r="K85" s="218"/>
      <c r="L85" s="83"/>
      <c r="M85" s="217"/>
      <c r="N85" s="55"/>
      <c r="O85" s="218"/>
      <c r="P85" s="218"/>
      <c r="Q85" s="11"/>
      <c r="R85" s="218"/>
      <c r="S85" s="218"/>
      <c r="T85" s="56"/>
      <c r="U85" s="218"/>
      <c r="V85" s="218"/>
      <c r="W85" s="11"/>
      <c r="X85" s="218"/>
      <c r="Y85" s="218"/>
      <c r="Z85" s="56"/>
      <c r="AA85" s="218"/>
      <c r="AB85" s="218"/>
      <c r="AC85" s="218"/>
      <c r="AD85" s="218"/>
      <c r="AE85" s="218"/>
      <c r="AF85" s="9"/>
      <c r="AG85" s="9"/>
      <c r="AH85" s="9"/>
      <c r="AI85" s="9"/>
      <c r="AJ85" s="9"/>
      <c r="AK85" s="9"/>
      <c r="AL85" s="9"/>
      <c r="AM85" s="9"/>
      <c r="AN85" s="9"/>
      <c r="AO85" s="76"/>
      <c r="AP85" s="83"/>
      <c r="AQ85" s="83"/>
      <c r="AR85" s="101"/>
      <c r="AS85" s="101"/>
      <c r="AT85" s="11"/>
      <c r="AU85" s="11"/>
      <c r="AV85" s="218"/>
      <c r="AW85" s="198"/>
      <c r="AX85" s="218"/>
      <c r="AY85" s="76"/>
      <c r="AZ85" s="149"/>
      <c r="BA85" s="149"/>
      <c r="BB85" s="149"/>
      <c r="BC85" s="93"/>
      <c r="BD85" s="231"/>
      <c r="BE85" s="215"/>
      <c r="BF85" s="215"/>
      <c r="BG85" s="215"/>
      <c r="BH85" s="232"/>
      <c r="BI85" s="232"/>
      <c r="BJ85" s="214"/>
      <c r="BK85" s="214"/>
      <c r="BL85" s="233"/>
      <c r="BM85" s="67"/>
      <c r="BN85" s="270"/>
      <c r="BO85" s="140"/>
      <c r="BP85" s="47"/>
    </row>
    <row r="86" spans="1:68" s="139" customFormat="1" ht="15.75">
      <c r="A86" s="221"/>
      <c r="B86" s="222"/>
      <c r="C86" s="216"/>
      <c r="D86" s="224"/>
      <c r="E86" s="25"/>
      <c r="F86" s="89"/>
      <c r="G86" s="83"/>
      <c r="H86" s="218"/>
      <c r="I86" s="218"/>
      <c r="J86" s="218"/>
      <c r="K86" s="218"/>
      <c r="L86" s="83"/>
      <c r="M86" s="217"/>
      <c r="N86" s="55"/>
      <c r="O86" s="218"/>
      <c r="P86" s="218"/>
      <c r="Q86" s="11"/>
      <c r="R86" s="218"/>
      <c r="S86" s="218"/>
      <c r="T86" s="56"/>
      <c r="U86" s="218"/>
      <c r="V86" s="218"/>
      <c r="W86" s="11"/>
      <c r="X86" s="218"/>
      <c r="Y86" s="218"/>
      <c r="Z86" s="56"/>
      <c r="AA86" s="218"/>
      <c r="AB86" s="218"/>
      <c r="AC86" s="218"/>
      <c r="AD86" s="218"/>
      <c r="AE86" s="218"/>
      <c r="AF86" s="9"/>
      <c r="AG86" s="9"/>
      <c r="AH86" s="9"/>
      <c r="AI86" s="9"/>
      <c r="AJ86" s="9"/>
      <c r="AK86" s="9"/>
      <c r="AL86" s="9"/>
      <c r="AM86" s="9"/>
      <c r="AN86" s="9"/>
      <c r="AO86" s="76"/>
      <c r="AP86" s="83"/>
      <c r="AQ86" s="83"/>
      <c r="AR86" s="101"/>
      <c r="AS86" s="101"/>
      <c r="AT86" s="11"/>
      <c r="AU86" s="11"/>
      <c r="AV86" s="218"/>
      <c r="AW86" s="198"/>
      <c r="AX86" s="218"/>
      <c r="AY86" s="76"/>
      <c r="AZ86" s="149"/>
      <c r="BA86" s="149"/>
      <c r="BB86" s="132"/>
      <c r="BC86" s="217"/>
      <c r="BD86" s="231"/>
      <c r="BE86" s="215"/>
      <c r="BF86" s="215"/>
      <c r="BG86" s="215"/>
      <c r="BH86" s="232"/>
      <c r="BI86" s="232"/>
      <c r="BJ86" s="214"/>
      <c r="BK86" s="214"/>
      <c r="BL86" s="233"/>
      <c r="BM86" s="67"/>
      <c r="BN86" s="270"/>
      <c r="BO86" s="140"/>
      <c r="BP86" s="47"/>
    </row>
    <row r="87" spans="1:68" s="139" customFormat="1" ht="15.75">
      <c r="A87" s="221"/>
      <c r="B87" s="222"/>
      <c r="C87" s="216"/>
      <c r="D87" s="224"/>
      <c r="E87" s="25"/>
      <c r="F87" s="89"/>
      <c r="G87" s="83"/>
      <c r="H87" s="218"/>
      <c r="I87" s="218"/>
      <c r="J87" s="218"/>
      <c r="K87" s="218"/>
      <c r="L87" s="83"/>
      <c r="M87" s="217"/>
      <c r="N87" s="55"/>
      <c r="O87" s="218"/>
      <c r="P87" s="218"/>
      <c r="Q87" s="11"/>
      <c r="R87" s="218"/>
      <c r="S87" s="218"/>
      <c r="T87" s="56"/>
      <c r="U87" s="218"/>
      <c r="V87" s="218"/>
      <c r="W87" s="11"/>
      <c r="X87" s="218"/>
      <c r="Y87" s="218"/>
      <c r="Z87" s="56"/>
      <c r="AA87" s="218"/>
      <c r="AB87" s="218"/>
      <c r="AC87" s="218"/>
      <c r="AD87" s="218"/>
      <c r="AE87" s="218"/>
      <c r="AF87" s="9"/>
      <c r="AG87" s="9"/>
      <c r="AH87" s="9"/>
      <c r="AI87" s="9"/>
      <c r="AJ87" s="9"/>
      <c r="AK87" s="9"/>
      <c r="AL87" s="9"/>
      <c r="AM87" s="9"/>
      <c r="AN87" s="9"/>
      <c r="AO87" s="76"/>
      <c r="AP87" s="83"/>
      <c r="AQ87" s="83"/>
      <c r="AR87" s="101"/>
      <c r="AS87" s="101"/>
      <c r="AT87" s="11"/>
      <c r="AU87" s="11"/>
      <c r="AV87" s="218"/>
      <c r="AW87" s="198"/>
      <c r="AX87" s="218"/>
      <c r="AY87" s="76"/>
      <c r="AZ87" s="149"/>
      <c r="BA87" s="149"/>
      <c r="BB87" s="132"/>
      <c r="BC87" s="217"/>
      <c r="BD87" s="231"/>
      <c r="BE87" s="215"/>
      <c r="BF87" s="215"/>
      <c r="BG87" s="215"/>
      <c r="BH87" s="232"/>
      <c r="BI87" s="232"/>
      <c r="BJ87" s="214"/>
      <c r="BK87" s="214"/>
      <c r="BL87" s="233"/>
      <c r="BM87" s="67"/>
      <c r="BN87" s="270"/>
      <c r="BO87" s="140"/>
      <c r="BP87" s="47"/>
    </row>
    <row r="88" spans="1:68" s="139" customFormat="1" ht="15.75">
      <c r="A88" s="221"/>
      <c r="B88" s="222"/>
      <c r="C88" s="216"/>
      <c r="D88" s="224"/>
      <c r="E88" s="25"/>
      <c r="F88" s="89"/>
      <c r="G88" s="83"/>
      <c r="H88" s="218"/>
      <c r="I88" s="218"/>
      <c r="J88" s="218"/>
      <c r="K88" s="218"/>
      <c r="L88" s="83"/>
      <c r="M88" s="217"/>
      <c r="N88" s="55"/>
      <c r="O88" s="218"/>
      <c r="P88" s="218"/>
      <c r="Q88" s="11"/>
      <c r="R88" s="218"/>
      <c r="S88" s="218"/>
      <c r="T88" s="56"/>
      <c r="U88" s="218"/>
      <c r="V88" s="218"/>
      <c r="W88" s="11"/>
      <c r="X88" s="218"/>
      <c r="Y88" s="218"/>
      <c r="Z88" s="56"/>
      <c r="AA88" s="218"/>
      <c r="AB88" s="218"/>
      <c r="AC88" s="218"/>
      <c r="AD88" s="218"/>
      <c r="AE88" s="218"/>
      <c r="AF88" s="9"/>
      <c r="AG88" s="9"/>
      <c r="AH88" s="9"/>
      <c r="AI88" s="9"/>
      <c r="AJ88" s="9"/>
      <c r="AK88" s="9"/>
      <c r="AL88" s="9"/>
      <c r="AM88" s="9"/>
      <c r="AN88" s="9"/>
      <c r="AO88" s="76"/>
      <c r="AP88" s="83"/>
      <c r="AQ88" s="83"/>
      <c r="AR88" s="101"/>
      <c r="AS88" s="101"/>
      <c r="AT88" s="11"/>
      <c r="AU88" s="11"/>
      <c r="AV88" s="218"/>
      <c r="AW88" s="198"/>
      <c r="AX88" s="218"/>
      <c r="AY88" s="76"/>
      <c r="AZ88" s="149"/>
      <c r="BA88" s="149"/>
      <c r="BB88" s="132"/>
      <c r="BC88" s="217"/>
      <c r="BD88" s="231"/>
      <c r="BE88" s="215"/>
      <c r="BF88" s="215"/>
      <c r="BG88" s="215"/>
      <c r="BH88" s="232"/>
      <c r="BI88" s="232"/>
      <c r="BJ88" s="214"/>
      <c r="BK88" s="214"/>
      <c r="BL88" s="233"/>
      <c r="BM88" s="67"/>
      <c r="BN88" s="270"/>
      <c r="BO88" s="140"/>
      <c r="BP88" s="47"/>
    </row>
    <row r="89" spans="1:68" s="139" customFormat="1" ht="15.75">
      <c r="A89" s="221"/>
      <c r="B89" s="222"/>
      <c r="C89" s="216"/>
      <c r="D89" s="224"/>
      <c r="E89" s="25"/>
      <c r="F89" s="89"/>
      <c r="G89" s="83"/>
      <c r="H89" s="218"/>
      <c r="I89" s="218"/>
      <c r="J89" s="218"/>
      <c r="K89" s="218"/>
      <c r="L89" s="83"/>
      <c r="M89" s="217"/>
      <c r="N89" s="55"/>
      <c r="O89" s="218"/>
      <c r="P89" s="218"/>
      <c r="Q89" s="11"/>
      <c r="R89" s="218"/>
      <c r="S89" s="218"/>
      <c r="T89" s="56"/>
      <c r="U89" s="218"/>
      <c r="V89" s="218"/>
      <c r="W89" s="11"/>
      <c r="X89" s="218"/>
      <c r="Y89" s="218"/>
      <c r="Z89" s="56"/>
      <c r="AA89" s="218"/>
      <c r="AB89" s="218"/>
      <c r="AC89" s="218"/>
      <c r="AD89" s="218"/>
      <c r="AE89" s="218"/>
      <c r="AF89" s="9"/>
      <c r="AG89" s="9"/>
      <c r="AH89" s="9"/>
      <c r="AI89" s="9"/>
      <c r="AJ89" s="9"/>
      <c r="AK89" s="9"/>
      <c r="AL89" s="9"/>
      <c r="AM89" s="9"/>
      <c r="AN89" s="9"/>
      <c r="AO89" s="76"/>
      <c r="AP89" s="83"/>
      <c r="AQ89" s="83"/>
      <c r="AR89" s="101"/>
      <c r="AS89" s="101"/>
      <c r="AT89" s="11"/>
      <c r="AU89" s="11"/>
      <c r="AV89" s="218"/>
      <c r="AW89" s="198"/>
      <c r="AX89" s="218"/>
      <c r="AY89" s="92"/>
      <c r="AZ89" s="149"/>
      <c r="BA89" s="11"/>
      <c r="BB89" s="134"/>
      <c r="BC89" s="217"/>
      <c r="BD89" s="231"/>
      <c r="BE89" s="215"/>
      <c r="BF89" s="215"/>
      <c r="BG89" s="215"/>
      <c r="BH89" s="232"/>
      <c r="BI89" s="232"/>
      <c r="BJ89" s="214"/>
      <c r="BK89" s="214"/>
      <c r="BL89" s="233"/>
      <c r="BM89" s="67"/>
      <c r="BN89" s="270"/>
      <c r="BO89" s="140"/>
      <c r="BP89" s="47"/>
    </row>
    <row r="90" spans="1:68" s="139" customFormat="1" ht="15.75">
      <c r="A90" s="221"/>
      <c r="B90" s="222"/>
      <c r="C90" s="216"/>
      <c r="D90" s="224"/>
      <c r="E90" s="25"/>
      <c r="F90" s="89"/>
      <c r="G90" s="83"/>
      <c r="H90" s="218"/>
      <c r="I90" s="218"/>
      <c r="J90" s="218"/>
      <c r="K90" s="218"/>
      <c r="L90" s="83"/>
      <c r="M90" s="217"/>
      <c r="N90" s="55"/>
      <c r="O90" s="218"/>
      <c r="P90" s="218"/>
      <c r="Q90" s="11"/>
      <c r="R90" s="218"/>
      <c r="S90" s="218"/>
      <c r="T90" s="56"/>
      <c r="U90" s="218"/>
      <c r="V90" s="218"/>
      <c r="W90" s="11"/>
      <c r="X90" s="218"/>
      <c r="Y90" s="218"/>
      <c r="Z90" s="56"/>
      <c r="AA90" s="218"/>
      <c r="AB90" s="218"/>
      <c r="AC90" s="218"/>
      <c r="AD90" s="218"/>
      <c r="AE90" s="218"/>
      <c r="AF90" s="9"/>
      <c r="AG90" s="9"/>
      <c r="AH90" s="9"/>
      <c r="AI90" s="9"/>
      <c r="AJ90" s="9"/>
      <c r="AK90" s="9"/>
      <c r="AL90" s="9"/>
      <c r="AM90" s="9"/>
      <c r="AN90" s="9"/>
      <c r="AO90" s="76"/>
      <c r="AP90" s="83"/>
      <c r="AQ90" s="83"/>
      <c r="AR90" s="101"/>
      <c r="AS90" s="101"/>
      <c r="AT90" s="11"/>
      <c r="AU90" s="11"/>
      <c r="AV90" s="218"/>
      <c r="AW90" s="198"/>
      <c r="AX90" s="218"/>
      <c r="AY90" s="76"/>
      <c r="AZ90" s="149"/>
      <c r="BA90" s="149"/>
      <c r="BB90" s="132"/>
      <c r="BC90" s="217"/>
      <c r="BD90" s="231"/>
      <c r="BE90" s="215"/>
      <c r="BF90" s="215"/>
      <c r="BG90" s="215"/>
      <c r="BH90" s="232"/>
      <c r="BI90" s="232"/>
      <c r="BJ90" s="214"/>
      <c r="BK90" s="214"/>
      <c r="BL90" s="233"/>
      <c r="BM90" s="67"/>
      <c r="BN90" s="270"/>
      <c r="BO90" s="140"/>
      <c r="BP90" s="47"/>
    </row>
    <row r="91" spans="1:68" s="139" customFormat="1" ht="15.75">
      <c r="A91" s="221"/>
      <c r="B91" s="222"/>
      <c r="C91" s="216"/>
      <c r="D91" s="224"/>
      <c r="E91" s="25"/>
      <c r="F91" s="89"/>
      <c r="G91" s="83"/>
      <c r="H91" s="218"/>
      <c r="I91" s="218"/>
      <c r="J91" s="218"/>
      <c r="K91" s="218"/>
      <c r="L91" s="83"/>
      <c r="M91" s="217"/>
      <c r="N91" s="55"/>
      <c r="O91" s="218"/>
      <c r="P91" s="218"/>
      <c r="Q91" s="11"/>
      <c r="R91" s="218"/>
      <c r="S91" s="218"/>
      <c r="T91" s="56"/>
      <c r="U91" s="218"/>
      <c r="V91" s="218"/>
      <c r="W91" s="11"/>
      <c r="X91" s="218"/>
      <c r="Y91" s="218"/>
      <c r="Z91" s="56"/>
      <c r="AA91" s="218"/>
      <c r="AB91" s="218"/>
      <c r="AC91" s="218"/>
      <c r="AD91" s="218"/>
      <c r="AE91" s="218"/>
      <c r="AF91" s="9"/>
      <c r="AG91" s="9"/>
      <c r="AH91" s="9"/>
      <c r="AI91" s="9"/>
      <c r="AJ91" s="9"/>
      <c r="AK91" s="9"/>
      <c r="AL91" s="9"/>
      <c r="AM91" s="9"/>
      <c r="AN91" s="9"/>
      <c r="AO91" s="76"/>
      <c r="AP91" s="83"/>
      <c r="AQ91" s="83"/>
      <c r="AR91" s="101"/>
      <c r="AS91" s="101"/>
      <c r="AT91" s="11"/>
      <c r="AU91" s="11"/>
      <c r="AV91" s="218"/>
      <c r="AW91" s="198"/>
      <c r="AX91" s="218"/>
      <c r="AY91" s="94"/>
      <c r="AZ91" s="149"/>
      <c r="BA91" s="149"/>
      <c r="BB91" s="132"/>
      <c r="BC91" s="217"/>
      <c r="BD91" s="231"/>
      <c r="BE91" s="215"/>
      <c r="BF91" s="215"/>
      <c r="BG91" s="215"/>
      <c r="BH91" s="232"/>
      <c r="BI91" s="232"/>
      <c r="BJ91" s="214"/>
      <c r="BK91" s="214"/>
      <c r="BL91" s="233"/>
      <c r="BM91" s="47"/>
      <c r="BN91" s="270"/>
      <c r="BO91" s="140"/>
      <c r="BP91" s="47"/>
    </row>
    <row r="92" spans="1:68" s="139" customFormat="1" ht="15.75">
      <c r="A92" s="221"/>
      <c r="B92" s="222"/>
      <c r="C92" s="216"/>
      <c r="D92" s="224"/>
      <c r="E92" s="25"/>
      <c r="F92" s="89"/>
      <c r="G92" s="83"/>
      <c r="H92" s="218"/>
      <c r="I92" s="218"/>
      <c r="J92" s="218"/>
      <c r="K92" s="218"/>
      <c r="L92" s="83"/>
      <c r="M92" s="217"/>
      <c r="N92" s="55"/>
      <c r="O92" s="218"/>
      <c r="P92" s="218"/>
      <c r="Q92" s="11"/>
      <c r="R92" s="218"/>
      <c r="S92" s="218"/>
      <c r="T92" s="56"/>
      <c r="U92" s="218"/>
      <c r="V92" s="218"/>
      <c r="W92" s="11"/>
      <c r="X92" s="218"/>
      <c r="Y92" s="218"/>
      <c r="Z92" s="56"/>
      <c r="AA92" s="218"/>
      <c r="AB92" s="218"/>
      <c r="AC92" s="218"/>
      <c r="AD92" s="218"/>
      <c r="AE92" s="218"/>
      <c r="AF92" s="9"/>
      <c r="AG92" s="9"/>
      <c r="AH92" s="9"/>
      <c r="AI92" s="9"/>
      <c r="AJ92" s="9"/>
      <c r="AK92" s="9"/>
      <c r="AL92" s="9"/>
      <c r="AM92" s="9"/>
      <c r="AN92" s="9"/>
      <c r="AO92" s="76"/>
      <c r="AP92" s="83"/>
      <c r="AQ92" s="83"/>
      <c r="AR92" s="101"/>
      <c r="AS92" s="101"/>
      <c r="AT92" s="11"/>
      <c r="AU92" s="11"/>
      <c r="AV92" s="218"/>
      <c r="AW92" s="198"/>
      <c r="AX92" s="218"/>
      <c r="AY92" s="76"/>
      <c r="AZ92" s="149"/>
      <c r="BA92" s="149"/>
      <c r="BB92" s="149"/>
      <c r="BC92" s="217"/>
      <c r="BD92" s="231"/>
      <c r="BE92" s="215"/>
      <c r="BF92" s="215"/>
      <c r="BG92" s="215"/>
      <c r="BH92" s="232"/>
      <c r="BI92" s="232"/>
      <c r="BJ92" s="214"/>
      <c r="BK92" s="214"/>
      <c r="BL92" s="233"/>
      <c r="BM92" s="67"/>
      <c r="BN92" s="270"/>
      <c r="BO92" s="140"/>
      <c r="BP92" s="47"/>
    </row>
    <row r="93" spans="1:68" s="139" customFormat="1" ht="15.75">
      <c r="A93" s="221"/>
      <c r="B93" s="222"/>
      <c r="C93" s="216"/>
      <c r="D93" s="224"/>
      <c r="E93" s="25"/>
      <c r="F93" s="89"/>
      <c r="G93" s="83"/>
      <c r="H93" s="218"/>
      <c r="I93" s="218"/>
      <c r="J93" s="218"/>
      <c r="K93" s="218"/>
      <c r="L93" s="83"/>
      <c r="M93" s="217"/>
      <c r="N93" s="55"/>
      <c r="O93" s="218"/>
      <c r="P93" s="218"/>
      <c r="Q93" s="11"/>
      <c r="R93" s="218"/>
      <c r="S93" s="218"/>
      <c r="T93" s="56"/>
      <c r="U93" s="218"/>
      <c r="V93" s="218"/>
      <c r="W93" s="11"/>
      <c r="X93" s="218"/>
      <c r="Y93" s="218"/>
      <c r="Z93" s="56"/>
      <c r="AA93" s="218"/>
      <c r="AB93" s="218"/>
      <c r="AC93" s="218"/>
      <c r="AD93" s="218"/>
      <c r="AE93" s="218"/>
      <c r="AF93" s="9"/>
      <c r="AG93" s="9"/>
      <c r="AH93" s="9"/>
      <c r="AI93" s="9"/>
      <c r="AJ93" s="9"/>
      <c r="AK93" s="9"/>
      <c r="AL93" s="9"/>
      <c r="AM93" s="9"/>
      <c r="AN93" s="9"/>
      <c r="AO93" s="76"/>
      <c r="AP93" s="83"/>
      <c r="AQ93" s="83"/>
      <c r="AR93" s="101"/>
      <c r="AS93" s="101"/>
      <c r="AT93" s="11"/>
      <c r="AU93" s="11"/>
      <c r="AV93" s="218"/>
      <c r="AW93" s="198"/>
      <c r="AX93" s="218"/>
      <c r="AY93" s="76"/>
      <c r="AZ93" s="149"/>
      <c r="BA93" s="149"/>
      <c r="BB93" s="132"/>
      <c r="BC93" s="201"/>
      <c r="BD93" s="231"/>
      <c r="BE93" s="215"/>
      <c r="BF93" s="215"/>
      <c r="BG93" s="215"/>
      <c r="BH93" s="232"/>
      <c r="BI93" s="264"/>
      <c r="BJ93" s="214"/>
      <c r="BK93" s="149"/>
      <c r="BL93" s="156"/>
      <c r="BM93" s="47"/>
      <c r="BN93" s="270"/>
      <c r="BO93" s="140"/>
      <c r="BP93" s="47"/>
    </row>
    <row r="94" spans="1:68" s="139" customFormat="1" ht="15.75">
      <c r="A94" s="221"/>
      <c r="B94" s="222"/>
      <c r="C94" s="216"/>
      <c r="D94" s="224"/>
      <c r="E94" s="25"/>
      <c r="F94" s="89"/>
      <c r="G94" s="83"/>
      <c r="H94" s="218"/>
      <c r="I94" s="218"/>
      <c r="J94" s="218"/>
      <c r="K94" s="218"/>
      <c r="L94" s="83"/>
      <c r="M94" s="217"/>
      <c r="N94" s="55"/>
      <c r="O94" s="218"/>
      <c r="P94" s="218"/>
      <c r="Q94" s="11"/>
      <c r="R94" s="218"/>
      <c r="S94" s="218"/>
      <c r="T94" s="56"/>
      <c r="U94" s="218"/>
      <c r="V94" s="218"/>
      <c r="W94" s="11"/>
      <c r="X94" s="218"/>
      <c r="Y94" s="218"/>
      <c r="Z94" s="56"/>
      <c r="AA94" s="218"/>
      <c r="AB94" s="218"/>
      <c r="AC94" s="218"/>
      <c r="AD94" s="218"/>
      <c r="AE94" s="218"/>
      <c r="AF94" s="9"/>
      <c r="AG94" s="9"/>
      <c r="AH94" s="9"/>
      <c r="AI94" s="9"/>
      <c r="AJ94" s="9"/>
      <c r="AK94" s="9"/>
      <c r="AL94" s="9"/>
      <c r="AM94" s="9"/>
      <c r="AN94" s="9"/>
      <c r="AO94" s="76"/>
      <c r="AP94" s="83"/>
      <c r="AQ94" s="83"/>
      <c r="AR94" s="101"/>
      <c r="AS94" s="101"/>
      <c r="AT94" s="11"/>
      <c r="AU94" s="11"/>
      <c r="AV94" s="218"/>
      <c r="AW94" s="198"/>
      <c r="AX94" s="218"/>
      <c r="AY94" s="94"/>
      <c r="AZ94" s="149"/>
      <c r="BA94" s="149"/>
      <c r="BB94" s="132"/>
      <c r="BC94" s="217"/>
      <c r="BD94" s="231"/>
      <c r="BE94" s="215"/>
      <c r="BF94" s="215"/>
      <c r="BG94" s="215"/>
      <c r="BH94" s="232"/>
      <c r="BI94" s="232"/>
      <c r="BJ94" s="214"/>
      <c r="BK94" s="214"/>
      <c r="BL94" s="233"/>
      <c r="BM94" s="67"/>
      <c r="BN94" s="270"/>
      <c r="BO94" s="140"/>
      <c r="BP94" s="47"/>
    </row>
    <row r="95" spans="1:68" ht="15.75">
      <c r="A95" s="221"/>
      <c r="B95" s="222"/>
      <c r="C95" s="216"/>
      <c r="D95" s="224"/>
      <c r="E95" s="25"/>
      <c r="F95" s="89"/>
      <c r="G95" s="83"/>
      <c r="H95" s="218"/>
      <c r="I95" s="218"/>
      <c r="J95" s="218"/>
      <c r="K95" s="218"/>
      <c r="L95" s="83"/>
      <c r="M95" s="217"/>
      <c r="N95" s="55"/>
      <c r="O95" s="218"/>
      <c r="P95" s="218"/>
      <c r="Q95" s="11"/>
      <c r="R95" s="218"/>
      <c r="S95" s="218"/>
      <c r="T95" s="56"/>
      <c r="U95" s="218"/>
      <c r="V95" s="218"/>
      <c r="W95" s="11"/>
      <c r="X95" s="218"/>
      <c r="Y95" s="218"/>
      <c r="Z95" s="56"/>
      <c r="AA95" s="218"/>
      <c r="AB95" s="218"/>
      <c r="AC95" s="218"/>
      <c r="AD95" s="218"/>
      <c r="AE95" s="218"/>
      <c r="AF95" s="9"/>
      <c r="AG95" s="9"/>
      <c r="AH95" s="9"/>
      <c r="AI95" s="9"/>
      <c r="AJ95" s="9"/>
      <c r="AK95" s="9"/>
      <c r="AL95" s="9"/>
      <c r="AM95" s="9"/>
      <c r="AN95" s="9"/>
      <c r="AO95" s="76"/>
      <c r="AP95" s="83"/>
      <c r="AQ95" s="83"/>
      <c r="AR95" s="101"/>
      <c r="AS95" s="101"/>
      <c r="AT95" s="11"/>
      <c r="AU95" s="11"/>
      <c r="AV95" s="218"/>
      <c r="AW95" s="198"/>
      <c r="AX95" s="218"/>
      <c r="AY95" s="76"/>
      <c r="AZ95" s="149"/>
      <c r="BA95" s="149"/>
      <c r="BB95" s="132"/>
      <c r="BC95" s="217"/>
      <c r="BD95" s="231"/>
      <c r="BE95" s="215"/>
      <c r="BF95" s="215"/>
      <c r="BG95" s="215"/>
      <c r="BH95" s="232"/>
      <c r="BI95" s="232"/>
      <c r="BJ95" s="214"/>
      <c r="BK95" s="214"/>
      <c r="BL95" s="233"/>
      <c r="BM95" s="67"/>
      <c r="BN95" s="270"/>
      <c r="BO95" s="140"/>
      <c r="BP95" s="47"/>
    </row>
    <row r="96" spans="1:68" ht="15.75">
      <c r="A96" s="221"/>
      <c r="B96" s="222"/>
      <c r="C96" s="216"/>
      <c r="D96" s="224"/>
      <c r="E96" s="25"/>
      <c r="F96" s="89"/>
      <c r="G96" s="83"/>
      <c r="H96" s="218"/>
      <c r="I96" s="218"/>
      <c r="J96" s="218"/>
      <c r="K96" s="218"/>
      <c r="L96" s="83"/>
      <c r="M96" s="217"/>
      <c r="N96" s="55"/>
      <c r="O96" s="218"/>
      <c r="P96" s="218"/>
      <c r="Q96" s="11"/>
      <c r="R96" s="218"/>
      <c r="S96" s="218"/>
      <c r="T96" s="56"/>
      <c r="U96" s="218"/>
      <c r="V96" s="218"/>
      <c r="W96" s="11"/>
      <c r="X96" s="218"/>
      <c r="Y96" s="218"/>
      <c r="Z96" s="56"/>
      <c r="AA96" s="218"/>
      <c r="AB96" s="218"/>
      <c r="AC96" s="218"/>
      <c r="AD96" s="218"/>
      <c r="AE96" s="218"/>
      <c r="AF96" s="9"/>
      <c r="AG96" s="9"/>
      <c r="AH96" s="9"/>
      <c r="AI96" s="9"/>
      <c r="AJ96" s="9"/>
      <c r="AK96" s="9"/>
      <c r="AL96" s="9"/>
      <c r="AM96" s="9"/>
      <c r="AN96" s="9"/>
      <c r="AO96" s="76"/>
      <c r="AP96" s="83"/>
      <c r="AQ96" s="83"/>
      <c r="AR96" s="101"/>
      <c r="AS96" s="101"/>
      <c r="AT96" s="11"/>
      <c r="AU96" s="11"/>
      <c r="AV96" s="218"/>
      <c r="AW96" s="198"/>
      <c r="AX96" s="218"/>
      <c r="AY96" s="76"/>
      <c r="AZ96" s="149"/>
      <c r="BA96" s="149"/>
      <c r="BB96" s="132"/>
      <c r="BC96" s="217"/>
      <c r="BD96" s="231"/>
      <c r="BE96" s="215"/>
      <c r="BF96" s="215"/>
      <c r="BG96" s="215"/>
      <c r="BH96" s="232"/>
      <c r="BI96" s="232"/>
      <c r="BJ96" s="214"/>
      <c r="BK96" s="214"/>
      <c r="BL96" s="233"/>
      <c r="BM96" s="67"/>
      <c r="BN96" s="270"/>
      <c r="BO96" s="140"/>
      <c r="BP96" s="47"/>
    </row>
    <row r="97" spans="1:68" ht="16.5" thickBot="1">
      <c r="A97" s="162"/>
      <c r="B97" s="163"/>
      <c r="C97" s="164"/>
      <c r="D97" s="165"/>
      <c r="E97" s="203"/>
      <c r="F97" s="204"/>
      <c r="G97" s="205"/>
      <c r="H97" s="172"/>
      <c r="I97" s="172"/>
      <c r="J97" s="172"/>
      <c r="K97" s="172"/>
      <c r="L97" s="205"/>
      <c r="M97" s="169"/>
      <c r="N97" s="171"/>
      <c r="O97" s="172"/>
      <c r="P97" s="172"/>
      <c r="Q97" s="207"/>
      <c r="R97" s="172"/>
      <c r="S97" s="172"/>
      <c r="T97" s="206"/>
      <c r="U97" s="172"/>
      <c r="V97" s="172"/>
      <c r="W97" s="207"/>
      <c r="X97" s="172"/>
      <c r="Y97" s="172"/>
      <c r="Z97" s="206"/>
      <c r="AA97" s="172"/>
      <c r="AB97" s="172"/>
      <c r="AC97" s="172"/>
      <c r="AD97" s="172"/>
      <c r="AE97" s="172"/>
      <c r="AF97" s="189"/>
      <c r="AG97" s="189"/>
      <c r="AH97" s="189"/>
      <c r="AI97" s="189"/>
      <c r="AJ97" s="189"/>
      <c r="AK97" s="300"/>
      <c r="AL97" s="189"/>
      <c r="AM97" s="189"/>
      <c r="AN97" s="189"/>
      <c r="AO97" s="208"/>
      <c r="AP97" s="205"/>
      <c r="AQ97" s="205"/>
      <c r="AR97" s="170"/>
      <c r="AS97" s="303"/>
      <c r="AT97" s="207"/>
      <c r="AU97" s="207"/>
      <c r="AV97" s="172"/>
      <c r="AW97" s="166"/>
      <c r="AX97" s="304"/>
      <c r="AY97" s="246"/>
      <c r="AZ97" s="167"/>
      <c r="BA97" s="167"/>
      <c r="BB97" s="213"/>
      <c r="BC97" s="169"/>
      <c r="BD97" s="173"/>
      <c r="BE97" s="174"/>
      <c r="BF97" s="174"/>
      <c r="BG97" s="174"/>
      <c r="BH97" s="175"/>
      <c r="BI97" s="175"/>
      <c r="BJ97" s="176"/>
      <c r="BK97" s="176"/>
      <c r="BL97" s="177"/>
      <c r="BM97" s="212"/>
      <c r="BN97" s="271"/>
      <c r="BO97" s="272"/>
      <c r="BP97" s="263"/>
    </row>
    <row r="102" spans="1:68">
      <c r="BB102" s="136"/>
    </row>
  </sheetData>
  <sortState ref="A2:BP102">
    <sortCondition ref="BI2:BI102" customList="VODAFONE,MOVISTAR,ORANGE,YOIGO"/>
    <sortCondition ref="E2:E102"/>
  </sortState>
  <pageMargins left="0.7" right="0.7" top="0.75" bottom="0.75" header="0.3" footer="0.3"/>
  <pageSetup paperSize="9" scale="5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de3a2f1e-3209-4d79-847d-ec47205181df" ContentTypeId="0x01010013624D1221F58942B6799F5829DAFF79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General Document" ma:contentTypeID="0x01010013624D1221F58942B6799F5829DAFF7900FE8A38F1429B794E821244C70BBCA82800B5368846AD47AE4191CD84A607422DE0" ma:contentTypeVersion="5" ma:contentTypeDescription="General Document Inherits base Document" ma:contentTypeScope="" ma:versionID="c596f9ec79c87fb3b7af29ba8ffb9e5d">
  <xsd:schema xmlns:xsd="http://www.w3.org/2001/XMLSchema" xmlns:xs="http://www.w3.org/2001/XMLSchema" xmlns:p="http://schemas.microsoft.com/office/2006/metadata/properties" xmlns:ns1="http://schemas.microsoft.com/sharepoint/v3" xmlns:ns2="50dad0ab-8f5b-4967-863a-c7559a0fa748" xmlns:ns3="1dae82a4-a20b-40f7-a678-e3b156153190" xmlns:ns4="8e7602b5-e6da-4c51-a9c3-5953e729b93a" targetNamespace="http://schemas.microsoft.com/office/2006/metadata/properties" ma:root="true" ma:fieldsID="8e3848ec6eee27fd272843bb60730808" ns1:_="" ns2:_="" ns3:_="" ns4:_="">
    <xsd:import namespace="http://schemas.microsoft.com/sharepoint/v3"/>
    <xsd:import namespace="50dad0ab-8f5b-4967-863a-c7559a0fa748"/>
    <xsd:import namespace="1dae82a4-a20b-40f7-a678-e3b156153190"/>
    <xsd:import namespace="8e7602b5-e6da-4c51-a9c3-5953e729b93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VGSP_EWA_CTYPE_DocumentOwner" minOccurs="0"/>
                <xsd:element ref="ns2:k8c673b27f4b41fc856b1e1a2e254ceb" minOccurs="0"/>
                <xsd:element ref="ns2:TaxCatchAll" minOccurs="0"/>
                <xsd:element ref="ns2:TaxCatchAllLabel" minOccurs="0"/>
                <xsd:element ref="ns2:f990c7c4177444ce8e3ad7776403abd5" minOccurs="0"/>
                <xsd:element ref="ns3:VGSP_MCS_Templates_Important" minOccurs="0"/>
                <xsd:element ref="ns3:VGSP_MCS_Templates_MustView" minOccurs="0"/>
                <xsd:element ref="ns3:VGSP_MCS_Templates_Recommended" minOccurs="0"/>
                <xsd:element ref="ns1:AverageRating" minOccurs="0"/>
                <xsd:element ref="ns1:RatingCount" minOccurs="0"/>
                <xsd:element ref="ns3:VGSP_MCS_Templates_DocumentStatus" minOccurs="0"/>
                <xsd:element ref="ns3:VGSP_MCS_Templates_DocumentExpired" minOccurs="0"/>
                <xsd:element ref="ns4:LastModifiedEmai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1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2" nillable="true" ma:displayName="Number of Ratings" ma:decimals="0" ma:description="Number of ratings submitted" ma:internalName="RatingCount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ad0ab-8f5b-4967-863a-c7559a0fa74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VGSP_EWA_CTYPE_DocumentOwner" ma:index="11" nillable="true" ma:displayName="Document Owner" ma:list="UserInfo" ma:internalName="VGSP_EWA_CTYPE_Document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k8c673b27f4b41fc856b1e1a2e254ceb" ma:index="12" ma:taxonomy="true" ma:internalName="k8c673b27f4b41fc856b1e1a2e254ceb" ma:taxonomyFieldName="VGSP_EWA_CTYPE_Confidentiality" ma:displayName="Confidentiality" ma:readOnly="false" ma:default="1;#C2|40b4359c-cd73-4445-95f6-43cbb3ffd46d" ma:fieldId="{48c673b2-7f4b-41fc-856b-1e1a2e254ceb}" ma:sspId="21df69b5-0b61-45fd-94f1-b2728a6b291c" ma:termSetId="49578e65-4e62-4709-898a-85b141f84f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3" nillable="true" ma:displayName="Taxonomy Catch All Column" ma:hidden="true" ma:list="{a106f880-0524-426f-b262-fa1ee698dfa2}" ma:internalName="TaxCatchAll" ma:showField="CatchAllData" ma:web="1dae82a4-a20b-40f7-a678-e3b1561531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hidden="true" ma:list="{a106f880-0524-426f-b262-fa1ee698dfa2}" ma:internalName="TaxCatchAllLabel" ma:readOnly="true" ma:showField="CatchAllDataLabel" ma:web="1dae82a4-a20b-40f7-a678-e3b1561531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990c7c4177444ce8e3ad7776403abd5" ma:index="16" ma:taxonomy="true" ma:internalName="f990c7c4177444ce8e3ad7776403abd5" ma:taxonomyFieldName="VGSP_EWA_CTYPE_ContentSource" ma:displayName="Content Source" ma:readOnly="true" ma:default="2;#SharePoint2010|fcaeeae2-9af0-487f-9880-4740ddb5402c" ma:fieldId="{f990c7c4-1774-44ce-8e3a-d7776403abd5}" ma:sspId="21df69b5-0b61-45fd-94f1-b2728a6b291c" ma:termSetId="f34a0f2c-f684-4a72-90ba-a03ee61df81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e82a4-a20b-40f7-a678-e3b156153190" elementFormDefault="qualified">
    <xsd:import namespace="http://schemas.microsoft.com/office/2006/documentManagement/types"/>
    <xsd:import namespace="http://schemas.microsoft.com/office/infopath/2007/PartnerControls"/>
    <xsd:element name="VGSP_MCS_Templates_Important" ma:index="18" nillable="true" ma:displayName="Important" ma:default="0" ma:internalName="VGSP_MCS_Templates_Important">
      <xsd:simpleType>
        <xsd:restriction base="dms:Boolean"/>
      </xsd:simpleType>
    </xsd:element>
    <xsd:element name="VGSP_MCS_Templates_MustView" ma:index="19" nillable="true" ma:displayName="Must View" ma:default="0" ma:internalName="VGSP_MCS_Templates_MustView" ma:readOnly="false">
      <xsd:simpleType>
        <xsd:restriction base="dms:Boolean"/>
      </xsd:simpleType>
    </xsd:element>
    <xsd:element name="VGSP_MCS_Templates_Recommended" ma:index="20" nillable="true" ma:displayName="Recommended" ma:default="0" ma:internalName="VGSP_MCS_Templates_Recommended" ma:readOnly="false">
      <xsd:simpleType>
        <xsd:restriction base="dms:Boolean"/>
      </xsd:simpleType>
    </xsd:element>
    <xsd:element name="VGSP_MCS_Templates_DocumentStatus" ma:index="23" nillable="true" ma:displayName="Document Status" ma:default="Draft" ma:format="RadioButtons" ma:internalName="VGSP_MCS_Templates_DocumentStatus">
      <xsd:simpleType>
        <xsd:restriction base="dms:Choice">
          <xsd:enumeration value="Final"/>
          <xsd:enumeration value="Draft"/>
        </xsd:restriction>
      </xsd:simpleType>
    </xsd:element>
    <xsd:element name="VGSP_MCS_Templates_DocumentExpired" ma:index="24" nillable="true" ma:displayName="Document Expired" ma:default="0" ma:internalName="VGSP_MCS_Templates_DocumentExpir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602b5-e6da-4c51-a9c3-5953e729b93a" elementFormDefault="qualified">
    <xsd:import namespace="http://schemas.microsoft.com/office/2006/documentManagement/types"/>
    <xsd:import namespace="http://schemas.microsoft.com/office/infopath/2007/PartnerControls"/>
    <xsd:element name="LastModifiedEmail" ma:index="25" nillable="true" ma:displayName="LastModifiedEmail" ma:hidden="true" ma:internalName="LastModifiedEmail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GSP_EWA_CTYPE_DocumentOwner xmlns="50dad0ab-8f5b-4967-863a-c7559a0fa748">
      <UserInfo>
        <DisplayName/>
        <AccountId xsi:nil="true"/>
        <AccountType/>
      </UserInfo>
    </VGSP_EWA_CTYPE_DocumentOwner>
    <k8c673b27f4b41fc856b1e1a2e254ceb xmlns="50dad0ab-8f5b-4967-863a-c7559a0fa748">
      <Terms xmlns="http://schemas.microsoft.com/office/infopath/2007/PartnerControls">
        <TermInfo xmlns="http://schemas.microsoft.com/office/infopath/2007/PartnerControls">
          <TermName xmlns="http://schemas.microsoft.com/office/infopath/2007/PartnerControls">C2</TermName>
          <TermId xmlns="http://schemas.microsoft.com/office/infopath/2007/PartnerControls">40b4359c-cd73-4445-95f6-43cbb3ffd46d</TermId>
        </TermInfo>
      </Terms>
    </k8c673b27f4b41fc856b1e1a2e254ceb>
    <VGSP_MCS_Templates_Recommended xmlns="1dae82a4-a20b-40f7-a678-e3b156153190">false</VGSP_MCS_Templates_Recommended>
    <VGSP_MCS_Templates_DocumentStatus xmlns="1dae82a4-a20b-40f7-a678-e3b156153190">Draft</VGSP_MCS_Templates_DocumentStatus>
    <VGSP_MCS_Templates_DocumentExpired xmlns="1dae82a4-a20b-40f7-a678-e3b156153190">false</VGSP_MCS_Templates_DocumentExpired>
    <LastModifiedEmail xmlns="8e7602b5-e6da-4c51-a9c3-5953e729b93a">davide.lombardi@vodafone.com</LastModifiedEmail>
    <TaxCatchAll xmlns="50dad0ab-8f5b-4967-863a-c7559a0fa748">
      <Value>2</Value>
      <Value>1</Value>
    </TaxCatchAll>
    <VGSP_MCS_Templates_MustView xmlns="1dae82a4-a20b-40f7-a678-e3b156153190">false</VGSP_MCS_Templates_MustView>
    <VGSP_MCS_Templates_Important xmlns="1dae82a4-a20b-40f7-a678-e3b156153190">false</VGSP_MCS_Templates_Important>
    <f990c7c4177444ce8e3ad7776403abd5 xmlns="50dad0ab-8f5b-4967-863a-c7559a0fa748">
      <Terms xmlns="http://schemas.microsoft.com/office/infopath/2007/PartnerControls">
        <TermInfo xmlns="http://schemas.microsoft.com/office/infopath/2007/PartnerControls">
          <TermName xmlns="http://schemas.microsoft.com/office/infopath/2007/PartnerControls">SharePoint2010</TermName>
          <TermId xmlns="http://schemas.microsoft.com/office/infopath/2007/PartnerControls">fcaeeae2-9af0-487f-9880-4740ddb5402c</TermId>
        </TermInfo>
      </Terms>
    </f990c7c4177444ce8e3ad7776403abd5>
    <_dlc_DocId xmlns="50dad0ab-8f5b-4967-863a-c7559a0fa748">R5ZCUEUYKTZT-7-819</_dlc_DocId>
    <_dlc_DocIdUrl xmlns="50dad0ab-8f5b-4967-863a-c7559a0fa748">
      <Url>https://workspace.vodafone.com/Group/NW_Experience_Dashboard/_layouts/DocIdRedir.aspx?ID=R5ZCUEUYKTZT-7-819</Url>
      <Description>R5ZCUEUYKTZT-7-819</Description>
    </_dlc_DocIdUrl>
  </documentManagement>
</p:properties>
</file>

<file path=customXml/itemProps1.xml><?xml version="1.0" encoding="utf-8"?>
<ds:datastoreItem xmlns:ds="http://schemas.openxmlformats.org/officeDocument/2006/customXml" ds:itemID="{2CF5A4E6-A3CA-4809-BDCB-8A606E25338D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913A8EA0-8291-4400-90F9-CEF4420981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BD7E6C-0C7D-4D90-956A-BE09C7870D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0dad0ab-8f5b-4967-863a-c7559a0fa748"/>
    <ds:schemaRef ds:uri="1dae82a4-a20b-40f7-a678-e3b156153190"/>
    <ds:schemaRef ds:uri="8e7602b5-e6da-4c51-a9c3-5953e729b9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75A0C17-8983-4444-A2CF-2EE346176057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85573CD8-A556-455B-A357-3799FE6408D7}">
  <ds:schemaRefs>
    <ds:schemaRef ds:uri="http://schemas.microsoft.com/office/2006/documentManagement/types"/>
    <ds:schemaRef ds:uri="8e7602b5-e6da-4c51-a9c3-5953e729b93a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1dae82a4-a20b-40f7-a678-e3b156153190"/>
    <ds:schemaRef ds:uri="50dad0ab-8f5b-4967-863a-c7559a0fa748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AUX</vt:lpstr>
      <vt:lpstr>KPIS_AGGREGATION ALL CITIES</vt:lpstr>
      <vt:lpstr>KPIS_AGGREGATION REST</vt:lpstr>
      <vt:lpstr>C&amp;T_4G_MAIN_CITIES M2M</vt:lpstr>
      <vt:lpstr>C&amp;T_4G_SMALLER_CITIES M2M</vt:lpstr>
      <vt:lpstr>C&amp;T_4G_ONLY_MAIN_CITIES M2M</vt:lpstr>
      <vt:lpstr>C&amp;T_4G_ONLY_SMALLER_CITIES M2M</vt:lpstr>
      <vt:lpstr>C&amp;T_2G3G_MAIN_CITIES M2M</vt:lpstr>
      <vt:lpstr>C&amp;T_2G3G_SMALLER_CITIES M2M</vt:lpstr>
      <vt:lpstr>TRANSP_4G_HIGHWAYS M2M</vt:lpstr>
      <vt:lpstr>TRANSP_4GONLY_HIGHWAYS M2M</vt:lpstr>
      <vt:lpstr>TRANSP_4G_RAILWAYS M2F</vt:lpstr>
      <vt:lpstr>TRANSP_4GONLY_RAILWAYS M2F</vt:lpstr>
      <vt:lpstr>OTH_4G_PLACES M2F</vt:lpstr>
      <vt:lpstr>OTH_4GONLY_PLACES M2F</vt:lpstr>
      <vt:lpstr>4G_TOURISTIC_AREA_M2M</vt:lpstr>
      <vt:lpstr>4G_ONLY_TOURISTIC_AREA_M2M</vt:lpstr>
      <vt:lpstr>OTH_4G_ADD_ON_M2M</vt:lpstr>
      <vt:lpstr>OTH_4G_ADD_ON_M2M_ALL</vt:lpstr>
      <vt:lpstr>OTH_4GONLY_ADD_ON_M2M_ALL</vt:lpstr>
      <vt:lpstr>OTH_2G3G_ADD_ON_M2M_ALL</vt:lpstr>
    </vt:vector>
  </TitlesOfParts>
  <Company>Vodafone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MANCINO, Luigi, VF-IT</dc:creator>
  <cp:lastModifiedBy>LCC</cp:lastModifiedBy>
  <dcterms:created xsi:type="dcterms:W3CDTF">2013-11-26T14:15:09Z</dcterms:created>
  <dcterms:modified xsi:type="dcterms:W3CDTF">2016-08-02T08:46:01Z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0x01010013624D1221F58942B6799F5829DAFF7900FE8A38F1429B794E821244C70BBCA82800B5368846AD47AE4191CD84A607422DE0</vt:lpwstr>
  </property>
  <property fmtid="{D5CDD505-2E9C-101B-9397-08002B2CF9AE}" pid="3" name="_dlc_DocIdItemGuid">
    <vt:lpwstr>ed1123d0-2d3d-4f98-aa3a-5da3dcdfb909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VGSP_EWA_CTYPE_Confidentiality">
    <vt:lpwstr>1;#C2|40b4359c-cd73-4445-95f6-43cbb3ffd46d</vt:lpwstr>
  </property>
  <property fmtid="{D5CDD505-2E9C-101B-9397-08002B2CF9AE}" pid="6" name="VGSP_EWA_CTYPE_ContentSource">
    <vt:lpwstr>2;#SharePoint2010|fcaeeae2-9af0-487f-9880-4740ddb5402c</vt:lpwstr>
  </property>
  <property fmtid="{D5CDD505-2E9C-101B-9397-08002B2CF9AE}" pid="7" name="_NewReviewCycle">
    <vt:lpwstr/>
  </property>
</Properties>
</file>