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0" windowWidth="21600" windowHeight="9735" tabRatio="868"/>
  </bookViews>
  <sheets>
    <sheet name="AUX" sheetId="68" r:id="rId1"/>
    <sheet name="KPIS_AGGREGATION ALL CITIES" sheetId="50" r:id="rId2"/>
    <sheet name="KPIS_AGGREGATION REST" sheetId="52" r:id="rId3"/>
    <sheet name="VOLTE_CAPABLE M2M - M CITIES " sheetId="78" r:id="rId4"/>
    <sheet name="VOLTE_REAL M2M - M CITIES" sheetId="79" r:id="rId5"/>
    <sheet name="VOLTE_CAPABLE M2M - S CITIES" sheetId="80" r:id="rId6"/>
    <sheet name="VOLTE_REAL M2M - S CITIES" sheetId="81" r:id="rId7"/>
    <sheet name="VOLTE_CAPABLE M2M - HIGHWAYS" sheetId="82" r:id="rId8"/>
    <sheet name="VOLTE_REAL M2M - HIGHWAY" sheetId="83" r:id="rId9"/>
  </sheets>
  <definedNames>
    <definedName name="_xlnm._FilterDatabase" localSheetId="5" hidden="1">'VOLTE_CAPABLE M2M - S CITIES'!$A$1:$BN$25</definedName>
    <definedName name="_xlnm._FilterDatabase" localSheetId="6" hidden="1">'VOLTE_REAL M2M - S CITIES'!$A$1:$BN$25</definedName>
  </definedNames>
  <calcPr calcId="145621"/>
</workbook>
</file>

<file path=xl/calcChain.xml><?xml version="1.0" encoding="utf-8"?>
<calcChain xmlns="http://schemas.openxmlformats.org/spreadsheetml/2006/main">
  <c r="G24" i="52" l="1"/>
  <c r="G23" i="52"/>
  <c r="G22" i="52"/>
  <c r="G21" i="52"/>
  <c r="G14" i="52"/>
  <c r="G13" i="52"/>
  <c r="G12" i="52"/>
  <c r="G11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G19" i="52"/>
  <c r="F19" i="52"/>
  <c r="E19" i="52"/>
  <c r="D19" i="52"/>
  <c r="G18" i="52"/>
  <c r="F18" i="52"/>
  <c r="E18" i="52"/>
  <c r="D18" i="52"/>
  <c r="G17" i="52"/>
  <c r="F17" i="52"/>
  <c r="E17" i="52"/>
  <c r="D17" i="52"/>
  <c r="G16" i="52"/>
  <c r="F16" i="52"/>
  <c r="E16" i="52"/>
  <c r="D16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G8" i="50"/>
  <c r="D8" i="50"/>
  <c r="E16" i="50"/>
  <c r="I23" i="50"/>
  <c r="I13" i="50"/>
  <c r="D7" i="50"/>
  <c r="H8" i="50"/>
  <c r="J11" i="50"/>
  <c r="D16" i="50"/>
  <c r="J6" i="50"/>
  <c r="G6" i="50"/>
  <c r="J7" i="50"/>
  <c r="J12" i="50"/>
  <c r="I21" i="50"/>
  <c r="D15" i="50"/>
  <c r="G7" i="50"/>
  <c r="E8" i="50"/>
  <c r="H15" i="50"/>
  <c r="G17" i="50"/>
  <c r="E15" i="50"/>
  <c r="E18" i="50"/>
  <c r="G16" i="50"/>
  <c r="G15" i="50"/>
  <c r="H20" i="50"/>
  <c r="H7" i="50"/>
  <c r="E17" i="50"/>
  <c r="J13" i="50"/>
  <c r="D6" i="50"/>
  <c r="G23" i="50"/>
  <c r="H22" i="50"/>
  <c r="F15" i="50"/>
  <c r="I18" i="50"/>
  <c r="I8" i="50"/>
  <c r="E6" i="50"/>
  <c r="H5" i="50"/>
  <c r="G22" i="50"/>
  <c r="F5" i="50"/>
  <c r="H21" i="50"/>
  <c r="F6" i="50"/>
  <c r="F18" i="50"/>
  <c r="I22" i="50"/>
  <c r="D18" i="50"/>
  <c r="E5" i="50"/>
  <c r="G20" i="50"/>
  <c r="I6" i="50"/>
  <c r="F7" i="50"/>
  <c r="J5" i="50"/>
  <c r="J10" i="50"/>
  <c r="E7" i="50"/>
  <c r="F17" i="50"/>
  <c r="G21" i="50"/>
  <c r="H16" i="50"/>
  <c r="I12" i="50"/>
  <c r="I5" i="50"/>
  <c r="I20" i="50"/>
  <c r="I16" i="50"/>
  <c r="I11" i="50"/>
  <c r="I17" i="50"/>
  <c r="D17" i="50"/>
  <c r="D5" i="50"/>
  <c r="H23" i="50"/>
  <c r="G18" i="50"/>
  <c r="I10" i="50"/>
  <c r="H18" i="50"/>
  <c r="I7" i="50"/>
  <c r="G5" i="50"/>
  <c r="F8" i="50"/>
  <c r="I15" i="50"/>
  <c r="F16" i="50"/>
  <c r="J8" i="50"/>
  <c r="H17" i="50"/>
  <c r="H6" i="50"/>
  <c r="G9" i="52" l="1"/>
  <c r="F9" i="52"/>
  <c r="E9" i="52"/>
  <c r="D9" i="52"/>
  <c r="G8" i="52"/>
  <c r="F8" i="52"/>
  <c r="E8" i="52"/>
  <c r="D8" i="52"/>
  <c r="G7" i="52"/>
  <c r="F7" i="52"/>
  <c r="E7" i="52"/>
  <c r="D7" i="52"/>
  <c r="G6" i="52"/>
  <c r="D6" i="52"/>
  <c r="F6" i="52"/>
  <c r="E6" i="52"/>
  <c r="J25" i="50"/>
  <c r="H33" i="50"/>
  <c r="I28" i="50"/>
  <c r="D21" i="50"/>
  <c r="I26" i="50"/>
  <c r="G11" i="50"/>
  <c r="G10" i="50"/>
  <c r="I33" i="50"/>
  <c r="I27" i="50"/>
  <c r="D20" i="50"/>
  <c r="G13" i="50"/>
  <c r="E20" i="50"/>
  <c r="I32" i="50"/>
  <c r="E21" i="50"/>
  <c r="G31" i="50"/>
  <c r="J27" i="50"/>
  <c r="F22" i="50"/>
  <c r="I31" i="50"/>
  <c r="F20" i="50"/>
  <c r="G32" i="50"/>
  <c r="I25" i="50"/>
  <c r="J26" i="50"/>
  <c r="G30" i="50"/>
  <c r="H31" i="50"/>
  <c r="J28" i="50"/>
  <c r="D23" i="50"/>
  <c r="E22" i="50"/>
  <c r="I30" i="50"/>
  <c r="H30" i="50"/>
  <c r="F23" i="50"/>
  <c r="G33" i="50"/>
  <c r="F21" i="50"/>
  <c r="H32" i="50"/>
  <c r="E23" i="50"/>
  <c r="G12" i="50"/>
  <c r="D22" i="50"/>
  <c r="G29" i="52" l="1"/>
  <c r="G28" i="52"/>
  <c r="G27" i="52"/>
  <c r="G26" i="52"/>
  <c r="E31" i="50"/>
  <c r="E10" i="50"/>
  <c r="G28" i="50"/>
  <c r="E33" i="50"/>
  <c r="G27" i="50"/>
  <c r="H12" i="50"/>
  <c r="D32" i="50"/>
  <c r="D31" i="50"/>
  <c r="E12" i="50"/>
  <c r="H11" i="50"/>
  <c r="F13" i="50"/>
  <c r="D12" i="50"/>
  <c r="F32" i="50"/>
  <c r="E30" i="50"/>
  <c r="H13" i="50"/>
  <c r="F12" i="50"/>
  <c r="D30" i="50"/>
  <c r="D10" i="50"/>
  <c r="D33" i="50"/>
  <c r="E11" i="50"/>
  <c r="E32" i="50"/>
  <c r="F30" i="50"/>
  <c r="F10" i="50"/>
  <c r="G26" i="50"/>
  <c r="F11" i="50"/>
  <c r="E13" i="50"/>
  <c r="D13" i="50"/>
  <c r="G25" i="50"/>
  <c r="F31" i="50"/>
  <c r="H10" i="50"/>
  <c r="F33" i="50"/>
  <c r="D11" i="50"/>
  <c r="F26" i="52" l="1"/>
  <c r="D26" i="52"/>
  <c r="F27" i="52"/>
  <c r="D27" i="52"/>
  <c r="E28" i="52"/>
  <c r="E26" i="52"/>
  <c r="E27" i="52"/>
  <c r="F29" i="52"/>
  <c r="D29" i="52"/>
  <c r="F28" i="52"/>
  <c r="D28" i="52"/>
  <c r="E29" i="52"/>
  <c r="O11" i="50"/>
  <c r="D28" i="50"/>
  <c r="H27" i="50"/>
  <c r="E26" i="50"/>
  <c r="D27" i="50"/>
  <c r="O20" i="50"/>
  <c r="Q11" i="50"/>
  <c r="O21" i="50"/>
  <c r="F26" i="50"/>
  <c r="E27" i="50"/>
  <c r="O10" i="50"/>
  <c r="R20" i="50"/>
  <c r="D25" i="50"/>
  <c r="P21" i="50"/>
  <c r="R21" i="50"/>
  <c r="P20" i="50"/>
  <c r="E28" i="50"/>
  <c r="R10" i="50"/>
  <c r="E25" i="50"/>
  <c r="P10" i="50"/>
  <c r="Q21" i="50"/>
  <c r="H28" i="50"/>
  <c r="H26" i="50"/>
  <c r="P11" i="50"/>
  <c r="F27" i="50"/>
  <c r="Q20" i="50"/>
  <c r="D26" i="50"/>
  <c r="F28" i="50"/>
  <c r="Q10" i="50"/>
  <c r="H25" i="50"/>
  <c r="R11" i="50"/>
  <c r="F25" i="50"/>
</calcChain>
</file>

<file path=xl/sharedStrings.xml><?xml version="1.0" encoding="utf-8"?>
<sst xmlns="http://schemas.openxmlformats.org/spreadsheetml/2006/main" count="536" uniqueCount="122">
  <si>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</si>
  <si>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</si>
  <si>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</si>
  <si>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</si>
  <si>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</si>
  <si>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</si>
  <si>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</si>
  <si>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</si>
  <si>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</si>
  <si>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</si>
  <si>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</si>
  <si>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</si>
  <si>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</si>
  <si>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</si>
  <si>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</si>
  <si>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</si>
  <si>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</si>
  <si>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</si>
  <si>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</si>
  <si>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</si>
  <si>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</si>
  <si>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</si>
  <si>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</si>
  <si>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</si>
  <si>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</si>
  <si>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</si>
  <si>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</si>
  <si>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</si>
  <si>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M2M</t>
  </si>
  <si>
    <t>TYPE OF TEST</t>
  </si>
  <si>
    <t>CALL ATTEMPTS [N] (column H + J)</t>
  </si>
  <si>
    <t>ACCESS FAILURES [N] (column I +K)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</si>
  <si>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</si>
  <si>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</si>
  <si>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</si>
  <si>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</si>
  <si>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</si>
  <si>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</si>
  <si>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</si>
  <si>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</si>
  <si>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</si>
  <si>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</si>
  <si>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</si>
  <si>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</si>
  <si>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</si>
  <si>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</si>
  <si>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</si>
  <si>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</si>
  <si>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</si>
  <si>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</si>
  <si>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</si>
  <si>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</si>
  <si>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</si>
  <si>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</si>
  <si>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</si>
  <si>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</si>
  <si>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</si>
  <si>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</si>
  <si>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</si>
  <si>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</si>
  <si>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</si>
  <si>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</si>
  <si>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</si>
  <si>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</si>
  <si>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</si>
  <si>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</si>
  <si>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</si>
  <si>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</si>
  <si>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</si>
  <si>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</si>
  <si>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MAIN CITIES</t>
  </si>
  <si>
    <t>SMALLER CITIES</t>
  </si>
  <si>
    <t>MAIN HIGHWAYS</t>
  </si>
  <si>
    <t>LA</t>
  </si>
  <si>
    <t>NOT</t>
  </si>
  <si>
    <t>Scope_Seta</t>
  </si>
  <si>
    <t>MAIN&amp;SMALLER</t>
  </si>
  <si>
    <t>CALLS WITH SRVCC PROCEDURE [N]</t>
  </si>
  <si>
    <t>VOICE CALLS STARTED AND TERMINATED ON VOLTE [N]</t>
  </si>
  <si>
    <t>VOLTE AVG. SPEECH DELAY (RTT)</t>
  </si>
  <si>
    <t>PROVINCIA</t>
  </si>
  <si>
    <t>CCAA</t>
  </si>
  <si>
    <t>ZONA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</si>
  <si>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</si>
  <si>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</si>
  <si>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</si>
  <si>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</si>
  <si>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</si>
  <si>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</si>
  <si>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</si>
  <si>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</si>
  <si>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</si>
  <si>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</si>
  <si>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</si>
  <si>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</si>
  <si>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</si>
  <si>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</si>
  <si>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</si>
  <si>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</si>
  <si>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</si>
  <si>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</si>
  <si>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</si>
  <si>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</si>
  <si>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</si>
  <si>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</si>
  <si>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C&amp;T_VOLTE_MAIN_CITIES M2M</t>
  </si>
  <si>
    <t>C&amp;T_REAL_VOLTE_MAIN_CITIES M2M</t>
  </si>
  <si>
    <t>TRANSP_VOLTE_HIGHWAYS M2M</t>
  </si>
  <si>
    <t>TRANSP_REAL_VOLTE_HIGHWAYS M2M</t>
  </si>
  <si>
    <t>C&amp;T_VOLTE_SMALLER_CITIES M2M</t>
  </si>
  <si>
    <t>SCENARIOS</t>
  </si>
  <si>
    <t>YES</t>
  </si>
  <si>
    <t>C&amp;T_REAL_VOLTE_SMALLER_CITIES</t>
  </si>
  <si>
    <t xml:space="preserve">VOLTE_CAPABLE M2M - M CITIES </t>
  </si>
  <si>
    <t>Sheet Seta</t>
  </si>
  <si>
    <t>VOLTE_REAL M2M - M CITIES</t>
  </si>
  <si>
    <t>VOLTE_CAPABLE M2M - S CITIES</t>
  </si>
  <si>
    <t>VOLTE_REAL M2M - S CITIES</t>
  </si>
  <si>
    <t>VOLTE_CAPABLE M2M - HIGHWAYS</t>
  </si>
  <si>
    <t>VOLTE_REAL M2M - HIGHWAY</t>
  </si>
  <si>
    <t>VOLTE_CAP</t>
  </si>
  <si>
    <t>VOLTE_REAL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</si>
</sst>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\ _€_-;\-* #,##0.0\ _€_-;_-* &quot;-&quot;??\ _€_-;_-@_-"/>
    <numFmt numFmtId="165" formatCode="0.0%"/>
    <numFmt numFmtId="166" formatCode="_(* #,##0.00_);_(* \(#,##0.00\);_(* &quot;-&quot;??_);_(@_)"/>
    <numFmt numFmtId="167" formatCode="_-* #,##0\ _€_-;\-* #,##0\ _€_-;_-* &quot;-&quot;??\ _€_-;_-@_-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theme="2"/>
        <bgColor auto="1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58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vertical="top"/>
      <protection locked="0"/>
    </xf>
    <xf numFmtId="0" fontId="2" fillId="0" borderId="0"/>
    <xf numFmtId="0" fontId="2" fillId="0" borderId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4" fillId="58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42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6" fillId="56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7" fillId="66" borderId="26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6" fillId="0" borderId="0" applyNumberFormat="0" applyFill="0" applyBorder="0" applyAlignment="0" applyProtection="0"/>
    <xf numFmtId="0" fontId="35" fillId="46" borderId="0" applyNumberFormat="0" applyBorder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1" fillId="49" borderId="25" applyNumberFormat="0" applyAlignment="0" applyProtection="0"/>
    <xf numFmtId="0" fontId="38" fillId="0" borderId="27" applyNumberFormat="0" applyFill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44" fillId="56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19" applyNumberFormat="0" applyAlignment="0" applyProtection="0"/>
    <xf numFmtId="0" fontId="25" fillId="17" borderId="20" applyNumberFormat="0" applyAlignment="0" applyProtection="0"/>
    <xf numFmtId="0" fontId="26" fillId="17" borderId="19" applyNumberFormat="0" applyAlignment="0" applyProtection="0"/>
    <xf numFmtId="0" fontId="27" fillId="0" borderId="21" applyNumberFormat="0" applyFill="0" applyAlignment="0" applyProtection="0"/>
    <xf numFmtId="0" fontId="28" fillId="18" borderId="22" applyNumberFormat="0" applyAlignment="0" applyProtection="0"/>
    <xf numFmtId="0" fontId="29" fillId="0" borderId="0" applyNumberFormat="0" applyFill="0" applyBorder="0" applyAlignment="0" applyProtection="0"/>
    <xf numFmtId="0" fontId="1" fillId="19" borderId="23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24" applyNumberFormat="0" applyFill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1" fillId="43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43" fontId="2" fillId="0" borderId="0" applyBorder="0" applyAlignment="0" applyProtection="0"/>
    <xf numFmtId="0" fontId="57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7" fillId="0" borderId="0">
      <alignment vertical="center"/>
    </xf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0" fontId="1" fillId="0" borderId="0"/>
    <xf numFmtId="0" fontId="2" fillId="0" borderId="0"/>
  </cellStyleXfs>
  <cellXfs count="202">
    <xf numFmtId="0" fontId="0" fillId="0" borderId="0" xfId="0"/>
    <xf numFmtId="0" fontId="0" fillId="5" borderId="0" xfId="0" applyFill="1" applyBorder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textRotation="90"/>
    </xf>
    <xf numFmtId="0" fontId="4" fillId="0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textRotation="90"/>
    </xf>
    <xf numFmtId="0" fontId="4" fillId="9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6" fillId="2" borderId="5" xfId="0" applyFont="1" applyFill="1" applyBorder="1" applyAlignment="1">
      <alignment textRotation="90"/>
    </xf>
    <xf numFmtId="0" fontId="4" fillId="0" borderId="6" xfId="0" applyFont="1" applyBorder="1"/>
    <xf numFmtId="0" fontId="4" fillId="0" borderId="8" xfId="0" applyFont="1" applyFill="1" applyBorder="1" applyAlignment="1">
      <alignment horizontal="center"/>
    </xf>
    <xf numFmtId="0" fontId="6" fillId="7" borderId="5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/>
    <xf numFmtId="0" fontId="4" fillId="9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4" fillId="0" borderId="8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 vertical="center"/>
    </xf>
    <xf numFmtId="0" fontId="8" fillId="0" borderId="0" xfId="0" applyFont="1"/>
    <xf numFmtId="10" fontId="11" fillId="11" borderId="12" xfId="25" applyNumberFormat="1" applyFont="1" applyFill="1" applyBorder="1" applyAlignment="1">
      <alignment horizontal="center"/>
    </xf>
    <xf numFmtId="2" fontId="11" fillId="11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 wrapText="1"/>
    </xf>
    <xf numFmtId="2" fontId="0" fillId="5" borderId="12" xfId="25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 applyBorder="1"/>
    <xf numFmtId="0" fontId="13" fillId="12" borderId="0" xfId="0" applyFont="1" applyFill="1"/>
    <xf numFmtId="0" fontId="0" fillId="12" borderId="0" xfId="0" applyFill="1"/>
    <xf numFmtId="0" fontId="8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 wrapText="1"/>
    </xf>
    <xf numFmtId="2" fontId="0" fillId="12" borderId="12" xfId="25" applyNumberFormat="1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4" fillId="9" borderId="7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164" fontId="4" fillId="0" borderId="0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8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/>
    </xf>
    <xf numFmtId="0" fontId="6" fillId="2" borderId="36" xfId="0" applyFont="1" applyFill="1" applyBorder="1" applyAlignment="1">
      <alignment horizontal="center" textRotation="90"/>
    </xf>
    <xf numFmtId="0" fontId="6" fillId="2" borderId="9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11" xfId="0" applyFont="1" applyFill="1" applyBorder="1" applyAlignment="1">
      <alignment textRotation="90"/>
    </xf>
    <xf numFmtId="0" fontId="6" fillId="7" borderId="11" xfId="0" applyFont="1" applyFill="1" applyBorder="1" applyAlignment="1">
      <alignment textRotation="90"/>
    </xf>
    <xf numFmtId="0" fontId="4" fillId="0" borderId="38" xfId="0" applyFont="1" applyFill="1" applyBorder="1" applyAlignment="1">
      <alignment horizontal="center"/>
    </xf>
    <xf numFmtId="0" fontId="4" fillId="0" borderId="37" xfId="0" applyNumberFormat="1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4" fillId="0" borderId="39" xfId="0" applyFont="1" applyFill="1" applyBorder="1"/>
    <xf numFmtId="0" fontId="0" fillId="5" borderId="0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4" fillId="9" borderId="7" xfId="24" applyNumberFormat="1" applyFont="1" applyFill="1" applyBorder="1" applyAlignment="1">
      <alignment horizontal="center"/>
    </xf>
    <xf numFmtId="0" fontId="4" fillId="9" borderId="3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3" fontId="4" fillId="0" borderId="7" xfId="24" applyFont="1" applyFill="1" applyBorder="1" applyAlignment="1">
      <alignment horizontal="center"/>
    </xf>
    <xf numFmtId="0" fontId="4" fillId="0" borderId="39" xfId="0" applyFont="1" applyBorder="1"/>
    <xf numFmtId="0" fontId="4" fillId="0" borderId="5" xfId="0" applyFont="1" applyBorder="1"/>
    <xf numFmtId="10" fontId="0" fillId="0" borderId="0" xfId="25" applyNumberFormat="1" applyFont="1"/>
    <xf numFmtId="43" fontId="0" fillId="0" borderId="0" xfId="24" applyFont="1"/>
    <xf numFmtId="165" fontId="0" fillId="0" borderId="0" xfId="25" applyNumberFormat="1" applyFont="1"/>
    <xf numFmtId="10" fontId="8" fillId="0" borderId="0" xfId="0" applyNumberFormat="1" applyFont="1" applyAlignment="1">
      <alignment horizontal="center"/>
    </xf>
    <xf numFmtId="10" fontId="8" fillId="12" borderId="0" xfId="0" applyNumberFormat="1" applyFont="1" applyFill="1" applyAlignment="1">
      <alignment horizontal="center"/>
    </xf>
    <xf numFmtId="10" fontId="0" fillId="12" borderId="0" xfId="0" applyNumberFormat="1" applyFill="1"/>
    <xf numFmtId="165" fontId="11" fillId="11" borderId="12" xfId="25" applyNumberFormat="1" applyFont="1" applyFill="1" applyBorder="1" applyAlignment="1">
      <alignment horizontal="center"/>
    </xf>
    <xf numFmtId="165" fontId="0" fillId="5" borderId="12" xfId="25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0" fillId="12" borderId="12" xfId="25" applyNumberFormat="1" applyFont="1" applyFill="1" applyBorder="1" applyAlignment="1">
      <alignment horizontal="center"/>
    </xf>
    <xf numFmtId="165" fontId="0" fillId="12" borderId="0" xfId="0" applyNumberFormat="1" applyFill="1"/>
    <xf numFmtId="0" fontId="0" fillId="0" borderId="0" xfId="0"/>
    <xf numFmtId="0" fontId="0" fillId="0" borderId="0" xfId="0"/>
    <xf numFmtId="0" fontId="0" fillId="0" borderId="8" xfId="0" applyFill="1" applyBorder="1" applyAlignment="1">
      <alignment horizontal="center"/>
    </xf>
    <xf numFmtId="0" fontId="4" fillId="5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4" fillId="9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textRotation="90"/>
    </xf>
    <xf numFmtId="0" fontId="6" fillId="2" borderId="10" xfId="0" applyFont="1" applyFill="1" applyBorder="1" applyAlignment="1">
      <alignment horizontal="center" textRotation="90"/>
    </xf>
    <xf numFmtId="0" fontId="4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Fill="1" applyBorder="1"/>
    <xf numFmtId="0" fontId="0" fillId="0" borderId="6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/>
    </xf>
    <xf numFmtId="0" fontId="0" fillId="0" borderId="0" xfId="0"/>
    <xf numFmtId="0" fontId="6" fillId="2" borderId="9" xfId="0" applyFont="1" applyFill="1" applyBorder="1" applyAlignment="1">
      <alignment horizontal="center" textRotation="90"/>
    </xf>
    <xf numFmtId="0" fontId="6" fillId="68" borderId="10" xfId="0" applyFont="1" applyFill="1" applyBorder="1" applyAlignment="1">
      <alignment horizontal="center" textRotation="90"/>
    </xf>
    <xf numFmtId="0" fontId="6" fillId="69" borderId="9" xfId="0" applyFont="1" applyFill="1" applyBorder="1" applyAlignment="1">
      <alignment horizontal="center" textRotation="90"/>
    </xf>
    <xf numFmtId="0" fontId="6" fillId="12" borderId="10" xfId="0" applyFont="1" applyFill="1" applyBorder="1" applyAlignment="1">
      <alignment horizontal="center" textRotation="90"/>
    </xf>
    <xf numFmtId="0" fontId="6" fillId="12" borderId="11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43" fontId="0" fillId="0" borderId="7" xfId="24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167" fontId="4" fillId="0" borderId="7" xfId="24" applyNumberFormat="1" applyFont="1" applyBorder="1"/>
    <xf numFmtId="164" fontId="0" fillId="0" borderId="7" xfId="24" applyNumberFormat="1" applyFont="1" applyBorder="1"/>
    <xf numFmtId="0" fontId="0" fillId="0" borderId="3" xfId="0" applyFill="1" applyBorder="1" applyAlignment="1">
      <alignment horizontal="center"/>
    </xf>
    <xf numFmtId="43" fontId="0" fillId="0" borderId="0" xfId="24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/>
    </xf>
    <xf numFmtId="167" fontId="4" fillId="0" borderId="0" xfId="24" applyNumberFormat="1" applyFont="1" applyBorder="1"/>
    <xf numFmtId="164" fontId="0" fillId="0" borderId="0" xfId="24" applyNumberFormat="1" applyFont="1" applyBorder="1"/>
    <xf numFmtId="0" fontId="0" fillId="0" borderId="37" xfId="0" applyFill="1" applyBorder="1" applyAlignment="1">
      <alignment horizontal="center"/>
    </xf>
    <xf numFmtId="43" fontId="0" fillId="0" borderId="8" xfId="24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164" fontId="4" fillId="0" borderId="8" xfId="24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7" fontId="4" fillId="0" borderId="8" xfId="24" applyNumberFormat="1" applyFont="1" applyBorder="1"/>
    <xf numFmtId="164" fontId="0" fillId="0" borderId="8" xfId="24" applyNumberFormat="1" applyFont="1" applyBorder="1"/>
    <xf numFmtId="0" fontId="6" fillId="68" borderId="7" xfId="0" applyFont="1" applyFill="1" applyBorder="1" applyAlignment="1">
      <alignment horizontal="center" textRotation="90"/>
    </xf>
    <xf numFmtId="0" fontId="6" fillId="69" borderId="1" xfId="0" applyFont="1" applyFill="1" applyBorder="1" applyAlignment="1">
      <alignment horizontal="center" textRotation="90"/>
    </xf>
    <xf numFmtId="0" fontId="6" fillId="12" borderId="7" xfId="0" applyFont="1" applyFill="1" applyBorder="1" applyAlignment="1">
      <alignment horizontal="center" textRotation="90"/>
    </xf>
    <xf numFmtId="0" fontId="6" fillId="12" borderId="5" xfId="0" applyFont="1" applyFill="1" applyBorder="1" applyAlignment="1">
      <alignment horizontal="center" textRotation="90"/>
    </xf>
    <xf numFmtId="2" fontId="0" fillId="0" borderId="0" xfId="0" applyNumberFormat="1" applyFill="1" applyBorder="1" applyAlignment="1">
      <alignment horizontal="center"/>
    </xf>
    <xf numFmtId="43" fontId="4" fillId="0" borderId="8" xfId="24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4" fillId="9" borderId="0" xfId="24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2" fillId="10" borderId="13" xfId="0" applyFont="1" applyFill="1" applyBorder="1" applyAlignment="1">
      <alignment horizontal="center" vertical="center" textRotation="90"/>
    </xf>
    <xf numFmtId="0" fontId="12" fillId="10" borderId="14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9" fillId="10" borderId="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</cellXfs>
  <cellStyles count="6058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3 2 2" xfId="6041"/>
    <cellStyle name="Millares 2 2 3 2 3" xfId="6054"/>
    <cellStyle name="Millares 2 2 3 3" xfId="6040"/>
    <cellStyle name="Millares 2 2 3 4" xfId="6050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2 2 2" xfId="6043"/>
    <cellStyle name="Millares 2 3 2 2 3" xfId="6052"/>
    <cellStyle name="Millares 2 3 2 3" xfId="6042"/>
    <cellStyle name="Millares 2 3 2 4" xfId="6048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rmale 2" xfId="6056"/>
    <cellStyle name="Normale 3" xfId="6057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2 2 2" xfId="6046"/>
    <cellStyle name="TableStyleLight1 2 2 3" xfId="6055"/>
    <cellStyle name="TableStyleLight1 2 3" xfId="6045"/>
    <cellStyle name="TableStyleLight1 2 4" xfId="6051"/>
    <cellStyle name="TableStyleLight1 3" xfId="6032"/>
    <cellStyle name="TableStyleLight1 3 2" xfId="6047"/>
    <cellStyle name="TableStyleLight1 3 3" xfId="6053"/>
    <cellStyle name="TableStyleLight1 4" xfId="6044"/>
    <cellStyle name="TableStyleLight1 5" xfId="6049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H7"/>
  <sheetViews>
    <sheetView tabSelected="1" workbookViewId="0">
      <selection activeCell="D8" sqref="D8"/>
    </sheetView>
  </sheetViews>
  <sheetFormatPr baseColWidth="10" defaultRowHeight="15"/>
  <cols>
    <col min="2" max="2" width="38.140625" bestFit="1" customWidth="1"/>
    <col min="3" max="3" width="32.7109375" bestFit="1" customWidth="1"/>
    <col min="4" max="4" width="12.85546875" bestFit="1" customWidth="1"/>
    <col min="5" max="5" width="12.42578125" bestFit="1" customWidth="1"/>
    <col min="6" max="6" width="17.42578125" customWidth="1"/>
    <col min="7" max="7" width="16.140625" bestFit="1" customWidth="1"/>
    <col min="8" max="8" width="32" bestFit="1" customWidth="1"/>
  </cols>
  <sheetData>
    <row r="1" spans="1:8">
      <c r="A1" s="116" t="s">
        <v>68</v>
      </c>
      <c r="B1" s="116" t="s">
        <v>69</v>
      </c>
      <c r="C1" s="116" t="s">
        <v>0</v>
      </c>
      <c r="D1" s="116" t="s">
        <v>1</v>
      </c>
      <c r="E1" s="116" t="s">
        <v>29</v>
      </c>
      <c r="F1" t="s">
        <v>73</v>
      </c>
      <c r="G1" t="s">
        <v>75</v>
      </c>
      <c r="H1" s="157" t="s">
        <v>114</v>
      </c>
    </row>
    <row r="2" spans="1:8">
      <c r="A2" s="116">
        <v>26</v>
      </c>
      <c r="B2" s="116" t="s">
        <v>105</v>
      </c>
      <c r="C2" s="116" t="s">
        <v>70</v>
      </c>
      <c r="D2" s="116" t="s">
        <v>120</v>
      </c>
      <c r="E2" s="116" t="s">
        <v>28</v>
      </c>
      <c r="F2" s="157" t="s">
        <v>111</v>
      </c>
      <c r="G2" s="116" t="s">
        <v>76</v>
      </c>
      <c r="H2" t="s">
        <v>113</v>
      </c>
    </row>
    <row r="3" spans="1:8">
      <c r="A3" s="116">
        <v>27</v>
      </c>
      <c r="B3" s="116" t="s">
        <v>106</v>
      </c>
      <c r="C3" s="116" t="s">
        <v>70</v>
      </c>
      <c r="D3" s="116" t="s">
        <v>121</v>
      </c>
      <c r="E3" s="116" t="s">
        <v>28</v>
      </c>
      <c r="F3" s="157" t="s">
        <v>111</v>
      </c>
      <c r="G3" s="116" t="s">
        <v>76</v>
      </c>
      <c r="H3" t="s">
        <v>115</v>
      </c>
    </row>
    <row r="4" spans="1:8">
      <c r="A4" s="117">
        <v>28</v>
      </c>
      <c r="B4" s="116" t="s">
        <v>107</v>
      </c>
      <c r="C4" s="116" t="s">
        <v>72</v>
      </c>
      <c r="D4" s="157" t="s">
        <v>120</v>
      </c>
      <c r="E4" s="116" t="s">
        <v>28</v>
      </c>
      <c r="F4" s="157" t="s">
        <v>74</v>
      </c>
      <c r="G4" s="157" t="s">
        <v>72</v>
      </c>
      <c r="H4" t="s">
        <v>118</v>
      </c>
    </row>
    <row r="5" spans="1:8">
      <c r="A5" s="117">
        <v>29</v>
      </c>
      <c r="B5" s="116" t="s">
        <v>108</v>
      </c>
      <c r="C5" s="116" t="s">
        <v>72</v>
      </c>
      <c r="D5" s="157" t="s">
        <v>121</v>
      </c>
      <c r="E5" s="116" t="s">
        <v>28</v>
      </c>
      <c r="F5" s="157" t="s">
        <v>74</v>
      </c>
      <c r="G5" s="157" t="s">
        <v>72</v>
      </c>
      <c r="H5" t="s">
        <v>119</v>
      </c>
    </row>
    <row r="6" spans="1:8">
      <c r="A6" s="117">
        <v>30</v>
      </c>
      <c r="B6" s="116" t="s">
        <v>109</v>
      </c>
      <c r="C6" s="116" t="s">
        <v>71</v>
      </c>
      <c r="D6" s="157" t="s">
        <v>120</v>
      </c>
      <c r="E6" s="116" t="s">
        <v>28</v>
      </c>
      <c r="F6" s="157" t="s">
        <v>111</v>
      </c>
      <c r="G6" s="116" t="s">
        <v>76</v>
      </c>
      <c r="H6" t="s">
        <v>116</v>
      </c>
    </row>
    <row r="7" spans="1:8">
      <c r="A7" s="117">
        <v>31</v>
      </c>
      <c r="B7" s="116" t="s">
        <v>112</v>
      </c>
      <c r="C7" s="116" t="s">
        <v>71</v>
      </c>
      <c r="D7" s="157" t="s">
        <v>121</v>
      </c>
      <c r="E7" s="116" t="s">
        <v>28</v>
      </c>
      <c r="F7" s="157" t="s">
        <v>111</v>
      </c>
      <c r="G7" s="116" t="s">
        <v>76</v>
      </c>
      <c r="H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7" tint="0.39997558519241921"/>
  </sheetPr>
  <dimension ref="B1:R33"/>
  <sheetViews>
    <sheetView showGridLines="0" zoomScale="80" zoomScaleNormal="80" workbookViewId="0">
      <selection activeCell="F41" sqref="F41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199" t="s">
        <v>45</v>
      </c>
      <c r="C2" s="200"/>
      <c r="D2" s="200"/>
      <c r="E2" s="200"/>
      <c r="F2" s="200"/>
      <c r="G2" s="200"/>
      <c r="H2" s="200"/>
      <c r="I2" s="200"/>
      <c r="J2" s="201"/>
    </row>
    <row r="3" spans="2:18" ht="3.75" customHeight="1"/>
    <row r="4" spans="2:18" ht="15.75">
      <c r="D4" s="47" t="s">
        <v>46</v>
      </c>
      <c r="E4" s="47" t="s">
        <v>47</v>
      </c>
      <c r="F4" s="47" t="s">
        <v>48</v>
      </c>
      <c r="G4" s="47" t="s">
        <v>49</v>
      </c>
      <c r="H4" s="31" t="s">
        <v>59</v>
      </c>
      <c r="I4" s="47" t="s">
        <v>67</v>
      </c>
      <c r="J4" s="47" t="s">
        <v>66</v>
      </c>
      <c r="O4" s="32" t="s">
        <v>46</v>
      </c>
      <c r="P4" s="32" t="s">
        <v>47</v>
      </c>
      <c r="Q4" s="32" t="s">
        <v>49</v>
      </c>
      <c r="R4" s="32" t="s">
        <v>59</v>
      </c>
    </row>
    <row r="5" spans="2:18" ht="15" customHeight="1">
      <c r="B5" s="32" t="s">
        <v>53</v>
      </c>
      <c r="C5" s="1" t="s">
        <v>41</v>
      </c>
      <c r="D5" s="33" t="e">
        <f ca="1">1-(SUMPRODUCT(INDIRECT("'C&amp;T_4G_MAIN_CITIES M2M'!G2:G"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E5" s="33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F5" s="33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</f>
        <v>#REF!</v>
      </c>
      <c r="G5" s="34" t="e">
        <f ca="1">SUMPRODUCT(INDIRECT("'C&amp;T_4G_MAIN_CITIES M2M'!$AF$2:$AF$"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H5" s="34" t="e">
        <f ca="1">SUMPRODUCT(INDIRECT("'C&amp;T_4G_MAIN_CITIES M2M'!$W$2:$W$"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I5" s="111" t="e">
        <f ca="1">(SUMPRODUCT(INDIRECT("'C&amp;T_4G_MAIN_CITIES M2M'!AK2:AK"&amp;COUNTA(#REF!))/(INDIRECT("'C&amp;T_4G_MAIN_CITIES M2M'!F2:F"&amp;COUNTA(#REF!)))*(INDIRECT("'C&amp;T_4G_MAIN_CITIES M2M'!$BF$2:$BF$"&amp;COUNTA(#REF!))=$C5)*INDIRECT("'C&amp;T_4G_MAIN_CITIES M2M'!$AW$2:$AW$"&amp;COUNTA(#REF!)))/SUMPRODUCT(INDIRECT("'C&amp;T_4G_MAIN_CITIES M2M'!$AW$2:$AW$"&amp;COUNTA(#REF!))*(INDIRECT("'C&amp;T_4G_MAIN_CITIES M2M'!$BF$2:$BF$"&amp;COUNTA(#REF!))=$C5)))</f>
        <v>#REF!</v>
      </c>
      <c r="J5" s="33" t="e">
        <f ca="1">(SUMPRODUCT(INDIRECT("'C&amp;T_4G_ONLY_MAIN_CITIES M2M'!F2:F"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K5" s="196" t="s">
        <v>50</v>
      </c>
    </row>
    <row r="6" spans="2:18">
      <c r="C6" s="1" t="s">
        <v>42</v>
      </c>
      <c r="D6" s="35" t="e">
        <f ca="1">1-(SUMPRODUCT(INDIRECT("'C&amp;T_4G_MAIN_CITIES M2M'!G2:G"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E6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F6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</f>
        <v>#REF!</v>
      </c>
      <c r="G6" s="37" t="e">
        <f ca="1">SUMPRODUCT(INDIRECT("'C&amp;T_4G_MAIN_CITIES M2M'!$AF$2:$AF$"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H6" s="37" t="e">
        <f ca="1">SUMPRODUCT(INDIRECT("'C&amp;T_4G_MAIN_CITIES M2M'!$W$2:$W$"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I6" s="112" t="e">
        <f ca="1">(SUMPRODUCT(INDIRECT("'C&amp;T_4G_MAIN_CITIES M2M'!AK2:AK"&amp;COUNTA(#REF!))/(INDIRECT("'C&amp;T_4G_MAIN_CITIES M2M'!F2:F"&amp;COUNTA(#REF!)))*(INDIRECT("'C&amp;T_4G_MAIN_CITIES M2M'!$BF$2:$BF$"&amp;COUNTA(#REF!))=$C6)*INDIRECT("'C&amp;T_4G_MAIN_CITIES M2M'!$AW$2:$AW$"&amp;COUNTA(#REF!)))/SUMPRODUCT(INDIRECT("'C&amp;T_4G_MAIN_CITIES M2M'!$AW$2:$AW$"&amp;COUNTA(#REF!))*(INDIRECT("'C&amp;T_4G_MAIN_CITIES M2M'!$BF$2:$BF$"&amp;COUNTA(#REF!))=$C6)))</f>
        <v>#REF!</v>
      </c>
      <c r="J6" s="36" t="e">
        <f ca="1">(SUMPRODUCT(INDIRECT("'C&amp;T_4G_ONLY_MAIN_CITIES M2M'!F2:F"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K6" s="197"/>
    </row>
    <row r="7" spans="2:18">
      <c r="C7" s="1" t="s">
        <v>43</v>
      </c>
      <c r="D7" s="35" t="e">
        <f ca="1">1-(SUMPRODUCT(INDIRECT("'C&amp;T_4G_MAIN_CITIES M2M'!G2:G"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E7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F7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</f>
        <v>#REF!</v>
      </c>
      <c r="G7" s="37" t="e">
        <f ca="1">SUMPRODUCT(INDIRECT("'C&amp;T_4G_MAIN_CITIES M2M'!$AF$2:$AF$"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H7" s="37" t="e">
        <f ca="1">SUMPRODUCT(INDIRECT("'C&amp;T_4G_MAIN_CITIES M2M'!$W$2:$W$"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I7" s="112" t="e">
        <f ca="1">(SUMPRODUCT(INDIRECT("'C&amp;T_4G_MAIN_CITIES M2M'!AK2:AK"&amp;COUNTA(#REF!))/(INDIRECT("'C&amp;T_4G_MAIN_CITIES M2M'!F2:F"&amp;COUNTA(#REF!)))*(INDIRECT("'C&amp;T_4G_MAIN_CITIES M2M'!$BF$2:$BF$"&amp;COUNTA(#REF!))=$C7)*INDIRECT("'C&amp;T_4G_MAIN_CITIES M2M'!$AW$2:$AW$"&amp;COUNTA(#REF!)))/SUMPRODUCT(INDIRECT("'C&amp;T_4G_MAIN_CITIES M2M'!$AW$2:$AW$"&amp;COUNTA(#REF!))*(INDIRECT("'C&amp;T_4G_MAIN_CITIES M2M'!$BF$2:$BF$"&amp;COUNTA(#REF!))=$C7)))</f>
        <v>#REF!</v>
      </c>
      <c r="J7" s="36" t="e">
        <f ca="1">(SUMPRODUCT(INDIRECT("'C&amp;T_4G_ONLY_MAIN_CITIES M2M'!F2:F"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K7" s="197"/>
    </row>
    <row r="8" spans="2:18">
      <c r="C8" s="1" t="s">
        <v>44</v>
      </c>
      <c r="D8" s="35" t="e">
        <f ca="1">1-(SUMPRODUCT(INDIRECT("'C&amp;T_4G_MAIN_CITIES M2M'!G2:G"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E8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F8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</f>
        <v>#REF!</v>
      </c>
      <c r="G8" s="37" t="e">
        <f ca="1">SUMPRODUCT(INDIRECT("'C&amp;T_4G_MAIN_CITIES M2M'!$AF$2:$AF$"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H8" s="37" t="e">
        <f ca="1">SUMPRODUCT(INDIRECT("'C&amp;T_4G_MAIN_CITIES M2M'!$W$2:$W$"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I8" s="112" t="e">
        <f ca="1">(SUMPRODUCT(INDIRECT("'C&amp;T_4G_MAIN_CITIES M2M'!AK2:AK"&amp;COUNTA(#REF!))/(INDIRECT("'C&amp;T_4G_MAIN_CITIES M2M'!F2:F"&amp;COUNTA(#REF!)))*(INDIRECT("'C&amp;T_4G_MAIN_CITIES M2M'!$BF$2:$BF$"&amp;COUNTA(#REF!))=$C8)*INDIRECT("'C&amp;T_4G_MAIN_CITIES M2M'!$AW$2:$AW$"&amp;COUNTA(#REF!)))/SUMPRODUCT(INDIRECT("'C&amp;T_4G_MAIN_CITIES M2M'!$AW$2:$AW$"&amp;COUNTA(#REF!))*(INDIRECT("'C&amp;T_4G_MAIN_CITIES M2M'!$BF$2:$BF$"&amp;COUNTA(#REF!))=$C8)))</f>
        <v>#REF!</v>
      </c>
      <c r="J8" s="36" t="e">
        <f ca="1">(SUMPRODUCT(INDIRECT("'C&amp;T_4G_ONLY_MAIN_CITIES M2M'!F2:F"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K8" s="197"/>
    </row>
    <row r="9" spans="2:18" ht="8.25" customHeight="1">
      <c r="B9" s="32"/>
      <c r="D9" s="38"/>
      <c r="E9" s="38"/>
      <c r="F9" s="38"/>
      <c r="G9" s="38"/>
      <c r="H9" s="38"/>
      <c r="I9" s="113"/>
      <c r="J9" s="108"/>
      <c r="K9" s="197"/>
    </row>
    <row r="10" spans="2:18" ht="15.75">
      <c r="B10" s="32" t="s">
        <v>54</v>
      </c>
      <c r="C10" s="1" t="s">
        <v>41</v>
      </c>
      <c r="D10" s="33" t="e">
        <f ca="1">1-(SUMPRODUCT(INDIRECT("'C&amp;T_4G_SMALLER_CITIES M2M'!G2:G"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E10" s="33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F10" s="33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</f>
        <v>#REF!</v>
      </c>
      <c r="G10" s="34" t="e">
        <f ca="1">SUMPRODUCT(INDIRECT("'C&amp;T_4G_SMALLER_CITIES M2M'!$AF$2:$AF$"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COUNTA(#REF!))=$C10))-Y10)</f>
        <v>#REF!</v>
      </c>
      <c r="H10" s="34" t="e">
        <f ca="1">SUMPRODUCT(INDIRECT("'C&amp;T_4G_SMALLER_CITIES M2M'!$W$2:$W$"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COUNTA(#REF!))=$C10))-X10)</f>
        <v>#REF!</v>
      </c>
      <c r="I10" s="111" t="e">
        <f ca="1">(SUMPRODUCT(INDIRECT("'C&amp;T_4G_SMALLER_CITIES M2M'!AK2:AK"&amp;COUNTA(#REF!))/(INDIRECT("'C&amp;T_4G_SMALLER_CITIES M2M'!F2:F"&amp;COUNTA(#REF!)))*(INDIRECT("'C&amp;T_4G_SMALLER_CITIES M2M'!$BF$2:$BF$"&amp;COUNTA(#REF!))=$C10)*INDIRECT("'C&amp;T_4G_SMALLER_CITIES M2M'!$AW$2:$AW$"&amp;COUNTA(#REF!)))/SUMPRODUCT(INDIRECT("'C&amp;T_4G_SMALLER_CITIES M2M'!$AW$2:$AW$"&amp;COUNTA(#REF!))*(INDIRECT("'C&amp;T_4G_SMALLER_CITIES M2M'!$BF$2:$BF$"&amp;COUNTA(#REF!))=$C10)))</f>
        <v>#REF!</v>
      </c>
      <c r="J10" s="33" t="e">
        <f ca="1">(SUMPRODUCT(INDIRECT("'C&amp;T_4G_ONLY_SMALLER_CITIES M2M'!F2:F"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K10" s="197"/>
      <c r="N10" s="32" t="s">
        <v>51</v>
      </c>
      <c r="O10" s="105" t="e">
        <f ca="1">1-(SUMPRODUCT(INDIRECT("'C&amp;T_4G_SMALLER_CITIES M2M'!G2:G" &amp; COUNTA(#REF!))*INDIRECT("'C&amp;T_4G_SMALLER_CITIES M2M'!BK2:BK" &amp; COUNTA(#REF!))/(INDIRECT("'C&amp;T_4G_SMALLER_CITIES M2M'!F2:F" &amp; COUNTA(#REF!)))*INDIRECT("'C&amp;T_4G_SMALLER_CITIES M2M'!BK2:BK"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P10" s="105" t="e">
        <f ca="1">1-(SUMPRODUCT(INDIRECT("'C&amp;T_4G_SMALLER_CITIES M2M'!L2:L" &amp; COUNTA(#REF!))*INDIRECT("'C&amp;T_4G_SMALLER_CITIES M2M'!BK2:BK" &amp; COUNTA(#REF!))/(INDIRECT("'C&amp;T_4G_SMALLER_CITIES M2M'!F2:F" &amp; COUNTA(#REF!))-INDIRECT("'C&amp;T_4G_SMALLER_CITIES M2M'!G2:G" &amp; COUNTA(#REF!))*INDIRECT("'C&amp;T_4G_SMALLER_CITIES M2M'!BK2:BK" &amp; COUNTA(#REF!)))*(INDIRECT("'C&amp;T_4G_SMALLER_CITIES M2M'!$BF$2:$BF$" &amp; COUNTA(#REF!))=$C10)*INDIRECT("'C&amp;T_4G_SMALLER_CITIES M2M'!$AW$2:$AW$" &amp; COUNTA(#REF!))*INDIRECT("'C&amp;T_4G_SMALLER_CITIES M2M'!BK2:BK"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Q10" s="106" t="e">
        <f ca="1">SUMPRODUCT(INDIRECT("'C&amp;T_4G_SMALLER_CITIES M2M'!$AF$2:$AF$" &amp; COUNTA(#REF!))*INDIRECT("'C&amp;T_4G_SMALLER_CITIES M2M'!$AW$2:$AW$" &amp; COUNTA(#REF!))*INDIRECT("'C&amp;T_4G_SMALLER_CITIES M2M'!BK2:BK"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  <c r="R10" s="106" t="e">
        <f ca="1">SUMPRODUCT(INDIRECT("'C&amp;T_4G_SMALLER_CITIES M2M'!$W$2:$W$" &amp; COUNTA(#REF!))*INDIRECT("'C&amp;T_4G_SMALLER_CITIES M2M'!BK2:BK"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</row>
    <row r="11" spans="2:18">
      <c r="C11" s="1" t="s">
        <v>42</v>
      </c>
      <c r="D11" s="35" t="e">
        <f ca="1">1-(SUMPRODUCT(INDIRECT("'C&amp;T_4G_SMALLER_CITIES M2M'!G2:G" &amp; COUNTA(#REF!))/(INDIRECT("'C&amp;T_4G_SMALLER_CITIES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E11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F11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</f>
        <v>#REF!</v>
      </c>
      <c r="G11" s="37" t="e">
        <f ca="1">SUMPRODUCT(INDIRECT("'C&amp;T_4G_SMALLER_CITIES M2M'!$AF$2:$AF$"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COUNTA(#REF!))=$C11))-Y11)</f>
        <v>#REF!</v>
      </c>
      <c r="H11" s="37" t="e">
        <f ca="1">SUMPRODUCT(INDIRECT("'C&amp;T_4G_SMALLER_CITIES M2M'!$W$2:$W$"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COUNTA(#REF!))=$C11))-X11)</f>
        <v>#REF!</v>
      </c>
      <c r="I11" s="112" t="e">
        <f ca="1">(SUMPRODUCT(INDIRECT("'C&amp;T_4G_SMALLER_CITIES M2M'!AK2:AK"&amp;COUNTA(#REF!))/(INDIRECT("'C&amp;T_4G_SMALLER_CITIES M2M'!F2:F"&amp;COUNTA(#REF!)))*(INDIRECT("'C&amp;T_4G_SMALLER_CITIES M2M'!$BF$2:$BF$"&amp;COUNTA(#REF!))=$C11)*INDIRECT("'C&amp;T_4G_SMALLER_CITIES M2M'!$AW$2:$AW$"&amp;COUNTA(#REF!)))/SUMPRODUCT(INDIRECT("'C&amp;T_4G_SMALLER_CITIES M2M'!$AW$2:$AW$"&amp;COUNTA(#REF!))*(INDIRECT("'C&amp;T_4G_SMALLER_CITIES M2M'!$BF$2:$BF$"&amp;COUNTA(#REF!))=$C11)))</f>
        <v>#REF!</v>
      </c>
      <c r="J11" s="36" t="e">
        <f ca="1">(SUMPRODUCT(INDIRECT("'C&amp;T_4G_ONLY_MAIN_CITIES M2M'!F2:F" &amp; COUNTA(#REF!))/(INDIRECT("'C&amp;T_4G_MAIN_CITIES M2M'!F2:F" &amp; COUNTA(#REF!)))*(INDIRECT("'C&amp;T_4G_MAIN_CITIES M2M'!$BF$2:$BF$" &amp; COUNTA(#REF!))=$C11)*INDIRECT("'C&amp;T_4G_MAIN_CITIES M2M'!$AW$2:$AW$" &amp; COUNTA(#REF!)))/SUMPRODUCT(INDIRECT("'C&amp;T_4G_MAIN_CITIES M2M'!$AW$2:$AW$" &amp; COUNTA(#REF!))*(INDIRECT("'C&amp;T_4G_MAIN_CITIES M2M'!$BF$2:$BF$" &amp; COUNTA(#REF!))=$C11)))</f>
        <v>#REF!</v>
      </c>
      <c r="K11" s="197"/>
      <c r="N11" s="32" t="s">
        <v>52</v>
      </c>
      <c r="O11" s="105" t="e">
        <f ca="1">1-(SUMPRODUCT(INDIRECT("'C&amp;T_4G_SMALLER_CITIES M2M'!G2:G" &amp; COUNTA(#REF!))*INDIRECT("'C&amp;T_4G_SMALLER_CITIES M2M'!BL2:BL" &amp; COUNTA(#REF!))/(INDIRECT("'C&amp;T_4G_SMALLER_CITIES M2M'!F2:F" &amp; COUNTA(#REF!)))*INDIRECT("'C&amp;T_4G_SMALLER_CITIES M2M'!BL2:BL"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P11" s="105" t="e">
        <f ca="1">1-(SUMPRODUCT(INDIRECT("'C&amp;T_4G_SMALLER_CITIES M2M'!L2:L" &amp; COUNTA(#REF!))*INDIRECT("'C&amp;T_4G_SMALLER_CITIES M2M'!BL2:BL" &amp; COUNTA(#REF!))/(INDIRECT("'C&amp;T_4G_SMALLER_CITIES M2M'!F2:F" &amp; COUNTA(#REF!))-INDIRECT("'C&amp;T_4G_SMALLER_CITIES M2M'!G2:G" &amp; COUNTA(#REF!))*INDIRECT("'C&amp;T_4G_SMALLER_CITIES M2M'!BL2:BL" &amp; COUNTA(#REF!)))*(INDIRECT("'C&amp;T_4G_SMALLER_CITIES M2M'!$BF$2:$BF$" &amp; COUNTA(#REF!))=$C10)*INDIRECT("'C&amp;T_4G_SMALLER_CITIES M2M'!$AW$2:$AW$" &amp; COUNTA(#REF!))*INDIRECT("'C&amp;T_4G_SMALLER_CITIES M2M'!BL2:BL"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Q11" s="106" t="e">
        <f ca="1">SUMPRODUCT(INDIRECT("'C&amp;T_4G_SMALLER_CITIES M2M'!$AF$2:$AF$" &amp; COUNTA(#REF!))*INDIRECT("'C&amp;T_4G_SMALLER_CITIES M2M'!$AW$2:$AW$" &amp; COUNTA(#REF!))*INDIRECT("'C&amp;T_4G_SMALLER_CITIES M2M'!BL2:BL"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  <c r="R11" s="106" t="e">
        <f ca="1">SUMPRODUCT(INDIRECT("'C&amp;T_4G_SMALLER_CITIES M2M'!$W$2:$W$" &amp; COUNTA(#REF!))*INDIRECT("'C&amp;T_4G_SMALLER_CITIES M2M'!BL2:BL"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</row>
    <row r="12" spans="2:18">
      <c r="C12" s="1" t="s">
        <v>43</v>
      </c>
      <c r="D12" s="35" t="e">
        <f ca="1">1-(SUMPRODUCT(INDIRECT("'C&amp;T_4G_SMALLER_CITIES M2M'!G2:G" &amp; COUNTA(#REF!))/(INDIRECT("'C&amp;T_4G_SMALLER_CITIES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E12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F12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</f>
        <v>#REF!</v>
      </c>
      <c r="G12" s="37" t="e">
        <f ca="1">SUMPRODUCT(INDIRECT("'C&amp;T_4G_SMALLER_CITIES M2M'!$AF$2:$AF$"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COUNTA(#REF!))=$C12))-Y12)</f>
        <v>#REF!</v>
      </c>
      <c r="H12" s="37" t="e">
        <f ca="1">SUMPRODUCT(INDIRECT("'C&amp;T_4G_SMALLER_CITIES M2M'!$W$2:$W$"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COUNTA(#REF!))=$C12))-X12)</f>
        <v>#REF!</v>
      </c>
      <c r="I12" s="112" t="e">
        <f ca="1">(SUMPRODUCT(INDIRECT("'C&amp;T_4G_SMALLER_CITIES M2M'!AK2:AK"&amp;COUNTA(#REF!))/(INDIRECT("'C&amp;T_4G_SMALLER_CITIES M2M'!F2:F"&amp;COUNTA(#REF!)))*(INDIRECT("'C&amp;T_4G_SMALLER_CITIES M2M'!$BF$2:$BF$"&amp;COUNTA(#REF!))=$C12)*INDIRECT("'C&amp;T_4G_SMALLER_CITIES M2M'!$AW$2:$AW$"&amp;COUNTA(#REF!)))/SUMPRODUCT(INDIRECT("'C&amp;T_4G_SMALLER_CITIES M2M'!$AW$2:$AW$"&amp;COUNTA(#REF!))*(INDIRECT("'C&amp;T_4G_SMALLER_CITIES M2M'!$BF$2:$BF$"&amp;COUNTA(#REF!))=$C12)))</f>
        <v>#REF!</v>
      </c>
      <c r="J12" s="36" t="e">
        <f ca="1">(SUMPRODUCT(INDIRECT("'C&amp;T_4G_ONLY_MAIN_CITIES M2M'!F2:F" &amp; COUNTA(#REF!))/(INDIRECT("'C&amp;T_4G_MAIN_CITIES M2M'!F2:F" &amp; COUNTA(#REF!)))*(INDIRECT("'C&amp;T_4G_MAIN_CITIES M2M'!$BF$2:$BF$" &amp; COUNTA(#REF!))=$C12)*INDIRECT("'C&amp;T_4G_MAIN_CITIES M2M'!$AW$2:$AW$" &amp; COUNTA(#REF!)))/SUMPRODUCT(INDIRECT("'C&amp;T_4G_MAIN_CITIES M2M'!$AW$2:$AW$" &amp; COUNTA(#REF!))*(INDIRECT("'C&amp;T_4G_MAIN_CITIES M2M'!$BF$2:$BF$" &amp; COUNTA(#REF!))=$C12)))</f>
        <v>#REF!</v>
      </c>
      <c r="K12" s="197"/>
    </row>
    <row r="13" spans="2:18">
      <c r="C13" s="1" t="s">
        <v>44</v>
      </c>
      <c r="D13" s="35" t="e">
        <f ca="1">1-(SUMPRODUCT(INDIRECT("'C&amp;T_4G_SMALLER_CITIES M2M'!G2:G" &amp; COUNTA(#REF!))/(INDIRECT("'C&amp;T_4G_SMALLER_CITIES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E13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F13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</f>
        <v>#REF!</v>
      </c>
      <c r="G13" s="37" t="e">
        <f ca="1">SUMPRODUCT(INDIRECT("'C&amp;T_4G_SMALLER_CITIES M2M'!$AF$2:$AF$"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COUNTA(#REF!))=$C13))-Y13)</f>
        <v>#REF!</v>
      </c>
      <c r="H13" s="37" t="e">
        <f ca="1">SUMPRODUCT(INDIRECT("'C&amp;T_4G_SMALLER_CITIES M2M'!$W$2:$W$"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COUNTA(#REF!))=$C13))-X13)</f>
        <v>#REF!</v>
      </c>
      <c r="I13" s="112" t="e">
        <f ca="1">(SUMPRODUCT(INDIRECT("'C&amp;T_4G_SMALLER_CITIES M2M'!AK2:AK"&amp;COUNTA(#REF!))/(INDIRECT("'C&amp;T_4G_SMALLER_CITIES M2M'!F2:F"&amp;COUNTA(#REF!)))*(INDIRECT("'C&amp;T_4G_SMALLER_CITIES M2M'!$BF$2:$BF$"&amp;COUNTA(#REF!))=$C13)*INDIRECT("'C&amp;T_4G_SMALLER_CITIES M2M'!$AW$2:$AW$"&amp;COUNTA(#REF!)))/SUMPRODUCT(INDIRECT("'C&amp;T_4G_SMALLER_CITIES M2M'!$AW$2:$AW$"&amp;COUNTA(#REF!))*(INDIRECT("'C&amp;T_4G_SMALLER_CITIES M2M'!$BF$2:$BF$"&amp;COUNTA(#REF!))=$C13)))</f>
        <v>#REF!</v>
      </c>
      <c r="J13" s="36" t="e">
        <f ca="1">(SUMPRODUCT(INDIRECT("'C&amp;T_4G_ONLY_MAIN_CITIES M2M'!F2:F" &amp; COUNTA(#REF!))/(INDIRECT("'C&amp;T_4G_MAIN_CITIES M2M'!F2:F" &amp; COUNTA(#REF!)))*(INDIRECT("'C&amp;T_4G_MAIN_CITIES M2M'!$BF$2:$BF$" &amp; COUNTA(#REF!))=$C13)*INDIRECT("'C&amp;T_4G_MAIN_CITIES M2M'!$AW$2:$AW$" &amp; COUNTA(#REF!)))/SUMPRODUCT(INDIRECT("'C&amp;T_4G_MAIN_CITIES M2M'!$AW$2:$AW$" &amp; COUNTA(#REF!))*(INDIRECT("'C&amp;T_4G_MAIN_CITIES M2M'!$BF$2:$BF$" &amp; COUNTA(#REF!))=$C13)))</f>
        <v>#REF!</v>
      </c>
      <c r="K13" s="197"/>
    </row>
    <row r="14" spans="2:18" ht="6.75" customHeight="1">
      <c r="B14" s="32"/>
      <c r="D14" s="38"/>
      <c r="E14" s="38"/>
      <c r="F14" s="38"/>
      <c r="G14" s="38"/>
      <c r="H14" s="38"/>
      <c r="I14" s="38"/>
      <c r="J14" s="108"/>
      <c r="K14" s="197"/>
    </row>
    <row r="15" spans="2:18" ht="15.75">
      <c r="B15" s="32" t="s">
        <v>55</v>
      </c>
      <c r="C15" s="1" t="s">
        <v>41</v>
      </c>
      <c r="D15" s="33" t="e">
        <f ca="1">1-(SUMPRODUCT(INDIRECT("'C&amp;T_2G3G_MAIN_CITIES M2M'!G2:G" &amp; COUNTA(#REF!))/(INDIRECT("'C&amp;T_2G3G_MAIN_CITIES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E15" s="33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F15" s="33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</f>
        <v>#REF!</v>
      </c>
      <c r="G15" s="34" t="e">
        <f ca="1">SUMPRODUCT(INDIRECT("'C&amp;T_2G3G_MAIN_CITIES M2M'!$AF$2:$AF$"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H15" s="34" t="e">
        <f ca="1">SUMPRODUCT(INDIRECT("'C&amp;T_2G3G_MAIN_CITIES M2M'!$W$2:$W$"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I15" s="111" t="e">
        <f ca="1">(SUMPRODUCT(INDIRECT("'C&amp;T_2G3G_MAIN_CITIES M2M'!AK2:AK"&amp;COUNTA(#REF!))/(INDIRECT("'C&amp;T_2G3G_MAIN_CITIES M2M'!F2:F"&amp;COUNTA(#REF!)))*(INDIRECT("'C&amp;T_2G3G_MAIN_CITIES M2M'!$BF$2:$BF$"&amp;COUNTA(#REF!))=$C15)*INDIRECT("'C&amp;T_2G3G_MAIN_CITIES M2M'!$AW$2:$AW$"&amp;COUNTA(#REF!)))/SUMPRODUCT(INDIRECT("'C&amp;T_2G3G_MAIN_CITIES M2M'!$AW$2:$AW$"&amp;COUNTA(#REF!))*(INDIRECT("'C&amp;T_2G3G_MAIN_CITIES M2M'!$BF$2:$BF$"&amp;COUNTA(#REF!))=$C15)))</f>
        <v>#REF!</v>
      </c>
      <c r="J15" s="33"/>
      <c r="K15" s="197"/>
    </row>
    <row r="16" spans="2:18">
      <c r="B16" s="32"/>
      <c r="C16" s="1" t="s">
        <v>42</v>
      </c>
      <c r="D16" s="35" t="e">
        <f ca="1">1-(SUMPRODUCT(INDIRECT("'C&amp;T_2G3G_MAIN_CITIES M2M'!G2:G" &amp; COUNTA(#REF!))/(INDIRECT("'C&amp;T_2G3G_MAIN_CITIES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E16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F16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</f>
        <v>#REF!</v>
      </c>
      <c r="G16" s="37" t="e">
        <f ca="1">SUMPRODUCT(INDIRECT("'C&amp;T_2G3G_MAIN_CITIES M2M'!$AF$2:$AF$"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H16" s="37" t="e">
        <f ca="1">SUMPRODUCT(INDIRECT("'C&amp;T_2G3G_MAIN_CITIES M2M'!$W$2:$W$"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I16" s="112" t="e">
        <f ca="1">(SUMPRODUCT(INDIRECT("'C&amp;T_2G3G_MAIN_CITIES M2M'!AK2:AK"&amp;COUNTA(#REF!))/(INDIRECT("'C&amp;T_2G3G_MAIN_CITIES M2M'!F2:F"&amp;COUNTA(#REF!)))*(INDIRECT("'C&amp;T_2G3G_MAIN_CITIES M2M'!$BF$2:$BF$"&amp;COUNTA(#REF!))=$C16)*INDIRECT("'C&amp;T_2G3G_MAIN_CITIES M2M'!$AW$2:$AW$"&amp;COUNTA(#REF!)))/SUMPRODUCT(INDIRECT("'C&amp;T_2G3G_MAIN_CITIES M2M'!$AW$2:$AW$"&amp;COUNTA(#REF!))*(INDIRECT("'C&amp;T_2G3G_MAIN_CITIES M2M'!$BF$2:$BF$"&amp;COUNTA(#REF!))=$C16)))</f>
        <v>#REF!</v>
      </c>
      <c r="J16" s="36"/>
      <c r="K16" s="197"/>
    </row>
    <row r="17" spans="2:18">
      <c r="C17" s="1" t="s">
        <v>43</v>
      </c>
      <c r="D17" s="35" t="e">
        <f ca="1">1-(SUMPRODUCT(INDIRECT("'C&amp;T_2G3G_MAIN_CITIES M2M'!G2:G" &amp; COUNTA(#REF!))/(INDIRECT("'C&amp;T_2G3G_MAIN_CITIES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E17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F17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</f>
        <v>#REF!</v>
      </c>
      <c r="G17" s="37" t="e">
        <f ca="1">SUMPRODUCT(INDIRECT("'C&amp;T_2G3G_MAIN_CITIES M2M'!$AF$2:$AF$"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H17" s="37" t="e">
        <f ca="1">SUMPRODUCT(INDIRECT("'C&amp;T_2G3G_MAIN_CITIES M2M'!$W$2:$W$"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I17" s="112" t="e">
        <f ca="1">(SUMPRODUCT(INDIRECT("'C&amp;T_2G3G_MAIN_CITIES M2M'!AK2:AK"&amp;COUNTA(#REF!))/(INDIRECT("'C&amp;T_2G3G_MAIN_CITIES M2M'!F2:F"&amp;COUNTA(#REF!)))*(INDIRECT("'C&amp;T_2G3G_MAIN_CITIES M2M'!$BF$2:$BF$"&amp;COUNTA(#REF!))=$C17)*INDIRECT("'C&amp;T_2G3G_MAIN_CITIES M2M'!$AW$2:$AW$"&amp;COUNTA(#REF!)))/SUMPRODUCT(INDIRECT("'C&amp;T_2G3G_MAIN_CITIES M2M'!$AW$2:$AW$"&amp;COUNTA(#REF!))*(INDIRECT("'C&amp;T_2G3G_MAIN_CITIES M2M'!$BF$2:$BF$"&amp;COUNTA(#REF!))=$C17)))</f>
        <v>#REF!</v>
      </c>
      <c r="J17" s="36"/>
      <c r="K17" s="197"/>
    </row>
    <row r="18" spans="2:18">
      <c r="C18" s="1" t="s">
        <v>44</v>
      </c>
      <c r="D18" s="35" t="e">
        <f ca="1">1-(SUMPRODUCT(INDIRECT("'C&amp;T_2G3G_MAIN_CITIES M2M'!G2:G" &amp; COUNTA(#REF!))/(INDIRECT("'C&amp;T_2G3G_MAIN_CITIES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E18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F18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</f>
        <v>#REF!</v>
      </c>
      <c r="G18" s="37" t="e">
        <f ca="1">SUMPRODUCT(INDIRECT("'C&amp;T_2G3G_MAIN_CITIES M2M'!$AF$2:$AF$"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H18" s="37" t="e">
        <f ca="1">SUMPRODUCT(INDIRECT("'C&amp;T_2G3G_MAIN_CITIES M2M'!$W$2:$W$"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I18" s="112" t="e">
        <f ca="1">(SUMPRODUCT(INDIRECT("'C&amp;T_2G3G_MAIN_CITIES M2M'!AK2:AK"&amp;COUNTA(#REF!))/(INDIRECT("'C&amp;T_2G3G_MAIN_CITIES M2M'!F2:F"&amp;COUNTA(#REF!)))*(INDIRECT("'C&amp;T_2G3G_MAIN_CITIES M2M'!$BF$2:$BF$"&amp;COUNTA(#REF!))=$C18)*INDIRECT("'C&amp;T_2G3G_MAIN_CITIES M2M'!$AW$2:$AW$"&amp;COUNTA(#REF!)))/SUMPRODUCT(INDIRECT("'C&amp;T_2G3G_MAIN_CITIES M2M'!$AW$2:$AW$"&amp;COUNTA(#REF!))*(INDIRECT("'C&amp;T_2G3G_MAIN_CITIES M2M'!$BF$2:$BF$"&amp;COUNTA(#REF!))=$C18)))</f>
        <v>#REF!</v>
      </c>
      <c r="J18" s="36"/>
      <c r="K18" s="197"/>
    </row>
    <row r="19" spans="2:18" ht="8.25" customHeight="1">
      <c r="B19" s="32"/>
      <c r="D19" s="38"/>
      <c r="E19" s="38"/>
      <c r="F19" s="38"/>
      <c r="G19" s="38"/>
      <c r="H19" s="38"/>
      <c r="I19" s="113"/>
      <c r="J19" s="108"/>
      <c r="K19" s="197"/>
    </row>
    <row r="20" spans="2:18" ht="15.75">
      <c r="B20" s="32" t="s">
        <v>56</v>
      </c>
      <c r="C20" s="1" t="s">
        <v>41</v>
      </c>
      <c r="D20" s="33" t="e">
        <f ca="1">1-(SUMPRODUCT(INDIRECT("'C&amp;T_2G3G_SMALLER_CITIES M2M'!G2:G" &amp; COUNTA(#REF!))/(INDIRECT("'C&amp;T_2G3G_SMALLER_CITIES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E20" s="33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F20" s="33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</f>
        <v>#REF!</v>
      </c>
      <c r="G20" s="34" t="e">
        <f ca="1">SUMPRODUCT(INDIRECT("'C&amp;T_2G3G_SMALLER_CITIES M2M'!$AF$2:$AF$"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H20" s="34" t="e">
        <f ca="1">SUMPRODUCT(INDIRECT("'C&amp;T_2G3G_SMALLER_CITIES M2M'!$W$2:$W$"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I20" s="111" t="e">
        <f ca="1">(SUMPRODUCT(INDIRECT("'C&amp;T_2G3G_SMALLER_CITIES M2M'!AK2:AK"&amp;COUNTA(#REF!))/(INDIRECT("'C&amp;T_2G3G_SMALLER_CITIES M2M'!F2:F"&amp;COUNTA(#REF!)))*(INDIRECT("'C&amp;T_2G3G_SMALLER_CITIES M2M'!$BF$2:$BF$"&amp;COUNTA(#REF!))=$C20)*INDIRECT("'C&amp;T_2G3G_SMALLER_CITIES M2M'!$AW$2:$AW$"&amp;COUNTA(#REF!)))/SUMPRODUCT(INDIRECT("'C&amp;T_2G3G_SMALLER_CITIES M2M'!$AW$2:$AW$"&amp;COUNTA(#REF!))*(INDIRECT("'C&amp;T_2G3G_SMALLER_CITIES M2M'!$BF$2:$BF$"&amp;COUNTA(#REF!))=$C20)))</f>
        <v>#REF!</v>
      </c>
      <c r="J20" s="33"/>
      <c r="K20" s="197"/>
      <c r="N20" s="32" t="s">
        <v>51</v>
      </c>
      <c r="O20" s="105" t="e">
        <f ca="1">1-(SUMPRODUCT(INDIRECT("'C&amp;T_2G3G_SMALLER_CITIES M2M'!G2:G" &amp; COUNTA(#REF!))*INDIRECT("'C&amp;T_2G3G_SMALLER_CITIES M2M'!BK2:BK" &amp; COUNTA(#REF!))/(INDIRECT("'C&amp;T_2G3G_SMALLER_CITIES M2M'!F2:F" &amp; COUNTA(#REF!)))*INDIRECT("'C&amp;T_2G3G_SMALLER_CITIES M2M'!BK2:BK"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P20" s="105" t="e">
        <f ca="1">1-(SUMPRODUCT(INDIRECT("'C&amp;T_2G3G_SMALLER_CITIES M2M'!L2:L" &amp; COUNTA(#REF!))*INDIRECT("'C&amp;T_2G3G_SMALLER_CITIES M2M'!BK2:BK" &amp; COUNTA(#REF!))/(INDIRECT("'C&amp;T_2G3G_SMALLER_CITIES M2M'!F2:F" &amp; COUNTA(#REF!))-INDIRECT("'C&amp;T_2G3G_SMALLER_CITIES M2M'!G2:G" &amp; COUNTA(#REF!))*INDIRECT("'C&amp;T_2G3G_SMALLER_CITIES M2M'!BK2:BK" &amp; COUNTA(#REF!)))*(INDIRECT("'C&amp;T_2G3G_SMALLER_CITIES M2M'!$BF$2:$BF$" &amp; COUNTA(#REF!))=$C20)*INDIRECT("'C&amp;T_2G3G_SMALLER_CITIES M2M'!$AW$2:$AW$" &amp; COUNTA(#REF!))*INDIRECT("'C&amp;T_2G3G_SMALLER_CITIES M2M'!BK2:BK"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Q20" s="106" t="e">
        <f ca="1">SUMPRODUCT(INDIRECT("'C&amp;T_2G3G_SMALLER_CITIES M2M'!$AF$2:$AF$" &amp; COUNTA(#REF!))*INDIRECT("'C&amp;T_2G3G_SMALLER_CITIES M2M'!$AW$2:$AW$" &amp; COUNTA(#REF!))*INDIRECT("'C&amp;T_2G3G_SMALLER_CITIES M2M'!BK2:BK"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  <c r="R20" s="106" t="e">
        <f ca="1">SUMPRODUCT(INDIRECT("'C&amp;T_2G3G_SMALLER_CITIES M2M'!$W$2:$W$" &amp; COUNTA(#REF!))*INDIRECT("'C&amp;T_2G3G_SMALLER_CITIES M2M'!BK2:BK" &amp; COUNTA(#REF!))*INDIRECT("'C&amp;T_2G3G_SMALLER_CITIES M2M'!$AW$2:$AW$"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</row>
    <row r="21" spans="2:18">
      <c r="C21" s="1" t="s">
        <v>42</v>
      </c>
      <c r="D21" s="35" t="e">
        <f ca="1">1-(SUMPRODUCT(INDIRECT("'C&amp;T_2G3G_SMALLER_CITIES M2M'!G2:G" &amp; COUNTA(#REF!))/(INDIRECT("'C&amp;T_2G3G_SMALLER_CITIES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E21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F21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</f>
        <v>#REF!</v>
      </c>
      <c r="G21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H21" s="37" t="e">
        <f ca="1">SUMPRODUCT(INDIRECT("'C&amp;T_2G3G_SMALLER_CITIES M2M'!$W$2:$W$"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I21" s="112" t="e">
        <f ca="1">(SUMPRODUCT(INDIRECT("'C&amp;T_2G3G_SMALLER_CITIES M2M'!AK2:AK"&amp;COUNTA(#REF!))/(INDIRECT("'C&amp;T_2G3G_SMALLER_CITIES M2M'!F2:F"&amp;COUNTA(#REF!)))*(INDIRECT("'C&amp;T_2G3G_SMALLER_CITIES M2M'!$BF$2:$BF$"&amp;COUNTA(#REF!))=$C21)*INDIRECT("'C&amp;T_2G3G_SMALLER_CITIES M2M'!$AW$2:$AW$"&amp;COUNTA(#REF!)))/SUMPRODUCT(INDIRECT("'C&amp;T_2G3G_SMALLER_CITIES M2M'!$AW$2:$AW$"&amp;COUNTA(#REF!))*(INDIRECT("'C&amp;T_2G3G_SMALLER_CITIES M2M'!$BF$2:$BF$"&amp;COUNTA(#REF!))=$C21)))</f>
        <v>#REF!</v>
      </c>
      <c r="J21" s="36"/>
      <c r="K21" s="197"/>
      <c r="N21" s="32" t="s">
        <v>52</v>
      </c>
      <c r="O21" s="105" t="e">
        <f ca="1">1-(SUMPRODUCT(INDIRECT("'C&amp;T_2G3G_SMALLER_CITIES M2M'!G2:G" &amp; COUNTA(#REF!))*INDIRECT("'C&amp;T_2G3G_SMALLER_CITIES M2M'!BL2:BL" &amp; COUNTA(#REF!))/(INDIRECT("'C&amp;T_2G3G_SMALLER_CITIES M2M'!F2:F" &amp; COUNTA(#REF!)))*INDIRECT("'C&amp;T_2G3G_SMALLER_CITIES M2M'!BL2:BL"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P21" s="105" t="e">
        <f ca="1">1-(SUMPRODUCT(INDIRECT("'C&amp;T_2G3G_SMALLER_CITIES M2M'!L2:L" &amp; COUNTA(#REF!))*INDIRECT("'C&amp;T_2G3G_SMALLER_CITIES M2M'!BL2:BL" &amp; COUNTA(#REF!))/(INDIRECT("'C&amp;T_2G3G_SMALLER_CITIES M2M'!F2:F" &amp; COUNTA(#REF!))-INDIRECT("'C&amp;T_2G3G_SMALLER_CITIES M2M'!G2:G" &amp; COUNTA(#REF!))*INDIRECT("'C&amp;T_2G3G_SMALLER_CITIES M2M'!BL2:BL" &amp; COUNTA(#REF!)))*(INDIRECT("'C&amp;T_2G3G_SMALLER_CITIES M2M'!$BF$2:$BF$" &amp; COUNTA(#REF!))=$C20)*INDIRECT("'C&amp;T_2G3G_SMALLER_CITIES M2M'!$AW$2:$AW$" &amp; COUNTA(#REF!))*INDIRECT("'C&amp;T_2G3G_SMALLER_CITIES M2M'!BL2:BL"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Q21" s="106" t="e">
        <f ca="1">SUMPRODUCT(INDIRECT("'C&amp;T_2G3G_SMALLER_CITIES M2M'!$AF$2:$AF$" &amp; COUNTA(#REF!))*INDIRECT("'C&amp;T_2G3G_SMALLER_CITIES M2M'!$AW$2:$AW$" &amp; COUNTA(#REF!))*INDIRECT("'C&amp;T_2G3G_SMALLER_CITIES M2M'!BL2:BL"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COUNTA(#REF!))=$C20))-Y20)</f>
        <v>#REF!</v>
      </c>
      <c r="R21" s="106" t="e">
        <f ca="1">SUMPRODUCT(INDIRECT("'C&amp;T_2G3G_SMALLER_CITIES M2M'!$W$2:$W$" &amp; COUNTA(#REF!))*INDIRECT("'C&amp;T_2G3G_SMALLER_CITIES M2M'!BL2:BL" &amp; COUNTA(#REF!))*INDIRECT("'C&amp;T_2G3G_SMALLER_CITIES M2M'!$AW$2:$AW$"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COUNTA(#REF!))=$C20))-X20)</f>
        <v>#REF!</v>
      </c>
    </row>
    <row r="22" spans="2:18">
      <c r="C22" s="1" t="s">
        <v>43</v>
      </c>
      <c r="D22" s="35" t="e">
        <f ca="1">1-(SUMPRODUCT(INDIRECT("'C&amp;T_2G3G_SMALLER_CITIES M2M'!G2:G" &amp; COUNTA(#REF!))/(INDIRECT("'C&amp;T_2G3G_SMALLER_CITIES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E22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F22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</f>
        <v>#REF!</v>
      </c>
      <c r="G22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H22" s="37" t="e">
        <f ca="1">SUMPRODUCT(INDIRECT("'C&amp;T_2G3G_SMALLER_CITIES M2M'!$W$2:$W$"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I22" s="112" t="e">
        <f ca="1">(SUMPRODUCT(INDIRECT("'C&amp;T_2G3G_SMALLER_CITIES M2M'!AK2:AK"&amp;COUNTA(#REF!))/(INDIRECT("'C&amp;T_2G3G_SMALLER_CITIES M2M'!F2:F"&amp;COUNTA(#REF!)))*(INDIRECT("'C&amp;T_2G3G_SMALLER_CITIES M2M'!$BF$2:$BF$"&amp;COUNTA(#REF!))=$C22)*INDIRECT("'C&amp;T_2G3G_SMALLER_CITIES M2M'!$AW$2:$AW$"&amp;COUNTA(#REF!)))/SUMPRODUCT(INDIRECT("'C&amp;T_2G3G_SMALLER_CITIES M2M'!$AW$2:$AW$"&amp;COUNTA(#REF!))*(INDIRECT("'C&amp;T_2G3G_SMALLER_CITIES M2M'!$BF$2:$BF$"&amp;COUNTA(#REF!))=$C22)))</f>
        <v>#REF!</v>
      </c>
      <c r="J22" s="36"/>
      <c r="K22" s="197"/>
    </row>
    <row r="23" spans="2:18">
      <c r="C23" s="1" t="s">
        <v>44</v>
      </c>
      <c r="D23" s="35" t="e">
        <f ca="1">1-(SUMPRODUCT(INDIRECT("'C&amp;T_2G3G_SMALLER_CITIES M2M'!G2:G" &amp; COUNTA(#REF!))/(INDIRECT("'C&amp;T_2G3G_SMALLER_CITIES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E23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F23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</f>
        <v>#REF!</v>
      </c>
      <c r="G23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H23" s="37" t="e">
        <f ca="1">SUMPRODUCT(INDIRECT("'C&amp;T_2G3G_SMALLER_CITIES M2M'!$W$2:$W$"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I23" s="112" t="e">
        <f ca="1">(SUMPRODUCT(INDIRECT("'C&amp;T_2G3G_SMALLER_CITIES M2M'!AK2:AK"&amp;COUNTA(#REF!))/(INDIRECT("'C&amp;T_2G3G_SMALLER_CITIES M2M'!F2:F"&amp;COUNTA(#REF!)))*(INDIRECT("'C&amp;T_2G3G_SMALLER_CITIES M2M'!$BF$2:$BF$"&amp;COUNTA(#REF!))=$C23)*INDIRECT("'C&amp;T_2G3G_SMALLER_CITIES M2M'!$AW$2:$AW$"&amp;COUNTA(#REF!)))/SUMPRODUCT(INDIRECT("'C&amp;T_2G3G_SMALLER_CITIES M2M'!$AW$2:$AW$"&amp;COUNTA(#REF!))*(INDIRECT("'C&amp;T_2G3G_SMALLER_CITIES M2M'!$BF$2:$BF$"&amp;COUNTA(#REF!))=$C23)))</f>
        <v>#REF!</v>
      </c>
      <c r="J23" s="36"/>
      <c r="K23" s="197"/>
      <c r="L23" s="39"/>
    </row>
    <row r="24" spans="2:18" ht="6" customHeight="1">
      <c r="B24" s="40"/>
      <c r="C24" s="41"/>
      <c r="D24" s="42"/>
      <c r="E24" s="42"/>
      <c r="F24" s="42"/>
      <c r="G24" s="42"/>
      <c r="H24" s="42"/>
      <c r="I24" s="42"/>
      <c r="J24" s="109"/>
      <c r="K24" s="197"/>
      <c r="L24" s="39"/>
    </row>
    <row r="25" spans="2:18" ht="15.75">
      <c r="B25" s="40" t="s">
        <v>57</v>
      </c>
      <c r="C25" s="43" t="s">
        <v>41</v>
      </c>
      <c r="D25" s="33" t="e">
        <f ca="1">(SUMPRODUCT(INDIRECT("'C&amp;T_4G_MAIN_CITIES M2M'!$AW$2:$AW$" &amp; COUNTA(#REF!))*(INDIRECT("'C&amp;T_4G_MAIN_CITIES M2M'!$BF$2:$BF$" &amp; COUNTA(#REF!))=$C5))*D5+SUMPRODUCT(INDIRECT("'C&amp;T_4G_SMALLER_CITIES M2M'!$AW$2:$AW$" &amp; COUNTA(#REF!))*(INDIRECT("'C&amp;T_4G_SMALLER_CITIES M2M'!$BF$2:$BF$" &amp; COUNTA(#REF!))=$C5))*D10)/(SUMPRODUCT(INDIRECT("'C&amp;T_4G_MAIN_CITIES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E25" s="33" t="e">
        <f ca="1">(SUMPRODUCT(INDIRECT("'C&amp;T_4G_MAIN_CITIES M2M'!$AW$2:$AW$" &amp; COUNTA(#REF!))*(INDIRECT("'C&amp;T_4G_MAIN_CITIES M2M'!$BF$2:$BF$" &amp; COUNTA(#REF!))=$C5))*E5+SUMPRODUCT(INDIRECT("'C&amp;T_4G_SMALLER_CITIES M2M'!$AW$2:$AW$" &amp; COUNTA(#REF!))*(INDIRECT("'C&amp;T_4G_SMALLER_CITIES M2M'!$BF$2:$BF$" &amp; COUNTA(#REF!))=$C5))*E10)/(SUMPRODUCT(INDIRECT("'C&amp;T_4G_MAIN_CITIES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F25" s="33" t="e">
        <f ca="1">(SUMPRODUCT(INDIRECT("'C&amp;T_4G_MAIN_CITIES M2M'!$AW$2:$AW$" &amp; COUNTA(#REF!))*(INDIRECT("'C&amp;T_4G_MAIN_CITIES M2M'!$BF$2:$BF$" &amp; COUNTA(#REF!))=$C5))*F5+SUMPRODUCT(INDIRECT("'C&amp;T_4G_SMALLER_CITIES M2M'!$AW$2:$AW$" &amp; COUNTA(#REF!))*(INDIRECT("'C&amp;T_4G_SMALLER_CITIES M2M'!$BF$2:$BF$" &amp; COUNTA(#REF!))=$C5))*F10)/(SUMPRODUCT(INDIRECT("'C&amp;T_4G_MAIN_CITIES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G25" s="34" t="e">
        <f ca="1">(SUMPRODUCT(INDIRECT("'C&amp;T_4G_MAIN_CITIES M2M'!$AW$2:$AW$" &amp; COUNTA(#REF!))*(INDIRECT("'C&amp;T_4G_MAIN_CITIES M2M'!$BF$2:$BF$" &amp; COUNTA(#REF!))=$C5))*G5+(SUMPRODUCT(INDIRECT("'C&amp;T_4G_SMALLER_CITIES M2M'!$AW$2:$AW$" &amp; COUNTA(#REF!))*(INDIRECT("'C&amp;T_4G_SMALLER_CITIES M2M'!$BF$2:$BF$" &amp; COUNTA(#REF!))=$C5))-Y10)*G10)/((SUMPRODUCT(INDIRECT("'C&amp;T_4G_MAIN_CITIES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COUNTA(#REF!))=$C5)))-Y10)</f>
        <v>#REF!</v>
      </c>
      <c r="H25" s="34" t="e">
        <f ca="1">(SUMPRODUCT(INDIRECT("'C&amp;T_4G_MAIN_CITIES M2M'!$AW$2:$AW$" &amp; COUNTA(#REF!))*(INDIRECT("'C&amp;T_4G_MAIN_CITIES M2M'!$BF$2:$BF$" &amp; COUNTA(#REF!))=$C5))*H5+(SUMPRODUCT(INDIRECT("'C&amp;T_4G_SMALLER_CITIES M2M'!$AW$2:$AW$" &amp; COUNTA(#REF!))*(INDIRECT("'C&amp;T_4G_SMALLER_CITIES M2M'!$BF$2:$BF$" &amp; COUNTA(#REF!))=$C5))-X10)*H10)/((SUMPRODUCT(INDIRECT("'C&amp;T_4G_MAIN_CITIES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COUNTA(#REF!))=$C5)))-X10)</f>
        <v>#REF!</v>
      </c>
      <c r="I25" s="111" t="e">
        <f ca="1">(SUMPRODUCT(INDIRECT("'C&amp;T_4G_MAIN_CITIES M2M'!$AW$2:$AW$" &amp; COUNTA(#REF!))*(INDIRECT("'C&amp;T_4G_MAIN_CITIES M2M'!$BF$2:$BF$" &amp; COUNTA(#REF!))=$C5))*I5+SUMPRODUCT(INDIRECT("'C&amp;T_4G_SMALLER_CITIES M2M'!$AW$2:$AW$" &amp; COUNTA(#REF!))*(INDIRECT("'C&amp;T_4G_SMALLER_CITIES M2M'!$BF$2:$BF$" &amp; COUNTA(#REF!))=$C5))*I10)/(SUMPRODUCT(INDIRECT("'C&amp;T_4G_MAIN_CITIES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J25" s="33" t="e">
        <f ca="1">(SUMPRODUCT(INDIRECT("'C&amp;T_4G_MAIN_CITIES M2M'!$AW$2:$AW$" &amp; COUNTA(#REF!))*(INDIRECT("'C&amp;T_4G_MAIN_CITIES M2M'!$BF$2:$BF$" &amp; COUNTA(#REF!))=$C5))*J5+SUMPRODUCT(INDIRECT("'C&amp;T_4G_SMALLER_CITIES M2M'!$AW$2:$AW$" &amp; COUNTA(#REF!))*(INDIRECT("'C&amp;T_4G_SMALLER_CITIES M2M'!$BF$2:$BF$" &amp; COUNTA(#REF!))=$C5))*J10)/(SUMPRODUCT(INDIRECT("'C&amp;T_4G_MAIN_CITIES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K25" s="197"/>
      <c r="M25" s="107"/>
    </row>
    <row r="26" spans="2:18">
      <c r="B26" s="41"/>
      <c r="C26" s="43" t="s">
        <v>42</v>
      </c>
      <c r="D26" s="44" t="e">
        <f ca="1">(SUMPRODUCT(INDIRECT("'C&amp;T_4G_MAIN_CITIES M2M'!$AW$2:$AW$" &amp; COUNTA(#REF!))*(INDIRECT("'C&amp;T_4G_MAIN_CITIES M2M'!$BF$2:$BF$" &amp; COUNTA(#REF!))=$C6))*D6+SUMPRODUCT(INDIRECT("'C&amp;T_4G_SMALLER_CITIES M2M'!$AW$2:$AW$" &amp; COUNTA(#REF!))*(INDIRECT("'C&amp;T_4G_SMALLER_CITIES M2M'!$BF$2:$BF$" &amp; COUNTA(#REF!))=$C6))*D11)/(SUMPRODUCT(INDIRECT("'C&amp;T_4G_MAIN_CITIES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E26" s="45" t="e">
        <f ca="1">(SUMPRODUCT(INDIRECT("'C&amp;T_4G_MAIN_CITIES M2M'!$AW$2:$AW$" &amp; COUNTA(#REF!))*(INDIRECT("'C&amp;T_4G_MAIN_CITIES M2M'!$BF$2:$BF$" &amp; COUNTA(#REF!))=$C6))*E6+SUMPRODUCT(INDIRECT("'C&amp;T_4G_SMALLER_CITIES M2M'!$AW$2:$AW$" &amp; COUNTA(#REF!))*(INDIRECT("'C&amp;T_4G_SMALLER_CITIES M2M'!$BF$2:$BF$" &amp; COUNTA(#REF!))=$C6))*E11)/(SUMPRODUCT(INDIRECT("'C&amp;T_4G_MAIN_CITIES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F26" s="44" t="e">
        <f ca="1">(SUMPRODUCT(INDIRECT("'C&amp;T_4G_MAIN_CITIES M2M'!$AW$2:$AW$" &amp; COUNTA(#REF!))*(INDIRECT("'C&amp;T_4G_MAIN_CITIES M2M'!$BF$2:$BF$" &amp; COUNTA(#REF!))=$C6))*F6+SUMPRODUCT(INDIRECT("'C&amp;T_4G_SMALLER_CITIES M2M'!$AW$2:$AW$" &amp; COUNTA(#REF!))*(INDIRECT("'C&amp;T_4G_SMALLER_CITIES M2M'!$BF$2:$BF$" &amp; COUNTA(#REF!))=$C6))*F11)/(SUMPRODUCT(INDIRECT("'C&amp;T_4G_MAIN_CITIES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G26" s="46" t="e">
        <f ca="1">(SUMPRODUCT(INDIRECT("'C&amp;T_4G_MAIN_CITIES M2M'!$AW$2:$AW$" &amp; COUNTA(#REF!))*(INDIRECT("'C&amp;T_4G_MAIN_CITIES M2M'!$BF$2:$BF$" &amp; COUNTA(#REF!))=$C6))*G6+(SUMPRODUCT(INDIRECT("'C&amp;T_4G_SMALLER_CITIES M2M'!$AW$2:$AW$" &amp; COUNTA(#REF!))*(INDIRECT("'C&amp;T_4G_SMALLER_CITIES M2M'!$BF$2:$BF$" &amp; COUNTA(#REF!))=$C6))-Y11)*G11)/((SUMPRODUCT(INDIRECT("'C&amp;T_4G_MAIN_CITIES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COUNTA(#REF!))=$C6)))-Y11)</f>
        <v>#REF!</v>
      </c>
      <c r="H26" s="46" t="e">
        <f ca="1">(SUMPRODUCT(INDIRECT("'C&amp;T_4G_MAIN_CITIES M2M'!$AW$2:$AW$" &amp; COUNTA(#REF!))*(INDIRECT("'C&amp;T_4G_MAIN_CITIES M2M'!$BF$2:$BF$" &amp; COUNTA(#REF!))=$C6))*H6+(SUMPRODUCT(INDIRECT("'C&amp;T_4G_SMALLER_CITIES M2M'!$AW$2:$AW$" &amp; COUNTA(#REF!))*(INDIRECT("'C&amp;T_4G_SMALLER_CITIES M2M'!$BF$2:$BF$" &amp; COUNTA(#REF!))=$C6))-X11)*H11)/((SUMPRODUCT(INDIRECT("'C&amp;T_4G_MAIN_CITIES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COUNTA(#REF!))=$C6)))-X11)</f>
        <v>#REF!</v>
      </c>
      <c r="I26" s="114" t="e">
        <f ca="1">(SUMPRODUCT(INDIRECT("'C&amp;T_4G_MAIN_CITIES M2M'!$AW$2:$AW$" &amp; COUNTA(#REF!))*(INDIRECT("'C&amp;T_4G_MAIN_CITIES M2M'!$BF$2:$BF$" &amp; COUNTA(#REF!))=$C6))*I6+SUMPRODUCT(INDIRECT("'C&amp;T_4G_SMALLER_CITIES M2M'!$AW$2:$AW$" &amp; COUNTA(#REF!))*(INDIRECT("'C&amp;T_4G_SMALLER_CITIES M2M'!$BF$2:$BF$" &amp; COUNTA(#REF!))=$C6))*I11)/(SUMPRODUCT(INDIRECT("'C&amp;T_4G_MAIN_CITIES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J26" s="45" t="e">
        <f ca="1">(SUMPRODUCT(INDIRECT("'C&amp;T_4G_MAIN_CITIES M2M'!$AW$2:$AW$" &amp; COUNTA(#REF!))*(INDIRECT("'C&amp;T_4G_MAIN_CITIES M2M'!$BF$2:$BF$" &amp; COUNTA(#REF!))=$C6))*J6+SUMPRODUCT(INDIRECT("'C&amp;T_4G_SMALLER_CITIES M2M'!$AW$2:$AW$" &amp; COUNTA(#REF!))*(INDIRECT("'C&amp;T_4G_SMALLER_CITIES M2M'!$BF$2:$BF$" &amp; COUNTA(#REF!))=$C6))*J11)/(SUMPRODUCT(INDIRECT("'C&amp;T_4G_MAIN_CITIES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K26" s="197"/>
      <c r="M26" s="107"/>
    </row>
    <row r="27" spans="2:18">
      <c r="B27" s="41"/>
      <c r="C27" s="43" t="s">
        <v>43</v>
      </c>
      <c r="D27" s="44" t="e">
        <f ca="1">(SUMPRODUCT(INDIRECT("'C&amp;T_4G_MAIN_CITIES M2M'!$AW$2:$AW$" &amp; COUNTA(#REF!))*(INDIRECT("'C&amp;T_4G_MAIN_CITIES M2M'!$BF$2:$BF$" &amp; COUNTA(#REF!))=$C7))*D7+SUMPRODUCT(INDIRECT("'C&amp;T_4G_SMALLER_CITIES M2M'!$AW$2:$AW$" &amp; COUNTA(#REF!))*(INDIRECT("'C&amp;T_4G_SMALLER_CITIES M2M'!$BF$2:$BF$" &amp; COUNTA(#REF!))=$C7))*D12)/(SUMPRODUCT(INDIRECT("'C&amp;T_4G_MAIN_CITIES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E27" s="45" t="e">
        <f ca="1">(SUMPRODUCT(INDIRECT("'C&amp;T_4G_MAIN_CITIES M2M'!$AW$2:$AW$" &amp; COUNTA(#REF!))*(INDIRECT("'C&amp;T_4G_MAIN_CITIES M2M'!$BF$2:$BF$" &amp; COUNTA(#REF!))=$C7))*E7+SUMPRODUCT(INDIRECT("'C&amp;T_4G_SMALLER_CITIES M2M'!$AW$2:$AW$" &amp; COUNTA(#REF!))*(INDIRECT("'C&amp;T_4G_SMALLER_CITIES M2M'!$BF$2:$BF$" &amp; COUNTA(#REF!))=$C7))*E12)/(SUMPRODUCT(INDIRECT("'C&amp;T_4G_MAIN_CITIES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F27" s="44" t="e">
        <f ca="1">(SUMPRODUCT(INDIRECT("'C&amp;T_4G_MAIN_CITIES M2M'!$AW$2:$AW$" &amp; COUNTA(#REF!))*(INDIRECT("'C&amp;T_4G_MAIN_CITIES M2M'!$BF$2:$BF$" &amp; COUNTA(#REF!))=$C7))*F7+SUMPRODUCT(INDIRECT("'C&amp;T_4G_SMALLER_CITIES M2M'!$AW$2:$AW$" &amp; COUNTA(#REF!))*(INDIRECT("'C&amp;T_4G_SMALLER_CITIES M2M'!$BF$2:$BF$" &amp; COUNTA(#REF!))=$C7))*F12)/(SUMPRODUCT(INDIRECT("'C&amp;T_4G_MAIN_CITIES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G27" s="46" t="e">
        <f ca="1">(SUMPRODUCT(INDIRECT("'C&amp;T_4G_MAIN_CITIES M2M'!$AW$2:$AW$" &amp; COUNTA(#REF!))*(INDIRECT("'C&amp;T_4G_MAIN_CITIES M2M'!$BF$2:$BF$" &amp; COUNTA(#REF!))=$C7))*G7+(SUMPRODUCT(INDIRECT("'C&amp;T_4G_SMALLER_CITIES M2M'!$AW$2:$AW$" &amp; COUNTA(#REF!))*(INDIRECT("'C&amp;T_4G_SMALLER_CITIES M2M'!$BF$2:$BF$" &amp; COUNTA(#REF!))=$C7))-Y12)*G12)/((SUMPRODUCT(INDIRECT("'C&amp;T_4G_MAIN_CITIES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COUNTA(#REF!))=$C7)))-Y12)</f>
        <v>#REF!</v>
      </c>
      <c r="H27" s="46" t="e">
        <f ca="1">(SUMPRODUCT(INDIRECT("'C&amp;T_4G_MAIN_CITIES M2M'!$AW$2:$AW$" &amp; COUNTA(#REF!))*(INDIRECT("'C&amp;T_4G_MAIN_CITIES M2M'!$BF$2:$BF$" &amp; COUNTA(#REF!))=$C7))*H7+(SUMPRODUCT(INDIRECT("'C&amp;T_4G_SMALLER_CITIES M2M'!$AW$2:$AW$" &amp; COUNTA(#REF!))*(INDIRECT("'C&amp;T_4G_SMALLER_CITIES M2M'!$BF$2:$BF$" &amp; COUNTA(#REF!))=$C7))-X12)*H12)/((SUMPRODUCT(INDIRECT("'C&amp;T_4G_MAIN_CITIES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COUNTA(#REF!))=$C7)))-X12)</f>
        <v>#REF!</v>
      </c>
      <c r="I27" s="114" t="e">
        <f ca="1">(SUMPRODUCT(INDIRECT("'C&amp;T_4G_MAIN_CITIES M2M'!$AW$2:$AW$" &amp; COUNTA(#REF!))*(INDIRECT("'C&amp;T_4G_MAIN_CITIES M2M'!$BF$2:$BF$" &amp; COUNTA(#REF!))=$C7))*I7+SUMPRODUCT(INDIRECT("'C&amp;T_4G_SMALLER_CITIES M2M'!$AW$2:$AW$" &amp; COUNTA(#REF!))*(INDIRECT("'C&amp;T_4G_SMALLER_CITIES M2M'!$BF$2:$BF$" &amp; COUNTA(#REF!))=$C7))*I12)/(SUMPRODUCT(INDIRECT("'C&amp;T_4G_MAIN_CITIES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J27" s="45" t="e">
        <f ca="1">(SUMPRODUCT(INDIRECT("'C&amp;T_4G_MAIN_CITIES M2M'!$AW$2:$AW$" &amp; COUNTA(#REF!))*(INDIRECT("'C&amp;T_4G_MAIN_CITIES M2M'!$BF$2:$BF$" &amp; COUNTA(#REF!))=$C7))*J7+SUMPRODUCT(INDIRECT("'C&amp;T_4G_SMALLER_CITIES M2M'!$AW$2:$AW$" &amp; COUNTA(#REF!))*(INDIRECT("'C&amp;T_4G_SMALLER_CITIES M2M'!$BF$2:$BF$" &amp; COUNTA(#REF!))=$C7))*J12)/(SUMPRODUCT(INDIRECT("'C&amp;T_4G_MAIN_CITIES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K27" s="197"/>
      <c r="M27" s="107"/>
    </row>
    <row r="28" spans="2:18">
      <c r="B28" s="41"/>
      <c r="C28" s="43" t="s">
        <v>44</v>
      </c>
      <c r="D28" s="44" t="e">
        <f ca="1">(SUMPRODUCT(INDIRECT("'C&amp;T_4G_MAIN_CITIES M2M'!$AW$2:$AW$" &amp; COUNTA(#REF!))*(INDIRECT("'C&amp;T_4G_MAIN_CITIES M2M'!$BF$2:$BF$" &amp; COUNTA(#REF!))=$C8))*D8+SUMPRODUCT(INDIRECT("'C&amp;T_4G_SMALLER_CITIES M2M'!$AW$2:$AW$" &amp; COUNTA(#REF!))*(INDIRECT("'C&amp;T_4G_SMALLER_CITIES M2M'!$BF$2:$BF$" &amp; COUNTA(#REF!))=$C8))*D13)/(SUMPRODUCT(INDIRECT("'C&amp;T_4G_MAIN_CITIES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E28" s="45" t="e">
        <f ca="1">(SUMPRODUCT(INDIRECT("'C&amp;T_4G_MAIN_CITIES M2M'!$AW$2:$AW$" &amp; COUNTA(#REF!))*(INDIRECT("'C&amp;T_4G_MAIN_CITIES M2M'!$BF$2:$BF$" &amp; COUNTA(#REF!))=$C8))*E8+SUMPRODUCT(INDIRECT("'C&amp;T_4G_SMALLER_CITIES M2M'!$AW$2:$AW$" &amp; COUNTA(#REF!))*(INDIRECT("'C&amp;T_4G_SMALLER_CITIES M2M'!$BF$2:$BF$" &amp; COUNTA(#REF!))=$C8))*E13)/(SUMPRODUCT(INDIRECT("'C&amp;T_4G_MAIN_CITIES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F28" s="44" t="e">
        <f ca="1">(SUMPRODUCT(INDIRECT("'C&amp;T_4G_MAIN_CITIES M2M'!$AW$2:$AW$" &amp; COUNTA(#REF!))*(INDIRECT("'C&amp;T_4G_MAIN_CITIES M2M'!$BF$2:$BF$" &amp; COUNTA(#REF!))=$C8))*F8+SUMPRODUCT(INDIRECT("'C&amp;T_4G_SMALLER_CITIES M2M'!$AW$2:$AW$" &amp; COUNTA(#REF!))*(INDIRECT("'C&amp;T_4G_SMALLER_CITIES M2M'!$BF$2:$BF$" &amp; COUNTA(#REF!))=$C8))*F13)/(SUMPRODUCT(INDIRECT("'C&amp;T_4G_MAIN_CITIES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G28" s="46" t="e">
        <f ca="1">(SUMPRODUCT(INDIRECT("'C&amp;T_4G_MAIN_CITIES M2M'!$AW$2:$AW$" &amp; COUNTA(#REF!))*(INDIRECT("'C&amp;T_4G_MAIN_CITIES M2M'!$BF$2:$BF$" &amp; COUNTA(#REF!))=$C8))*G8+(SUMPRODUCT(INDIRECT("'C&amp;T_4G_SMALLER_CITIES M2M'!$AW$2:$AW$" &amp; COUNTA(#REF!))*(INDIRECT("'C&amp;T_4G_SMALLER_CITIES M2M'!$BF$2:$BF$" &amp; COUNTA(#REF!))=$C8))-Y13)*G13)/((SUMPRODUCT(INDIRECT("'C&amp;T_4G_MAIN_CITIES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COUNTA(#REF!))=$C8)))-Y13)</f>
        <v>#REF!</v>
      </c>
      <c r="H28" s="46" t="e">
        <f ca="1">(SUMPRODUCT(INDIRECT("'C&amp;T_4G_MAIN_CITIES M2M'!$AW$2:$AW$" &amp; COUNTA(#REF!))*(INDIRECT("'C&amp;T_4G_MAIN_CITIES M2M'!$BF$2:$BF$" &amp; COUNTA(#REF!))=$C8))*H8+(SUMPRODUCT(INDIRECT("'C&amp;T_4G_SMALLER_CITIES M2M'!$AW$2:$AW$" &amp; COUNTA(#REF!))*(INDIRECT("'C&amp;T_4G_SMALLER_CITIES M2M'!$BF$2:$BF$" &amp; COUNTA(#REF!))=$C8))-X13)*H13)/((SUMPRODUCT(INDIRECT("'C&amp;T_4G_MAIN_CITIES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COUNTA(#REF!))=$C8)))-X13)</f>
        <v>#REF!</v>
      </c>
      <c r="I28" s="114" t="e">
        <f ca="1">(SUMPRODUCT(INDIRECT("'C&amp;T_4G_MAIN_CITIES M2M'!$AW$2:$AW$" &amp; COUNTA(#REF!))*(INDIRECT("'C&amp;T_4G_MAIN_CITIES M2M'!$BF$2:$BF$" &amp; COUNTA(#REF!))=$C8))*I8+SUMPRODUCT(INDIRECT("'C&amp;T_4G_SMALLER_CITIES M2M'!$AW$2:$AW$" &amp; COUNTA(#REF!))*(INDIRECT("'C&amp;T_4G_SMALLER_CITIES M2M'!$BF$2:$BF$" &amp; COUNTA(#REF!))=$C8))*I13)/(SUMPRODUCT(INDIRECT("'C&amp;T_4G_MAIN_CITIES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J28" s="45" t="e">
        <f ca="1">(SUMPRODUCT(INDIRECT("'C&amp;T_4G_MAIN_CITIES M2M'!$AW$2:$AW$" &amp; COUNTA(#REF!))*(INDIRECT("'C&amp;T_4G_MAIN_CITIES M2M'!$BF$2:$BF$" &amp; COUNTA(#REF!))=$C8))*J8+SUMPRODUCT(INDIRECT("'C&amp;T_4G_SMALLER_CITIES M2M'!$AW$2:$AW$" &amp; COUNTA(#REF!))*(INDIRECT("'C&amp;T_4G_SMALLER_CITIES M2M'!$BF$2:$BF$" &amp; COUNTA(#REF!))=$C8))*J13)/(SUMPRODUCT(INDIRECT("'C&amp;T_4G_MAIN_CITIES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K28" s="197"/>
      <c r="M28" s="107"/>
    </row>
    <row r="29" spans="2:18" ht="8.25" customHeight="1">
      <c r="B29" s="40"/>
      <c r="C29" s="41"/>
      <c r="D29" s="41"/>
      <c r="E29" s="41"/>
      <c r="F29" s="41"/>
      <c r="G29" s="41"/>
      <c r="H29" s="49"/>
      <c r="I29" s="115"/>
      <c r="J29" s="110"/>
      <c r="K29" s="197"/>
      <c r="L29" s="39"/>
    </row>
    <row r="30" spans="2:18" ht="15" customHeight="1">
      <c r="B30" s="40" t="s">
        <v>58</v>
      </c>
      <c r="C30" s="43" t="s">
        <v>41</v>
      </c>
      <c r="D30" s="33" t="e">
        <f ca="1">(SUMPRODUCT(INDIRECT("'C&amp;T_4G_MAIN_CITIES M2M'!$AW$2:$AW$" &amp; COUNTA(#REF!))*(INDIRECT("'C&amp;T_4G_MAIN_CITIES M2M'!$BF$2:$BF$" &amp; COUNTA(#REF!))=$C15))*D15+SUMPRODUCT(INDIRECT("'C&amp;T_4G_SMALLER_CITIES M2M'!$AW$2:$AW$" &amp; COUNTA(#REF!))*(INDIRECT("'C&amp;T_4G_SMALLER_CITIES M2M'!$BF$2:$BF$" &amp; COUNTA(#REF!))=$C15))*D20)/(SUMPRODUCT(INDIRECT("'C&amp;T_4G_MAIN_CITIES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E30" s="33" t="e">
        <f ca="1">(SUMPRODUCT(INDIRECT("'C&amp;T_4G_MAIN_CITIES M2M'!$AW$2:$AW$" &amp; COUNTA(#REF!))*(INDIRECT("'C&amp;T_4G_MAIN_CITIES M2M'!$BF$2:$BF$" &amp; COUNTA(#REF!))=$C15))*E15+SUMPRODUCT(INDIRECT("'C&amp;T_4G_SMALLER_CITIES M2M'!$AW$2:$AW$" &amp; COUNTA(#REF!))*(INDIRECT("'C&amp;T_4G_SMALLER_CITIES M2M'!$BF$2:$BF$" &amp; COUNTA(#REF!))=$C15))*E20)/(SUMPRODUCT(INDIRECT("'C&amp;T_4G_MAIN_CITIES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F30" s="33" t="e">
        <f ca="1">(SUMPRODUCT(INDIRECT("'C&amp;T_4G_MAIN_CITIES M2M'!$AW$2:$AW$" &amp; COUNTA(#REF!))*(INDIRECT("'C&amp;T_4G_MAIN_CITIES M2M'!$BF$2:$BF$" &amp; COUNTA(#REF!))=$C15))*F15+SUMPRODUCT(INDIRECT("'C&amp;T_4G_SMALLER_CITIES M2M'!$AW$2:$AW$" &amp; COUNTA(#REF!))*(INDIRECT("'C&amp;T_4G_SMALLER_CITIES M2M'!$BF$2:$BF$" &amp; COUNTA(#REF!))=$C15))*F20)/(SUMPRODUCT(INDIRECT("'C&amp;T_4G_MAIN_CITIES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G30" s="34" t="e">
        <f ca="1">(SUMPRODUCT(INDIRECT("'C&amp;T_4G_MAIN_CITIES M2M'!$AW$2:$AW$" &amp; COUNTA(#REF!))*(INDIRECT("'C&amp;T_4G_MAIN_CITIES M2M'!$BF$2:$BF$" &amp; COUNTA(#REF!))=$C15))*G15+(SUMPRODUCT(INDIRECT("'C&amp;T_4G_SMALLER_CITIES M2M'!$AW$2:$AW$" &amp; COUNTA(#REF!))*(INDIRECT("'C&amp;T_4G_SMALLER_CITIES M2M'!$BF$2:$BF$" &amp; COUNTA(#REF!))=$C15)))*G20)/((SUMPRODUCT(INDIRECT("'C&amp;T_4G_MAIN_CITIES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H30" s="34" t="e">
        <f ca="1">(SUMPRODUCT(INDIRECT("'C&amp;T_4G_MAIN_CITIES M2M'!$AW$2:$AW$" &amp; COUNTA(#REF!))*(INDIRECT("'C&amp;T_4G_MAIN_CITIES M2M'!$BF$2:$BF$" &amp; COUNTA(#REF!))=$C15))*H15+(SUMPRODUCT(INDIRECT("'C&amp;T_4G_SMALLER_CITIES M2M'!$AW$2:$AW$" &amp; COUNTA(#REF!))*(INDIRECT("'C&amp;T_4G_SMALLER_CITIES M2M'!$BF$2:$BF$" &amp; COUNTA(#REF!))=$C15)))*H20)/((SUMPRODUCT(INDIRECT("'C&amp;T_4G_MAIN_CITIES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I30" s="111" t="e">
        <f ca="1">(SUMPRODUCT(INDIRECT("'C&amp;T_2G3G_MAIN_CITIES M2M'!$AW$2:$AW$" &amp; COUNTA(#REF!))*(INDIRECT("'C&amp;T_2G3G_MAIN_CITIES M2M'!$BF$2:$BF$" &amp; COUNTA(#REF!))=$C10))*I10+SUMPRODUCT(INDIRECT("'C&amp;T_2G3G_SMALLER_CITIES M2M'!$AW$2:$AW$" &amp; COUNTA(#REF!))*(INDIRECT("'C&amp;T_2G3G_SMALLER_CITIES M2M'!$BF$2:$BF$" &amp; COUNTA(#REF!))=$C10))*I15)/(SUMPRODUCT(INDIRECT("'C&amp;T_2G3G_MAIN_CITIES M2M'!$AW$2:$AW$" &amp; COUNTA(#REF!))*(INDIRECT("'C&amp;T_2G3G_MAIN_CITIES M2M'!$BF$2:$BF$" &amp; COUNTA(#REF!))=$C10))+SUMPRODUCT(INDIRECT("'C&amp;T_2G3G_SMALLER_CITIES M2M'!$AW$2:$AW$" &amp; COUNTA(#REF!))*(INDIRECT("'C&amp;T_2G3G_SMALLER_CITIES M2M'!$BF$2:$BF$" &amp; COUNTA(#REF!))=$C10)))</f>
        <v>#REF!</v>
      </c>
      <c r="J30" s="33"/>
      <c r="K30" s="197"/>
      <c r="L30" s="39"/>
    </row>
    <row r="31" spans="2:18" ht="15" customHeight="1">
      <c r="B31" s="41"/>
      <c r="C31" s="43" t="s">
        <v>42</v>
      </c>
      <c r="D31" s="44" t="e">
        <f ca="1">(SUMPRODUCT(INDIRECT("'C&amp;T_4G_MAIN_CITIES M2M'!$AW$2:$AW$" &amp; COUNTA(#REF!))*(INDIRECT("'C&amp;T_4G_MAIN_CITIES M2M'!$BF$2:$BF$" &amp; COUNTA(#REF!))=$C16))*D16+SUMPRODUCT(INDIRECT("'C&amp;T_4G_SMALLER_CITIES M2M'!$AW$2:$AW$" &amp; COUNTA(#REF!))*(INDIRECT("'C&amp;T_4G_SMALLER_CITIES M2M'!$BF$2:$BF$" &amp; COUNTA(#REF!))=$C16))*D21)/(SUMPRODUCT(INDIRECT("'C&amp;T_4G_MAIN_CITIES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E31" s="45" t="e">
        <f ca="1">(SUMPRODUCT(INDIRECT("'C&amp;T_4G_MAIN_CITIES M2M'!$AW$2:$AW$" &amp; COUNTA(#REF!))*(INDIRECT("'C&amp;T_4G_MAIN_CITIES M2M'!$BF$2:$BF$" &amp; COUNTA(#REF!))=$C16))*E16+SUMPRODUCT(INDIRECT("'C&amp;T_4G_SMALLER_CITIES M2M'!$AW$2:$AW$" &amp; COUNTA(#REF!))*(INDIRECT("'C&amp;T_4G_SMALLER_CITIES M2M'!$BF$2:$BF$" &amp; COUNTA(#REF!))=$C16))*E21)/(SUMPRODUCT(INDIRECT("'C&amp;T_4G_MAIN_CITIES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F31" s="44" t="e">
        <f ca="1">(SUMPRODUCT(INDIRECT("'C&amp;T_4G_MAIN_CITIES M2M'!$AW$2:$AW$" &amp; COUNTA(#REF!))*(INDIRECT("'C&amp;T_4G_MAIN_CITIES M2M'!$BF$2:$BF$" &amp; COUNTA(#REF!))=$C16))*F16+SUMPRODUCT(INDIRECT("'C&amp;T_4G_SMALLER_CITIES M2M'!$AW$2:$AW$" &amp; COUNTA(#REF!))*(INDIRECT("'C&amp;T_4G_SMALLER_CITIES M2M'!$BF$2:$BF$" &amp; COUNTA(#REF!))=$C16))*F21)/(SUMPRODUCT(INDIRECT("'C&amp;T_4G_MAIN_CITIES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G31" s="46" t="e">
        <f ca="1">(SUMPRODUCT(INDIRECT("'C&amp;T_4G_MAIN_CITIES M2M'!$AW$2:$AW$" &amp; COUNTA(#REF!))*(INDIRECT("'C&amp;T_4G_MAIN_CITIES M2M'!$BF$2:$BF$" &amp; COUNTA(#REF!))=$C16))*G16+(SUMPRODUCT(INDIRECT("'C&amp;T_4G_SMALLER_CITIES M2M'!$AW$2:$AW$" &amp; COUNTA(#REF!))*(INDIRECT("'C&amp;T_4G_SMALLER_CITIES M2M'!$BF$2:$BF$" &amp; COUNTA(#REF!))=$C16)))*G21)/((SUMPRODUCT(INDIRECT("'C&amp;T_4G_MAIN_CITIES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H31" s="46" t="e">
        <f ca="1">(SUMPRODUCT(INDIRECT("'C&amp;T_4G_MAIN_CITIES M2M'!$AW$2:$AW$" &amp; COUNTA(#REF!))*(INDIRECT("'C&amp;T_4G_MAIN_CITIES M2M'!$BF$2:$BF$" &amp; COUNTA(#REF!))=$C16))*H16+(SUMPRODUCT(INDIRECT("'C&amp;T_4G_SMALLER_CITIES M2M'!$AW$2:$AW$" &amp; COUNTA(#REF!))*(INDIRECT("'C&amp;T_4G_SMALLER_CITIES M2M'!$BF$2:$BF$" &amp; COUNTA(#REF!))=$C16)))*H21)/((SUMPRODUCT(INDIRECT("'C&amp;T_4G_MAIN_CITIES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I31" s="114" t="e">
        <f ca="1">(SUMPRODUCT(INDIRECT("'C&amp;T_2G3G_MAIN_CITIES M2M'!$AW$2:$AW$" &amp; COUNTA(#REF!))*(INDIRECT("'C&amp;T_2G3G_MAIN_CITIES M2M'!$BF$2:$BF$" &amp; COUNTA(#REF!))=$C11))*I11+SUMPRODUCT(INDIRECT("'C&amp;T_2G3G_SMALLER_CITIES M2M'!$AW$2:$AW$" &amp; COUNTA(#REF!))*(INDIRECT("'C&amp;T_2G3G_SMALLER_CITIES M2M'!$BF$2:$BF$" &amp; COUNTA(#REF!))=$C11))*I16)/(SUMPRODUCT(INDIRECT("'C&amp;T_2G3G_MAIN_CITIES M2M'!$AW$2:$AW$" &amp; COUNTA(#REF!))*(INDIRECT("'C&amp;T_2G3G_MAIN_CITIES M2M'!$BF$2:$BF$" &amp; COUNTA(#REF!))=$C11))+SUMPRODUCT(INDIRECT("'C&amp;T_2G3G_SMALLER_CITIES M2M'!$AW$2:$AW$" &amp; COUNTA(#REF!))*(INDIRECT("'C&amp;T_2G3G_SMALLER_CITIES M2M'!$BF$2:$BF$" &amp; COUNTA(#REF!))=$C11)))</f>
        <v>#REF!</v>
      </c>
      <c r="J31" s="45"/>
      <c r="K31" s="197"/>
      <c r="L31" s="39"/>
    </row>
    <row r="32" spans="2:18" ht="15" customHeight="1">
      <c r="B32" s="41"/>
      <c r="C32" s="43" t="s">
        <v>43</v>
      </c>
      <c r="D32" s="44" t="e">
        <f ca="1">(SUMPRODUCT(INDIRECT("'C&amp;T_4G_MAIN_CITIES M2M'!$AW$2:$AW$" &amp; COUNTA(#REF!))*(INDIRECT("'C&amp;T_4G_MAIN_CITIES M2M'!$BF$2:$BF$" &amp; COUNTA(#REF!))=$C17))*D17+SUMPRODUCT(INDIRECT("'C&amp;T_4G_SMALLER_CITIES M2M'!$AW$2:$AW$" &amp; COUNTA(#REF!))*(INDIRECT("'C&amp;T_4G_SMALLER_CITIES M2M'!$BF$2:$BF$" &amp; COUNTA(#REF!))=$C17))*D22)/(SUMPRODUCT(INDIRECT("'C&amp;T_4G_MAIN_CITIES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E32" s="45" t="e">
        <f ca="1">(SUMPRODUCT(INDIRECT("'C&amp;T_4G_MAIN_CITIES M2M'!$AW$2:$AW$" &amp; COUNTA(#REF!))*(INDIRECT("'C&amp;T_4G_MAIN_CITIES M2M'!$BF$2:$BF$" &amp; COUNTA(#REF!))=$C17))*E17+SUMPRODUCT(INDIRECT("'C&amp;T_4G_SMALLER_CITIES M2M'!$AW$2:$AW$" &amp; COUNTA(#REF!))*(INDIRECT("'C&amp;T_4G_SMALLER_CITIES M2M'!$BF$2:$BF$" &amp; COUNTA(#REF!))=$C17))*E22)/(SUMPRODUCT(INDIRECT("'C&amp;T_4G_MAIN_CITIES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F32" s="44" t="e">
        <f ca="1">(SUMPRODUCT(INDIRECT("'C&amp;T_4G_MAIN_CITIES M2M'!$AW$2:$AW$" &amp; COUNTA(#REF!))*(INDIRECT("'C&amp;T_4G_MAIN_CITIES M2M'!$BF$2:$BF$" &amp; COUNTA(#REF!))=$C17))*F17+SUMPRODUCT(INDIRECT("'C&amp;T_4G_SMALLER_CITIES M2M'!$AW$2:$AW$" &amp; COUNTA(#REF!))*(INDIRECT("'C&amp;T_4G_SMALLER_CITIES M2M'!$BF$2:$BF$" &amp; COUNTA(#REF!))=$C17))*F22)/(SUMPRODUCT(INDIRECT("'C&amp;T_4G_MAIN_CITIES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G32" s="46" t="e">
        <f ca="1">(SUMPRODUCT(INDIRECT("'C&amp;T_4G_MAIN_CITIES M2M'!$AW$2:$AW$" &amp; COUNTA(#REF!))*(INDIRECT("'C&amp;T_4G_MAIN_CITIES M2M'!$BF$2:$BF$" &amp; COUNTA(#REF!))=$C17))*G17+(SUMPRODUCT(INDIRECT("'C&amp;T_4G_SMALLER_CITIES M2M'!$AW$2:$AW$" &amp; COUNTA(#REF!))*(INDIRECT("'C&amp;T_4G_SMALLER_CITIES M2M'!$BF$2:$BF$" &amp; COUNTA(#REF!))=$C17)))*G22)/((SUMPRODUCT(INDIRECT("'C&amp;T_4G_MAIN_CITIES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H32" s="46" t="e">
        <f ca="1">(SUMPRODUCT(INDIRECT("'C&amp;T_4G_MAIN_CITIES M2M'!$AW$2:$AW$" &amp; COUNTA(#REF!))*(INDIRECT("'C&amp;T_4G_MAIN_CITIES M2M'!$BF$2:$BF$" &amp; COUNTA(#REF!))=$C17))*H17+(SUMPRODUCT(INDIRECT("'C&amp;T_4G_SMALLER_CITIES M2M'!$AW$2:$AW$" &amp; COUNTA(#REF!))*(INDIRECT("'C&amp;T_4G_SMALLER_CITIES M2M'!$BF$2:$BF$" &amp; COUNTA(#REF!))=$C17)))*H22)/((SUMPRODUCT(INDIRECT("'C&amp;T_4G_MAIN_CITIES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I32" s="114" t="e">
        <f ca="1">(SUMPRODUCT(INDIRECT("'C&amp;T_2G3G_MAIN_CITIES M2M'!$AW$2:$AW$" &amp; COUNTA(#REF!))*(INDIRECT("'C&amp;T_2G3G_MAIN_CITIES M2M'!$BF$2:$BF$" &amp; COUNTA(#REF!))=$C12))*I12+SUMPRODUCT(INDIRECT("'C&amp;T_2G3G_SMALLER_CITIES M2M'!$AW$2:$AW$" &amp; COUNTA(#REF!))*(INDIRECT("'C&amp;T_2G3G_SMALLER_CITIES M2M'!$BF$2:$BF$" &amp; COUNTA(#REF!))=$C12))*I17)/(SUMPRODUCT(INDIRECT("'C&amp;T_2G3G_MAIN_CITIES M2M'!$AW$2:$AW$" &amp; COUNTA(#REF!))*(INDIRECT("'C&amp;T_2G3G_MAIN_CITIES M2M'!$BF$2:$BF$" &amp; COUNTA(#REF!))=$C12))+SUMPRODUCT(INDIRECT("'C&amp;T_2G3G_SMALLER_CITIES M2M'!$AW$2:$AW$" &amp; COUNTA(#REF!))*(INDIRECT("'C&amp;T_2G3G_SMALLER_CITIES M2M'!$BF$2:$BF$" &amp; COUNTA(#REF!))=$C12)))</f>
        <v>#REF!</v>
      </c>
      <c r="J32" s="45"/>
      <c r="K32" s="197"/>
      <c r="L32" s="39"/>
    </row>
    <row r="33" spans="2:12" ht="15" customHeight="1">
      <c r="B33" s="41"/>
      <c r="C33" s="43" t="s">
        <v>44</v>
      </c>
      <c r="D33" s="44" t="e">
        <f ca="1">(SUMPRODUCT(INDIRECT("'C&amp;T_4G_MAIN_CITIES M2M'!$AW$2:$AW$" &amp; COUNTA(#REF!))*(INDIRECT("'C&amp;T_4G_MAIN_CITIES M2M'!$BF$2:$BF$" &amp; COUNTA(#REF!))=$C18))*D18+SUMPRODUCT(INDIRECT("'C&amp;T_4G_SMALLER_CITIES M2M'!$AW$2:$AW$" &amp; COUNTA(#REF!))*(INDIRECT("'C&amp;T_4G_SMALLER_CITIES M2M'!$BF$2:$BF$" &amp; COUNTA(#REF!))=$C18))*D23)/(SUMPRODUCT(INDIRECT("'C&amp;T_4G_MAIN_CITIES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E33" s="45" t="e">
        <f ca="1">(SUMPRODUCT(INDIRECT("'C&amp;T_4G_MAIN_CITIES M2M'!$AW$2:$AW$" &amp; COUNTA(#REF!))*(INDIRECT("'C&amp;T_4G_MAIN_CITIES M2M'!$BF$2:$BF$" &amp; COUNTA(#REF!))=$C18))*E18+SUMPRODUCT(INDIRECT("'C&amp;T_4G_SMALLER_CITIES M2M'!$AW$2:$AW$" &amp; COUNTA(#REF!))*(INDIRECT("'C&amp;T_4G_SMALLER_CITIES M2M'!$BF$2:$BF$" &amp; COUNTA(#REF!))=$C18))*E23)/(SUMPRODUCT(INDIRECT("'C&amp;T_4G_MAIN_CITIES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F33" s="44" t="e">
        <f ca="1">(SUMPRODUCT(INDIRECT("'C&amp;T_4G_MAIN_CITIES M2M'!$AW$2:$AW$" &amp; COUNTA(#REF!))*(INDIRECT("'C&amp;T_4G_MAIN_CITIES M2M'!$BF$2:$BF$" &amp; COUNTA(#REF!))=$C18))*F18+SUMPRODUCT(INDIRECT("'C&amp;T_4G_SMALLER_CITIES M2M'!$AW$2:$AW$" &amp; COUNTA(#REF!))*(INDIRECT("'C&amp;T_4G_SMALLER_CITIES M2M'!$BF$2:$BF$" &amp; COUNTA(#REF!))=$C18))*F23)/(SUMPRODUCT(INDIRECT("'C&amp;T_4G_MAIN_CITIES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G33" s="46" t="e">
        <f ca="1">(SUMPRODUCT(INDIRECT("'C&amp;T_4G_MAIN_CITIES M2M'!$AW$2:$AW$" &amp; COUNTA(#REF!))*(INDIRECT("'C&amp;T_4G_MAIN_CITIES M2M'!$BF$2:$BF$" &amp; COUNTA(#REF!))=$C18))*G18+(SUMPRODUCT(INDIRECT("'C&amp;T_4G_SMALLER_CITIES M2M'!$AW$2:$AW$" &amp; COUNTA(#REF!))*(INDIRECT("'C&amp;T_4G_SMALLER_CITIES M2M'!$BF$2:$BF$" &amp; COUNTA(#REF!))=$C18)))*G23)/((SUMPRODUCT(INDIRECT("'C&amp;T_4G_MAIN_CITIES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H33" s="46" t="e">
        <f ca="1">(SUMPRODUCT(INDIRECT("'C&amp;T_4G_MAIN_CITIES M2M'!$AW$2:$AW$" &amp; COUNTA(#REF!))*(INDIRECT("'C&amp;T_4G_MAIN_CITIES M2M'!$BF$2:$BF$" &amp; COUNTA(#REF!))=$C18))*H18+(SUMPRODUCT(INDIRECT("'C&amp;T_4G_SMALLER_CITIES M2M'!$AW$2:$AW$" &amp; COUNTA(#REF!))*(INDIRECT("'C&amp;T_4G_SMALLER_CITIES M2M'!$BF$2:$BF$" &amp; COUNTA(#REF!))=$C18)))*H23)/((SUMPRODUCT(INDIRECT("'C&amp;T_4G_MAIN_CITIES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I33" s="114" t="e">
        <f ca="1">(SUMPRODUCT(INDIRECT("'C&amp;T_2G3G_MAIN_CITIES M2M'!$AW$2:$AW$" &amp; COUNTA(#REF!))*(INDIRECT("'C&amp;T_2G3G_MAIN_CITIES M2M'!$BF$2:$BF$" &amp; COUNTA(#REF!))=$C13))*I13+SUMPRODUCT(INDIRECT("'C&amp;T_2G3G_SMALLER_CITIES M2M'!$AW$2:$AW$" &amp; COUNTA(#REF!))*(INDIRECT("'C&amp;T_2G3G_SMALLER_CITIES M2M'!$BF$2:$BF$" &amp; COUNTA(#REF!))=$C13))*I18)/(SUMPRODUCT(INDIRECT("'C&amp;T_2G3G_MAIN_CITIES M2M'!$AW$2:$AW$" &amp; COUNTA(#REF!))*(INDIRECT("'C&amp;T_2G3G_MAIN_CITIES M2M'!$BF$2:$BF$" &amp; COUNTA(#REF!))=$C13))+SUMPRODUCT(INDIRECT("'C&amp;T_2G3G_SMALLER_CITIES M2M'!$AW$2:$AW$" &amp; COUNTA(#REF!))*(INDIRECT("'C&amp;T_2G3G_SMALLER_CITIES M2M'!$BF$2:$BF$" &amp; COUNTA(#REF!))=$C13)))</f>
        <v>#REF!</v>
      </c>
      <c r="J33" s="45"/>
      <c r="K33" s="198"/>
      <c r="L33" s="39"/>
    </row>
  </sheetData>
  <mergeCells count="2">
    <mergeCell ref="K5:K33"/>
    <mergeCell ref="B2:J2"/>
  </mergeCells>
  <conditionalFormatting sqref="D5:E5 G5">
    <cfRule type="cellIs" dxfId="89" priority="121" operator="lessThan">
      <formula>MAX(D6:D8)</formula>
    </cfRule>
  </conditionalFormatting>
  <conditionalFormatting sqref="F5">
    <cfRule type="cellIs" dxfId="88" priority="119" operator="greaterThan">
      <formula>MIN(F6:F8)</formula>
    </cfRule>
  </conditionalFormatting>
  <conditionalFormatting sqref="G20">
    <cfRule type="cellIs" dxfId="87" priority="68" operator="lessThan">
      <formula>MAX(G21:G23)</formula>
    </cfRule>
  </conditionalFormatting>
  <conditionalFormatting sqref="G30">
    <cfRule type="cellIs" dxfId="86" priority="60" operator="lessThan">
      <formula>MAX(G31:G33)</formula>
    </cfRule>
  </conditionalFormatting>
  <conditionalFormatting sqref="D25:E25">
    <cfRule type="cellIs" dxfId="85" priority="57" operator="lessThan">
      <formula>MAX(D26:D28)</formula>
    </cfRule>
  </conditionalFormatting>
  <conditionalFormatting sqref="F25">
    <cfRule type="cellIs" dxfId="84" priority="56" operator="greaterThan">
      <formula>MIN(F26:F28)</formula>
    </cfRule>
  </conditionalFormatting>
  <conditionalFormatting sqref="D20:E20">
    <cfRule type="cellIs" dxfId="83" priority="51" operator="lessThan">
      <formula>MAX(D21:D23)</formula>
    </cfRule>
  </conditionalFormatting>
  <conditionalFormatting sqref="D10:E10">
    <cfRule type="cellIs" dxfId="82" priority="55" operator="lessThan">
      <formula>MAX(D11:D13)</formula>
    </cfRule>
  </conditionalFormatting>
  <conditionalFormatting sqref="F10">
    <cfRule type="cellIs" dxfId="81" priority="54" operator="greaterThan">
      <formula>MIN(F11:F13)</formula>
    </cfRule>
  </conditionalFormatting>
  <conditionalFormatting sqref="F20">
    <cfRule type="cellIs" dxfId="80" priority="50" operator="greaterThan">
      <formula>MIN(F21:F23)</formula>
    </cfRule>
  </conditionalFormatting>
  <conditionalFormatting sqref="D30:E30">
    <cfRule type="cellIs" dxfId="79" priority="49" operator="lessThan">
      <formula>MAX(D31:D33)</formula>
    </cfRule>
  </conditionalFormatting>
  <conditionalFormatting sqref="F30">
    <cfRule type="cellIs" dxfId="78" priority="48" operator="greaterThan">
      <formula>MIN(F31:F33)</formula>
    </cfRule>
  </conditionalFormatting>
  <conditionalFormatting sqref="G10">
    <cfRule type="cellIs" dxfId="77" priority="45" operator="lessThan">
      <formula>MAX(G11:G13)</formula>
    </cfRule>
  </conditionalFormatting>
  <conditionalFormatting sqref="G25">
    <cfRule type="cellIs" dxfId="76" priority="46" operator="lessThan">
      <formula>MAX(G26:G28)</formula>
    </cfRule>
  </conditionalFormatting>
  <conditionalFormatting sqref="D15:E15 G15">
    <cfRule type="cellIs" dxfId="75" priority="28" operator="lessThan">
      <formula>MAX(D16:D18)</formula>
    </cfRule>
  </conditionalFormatting>
  <conditionalFormatting sqref="F15">
    <cfRule type="cellIs" dxfId="74" priority="27" operator="greaterThan">
      <formula>MIN(F16:F18)</formula>
    </cfRule>
  </conditionalFormatting>
  <conditionalFormatting sqref="H25">
    <cfRule type="cellIs" dxfId="73" priority="25" operator="greaterThan">
      <formula>MIN($H26:$H28)</formula>
    </cfRule>
  </conditionalFormatting>
  <conditionalFormatting sqref="H30">
    <cfRule type="cellIs" dxfId="72" priority="24" operator="greaterThan">
      <formula>MIN($H31:$H33)</formula>
    </cfRule>
  </conditionalFormatting>
  <conditionalFormatting sqref="H20">
    <cfRule type="cellIs" dxfId="71" priority="23" operator="greaterThan">
      <formula>MIN($H21:$H23)</formula>
    </cfRule>
  </conditionalFormatting>
  <conditionalFormatting sqref="H15">
    <cfRule type="cellIs" dxfId="70" priority="22" operator="greaterThan">
      <formula>MIN($H16:$H18)</formula>
    </cfRule>
  </conditionalFormatting>
  <conditionalFormatting sqref="H10">
    <cfRule type="cellIs" dxfId="69" priority="21" operator="greaterThan">
      <formula>MIN($H11:$H13)</formula>
    </cfRule>
  </conditionalFormatting>
  <conditionalFormatting sqref="H5">
    <cfRule type="cellIs" dxfId="68" priority="20" operator="greaterThan">
      <formula>MIN($H6:$H8)</formula>
    </cfRule>
  </conditionalFormatting>
  <conditionalFormatting sqref="J5">
    <cfRule type="cellIs" dxfId="67" priority="13" operator="lessThan">
      <formula>MAX(J6:J8)</formula>
    </cfRule>
  </conditionalFormatting>
  <conditionalFormatting sqref="J25">
    <cfRule type="cellIs" dxfId="66" priority="12" operator="lessThan">
      <formula>MAX(J26:J28)</formula>
    </cfRule>
  </conditionalFormatting>
  <conditionalFormatting sqref="J20">
    <cfRule type="cellIs" dxfId="65" priority="10" operator="lessThan">
      <formula>MAX(J21:J23)</formula>
    </cfRule>
  </conditionalFormatting>
  <conditionalFormatting sqref="J10">
    <cfRule type="cellIs" dxfId="64" priority="11" operator="lessThan">
      <formula>MAX(J11:J13)</formula>
    </cfRule>
  </conditionalFormatting>
  <conditionalFormatting sqref="J30">
    <cfRule type="cellIs" dxfId="63" priority="9" operator="lessThan">
      <formula>MAX(J31:J33)</formula>
    </cfRule>
  </conditionalFormatting>
  <conditionalFormatting sqref="J15">
    <cfRule type="cellIs" dxfId="62" priority="8" operator="lessThan">
      <formula>MAX(J16:J18)</formula>
    </cfRule>
  </conditionalFormatting>
  <conditionalFormatting sqref="I5">
    <cfRule type="cellIs" dxfId="61" priority="7" operator="lessThan">
      <formula>MAX(I6:I8)</formula>
    </cfRule>
  </conditionalFormatting>
  <conditionalFormatting sqref="I10">
    <cfRule type="cellIs" dxfId="60" priority="6" operator="lessThan">
      <formula>MAX(I11:I13)</formula>
    </cfRule>
  </conditionalFormatting>
  <conditionalFormatting sqref="I15">
    <cfRule type="cellIs" dxfId="59" priority="4" operator="lessThan">
      <formula>MAX(I16:I18)</formula>
    </cfRule>
  </conditionalFormatting>
  <conditionalFormatting sqref="I20">
    <cfRule type="cellIs" dxfId="58" priority="3" operator="lessThan">
      <formula>MAX(I21:I23)</formula>
    </cfRule>
  </conditionalFormatting>
  <conditionalFormatting sqref="I30">
    <cfRule type="cellIs" dxfId="57" priority="2" operator="greaterThan">
      <formula>MIN(I31:I33)</formula>
    </cfRule>
  </conditionalFormatting>
  <conditionalFormatting sqref="I25">
    <cfRule type="cellIs" dxfId="56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199" t="s">
        <v>45</v>
      </c>
      <c r="C2" s="200"/>
      <c r="D2" s="200"/>
      <c r="E2" s="200"/>
      <c r="F2" s="200"/>
      <c r="G2" s="201"/>
    </row>
    <row r="3" spans="2:11" ht="10.5" customHeight="1"/>
    <row r="4" spans="2:11" ht="15.75" customHeight="1">
      <c r="B4" s="32"/>
      <c r="D4" s="31" t="s">
        <v>46</v>
      </c>
      <c r="E4" s="31" t="s">
        <v>47</v>
      </c>
      <c r="F4" s="31" t="s">
        <v>48</v>
      </c>
      <c r="G4" s="31" t="s">
        <v>49</v>
      </c>
      <c r="H4" s="39"/>
      <c r="I4" s="39"/>
      <c r="J4" s="39"/>
      <c r="K4" s="39"/>
    </row>
    <row r="5" spans="2:11" ht="6" customHeight="1">
      <c r="C5" s="58"/>
      <c r="D5" s="50"/>
      <c r="E5" s="51"/>
      <c r="F5" s="50"/>
      <c r="G5" s="48"/>
      <c r="H5" s="39"/>
      <c r="I5" s="39"/>
      <c r="J5" s="39"/>
      <c r="K5" s="39"/>
    </row>
    <row r="6" spans="2:11" ht="15.75" customHeight="1">
      <c r="B6" s="32" t="s">
        <v>60</v>
      </c>
      <c r="C6" s="58" t="s">
        <v>41</v>
      </c>
      <c r="D6" s="33" t="e">
        <f>1- (SUMIF(#REF!,$C6,#REF!) /SUMIF(#REF!,$C6,#REF!))</f>
        <v>#REF!</v>
      </c>
      <c r="E6" s="33" t="e">
        <f>1-(SUMIF(#REF!,$C6,#REF!)/(SUMIF(#REF!,$C6,#REF!)-SUMIF(#REF!,$C6,#REF!)))</f>
        <v>#REF!</v>
      </c>
      <c r="F6" s="33" t="e">
        <f>(SUMIF(#REF!,$C6,#REF!)+SUMIF(#REF!,$C6,#REF!))/SUMIF(#REF!,$C6,#REF!)</f>
        <v>#REF!</v>
      </c>
      <c r="G6" s="34" t="e">
        <f>AVERAGEIF(#REF!,$C6,#REF!)</f>
        <v>#REF!</v>
      </c>
      <c r="H6" s="39"/>
      <c r="I6" s="39"/>
    </row>
    <row r="7" spans="2:11">
      <c r="B7" s="53" t="s">
        <v>61</v>
      </c>
      <c r="C7" s="58" t="s">
        <v>42</v>
      </c>
      <c r="D7" s="35" t="e">
        <f>1- (SUMIF(#REF!,$C7,#REF!) /SUMIF(#REF!,$C7,#REF!))</f>
        <v>#REF!</v>
      </c>
      <c r="E7" s="36" t="e">
        <f>1-(SUMIF(#REF!,$C7,#REF!)/(SUMIF(#REF!,$C7,#REF!)-SUMIF(#REF!,$C7,#REF!)))</f>
        <v>#REF!</v>
      </c>
      <c r="F7" s="35" t="e">
        <f>(SUMIF(#REF!,$C7,#REF!)+SUMIF(#REF!,$C7,#REF!))/SUMIF(#REF!,$C7,#REF!)</f>
        <v>#REF!</v>
      </c>
      <c r="G7" s="37" t="e">
        <f>AVERAGEIF(#REF!,$C7,#REF!)</f>
        <v>#REF!</v>
      </c>
      <c r="H7" s="39"/>
      <c r="I7" s="39"/>
    </row>
    <row r="8" spans="2:11">
      <c r="B8" s="52"/>
      <c r="C8" s="58" t="s">
        <v>43</v>
      </c>
      <c r="D8" s="35" t="e">
        <f>1- (SUMIF(#REF!,$C8,#REF!) /SUMIF(#REF!,$C8,#REF!))</f>
        <v>#REF!</v>
      </c>
      <c r="E8" s="36" t="e">
        <f>1-(SUMIF(#REF!,$C8,#REF!)/(SUMIF(#REF!,$C8,#REF!)-SUMIF(#REF!,$C8,#REF!)))</f>
        <v>#REF!</v>
      </c>
      <c r="F8" s="35" t="e">
        <f>(SUMIF(#REF!,$C8,#REF!)+SUMIF(#REF!,$C8,#REF!))/SUMIF(#REF!,$C8,#REF!)</f>
        <v>#REF!</v>
      </c>
      <c r="G8" s="37" t="e">
        <f>AVERAGEIF(#REF!,$C8,#REF!)</f>
        <v>#REF!</v>
      </c>
      <c r="H8" s="39"/>
      <c r="I8" s="39"/>
    </row>
    <row r="9" spans="2:11">
      <c r="C9" s="58" t="s">
        <v>44</v>
      </c>
      <c r="D9" s="35" t="e">
        <f>1- (SUMIF(#REF!,$C9,#REF!) /SUMIF(#REF!,$C9,#REF!))</f>
        <v>#REF!</v>
      </c>
      <c r="E9" s="36" t="e">
        <f>1-(SUMIF(#REF!,$C9,#REF!)/(SUMIF(#REF!,$C9,#REF!)-SUMIF(#REF!,$C9,#REF!)))</f>
        <v>#REF!</v>
      </c>
      <c r="F9" s="35" t="e">
        <f>(SUMIF(#REF!,$C9,#REF!)+SUMIF(#REF!,$C9,#REF!))/SUMIF(#REF!,$C9,#REF!)</f>
        <v>#REF!</v>
      </c>
      <c r="G9" s="37" t="e">
        <f>AVERAGEIF(#REF!,$C9,#REF!)</f>
        <v>#REF!</v>
      </c>
      <c r="H9" s="39"/>
      <c r="I9" s="39"/>
    </row>
    <row r="10" spans="2:11" ht="6" customHeight="1">
      <c r="C10" s="1"/>
      <c r="D10" s="50"/>
      <c r="E10" s="51"/>
      <c r="F10" s="50"/>
      <c r="G10" s="48"/>
      <c r="H10" s="39"/>
      <c r="I10" s="39"/>
      <c r="J10" s="39"/>
      <c r="K10" s="39"/>
    </row>
    <row r="11" spans="2:11" ht="15.75" customHeight="1">
      <c r="B11" s="32" t="s">
        <v>62</v>
      </c>
      <c r="C11" s="83" t="s">
        <v>41</v>
      </c>
      <c r="D11" s="33" t="e">
        <f>1- (SUMIF(#REF!,$C11,#REF!) /SUMIF(#REF!,$C11,#REF!))</f>
        <v>#REF!</v>
      </c>
      <c r="E11" s="33" t="e">
        <f>1-(SUMIF(#REF!,$C11,#REF!)/(SUMIF(#REF!,$C11,#REF!)-SUMIF(#REF!,$C11,#REF!)))</f>
        <v>#REF!</v>
      </c>
      <c r="F11" s="33" t="e">
        <f>(SUMIF(#REF!,$C11,#REF!)+SUMIF(#REF!,$C11,#REF!))/SUMIF(#REF!,$C11,#REF!)</f>
        <v>#REF!</v>
      </c>
      <c r="G11" s="34" t="e">
        <f>AVERAGEIF(#REF!,$C11,#REF!)</f>
        <v>#REF!</v>
      </c>
      <c r="H11" s="39"/>
      <c r="I11" s="39"/>
    </row>
    <row r="12" spans="2:11">
      <c r="B12" s="53"/>
      <c r="C12" s="83" t="s">
        <v>42</v>
      </c>
      <c r="D12" s="35" t="e">
        <f>1- (SUMIF(#REF!,$C12,#REF!) /SUMIF(#REF!,$C12,#REF!))</f>
        <v>#REF!</v>
      </c>
      <c r="E12" s="36" t="e">
        <f>1-(SUMIF(#REF!,$C12,#REF!)/(SUMIF(#REF!,$C12,#REF!)-SUMIF(#REF!,$C12,#REF!)))</f>
        <v>#REF!</v>
      </c>
      <c r="F12" s="35" t="e">
        <f>(SUMIF(#REF!,$C12,#REF!)+SUMIF(#REF!,$C12,#REF!))/SUMIF(#REF!,$C12,#REF!)</f>
        <v>#REF!</v>
      </c>
      <c r="G12" s="37" t="e">
        <f>AVERAGEIF(#REF!,$C12,#REF!)</f>
        <v>#REF!</v>
      </c>
      <c r="H12" s="39"/>
      <c r="I12" s="39"/>
    </row>
    <row r="13" spans="2:11">
      <c r="B13" s="52"/>
      <c r="C13" s="83" t="s">
        <v>43</v>
      </c>
      <c r="D13" s="35" t="e">
        <f>1- (SUMIF(#REF!,$C13,#REF!) /SUMIF(#REF!,$C13,#REF!))</f>
        <v>#REF!</v>
      </c>
      <c r="E13" s="36" t="e">
        <f>1-(SUMIF(#REF!,$C13,#REF!)/(SUMIF(#REF!,$C13,#REF!)-SUMIF(#REF!,$C13,#REF!)))</f>
        <v>#REF!</v>
      </c>
      <c r="F13" s="35" t="e">
        <f>(SUMIF(#REF!,$C13,#REF!)+SUMIF(#REF!,$C13,#REF!))/SUMIF(#REF!,$C13,#REF!)</f>
        <v>#REF!</v>
      </c>
      <c r="G13" s="37" t="e">
        <f>AVERAGEIF(#REF!,$C13,#REF!)</f>
        <v>#REF!</v>
      </c>
      <c r="H13" s="39"/>
      <c r="I13" s="39"/>
    </row>
    <row r="14" spans="2:11">
      <c r="C14" s="83" t="s">
        <v>44</v>
      </c>
      <c r="D14" s="35" t="e">
        <f>1- (SUMIF(#REF!,$C14,#REF!) /SUMIF(#REF!,$C14,#REF!))</f>
        <v>#REF!</v>
      </c>
      <c r="E14" s="36" t="e">
        <f>1-(SUMIF(#REF!,$C14,#REF!)/(SUMIF(#REF!,$C14,#REF!)-SUMIF(#REF!,$C14,#REF!)))</f>
        <v>#REF!</v>
      </c>
      <c r="F14" s="35" t="e">
        <f>(SUMIF(#REF!,$C14,#REF!)+SUMIF(#REF!,$C14,#REF!))/SUMIF(#REF!,$C14,#REF!)</f>
        <v>#REF!</v>
      </c>
      <c r="G14" s="37" t="e">
        <f>AVERAGEIF(#REF!,$C14,#REF!)</f>
        <v>#REF!</v>
      </c>
      <c r="H14" s="39"/>
      <c r="I14" s="39"/>
    </row>
    <row r="15" spans="2:11" ht="6" customHeight="1">
      <c r="C15" s="83"/>
      <c r="D15" s="50"/>
      <c r="E15" s="51"/>
      <c r="F15" s="50"/>
      <c r="G15" s="48"/>
      <c r="H15" s="39"/>
      <c r="I15" s="39"/>
      <c r="J15" s="39"/>
      <c r="K15" s="39"/>
    </row>
    <row r="16" spans="2:11" ht="15.75" customHeight="1">
      <c r="B16" s="32" t="s">
        <v>63</v>
      </c>
      <c r="C16" s="83" t="s">
        <v>41</v>
      </c>
      <c r="D16" s="33" t="e">
        <f>1- (SUMIF(#REF!,$C16,#REF!) /SUMIF(#REF!,$C16,#REF!))</f>
        <v>#REF!</v>
      </c>
      <c r="E16" s="33" t="e">
        <f>1-(SUMIF(#REF!,$C16,#REF!)/(SUMIF(#REF!,$C16,#REF!)-SUMIF(#REF!,$C16,#REF!)))</f>
        <v>#REF!</v>
      </c>
      <c r="F16" s="33" t="e">
        <f>(SUMIF(#REF!,$C16,#REF!)+SUMIF(#REF!,$C16,#REF!))/SUMIF(#REF!,$C16,#REF!)</f>
        <v>#REF!</v>
      </c>
      <c r="G16" s="34" t="e">
        <f>AVERAGEIF(#REF!,$C16,#REF!)</f>
        <v>#REF!</v>
      </c>
      <c r="H16" s="39"/>
      <c r="I16" s="39"/>
    </row>
    <row r="17" spans="2:9">
      <c r="B17" s="53"/>
      <c r="C17" s="83" t="s">
        <v>42</v>
      </c>
      <c r="D17" s="35" t="e">
        <f>1- (SUMIF(#REF!,$C17,#REF!) /SUMIF(#REF!,$C17,#REF!))</f>
        <v>#REF!</v>
      </c>
      <c r="E17" s="36" t="e">
        <f>1-(SUMIF(#REF!,$C17,#REF!)/(SUMIF(#REF!,$C17,#REF!)-SUMIF(#REF!,$C17,#REF!)))</f>
        <v>#REF!</v>
      </c>
      <c r="F17" s="35" t="e">
        <f>(SUMIF(#REF!,$C17,#REF!)+SUMIF(#REF!,$C17,#REF!))/SUMIF(#REF!,$C17,#REF!)</f>
        <v>#REF!</v>
      </c>
      <c r="G17" s="37" t="e">
        <f>AVERAGEIF(#REF!,$C17,#REF!)</f>
        <v>#REF!</v>
      </c>
      <c r="H17" s="39"/>
      <c r="I17" s="39"/>
    </row>
    <row r="18" spans="2:9">
      <c r="B18" s="52"/>
      <c r="C18" s="83" t="s">
        <v>43</v>
      </c>
      <c r="D18" s="35" t="e">
        <f>1- (SUMIF(#REF!,$C18,#REF!) /SUMIF(#REF!,$C18,#REF!))</f>
        <v>#REF!</v>
      </c>
      <c r="E18" s="36" t="e">
        <f>1-(SUMIF(#REF!,$C18,#REF!)/(SUMIF(#REF!,$C18,#REF!)-SUMIF(#REF!,$C18,#REF!)))</f>
        <v>#REF!</v>
      </c>
      <c r="F18" s="35" t="e">
        <f>(SUMIF(#REF!,$C18,#REF!)+SUMIF(#REF!,$C18,#REF!))/SUMIF(#REF!,$C18,#REF!)</f>
        <v>#REF!</v>
      </c>
      <c r="G18" s="37" t="e">
        <f>AVERAGEIF(#REF!,$C18,#REF!)</f>
        <v>#REF!</v>
      </c>
      <c r="H18" s="39"/>
      <c r="I18" s="39"/>
    </row>
    <row r="19" spans="2:9">
      <c r="C19" s="83" t="s">
        <v>44</v>
      </c>
      <c r="D19" s="35" t="e">
        <f>1- (SUMIF(#REF!,$C19,#REF!) /SUMIF(#REF!,$C19,#REF!))</f>
        <v>#REF!</v>
      </c>
      <c r="E19" s="36" t="e">
        <f>1-(SUMIF(#REF!,$C19,#REF!)/(SUMIF(#REF!,$C19,#REF!)-SUMIF(#REF!,$C19,#REF!)))</f>
        <v>#REF!</v>
      </c>
      <c r="F19" s="35" t="e">
        <f>(SUMIF(#REF!,$C19,#REF!)+SUMIF(#REF!,$C19,#REF!))/SUMIF(#REF!,$C19,#REF!)</f>
        <v>#REF!</v>
      </c>
      <c r="G19" s="37" t="e">
        <f>AVERAGEIF(#REF!,$C19,#REF!)</f>
        <v>#REF!</v>
      </c>
      <c r="H19" s="39"/>
      <c r="I19" s="39"/>
    </row>
    <row r="21" spans="2:9" ht="15.75" customHeight="1">
      <c r="B21" s="32" t="s">
        <v>64</v>
      </c>
      <c r="C21" s="83" t="s">
        <v>41</v>
      </c>
      <c r="D21" s="33" t="e">
        <f>1- (SUMIF(#REF!,$C21,#REF!) /SUMIF(#REF!,$C21,#REF!))</f>
        <v>#REF!</v>
      </c>
      <c r="E21" s="33" t="e">
        <f>1-(SUMIF(#REF!,$C21,#REF!)/(SUMIF(#REF!,$C21,#REF!)-SUMIF(#REF!,$C21,#REF!)))</f>
        <v>#REF!</v>
      </c>
      <c r="F21" s="33" t="e">
        <f>(SUMIF(#REF!,$C21,#REF!)+SUMIF(#REF!,$C21,#REF!))/SUMIF(#REF!,$C21,#REF!)</f>
        <v>#REF!</v>
      </c>
      <c r="G21" s="34" t="e">
        <f>AVERAGEIF(#REF!,$C21,#REF!)</f>
        <v>#REF!</v>
      </c>
      <c r="H21" s="39"/>
      <c r="I21" s="39"/>
    </row>
    <row r="22" spans="2:9">
      <c r="B22" s="53"/>
      <c r="C22" s="83" t="s">
        <v>42</v>
      </c>
      <c r="D22" s="35" t="e">
        <f>1- (SUMIF(#REF!,$C22,#REF!) /SUMIF(#REF!,$C22,#REF!))</f>
        <v>#REF!</v>
      </c>
      <c r="E22" s="36" t="e">
        <f>1-(SUMIF(#REF!,$C22,#REF!)/(SUMIF(#REF!,$C22,#REF!)-SUMIF(#REF!,$C22,#REF!)))</f>
        <v>#REF!</v>
      </c>
      <c r="F22" s="35" t="e">
        <f>(SUMIF(#REF!,$C22,#REF!)+SUMIF(#REF!,$C22,#REF!))/SUMIF(#REF!,$C22,#REF!)</f>
        <v>#REF!</v>
      </c>
      <c r="G22" s="37" t="e">
        <f>AVERAGEIF(#REF!,$C22,#REF!)</f>
        <v>#REF!</v>
      </c>
      <c r="H22" s="39"/>
      <c r="I22" s="39"/>
    </row>
    <row r="23" spans="2:9">
      <c r="B23" s="52"/>
      <c r="C23" s="83" t="s">
        <v>43</v>
      </c>
      <c r="D23" s="35" t="e">
        <f>1- (SUMIF(#REF!,$C23,#REF!) /SUMIF(#REF!,$C23,#REF!))</f>
        <v>#REF!</v>
      </c>
      <c r="E23" s="36" t="e">
        <f>1-(SUMIF(#REF!,$C23,#REF!)/(SUMIF(#REF!,$C23,#REF!)-SUMIF(#REF!,$C23,#REF!)))</f>
        <v>#REF!</v>
      </c>
      <c r="F23" s="35" t="e">
        <f>(SUMIF(#REF!,$C23,#REF!)+SUMIF(#REF!,$C23,#REF!))/SUMIF(#REF!,$C23,#REF!)</f>
        <v>#REF!</v>
      </c>
      <c r="G23" s="37" t="e">
        <f>AVERAGEIF(#REF!,$C23,#REF!)</f>
        <v>#REF!</v>
      </c>
      <c r="H23" s="39"/>
      <c r="I23" s="39"/>
    </row>
    <row r="24" spans="2:9">
      <c r="C24" s="83" t="s">
        <v>44</v>
      </c>
      <c r="D24" s="35" t="e">
        <f>1- (SUMIF(#REF!,$C24,#REF!) /SUMIF(#REF!,$C24,#REF!))</f>
        <v>#REF!</v>
      </c>
      <c r="E24" s="36" t="e">
        <f>1-(SUMIF(#REF!,$C24,#REF!)/(SUMIF(#REF!,$C24,#REF!)-SUMIF(#REF!,$C24,#REF!)))</f>
        <v>#REF!</v>
      </c>
      <c r="F24" s="35" t="e">
        <f>(SUMIF(#REF!,$C24,#REF!)+SUMIF(#REF!,$C24,#REF!))/SUMIF(#REF!,$C24,#REF!)</f>
        <v>#REF!</v>
      </c>
      <c r="G24" s="37" t="e">
        <f>AVERAGEIF(#REF!,$C24,#REF!)</f>
        <v>#REF!</v>
      </c>
      <c r="H24" s="39"/>
      <c r="I24" s="39"/>
    </row>
    <row r="26" spans="2:9" ht="15.75" customHeight="1">
      <c r="B26" s="32" t="s">
        <v>65</v>
      </c>
      <c r="C26" s="83" t="s">
        <v>41</v>
      </c>
      <c r="D26" s="33" t="e">
        <f>1-#REF!/#REF!</f>
        <v>#REF!</v>
      </c>
      <c r="E26" s="33" t="e">
        <f>1-#REF!/(#REF!-#REF!)</f>
        <v>#REF!</v>
      </c>
      <c r="F26" s="33" t="e">
        <f>(#REF!+#REF!)/#REF!</f>
        <v>#REF!</v>
      </c>
      <c r="G26" s="34" t="e">
        <f>#REF!</f>
        <v>#REF!</v>
      </c>
      <c r="H26" s="39"/>
      <c r="I26" s="39"/>
    </row>
    <row r="27" spans="2:9">
      <c r="B27" s="53"/>
      <c r="C27" s="83" t="s">
        <v>42</v>
      </c>
      <c r="D27" s="35" t="e">
        <f>1-#REF!/#REF!</f>
        <v>#REF!</v>
      </c>
      <c r="E27" s="36" t="e">
        <f>1-#REF!/(#REF!-#REF!)</f>
        <v>#REF!</v>
      </c>
      <c r="F27" s="35" t="e">
        <f>(#REF!+#REF!)/#REF!</f>
        <v>#REF!</v>
      </c>
      <c r="G27" s="37" t="e">
        <f>#REF!</f>
        <v>#REF!</v>
      </c>
      <c r="H27" s="39"/>
      <c r="I27" s="39"/>
    </row>
    <row r="28" spans="2:9">
      <c r="B28" s="52"/>
      <c r="C28" s="83" t="s">
        <v>43</v>
      </c>
      <c r="D28" s="35" t="e">
        <f>1-#REF!/#REF!</f>
        <v>#REF!</v>
      </c>
      <c r="E28" s="36" t="e">
        <f>1-#REF!/(#REF!-#REF!)</f>
        <v>#REF!</v>
      </c>
      <c r="F28" s="35" t="e">
        <f>(#REF!+#REF!)/#REF!</f>
        <v>#REF!</v>
      </c>
      <c r="G28" s="37" t="e">
        <f>#REF!</f>
        <v>#REF!</v>
      </c>
      <c r="H28" s="39"/>
      <c r="I28" s="39"/>
    </row>
    <row r="29" spans="2:9">
      <c r="C29" s="83" t="s">
        <v>44</v>
      </c>
      <c r="D29" s="35" t="e">
        <f>1-#REF!/#REF!</f>
        <v>#REF!</v>
      </c>
      <c r="E29" s="36" t="e">
        <f>1-#REF!/(#REF!-#REF!)</f>
        <v>#REF!</v>
      </c>
      <c r="F29" s="35" t="e">
        <f>(#REF!+#REF!)/#REF!</f>
        <v>#REF!</v>
      </c>
      <c r="G29" s="37" t="e">
        <f>#REF!</f>
        <v>#REF!</v>
      </c>
      <c r="H29" s="39"/>
      <c r="I29" s="39"/>
    </row>
  </sheetData>
  <mergeCells count="1">
    <mergeCell ref="B2:G2"/>
  </mergeCells>
  <conditionalFormatting sqref="G6">
    <cfRule type="cellIs" dxfId="55" priority="54" operator="lessThan">
      <formula>MAX(G7:G9)</formula>
    </cfRule>
  </conditionalFormatting>
  <conditionalFormatting sqref="D6:E6">
    <cfRule type="cellIs" dxfId="54" priority="56" operator="lessThan">
      <formula>MAX(D7:D9)</formula>
    </cfRule>
  </conditionalFormatting>
  <conditionalFormatting sqref="F6">
    <cfRule type="cellIs" dxfId="53" priority="55" operator="greaterThan">
      <formula>MIN(F7:F9)</formula>
    </cfRule>
  </conditionalFormatting>
  <conditionalFormatting sqref="G11">
    <cfRule type="cellIs" dxfId="52" priority="10" operator="lessThan">
      <formula>MAX(G12:G14)</formula>
    </cfRule>
  </conditionalFormatting>
  <conditionalFormatting sqref="D11:E11">
    <cfRule type="cellIs" dxfId="51" priority="12" operator="lessThan">
      <formula>MAX(D12:D14)</formula>
    </cfRule>
  </conditionalFormatting>
  <conditionalFormatting sqref="F11">
    <cfRule type="cellIs" dxfId="50" priority="11" operator="greaterThan">
      <formula>MIN(F12:F14)</formula>
    </cfRule>
  </conditionalFormatting>
  <conditionalFormatting sqref="G16">
    <cfRule type="cellIs" dxfId="49" priority="7" operator="lessThan">
      <formula>MAX(G17:G19)</formula>
    </cfRule>
  </conditionalFormatting>
  <conditionalFormatting sqref="D16:E16">
    <cfRule type="cellIs" dxfId="48" priority="9" operator="lessThan">
      <formula>MAX(D17:D19)</formula>
    </cfRule>
  </conditionalFormatting>
  <conditionalFormatting sqref="F16">
    <cfRule type="cellIs" dxfId="47" priority="8" operator="greaterThan">
      <formula>MIN(F17:F19)</formula>
    </cfRule>
  </conditionalFormatting>
  <conditionalFormatting sqref="G21">
    <cfRule type="cellIs" dxfId="46" priority="4" operator="lessThan">
      <formula>MAX(G22:G24)</formula>
    </cfRule>
  </conditionalFormatting>
  <conditionalFormatting sqref="D21:E21">
    <cfRule type="cellIs" dxfId="45" priority="6" operator="lessThan">
      <formula>MAX(D22:D24)</formula>
    </cfRule>
  </conditionalFormatting>
  <conditionalFormatting sqref="F21">
    <cfRule type="cellIs" dxfId="44" priority="5" operator="greaterThan">
      <formula>MIN(F22:F24)</formula>
    </cfRule>
  </conditionalFormatting>
  <conditionalFormatting sqref="G26">
    <cfRule type="cellIs" dxfId="43" priority="1" operator="lessThan">
      <formula>MAX(G27:G29)</formula>
    </cfRule>
  </conditionalFormatting>
  <conditionalFormatting sqref="D26:E26">
    <cfRule type="cellIs" dxfId="42" priority="3" operator="lessThan">
      <formula>MAX(D27:D29)</formula>
    </cfRule>
  </conditionalFormatting>
  <conditionalFormatting sqref="F26">
    <cfRule type="cellIs" dxfId="41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1">
    <tabColor rgb="FFFF0000"/>
    <pageSetUpPr fitToPage="1"/>
  </sheetPr>
  <dimension ref="A1:BQ58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3" style="126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8.140625" style="5" bestFit="1" customWidth="1"/>
    <col min="54" max="54" width="8.14062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5.140625" style="4" bestFit="1" customWidth="1"/>
    <col min="67" max="67" width="14" style="4" bestFit="1" customWidth="1"/>
    <col min="68" max="68" width="23.5703125" style="4" bestFit="1" customWidth="1"/>
    <col min="69" max="69" width="9.28515625" style="4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110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66"/>
      <c r="AX2" s="62"/>
      <c r="AY2" s="27"/>
      <c r="AZ2" s="136"/>
      <c r="BA2" s="167"/>
      <c r="BB2" s="168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29"/>
      <c r="BP2" s="127"/>
      <c r="BQ2" s="128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72"/>
      <c r="AX3" s="141"/>
      <c r="AY3" s="173"/>
      <c r="AZ3" s="174"/>
      <c r="BA3" s="175"/>
      <c r="BB3" s="17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29"/>
      <c r="BP3" s="127"/>
      <c r="BQ3" s="128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72"/>
      <c r="AX4" s="141"/>
      <c r="AY4" s="63"/>
      <c r="AZ4" s="135"/>
      <c r="BA4" s="175"/>
      <c r="BB4" s="176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29"/>
      <c r="BP4" s="127"/>
      <c r="BQ4" s="128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72"/>
      <c r="AX5" s="141"/>
      <c r="AY5" s="63"/>
      <c r="AZ5" s="135"/>
      <c r="BA5" s="175"/>
      <c r="BB5" s="17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29"/>
      <c r="BP5" s="127"/>
      <c r="BQ5" s="128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34"/>
      <c r="AZ6" s="174"/>
      <c r="BA6" s="175"/>
      <c r="BB6" s="17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29"/>
      <c r="BP6" s="127"/>
      <c r="BQ6" s="128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72"/>
      <c r="AX7" s="141"/>
      <c r="AY7" s="134"/>
      <c r="AZ7" s="174"/>
      <c r="BA7" s="175"/>
      <c r="BB7" s="17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29"/>
      <c r="BP7" s="127"/>
      <c r="BQ7" s="128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49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72"/>
      <c r="AX8" s="141"/>
      <c r="AY8" s="134"/>
      <c r="AZ8" s="174"/>
      <c r="BA8" s="175"/>
      <c r="BB8" s="17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29"/>
      <c r="BP8" s="127"/>
      <c r="BQ8" s="128"/>
    </row>
    <row r="9" spans="1:69" ht="16.5" thickBot="1">
      <c r="A9" s="65"/>
      <c r="B9" s="66"/>
      <c r="C9" s="59"/>
      <c r="D9" s="67"/>
      <c r="E9" s="78"/>
      <c r="F9" s="79"/>
      <c r="G9" s="25"/>
      <c r="H9" s="122"/>
      <c r="I9" s="122"/>
      <c r="J9" s="122"/>
      <c r="K9" s="122"/>
      <c r="L9" s="25"/>
      <c r="M9" s="120"/>
      <c r="N9" s="69"/>
      <c r="O9" s="122"/>
      <c r="P9" s="122"/>
      <c r="Q9" s="20"/>
      <c r="R9" s="122"/>
      <c r="S9" s="122"/>
      <c r="T9" s="81"/>
      <c r="U9" s="122"/>
      <c r="V9" s="122"/>
      <c r="W9" s="14"/>
      <c r="X9" s="122"/>
      <c r="Y9" s="122"/>
      <c r="Z9" s="80"/>
      <c r="AA9" s="122"/>
      <c r="AB9" s="122"/>
      <c r="AC9" s="122"/>
      <c r="AD9" s="122"/>
      <c r="AE9" s="122"/>
      <c r="AF9" s="177"/>
      <c r="AG9" s="118"/>
      <c r="AH9" s="118"/>
      <c r="AI9" s="118"/>
      <c r="AJ9" s="118"/>
      <c r="AK9" s="178"/>
      <c r="AL9" s="118"/>
      <c r="AM9" s="118"/>
      <c r="AN9" s="179"/>
      <c r="AO9" s="79"/>
      <c r="AP9" s="25"/>
      <c r="AQ9" s="25"/>
      <c r="AR9" s="121"/>
      <c r="AS9" s="14"/>
      <c r="AT9" s="25"/>
      <c r="AU9" s="25"/>
      <c r="AV9" s="25"/>
      <c r="AW9" s="180"/>
      <c r="AX9" s="68"/>
      <c r="AY9" s="123"/>
      <c r="AZ9" s="60"/>
      <c r="BA9" s="60"/>
      <c r="BB9" s="181"/>
      <c r="BC9" s="120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3"/>
      <c r="BO9" s="70"/>
      <c r="BP9" s="64"/>
      <c r="BQ9" s="96"/>
    </row>
    <row r="10" spans="1:69">
      <c r="BO10" s="134"/>
    </row>
    <row r="11" spans="1:69">
      <c r="BO11" s="134"/>
    </row>
    <row r="12" spans="1:69">
      <c r="BO12" s="134"/>
    </row>
    <row r="13" spans="1:69">
      <c r="BO13" s="134"/>
    </row>
    <row r="14" spans="1:69">
      <c r="BO14" s="134"/>
    </row>
    <row r="15" spans="1:69">
      <c r="BO15" s="134"/>
    </row>
    <row r="16" spans="1:69">
      <c r="BO16" s="134"/>
    </row>
    <row r="17" spans="67:69">
      <c r="BO17" s="134"/>
    </row>
    <row r="18" spans="67:69">
      <c r="BO18" s="134"/>
    </row>
    <row r="19" spans="67:69">
      <c r="BO19" s="134"/>
    </row>
    <row r="20" spans="67:69">
      <c r="BO20" s="134"/>
    </row>
    <row r="21" spans="67:69">
      <c r="BO21" s="134"/>
    </row>
    <row r="22" spans="67:69">
      <c r="BO22" s="134"/>
    </row>
    <row r="23" spans="67:69">
      <c r="BO23" s="134"/>
    </row>
    <row r="24" spans="67:69">
      <c r="BO24" s="134"/>
    </row>
    <row r="25" spans="67:69">
      <c r="BO25" s="134"/>
      <c r="BP25" s="126"/>
      <c r="BQ25" s="126"/>
    </row>
    <row r="26" spans="67:69">
      <c r="BO26" s="134"/>
      <c r="BP26" s="126"/>
      <c r="BQ26" s="126"/>
    </row>
    <row r="27" spans="67:69">
      <c r="BO27" s="134"/>
      <c r="BP27" s="126"/>
      <c r="BQ27" s="126"/>
    </row>
    <row r="28" spans="67:69">
      <c r="BO28" s="134"/>
      <c r="BP28" s="126"/>
      <c r="BQ28" s="126"/>
    </row>
    <row r="29" spans="67:69">
      <c r="BO29" s="134"/>
      <c r="BP29" s="126"/>
      <c r="BQ29" s="126"/>
    </row>
    <row r="30" spans="67:69">
      <c r="BO30" s="134"/>
      <c r="BP30" s="126"/>
      <c r="BQ30" s="126"/>
    </row>
    <row r="31" spans="67:69">
      <c r="BO31" s="134"/>
      <c r="BP31" s="126"/>
      <c r="BQ31" s="126"/>
    </row>
    <row r="32" spans="67:69">
      <c r="BO32" s="134"/>
      <c r="BP32" s="126"/>
      <c r="BQ32" s="126"/>
    </row>
    <row r="33" spans="67:69">
      <c r="BO33" s="134"/>
      <c r="BP33" s="126"/>
      <c r="BQ33" s="126"/>
    </row>
    <row r="34" spans="67:69">
      <c r="BO34" s="134"/>
      <c r="BP34" s="126"/>
      <c r="BQ34" s="126"/>
    </row>
    <row r="35" spans="67:69">
      <c r="BO35" s="134"/>
      <c r="BP35" s="126"/>
      <c r="BQ35" s="126"/>
    </row>
    <row r="36" spans="67:69">
      <c r="BO36" s="134"/>
      <c r="BP36" s="126"/>
      <c r="BQ36" s="126"/>
    </row>
    <row r="37" spans="67:69">
      <c r="BO37" s="134"/>
      <c r="BP37" s="126"/>
      <c r="BQ37" s="126"/>
    </row>
    <row r="38" spans="67:69">
      <c r="BO38" s="134"/>
      <c r="BP38" s="126"/>
      <c r="BQ38" s="126"/>
    </row>
    <row r="39" spans="67:69">
      <c r="BO39" s="134"/>
      <c r="BP39" s="126"/>
      <c r="BQ39" s="126"/>
    </row>
    <row r="40" spans="67:69">
      <c r="BO40" s="134"/>
      <c r="BP40" s="126"/>
      <c r="BQ40" s="126"/>
    </row>
    <row r="41" spans="67:69">
      <c r="BO41" s="134"/>
      <c r="BP41" s="126"/>
      <c r="BQ41" s="126"/>
    </row>
    <row r="42" spans="67:69">
      <c r="BO42" s="134"/>
      <c r="BP42" s="126"/>
      <c r="BQ42" s="126"/>
    </row>
    <row r="43" spans="67:69">
      <c r="BO43" s="134"/>
      <c r="BP43" s="126"/>
      <c r="BQ43" s="126"/>
    </row>
    <row r="44" spans="67:69">
      <c r="BO44" s="134"/>
      <c r="BP44" s="126"/>
      <c r="BQ44" s="126"/>
    </row>
    <row r="45" spans="67:69">
      <c r="BO45" s="134"/>
      <c r="BP45" s="126"/>
      <c r="BQ45" s="126"/>
    </row>
    <row r="46" spans="67:69">
      <c r="BO46" s="134"/>
      <c r="BP46" s="126"/>
      <c r="BQ46" s="126"/>
    </row>
    <row r="47" spans="67:69">
      <c r="BO47" s="134"/>
      <c r="BP47" s="126"/>
      <c r="BQ47" s="126"/>
    </row>
    <row r="48" spans="67:69">
      <c r="BO48" s="134"/>
      <c r="BP48" s="126"/>
      <c r="BQ48" s="126"/>
    </row>
    <row r="49" spans="67:69">
      <c r="BO49" s="134"/>
      <c r="BP49" s="126"/>
      <c r="BQ49" s="126"/>
    </row>
    <row r="50" spans="67:69">
      <c r="BO50" s="134"/>
      <c r="BP50" s="126"/>
      <c r="BQ50" s="126"/>
    </row>
    <row r="51" spans="67:69">
      <c r="BO51" s="134"/>
      <c r="BP51" s="126"/>
      <c r="BQ51" s="126"/>
    </row>
    <row r="52" spans="67:69">
      <c r="BO52" s="134"/>
      <c r="BP52" s="126"/>
      <c r="BQ52" s="126"/>
    </row>
    <row r="53" spans="67:69">
      <c r="BO53" s="134"/>
      <c r="BP53" s="126"/>
      <c r="BQ53" s="126"/>
    </row>
    <row r="54" spans="67:69">
      <c r="BO54" s="134"/>
      <c r="BP54" s="126"/>
      <c r="BQ54" s="126"/>
    </row>
    <row r="55" spans="67:69">
      <c r="BO55" s="134"/>
      <c r="BP55" s="126"/>
      <c r="BQ55" s="126"/>
    </row>
    <row r="56" spans="67:69">
      <c r="BO56" s="134"/>
      <c r="BP56" s="126"/>
      <c r="BQ56" s="126"/>
    </row>
    <row r="57" spans="67:69">
      <c r="BO57" s="134"/>
      <c r="BP57" s="126"/>
      <c r="BQ57" s="126"/>
    </row>
    <row r="58" spans="67:69">
      <c r="BP58" s="126"/>
      <c r="BQ58" s="126"/>
    </row>
  </sheetData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0000"/>
    <pageSetUpPr fitToPage="1"/>
  </sheetPr>
  <dimension ref="A1:BQ9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3" style="126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4.855468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28515625" style="4" bestFit="1" customWidth="1"/>
    <col min="67" max="67" width="14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74" t="s">
        <v>18</v>
      </c>
      <c r="AZ1" s="125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110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95"/>
      <c r="AS2" s="21"/>
      <c r="AT2" s="151"/>
      <c r="AU2" s="151"/>
      <c r="AV2" s="151"/>
      <c r="AW2" s="166"/>
      <c r="AX2" s="62"/>
      <c r="AY2" s="27"/>
      <c r="AZ2" s="136"/>
      <c r="BA2" s="167"/>
      <c r="BB2" s="168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29"/>
      <c r="BP2" s="127"/>
      <c r="BQ2" s="128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153"/>
      <c r="AS3" s="134"/>
      <c r="AT3" s="146"/>
      <c r="AU3" s="146"/>
      <c r="AV3" s="146"/>
      <c r="AW3" s="172"/>
      <c r="AX3" s="141"/>
      <c r="AY3" s="183"/>
      <c r="AZ3" s="174"/>
      <c r="BA3" s="175"/>
      <c r="BB3" s="17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29"/>
      <c r="BP3" s="127"/>
      <c r="BQ3" s="128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153"/>
      <c r="AS4" s="134"/>
      <c r="AT4" s="146"/>
      <c r="AU4" s="146"/>
      <c r="AV4" s="146"/>
      <c r="AW4" s="172"/>
      <c r="AX4" s="141"/>
      <c r="AY4" s="63"/>
      <c r="AZ4" s="135"/>
      <c r="BA4" s="175"/>
      <c r="BB4" s="176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29"/>
      <c r="BP4" s="127"/>
      <c r="BQ4" s="128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46"/>
      <c r="X5" s="147"/>
      <c r="Y5" s="147"/>
      <c r="Z5" s="55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153"/>
      <c r="AS5" s="134"/>
      <c r="AT5" s="146"/>
      <c r="AU5" s="146"/>
      <c r="AV5" s="146"/>
      <c r="AW5" s="172"/>
      <c r="AX5" s="141"/>
      <c r="AY5" s="63"/>
      <c r="AZ5" s="135"/>
      <c r="BA5" s="175"/>
      <c r="BB5" s="17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29"/>
      <c r="BP5" s="127"/>
      <c r="BQ5" s="128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153"/>
      <c r="AS6" s="134"/>
      <c r="AT6" s="146"/>
      <c r="AU6" s="146"/>
      <c r="AV6" s="146"/>
      <c r="AW6" s="135"/>
      <c r="AX6" s="141"/>
      <c r="AY6" s="63"/>
      <c r="AZ6" s="135"/>
      <c r="BA6" s="135"/>
      <c r="BB6" s="17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29"/>
      <c r="BP6" s="127"/>
      <c r="BQ6" s="128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153"/>
      <c r="AS7" s="134"/>
      <c r="AT7" s="146"/>
      <c r="AU7" s="146"/>
      <c r="AV7" s="146"/>
      <c r="AW7" s="135"/>
      <c r="AX7" s="141"/>
      <c r="AY7" s="134"/>
      <c r="AZ7" s="174"/>
      <c r="BA7" s="175"/>
      <c r="BB7" s="17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29"/>
      <c r="BP7" s="127"/>
      <c r="BQ7" s="128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49"/>
      <c r="AL8" s="149"/>
      <c r="AM8" s="149"/>
      <c r="AN8" s="171"/>
      <c r="AO8" s="152"/>
      <c r="AP8" s="146"/>
      <c r="AQ8" s="146"/>
      <c r="AR8" s="153"/>
      <c r="AS8" s="134"/>
      <c r="AT8" s="146"/>
      <c r="AU8" s="146"/>
      <c r="AV8" s="146"/>
      <c r="AW8" s="172"/>
      <c r="AX8" s="141"/>
      <c r="AY8" s="134"/>
      <c r="AZ8" s="174"/>
      <c r="BA8" s="175"/>
      <c r="BB8" s="17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29"/>
      <c r="BP8" s="127"/>
      <c r="BQ8" s="128"/>
    </row>
    <row r="9" spans="1:69" ht="16.5" thickBot="1">
      <c r="A9" s="65"/>
      <c r="B9" s="66"/>
      <c r="C9" s="59"/>
      <c r="D9" s="67"/>
      <c r="E9" s="78"/>
      <c r="F9" s="79"/>
      <c r="G9" s="25"/>
      <c r="H9" s="122"/>
      <c r="I9" s="122"/>
      <c r="J9" s="122"/>
      <c r="K9" s="122"/>
      <c r="L9" s="25"/>
      <c r="M9" s="120"/>
      <c r="N9" s="69"/>
      <c r="O9" s="122"/>
      <c r="P9" s="122"/>
      <c r="Q9" s="20"/>
      <c r="R9" s="122"/>
      <c r="S9" s="122"/>
      <c r="T9" s="81"/>
      <c r="U9" s="122"/>
      <c r="V9" s="122"/>
      <c r="W9" s="14"/>
      <c r="X9" s="122"/>
      <c r="Y9" s="122"/>
      <c r="Z9" s="80"/>
      <c r="AA9" s="122"/>
      <c r="AB9" s="122"/>
      <c r="AC9" s="122"/>
      <c r="AD9" s="122"/>
      <c r="AE9" s="122"/>
      <c r="AF9" s="177"/>
      <c r="AG9" s="118"/>
      <c r="AH9" s="118"/>
      <c r="AI9" s="118"/>
      <c r="AJ9" s="118"/>
      <c r="AK9" s="178"/>
      <c r="AL9" s="118"/>
      <c r="AM9" s="118"/>
      <c r="AN9" s="179"/>
      <c r="AO9" s="79"/>
      <c r="AP9" s="25"/>
      <c r="AQ9" s="25"/>
      <c r="AR9" s="119"/>
      <c r="AS9" s="14"/>
      <c r="AT9" s="25"/>
      <c r="AU9" s="25"/>
      <c r="AV9" s="25"/>
      <c r="AW9" s="60"/>
      <c r="AX9" s="68"/>
      <c r="AY9" s="123"/>
      <c r="AZ9" s="60"/>
      <c r="BA9" s="184"/>
      <c r="BB9" s="185"/>
      <c r="BC9" s="120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3"/>
      <c r="BO9" s="70"/>
      <c r="BP9" s="64"/>
      <c r="BQ9" s="96"/>
    </row>
  </sheetData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  <pageSetUpPr fitToPage="1"/>
  </sheetPr>
  <dimension ref="A1:BQ25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4.42578125" style="4" bestFit="1" customWidth="1"/>
    <col min="67" max="67" width="30.5703125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6" t="s">
        <v>79</v>
      </c>
      <c r="AL1" s="26" t="s">
        <v>32</v>
      </c>
      <c r="AM1" s="26" t="s">
        <v>33</v>
      </c>
      <c r="AN1" s="26" t="s">
        <v>34</v>
      </c>
      <c r="AO1" s="187" t="s">
        <v>35</v>
      </c>
      <c r="AP1" s="26" t="s">
        <v>13</v>
      </c>
      <c r="AQ1" s="26" t="s">
        <v>14</v>
      </c>
      <c r="AR1" s="26" t="s">
        <v>17</v>
      </c>
      <c r="AS1" s="188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110</v>
      </c>
      <c r="BO1" s="158" t="s">
        <v>80</v>
      </c>
      <c r="BP1" s="125" t="s">
        <v>81</v>
      </c>
      <c r="BQ1" s="124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27"/>
      <c r="AZ2" s="166"/>
      <c r="BA2" s="136"/>
      <c r="BB2" s="102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94"/>
      <c r="BP2" s="135"/>
      <c r="BQ2" s="141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28"/>
      <c r="AZ3" s="172"/>
      <c r="BA3" s="135"/>
      <c r="BB3" s="5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94"/>
      <c r="BP3" s="135"/>
      <c r="BQ3" s="141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28"/>
      <c r="AZ4" s="172"/>
      <c r="BA4" s="135"/>
      <c r="BB4" s="57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94"/>
      <c r="BP4" s="135"/>
      <c r="BQ4" s="141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28"/>
      <c r="AZ5" s="172"/>
      <c r="BA5" s="135"/>
      <c r="BB5" s="5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94"/>
      <c r="BP5" s="135"/>
      <c r="BQ5" s="141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28"/>
      <c r="AZ6" s="172"/>
      <c r="BA6" s="135"/>
      <c r="BB6" s="5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94"/>
      <c r="BP6" s="135"/>
      <c r="BQ6" s="141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70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28"/>
      <c r="AZ7" s="172"/>
      <c r="BA7" s="135"/>
      <c r="BB7" s="5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94"/>
      <c r="BP7" s="135"/>
      <c r="BQ7" s="141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70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35"/>
      <c r="AX8" s="141"/>
      <c r="AY8" s="28"/>
      <c r="AZ8" s="172"/>
      <c r="BA8" s="135"/>
      <c r="BB8" s="5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94"/>
      <c r="BP8" s="135"/>
      <c r="BQ8" s="141"/>
    </row>
    <row r="9" spans="1:69" ht="15.75">
      <c r="A9" s="130"/>
      <c r="B9" s="145"/>
      <c r="C9" s="131"/>
      <c r="D9" s="142"/>
      <c r="E9" s="144"/>
      <c r="F9" s="152"/>
      <c r="G9" s="146"/>
      <c r="H9" s="147"/>
      <c r="I9" s="147"/>
      <c r="J9" s="147"/>
      <c r="K9" s="147"/>
      <c r="L9" s="146"/>
      <c r="M9" s="148"/>
      <c r="N9" s="138"/>
      <c r="O9" s="147"/>
      <c r="P9" s="147"/>
      <c r="Q9" s="150"/>
      <c r="R9" s="147"/>
      <c r="S9" s="147"/>
      <c r="T9" s="9"/>
      <c r="U9" s="147"/>
      <c r="V9" s="147"/>
      <c r="W9" s="134"/>
      <c r="X9" s="147"/>
      <c r="Y9" s="147"/>
      <c r="Z9" s="139"/>
      <c r="AA9" s="147"/>
      <c r="AB9" s="147"/>
      <c r="AC9" s="147"/>
      <c r="AD9" s="147"/>
      <c r="AE9" s="147"/>
      <c r="AF9" s="169"/>
      <c r="AG9" s="149"/>
      <c r="AH9" s="149"/>
      <c r="AI9" s="149"/>
      <c r="AJ9" s="149"/>
      <c r="AK9" s="170"/>
      <c r="AL9" s="149"/>
      <c r="AM9" s="149"/>
      <c r="AN9" s="171"/>
      <c r="AO9" s="152"/>
      <c r="AP9" s="146"/>
      <c r="AQ9" s="146"/>
      <c r="AR9" s="30"/>
      <c r="AS9" s="134"/>
      <c r="AT9" s="146"/>
      <c r="AU9" s="146"/>
      <c r="AV9" s="146"/>
      <c r="AW9" s="135"/>
      <c r="AX9" s="141"/>
      <c r="AY9" s="28"/>
      <c r="AZ9" s="172"/>
      <c r="BA9" s="135"/>
      <c r="BB9" s="56"/>
      <c r="BC9" s="148"/>
      <c r="BD9" s="129"/>
      <c r="BE9" s="127"/>
      <c r="BF9" s="127"/>
      <c r="BG9" s="127"/>
      <c r="BH9" s="143"/>
      <c r="BI9" s="143"/>
      <c r="BJ9" s="133"/>
      <c r="BK9" s="133"/>
      <c r="BL9" s="132"/>
      <c r="BM9" s="137"/>
      <c r="BN9" s="13"/>
      <c r="BO9" s="194"/>
      <c r="BP9" s="135"/>
      <c r="BQ9" s="141"/>
    </row>
    <row r="10" spans="1:69" ht="15.75">
      <c r="A10" s="130"/>
      <c r="B10" s="145"/>
      <c r="C10" s="131"/>
      <c r="D10" s="142"/>
      <c r="E10" s="144"/>
      <c r="F10" s="152"/>
      <c r="G10" s="146"/>
      <c r="H10" s="147"/>
      <c r="I10" s="147"/>
      <c r="J10" s="147"/>
      <c r="K10" s="147"/>
      <c r="L10" s="146"/>
      <c r="M10" s="148"/>
      <c r="N10" s="138"/>
      <c r="O10" s="147"/>
      <c r="P10" s="147"/>
      <c r="Q10" s="150"/>
      <c r="R10" s="147"/>
      <c r="S10" s="147"/>
      <c r="T10" s="9"/>
      <c r="U10" s="147"/>
      <c r="V10" s="147"/>
      <c r="W10" s="134"/>
      <c r="X10" s="147"/>
      <c r="Y10" s="147"/>
      <c r="Z10" s="139"/>
      <c r="AA10" s="147"/>
      <c r="AB10" s="147"/>
      <c r="AC10" s="147"/>
      <c r="AD10" s="147"/>
      <c r="AE10" s="147"/>
      <c r="AF10" s="169"/>
      <c r="AG10" s="149"/>
      <c r="AH10" s="149"/>
      <c r="AI10" s="149"/>
      <c r="AJ10" s="149"/>
      <c r="AK10" s="170"/>
      <c r="AL10" s="149"/>
      <c r="AM10" s="149"/>
      <c r="AN10" s="171"/>
      <c r="AO10" s="152"/>
      <c r="AP10" s="146"/>
      <c r="AQ10" s="146"/>
      <c r="AR10" s="30"/>
      <c r="AS10" s="134"/>
      <c r="AT10" s="146"/>
      <c r="AU10" s="146"/>
      <c r="AV10" s="146"/>
      <c r="AW10" s="135"/>
      <c r="AX10" s="141"/>
      <c r="AY10" s="28"/>
      <c r="AZ10" s="172"/>
      <c r="BA10" s="135"/>
      <c r="BB10" s="56"/>
      <c r="BC10" s="148"/>
      <c r="BD10" s="129"/>
      <c r="BE10" s="127"/>
      <c r="BF10" s="127"/>
      <c r="BG10" s="127"/>
      <c r="BH10" s="143"/>
      <c r="BI10" s="143"/>
      <c r="BJ10" s="133"/>
      <c r="BK10" s="133"/>
      <c r="BL10" s="132"/>
      <c r="BM10" s="137"/>
      <c r="BN10" s="13"/>
      <c r="BO10" s="194"/>
      <c r="BP10" s="135"/>
      <c r="BQ10" s="141"/>
    </row>
    <row r="11" spans="1:69" ht="15.75">
      <c r="A11" s="130"/>
      <c r="B11" s="145"/>
      <c r="C11" s="131"/>
      <c r="D11" s="142"/>
      <c r="E11" s="144"/>
      <c r="F11" s="152"/>
      <c r="G11" s="146"/>
      <c r="H11" s="147"/>
      <c r="I11" s="147"/>
      <c r="J11" s="147"/>
      <c r="K11" s="147"/>
      <c r="L11" s="146"/>
      <c r="M11" s="148"/>
      <c r="N11" s="138"/>
      <c r="O11" s="147"/>
      <c r="P11" s="147"/>
      <c r="Q11" s="150"/>
      <c r="R11" s="147"/>
      <c r="S11" s="147"/>
      <c r="T11" s="9"/>
      <c r="U11" s="147"/>
      <c r="V11" s="147"/>
      <c r="W11" s="134"/>
      <c r="X11" s="147"/>
      <c r="Y11" s="147"/>
      <c r="Z11" s="139"/>
      <c r="AA11" s="147"/>
      <c r="AB11" s="147"/>
      <c r="AC11" s="147"/>
      <c r="AD11" s="147"/>
      <c r="AE11" s="147"/>
      <c r="AF11" s="169"/>
      <c r="AG11" s="149"/>
      <c r="AH11" s="149"/>
      <c r="AI11" s="149"/>
      <c r="AJ11" s="149"/>
      <c r="AK11" s="170"/>
      <c r="AL11" s="149"/>
      <c r="AM11" s="149"/>
      <c r="AN11" s="171"/>
      <c r="AO11" s="152"/>
      <c r="AP11" s="146"/>
      <c r="AQ11" s="146"/>
      <c r="AR11" s="30"/>
      <c r="AS11" s="134"/>
      <c r="AT11" s="146"/>
      <c r="AU11" s="146"/>
      <c r="AV11" s="146"/>
      <c r="AW11" s="135"/>
      <c r="AX11" s="141"/>
      <c r="AY11" s="28"/>
      <c r="AZ11" s="172"/>
      <c r="BA11" s="135"/>
      <c r="BB11" s="56"/>
      <c r="BC11" s="148"/>
      <c r="BD11" s="129"/>
      <c r="BE11" s="127"/>
      <c r="BF11" s="127"/>
      <c r="BG11" s="127"/>
      <c r="BH11" s="143"/>
      <c r="BI11" s="143"/>
      <c r="BJ11" s="133"/>
      <c r="BK11" s="133"/>
      <c r="BL11" s="132"/>
      <c r="BM11" s="137"/>
      <c r="BN11" s="13"/>
      <c r="BO11" s="194"/>
      <c r="BP11" s="135"/>
      <c r="BQ11" s="141"/>
    </row>
    <row r="12" spans="1:69" ht="15.75">
      <c r="A12" s="130"/>
      <c r="B12" s="145"/>
      <c r="C12" s="131"/>
      <c r="D12" s="142"/>
      <c r="E12" s="144"/>
      <c r="F12" s="152"/>
      <c r="G12" s="146"/>
      <c r="H12" s="147"/>
      <c r="I12" s="147"/>
      <c r="J12" s="147"/>
      <c r="K12" s="147"/>
      <c r="L12" s="146"/>
      <c r="M12" s="148"/>
      <c r="N12" s="138"/>
      <c r="O12" s="147"/>
      <c r="P12" s="147"/>
      <c r="Q12" s="150"/>
      <c r="R12" s="147"/>
      <c r="S12" s="147"/>
      <c r="T12" s="9"/>
      <c r="U12" s="147"/>
      <c r="V12" s="147"/>
      <c r="W12" s="134"/>
      <c r="X12" s="147"/>
      <c r="Y12" s="147"/>
      <c r="Z12" s="139"/>
      <c r="AA12" s="147"/>
      <c r="AB12" s="147"/>
      <c r="AC12" s="147"/>
      <c r="AD12" s="147"/>
      <c r="AE12" s="147"/>
      <c r="AF12" s="169"/>
      <c r="AG12" s="149"/>
      <c r="AH12" s="149"/>
      <c r="AI12" s="149"/>
      <c r="AJ12" s="149"/>
      <c r="AK12" s="170"/>
      <c r="AL12" s="149"/>
      <c r="AM12" s="149"/>
      <c r="AN12" s="171"/>
      <c r="AO12" s="152"/>
      <c r="AP12" s="146"/>
      <c r="AQ12" s="146"/>
      <c r="AR12" s="30"/>
      <c r="AS12" s="134"/>
      <c r="AT12" s="146"/>
      <c r="AU12" s="146"/>
      <c r="AV12" s="146"/>
      <c r="AW12" s="135"/>
      <c r="AX12" s="141"/>
      <c r="AY12" s="28"/>
      <c r="AZ12" s="172"/>
      <c r="BA12" s="135"/>
      <c r="BB12" s="56"/>
      <c r="BC12" s="148"/>
      <c r="BD12" s="129"/>
      <c r="BE12" s="127"/>
      <c r="BF12" s="127"/>
      <c r="BG12" s="127"/>
      <c r="BH12" s="143"/>
      <c r="BI12" s="143"/>
      <c r="BJ12" s="133"/>
      <c r="BK12" s="133"/>
      <c r="BL12" s="132"/>
      <c r="BM12" s="137"/>
      <c r="BN12" s="13"/>
      <c r="BO12" s="194"/>
      <c r="BP12" s="135"/>
      <c r="BQ12" s="141"/>
    </row>
    <row r="13" spans="1:69" ht="15.75">
      <c r="A13" s="130"/>
      <c r="B13" s="145"/>
      <c r="C13" s="131"/>
      <c r="D13" s="142"/>
      <c r="E13" s="144"/>
      <c r="F13" s="152"/>
      <c r="G13" s="146"/>
      <c r="H13" s="147"/>
      <c r="I13" s="147"/>
      <c r="J13" s="147"/>
      <c r="K13" s="147"/>
      <c r="L13" s="146"/>
      <c r="M13" s="148"/>
      <c r="N13" s="138"/>
      <c r="O13" s="147"/>
      <c r="P13" s="147"/>
      <c r="Q13" s="150"/>
      <c r="R13" s="147"/>
      <c r="S13" s="147"/>
      <c r="T13" s="9"/>
      <c r="U13" s="147"/>
      <c r="V13" s="147"/>
      <c r="W13" s="134"/>
      <c r="X13" s="147"/>
      <c r="Y13" s="147"/>
      <c r="Z13" s="139"/>
      <c r="AA13" s="147"/>
      <c r="AB13" s="147"/>
      <c r="AC13" s="147"/>
      <c r="AD13" s="147"/>
      <c r="AE13" s="147"/>
      <c r="AF13" s="169"/>
      <c r="AG13" s="149"/>
      <c r="AH13" s="149"/>
      <c r="AI13" s="149"/>
      <c r="AJ13" s="149"/>
      <c r="AK13" s="170"/>
      <c r="AL13" s="149"/>
      <c r="AM13" s="149"/>
      <c r="AN13" s="171"/>
      <c r="AO13" s="152"/>
      <c r="AP13" s="146"/>
      <c r="AQ13" s="146"/>
      <c r="AR13" s="30"/>
      <c r="AS13" s="134"/>
      <c r="AT13" s="146"/>
      <c r="AU13" s="146"/>
      <c r="AV13" s="146"/>
      <c r="AW13" s="135"/>
      <c r="AX13" s="141"/>
      <c r="AY13" s="28"/>
      <c r="AZ13" s="172"/>
      <c r="BA13" s="135"/>
      <c r="BB13" s="56"/>
      <c r="BC13" s="148"/>
      <c r="BD13" s="129"/>
      <c r="BE13" s="127"/>
      <c r="BF13" s="127"/>
      <c r="BG13" s="127"/>
      <c r="BH13" s="143"/>
      <c r="BI13" s="143"/>
      <c r="BJ13" s="133"/>
      <c r="BK13" s="133"/>
      <c r="BL13" s="132"/>
      <c r="BM13" s="137"/>
      <c r="BN13" s="13"/>
      <c r="BO13" s="194"/>
      <c r="BP13" s="135"/>
      <c r="BQ13" s="141"/>
    </row>
    <row r="14" spans="1:69" ht="15.75">
      <c r="A14" s="130"/>
      <c r="B14" s="145"/>
      <c r="C14" s="131"/>
      <c r="D14" s="142"/>
      <c r="E14" s="144"/>
      <c r="F14" s="152"/>
      <c r="G14" s="146"/>
      <c r="H14" s="147"/>
      <c r="I14" s="147"/>
      <c r="J14" s="147"/>
      <c r="K14" s="147"/>
      <c r="L14" s="146"/>
      <c r="M14" s="148"/>
      <c r="N14" s="138"/>
      <c r="O14" s="147"/>
      <c r="P14" s="147"/>
      <c r="Q14" s="150"/>
      <c r="R14" s="147"/>
      <c r="S14" s="147"/>
      <c r="T14" s="9"/>
      <c r="U14" s="147"/>
      <c r="V14" s="147"/>
      <c r="W14" s="134"/>
      <c r="X14" s="147"/>
      <c r="Y14" s="147"/>
      <c r="Z14" s="139"/>
      <c r="AA14" s="147"/>
      <c r="AB14" s="147"/>
      <c r="AC14" s="147"/>
      <c r="AD14" s="147"/>
      <c r="AE14" s="147"/>
      <c r="AF14" s="169"/>
      <c r="AG14" s="149"/>
      <c r="AH14" s="149"/>
      <c r="AI14" s="149"/>
      <c r="AJ14" s="149"/>
      <c r="AK14" s="170"/>
      <c r="AL14" s="149"/>
      <c r="AM14" s="149"/>
      <c r="AN14" s="171"/>
      <c r="AO14" s="152"/>
      <c r="AP14" s="146"/>
      <c r="AQ14" s="146"/>
      <c r="AR14" s="30"/>
      <c r="AS14" s="134"/>
      <c r="AT14" s="146"/>
      <c r="AU14" s="146"/>
      <c r="AV14" s="146"/>
      <c r="AW14" s="135"/>
      <c r="AX14" s="141"/>
      <c r="AY14" s="28"/>
      <c r="AZ14" s="172"/>
      <c r="BA14" s="135"/>
      <c r="BB14" s="56"/>
      <c r="BC14" s="148"/>
      <c r="BD14" s="129"/>
      <c r="BE14" s="127"/>
      <c r="BF14" s="127"/>
      <c r="BG14" s="127"/>
      <c r="BH14" s="143"/>
      <c r="BI14" s="143"/>
      <c r="BJ14" s="133"/>
      <c r="BK14" s="133"/>
      <c r="BL14" s="132"/>
      <c r="BM14" s="137"/>
      <c r="BN14" s="13"/>
      <c r="BO14" s="194"/>
      <c r="BP14" s="135"/>
      <c r="BQ14" s="141"/>
    </row>
    <row r="15" spans="1:69" ht="15.75">
      <c r="A15" s="130"/>
      <c r="B15" s="145"/>
      <c r="C15" s="131"/>
      <c r="D15" s="142"/>
      <c r="E15" s="144"/>
      <c r="F15" s="152"/>
      <c r="G15" s="146"/>
      <c r="H15" s="147"/>
      <c r="I15" s="147"/>
      <c r="J15" s="147"/>
      <c r="K15" s="147"/>
      <c r="L15" s="146"/>
      <c r="M15" s="148"/>
      <c r="N15" s="138"/>
      <c r="O15" s="147"/>
      <c r="P15" s="147"/>
      <c r="Q15" s="150"/>
      <c r="R15" s="147"/>
      <c r="S15" s="147"/>
      <c r="T15" s="9"/>
      <c r="U15" s="147"/>
      <c r="V15" s="147"/>
      <c r="W15" s="134"/>
      <c r="X15" s="147"/>
      <c r="Y15" s="147"/>
      <c r="Z15" s="139"/>
      <c r="AA15" s="147"/>
      <c r="AB15" s="147"/>
      <c r="AC15" s="147"/>
      <c r="AD15" s="147"/>
      <c r="AE15" s="147"/>
      <c r="AF15" s="169"/>
      <c r="AG15" s="149"/>
      <c r="AH15" s="149"/>
      <c r="AI15" s="149"/>
      <c r="AJ15" s="149"/>
      <c r="AK15" s="170"/>
      <c r="AL15" s="149"/>
      <c r="AM15" s="149"/>
      <c r="AN15" s="171"/>
      <c r="AO15" s="152"/>
      <c r="AP15" s="146"/>
      <c r="AQ15" s="146"/>
      <c r="AR15" s="30"/>
      <c r="AS15" s="134"/>
      <c r="AT15" s="146"/>
      <c r="AU15" s="146"/>
      <c r="AV15" s="146"/>
      <c r="AW15" s="135"/>
      <c r="AX15" s="141"/>
      <c r="AY15" s="28"/>
      <c r="AZ15" s="172"/>
      <c r="BA15" s="135"/>
      <c r="BB15" s="56"/>
      <c r="BC15" s="148"/>
      <c r="BD15" s="129"/>
      <c r="BE15" s="127"/>
      <c r="BF15" s="127"/>
      <c r="BG15" s="127"/>
      <c r="BH15" s="143"/>
      <c r="BI15" s="143"/>
      <c r="BJ15" s="133"/>
      <c r="BK15" s="133"/>
      <c r="BL15" s="132"/>
      <c r="BM15" s="137"/>
      <c r="BN15" s="13"/>
      <c r="BO15" s="194"/>
      <c r="BP15" s="135"/>
      <c r="BQ15" s="141"/>
    </row>
    <row r="16" spans="1:69" ht="15.75">
      <c r="A16" s="130"/>
      <c r="B16" s="145"/>
      <c r="C16" s="131"/>
      <c r="D16" s="142"/>
      <c r="E16" s="144"/>
      <c r="F16" s="152"/>
      <c r="G16" s="146"/>
      <c r="H16" s="147"/>
      <c r="I16" s="147"/>
      <c r="J16" s="147"/>
      <c r="K16" s="147"/>
      <c r="L16" s="146"/>
      <c r="M16" s="148"/>
      <c r="N16" s="138"/>
      <c r="O16" s="147"/>
      <c r="P16" s="147"/>
      <c r="Q16" s="150"/>
      <c r="R16" s="147"/>
      <c r="S16" s="147"/>
      <c r="T16" s="9"/>
      <c r="U16" s="147"/>
      <c r="V16" s="147"/>
      <c r="W16" s="134"/>
      <c r="X16" s="147"/>
      <c r="Y16" s="147"/>
      <c r="Z16" s="139"/>
      <c r="AA16" s="147"/>
      <c r="AB16" s="147"/>
      <c r="AC16" s="147"/>
      <c r="AD16" s="147"/>
      <c r="AE16" s="147"/>
      <c r="AF16" s="169"/>
      <c r="AG16" s="149"/>
      <c r="AH16" s="149"/>
      <c r="AI16" s="149"/>
      <c r="AJ16" s="149"/>
      <c r="AK16" s="170"/>
      <c r="AL16" s="149"/>
      <c r="AM16" s="149"/>
      <c r="AN16" s="171"/>
      <c r="AO16" s="152"/>
      <c r="AP16" s="146"/>
      <c r="AQ16" s="146"/>
      <c r="AR16" s="30"/>
      <c r="AS16" s="134"/>
      <c r="AT16" s="146"/>
      <c r="AU16" s="146"/>
      <c r="AV16" s="146"/>
      <c r="AW16" s="135"/>
      <c r="AX16" s="141"/>
      <c r="AY16" s="28"/>
      <c r="AZ16" s="172"/>
      <c r="BA16" s="135"/>
      <c r="BB16" s="56"/>
      <c r="BC16" s="148"/>
      <c r="BD16" s="129"/>
      <c r="BE16" s="127"/>
      <c r="BF16" s="127"/>
      <c r="BG16" s="127"/>
      <c r="BH16" s="143"/>
      <c r="BI16" s="143"/>
      <c r="BJ16" s="133"/>
      <c r="BK16" s="133"/>
      <c r="BL16" s="132"/>
      <c r="BM16" s="137"/>
      <c r="BN16" s="13"/>
      <c r="BO16" s="194"/>
      <c r="BP16" s="135"/>
      <c r="BQ16" s="141"/>
    </row>
    <row r="17" spans="1:69" ht="15.75">
      <c r="A17" s="130"/>
      <c r="B17" s="145"/>
      <c r="C17" s="131"/>
      <c r="D17" s="142"/>
      <c r="E17" s="144"/>
      <c r="F17" s="152"/>
      <c r="G17" s="146"/>
      <c r="H17" s="147"/>
      <c r="I17" s="147"/>
      <c r="J17" s="147"/>
      <c r="K17" s="147"/>
      <c r="L17" s="146"/>
      <c r="M17" s="148"/>
      <c r="N17" s="138"/>
      <c r="O17" s="147"/>
      <c r="P17" s="147"/>
      <c r="Q17" s="150"/>
      <c r="R17" s="147"/>
      <c r="S17" s="147"/>
      <c r="T17" s="9"/>
      <c r="U17" s="147"/>
      <c r="V17" s="147"/>
      <c r="W17" s="134"/>
      <c r="X17" s="147"/>
      <c r="Y17" s="147"/>
      <c r="Z17" s="139"/>
      <c r="AA17" s="147"/>
      <c r="AB17" s="147"/>
      <c r="AC17" s="147"/>
      <c r="AD17" s="147"/>
      <c r="AE17" s="147"/>
      <c r="AF17" s="169"/>
      <c r="AG17" s="149"/>
      <c r="AH17" s="149"/>
      <c r="AI17" s="149"/>
      <c r="AJ17" s="149"/>
      <c r="AK17" s="170"/>
      <c r="AL17" s="149"/>
      <c r="AM17" s="149"/>
      <c r="AN17" s="171"/>
      <c r="AO17" s="152"/>
      <c r="AP17" s="146"/>
      <c r="AQ17" s="146"/>
      <c r="AR17" s="30"/>
      <c r="AS17" s="134"/>
      <c r="AT17" s="146"/>
      <c r="AU17" s="146"/>
      <c r="AV17" s="146"/>
      <c r="AW17" s="135"/>
      <c r="AX17" s="141"/>
      <c r="AY17" s="28"/>
      <c r="AZ17" s="172"/>
      <c r="BA17" s="135"/>
      <c r="BB17" s="56"/>
      <c r="BC17" s="148"/>
      <c r="BD17" s="129"/>
      <c r="BE17" s="127"/>
      <c r="BF17" s="127"/>
      <c r="BG17" s="127"/>
      <c r="BH17" s="143"/>
      <c r="BI17" s="143"/>
      <c r="BJ17" s="133"/>
      <c r="BK17" s="133"/>
      <c r="BL17" s="132"/>
      <c r="BM17" s="137"/>
      <c r="BN17" s="13"/>
      <c r="BO17" s="194"/>
      <c r="BP17" s="135"/>
      <c r="BQ17" s="141"/>
    </row>
    <row r="18" spans="1:69" ht="15.75">
      <c r="A18" s="130"/>
      <c r="B18" s="145"/>
      <c r="C18" s="131"/>
      <c r="D18" s="142"/>
      <c r="E18" s="144"/>
      <c r="F18" s="152"/>
      <c r="G18" s="146"/>
      <c r="H18" s="147"/>
      <c r="I18" s="147"/>
      <c r="J18" s="147"/>
      <c r="K18" s="147"/>
      <c r="L18" s="146"/>
      <c r="M18" s="148"/>
      <c r="N18" s="138"/>
      <c r="O18" s="147"/>
      <c r="P18" s="147"/>
      <c r="Q18" s="150"/>
      <c r="R18" s="147"/>
      <c r="S18" s="147"/>
      <c r="T18" s="9"/>
      <c r="U18" s="147"/>
      <c r="V18" s="147"/>
      <c r="W18" s="134"/>
      <c r="X18" s="147"/>
      <c r="Y18" s="147"/>
      <c r="Z18" s="139"/>
      <c r="AA18" s="147"/>
      <c r="AB18" s="147"/>
      <c r="AC18" s="147"/>
      <c r="AD18" s="147"/>
      <c r="AE18" s="147"/>
      <c r="AF18" s="169"/>
      <c r="AG18" s="149"/>
      <c r="AH18" s="149"/>
      <c r="AI18" s="149"/>
      <c r="AJ18" s="149"/>
      <c r="AK18" s="170"/>
      <c r="AL18" s="149"/>
      <c r="AM18" s="149"/>
      <c r="AN18" s="171"/>
      <c r="AO18" s="152"/>
      <c r="AP18" s="146"/>
      <c r="AQ18" s="146"/>
      <c r="AR18" s="30"/>
      <c r="AS18" s="134"/>
      <c r="AT18" s="146"/>
      <c r="AU18" s="146"/>
      <c r="AV18" s="146"/>
      <c r="AW18" s="135"/>
      <c r="AX18" s="141"/>
      <c r="AY18" s="140"/>
      <c r="AZ18" s="172"/>
      <c r="BA18" s="135"/>
      <c r="BB18" s="56"/>
      <c r="BC18" s="148"/>
      <c r="BD18" s="129"/>
      <c r="BE18" s="127"/>
      <c r="BF18" s="127"/>
      <c r="BG18" s="127"/>
      <c r="BH18" s="143"/>
      <c r="BI18" s="143"/>
      <c r="BJ18" s="133"/>
      <c r="BK18" s="133"/>
      <c r="BL18" s="132"/>
      <c r="BM18" s="137"/>
      <c r="BN18" s="13"/>
      <c r="BO18" s="194"/>
      <c r="BP18" s="135"/>
      <c r="BQ18" s="141"/>
    </row>
    <row r="19" spans="1:69" ht="15.75">
      <c r="A19" s="130"/>
      <c r="B19" s="145"/>
      <c r="C19" s="131"/>
      <c r="D19" s="142"/>
      <c r="E19" s="144"/>
      <c r="F19" s="152"/>
      <c r="G19" s="146"/>
      <c r="H19" s="147"/>
      <c r="I19" s="147"/>
      <c r="J19" s="147"/>
      <c r="K19" s="147"/>
      <c r="L19" s="146"/>
      <c r="M19" s="148"/>
      <c r="N19" s="138"/>
      <c r="O19" s="147"/>
      <c r="P19" s="147"/>
      <c r="Q19" s="150"/>
      <c r="R19" s="147"/>
      <c r="S19" s="147"/>
      <c r="T19" s="9"/>
      <c r="U19" s="147"/>
      <c r="V19" s="147"/>
      <c r="W19" s="134"/>
      <c r="X19" s="147"/>
      <c r="Y19" s="147"/>
      <c r="Z19" s="139"/>
      <c r="AA19" s="147"/>
      <c r="AB19" s="147"/>
      <c r="AC19" s="147"/>
      <c r="AD19" s="147"/>
      <c r="AE19" s="147"/>
      <c r="AF19" s="169"/>
      <c r="AG19" s="149"/>
      <c r="AH19" s="149"/>
      <c r="AI19" s="149"/>
      <c r="AJ19" s="149"/>
      <c r="AK19" s="170"/>
      <c r="AL19" s="149"/>
      <c r="AM19" s="149"/>
      <c r="AN19" s="171"/>
      <c r="AO19" s="152"/>
      <c r="AP19" s="146"/>
      <c r="AQ19" s="146"/>
      <c r="AR19" s="30"/>
      <c r="AS19" s="134"/>
      <c r="AT19" s="146"/>
      <c r="AU19" s="146"/>
      <c r="AV19" s="146"/>
      <c r="AW19" s="135"/>
      <c r="AX19" s="141"/>
      <c r="AY19" s="28"/>
      <c r="AZ19" s="172"/>
      <c r="BA19" s="135"/>
      <c r="BB19" s="56"/>
      <c r="BC19" s="148"/>
      <c r="BD19" s="129"/>
      <c r="BE19" s="127"/>
      <c r="BF19" s="127"/>
      <c r="BG19" s="127"/>
      <c r="BH19" s="143"/>
      <c r="BI19" s="143"/>
      <c r="BJ19" s="133"/>
      <c r="BK19" s="133"/>
      <c r="BL19" s="132"/>
      <c r="BM19" s="137"/>
      <c r="BN19" s="13"/>
      <c r="BO19" s="194"/>
      <c r="BP19" s="135"/>
      <c r="BQ19" s="141"/>
    </row>
    <row r="20" spans="1:69" ht="15.75">
      <c r="A20" s="130"/>
      <c r="B20" s="145"/>
      <c r="C20" s="131"/>
      <c r="D20" s="142"/>
      <c r="E20" s="144"/>
      <c r="F20" s="152"/>
      <c r="G20" s="146"/>
      <c r="H20" s="147"/>
      <c r="I20" s="147"/>
      <c r="J20" s="147"/>
      <c r="K20" s="147"/>
      <c r="L20" s="146"/>
      <c r="M20" s="148"/>
      <c r="N20" s="138"/>
      <c r="O20" s="147"/>
      <c r="P20" s="147"/>
      <c r="Q20" s="150"/>
      <c r="R20" s="147"/>
      <c r="S20" s="147"/>
      <c r="T20" s="9"/>
      <c r="U20" s="147"/>
      <c r="V20" s="147"/>
      <c r="W20" s="134"/>
      <c r="X20" s="147"/>
      <c r="Y20" s="147"/>
      <c r="Z20" s="139"/>
      <c r="AA20" s="147"/>
      <c r="AB20" s="147"/>
      <c r="AC20" s="147"/>
      <c r="AD20" s="147"/>
      <c r="AE20" s="147"/>
      <c r="AF20" s="169"/>
      <c r="AG20" s="149"/>
      <c r="AH20" s="149"/>
      <c r="AI20" s="149"/>
      <c r="AJ20" s="149"/>
      <c r="AK20" s="170"/>
      <c r="AL20" s="149"/>
      <c r="AM20" s="149"/>
      <c r="AN20" s="171"/>
      <c r="AO20" s="152"/>
      <c r="AP20" s="146"/>
      <c r="AQ20" s="146"/>
      <c r="AR20" s="30"/>
      <c r="AS20" s="134"/>
      <c r="AT20" s="146"/>
      <c r="AU20" s="146"/>
      <c r="AV20" s="146"/>
      <c r="AW20" s="135"/>
      <c r="AX20" s="141"/>
      <c r="AY20" s="28"/>
      <c r="AZ20" s="135"/>
      <c r="BA20" s="134"/>
      <c r="BB20" s="56"/>
      <c r="BC20" s="148"/>
      <c r="BD20" s="129"/>
      <c r="BE20" s="127"/>
      <c r="BF20" s="127"/>
      <c r="BG20" s="127"/>
      <c r="BH20" s="143"/>
      <c r="BI20" s="143"/>
      <c r="BJ20" s="133"/>
      <c r="BK20" s="133"/>
      <c r="BL20" s="132"/>
      <c r="BM20" s="137"/>
      <c r="BN20" s="13"/>
      <c r="BO20" s="194"/>
      <c r="BP20" s="135"/>
      <c r="BQ20" s="141"/>
    </row>
    <row r="21" spans="1:69" ht="15.75">
      <c r="A21" s="130"/>
      <c r="B21" s="145"/>
      <c r="C21" s="131"/>
      <c r="D21" s="142"/>
      <c r="E21" s="144"/>
      <c r="F21" s="152"/>
      <c r="G21" s="146"/>
      <c r="H21" s="147"/>
      <c r="I21" s="147"/>
      <c r="J21" s="147"/>
      <c r="K21" s="147"/>
      <c r="L21" s="146"/>
      <c r="M21" s="148"/>
      <c r="N21" s="138"/>
      <c r="O21" s="147"/>
      <c r="P21" s="147"/>
      <c r="Q21" s="150"/>
      <c r="R21" s="147"/>
      <c r="S21" s="147"/>
      <c r="T21" s="9"/>
      <c r="U21" s="147"/>
      <c r="V21" s="147"/>
      <c r="W21" s="134"/>
      <c r="X21" s="147"/>
      <c r="Y21" s="147"/>
      <c r="Z21" s="139"/>
      <c r="AA21" s="147"/>
      <c r="AB21" s="147"/>
      <c r="AC21" s="147"/>
      <c r="AD21" s="147"/>
      <c r="AE21" s="147"/>
      <c r="AF21" s="169"/>
      <c r="AG21" s="149"/>
      <c r="AH21" s="149"/>
      <c r="AI21" s="149"/>
      <c r="AJ21" s="149"/>
      <c r="AK21" s="170"/>
      <c r="AL21" s="149"/>
      <c r="AM21" s="149"/>
      <c r="AN21" s="171"/>
      <c r="AO21" s="152"/>
      <c r="AP21" s="146"/>
      <c r="AQ21" s="146"/>
      <c r="AR21" s="30"/>
      <c r="AS21" s="134"/>
      <c r="AT21" s="146"/>
      <c r="AU21" s="146"/>
      <c r="AV21" s="146"/>
      <c r="AW21" s="135"/>
      <c r="AX21" s="141"/>
      <c r="AY21" s="28"/>
      <c r="AZ21" s="172"/>
      <c r="BA21" s="135"/>
      <c r="BB21" s="57"/>
      <c r="BC21" s="148"/>
      <c r="BD21" s="129"/>
      <c r="BE21" s="127"/>
      <c r="BF21" s="127"/>
      <c r="BG21" s="127"/>
      <c r="BH21" s="143"/>
      <c r="BI21" s="143"/>
      <c r="BJ21" s="133"/>
      <c r="BK21" s="133"/>
      <c r="BL21" s="132"/>
      <c r="BM21" s="137"/>
      <c r="BN21" s="13"/>
      <c r="BO21" s="194"/>
      <c r="BP21" s="135"/>
      <c r="BQ21" s="141"/>
    </row>
    <row r="22" spans="1:69" ht="15.75">
      <c r="A22" s="130"/>
      <c r="B22" s="145"/>
      <c r="C22" s="131"/>
      <c r="D22" s="142"/>
      <c r="E22" s="144"/>
      <c r="F22" s="152"/>
      <c r="G22" s="146"/>
      <c r="H22" s="147"/>
      <c r="I22" s="147"/>
      <c r="J22" s="147"/>
      <c r="K22" s="147"/>
      <c r="L22" s="146"/>
      <c r="M22" s="148"/>
      <c r="N22" s="138"/>
      <c r="O22" s="147"/>
      <c r="P22" s="147"/>
      <c r="Q22" s="150"/>
      <c r="R22" s="147"/>
      <c r="S22" s="147"/>
      <c r="T22" s="9"/>
      <c r="U22" s="147"/>
      <c r="V22" s="147"/>
      <c r="W22" s="134"/>
      <c r="X22" s="147"/>
      <c r="Y22" s="147"/>
      <c r="Z22" s="139"/>
      <c r="AA22" s="147"/>
      <c r="AB22" s="147"/>
      <c r="AC22" s="147"/>
      <c r="AD22" s="147"/>
      <c r="AE22" s="147"/>
      <c r="AF22" s="169"/>
      <c r="AG22" s="149"/>
      <c r="AH22" s="149"/>
      <c r="AI22" s="149"/>
      <c r="AJ22" s="149"/>
      <c r="AK22" s="170"/>
      <c r="AL22" s="149"/>
      <c r="AM22" s="149"/>
      <c r="AN22" s="171"/>
      <c r="AO22" s="152"/>
      <c r="AP22" s="146"/>
      <c r="AQ22" s="146"/>
      <c r="AR22" s="30"/>
      <c r="AS22" s="134"/>
      <c r="AT22" s="146"/>
      <c r="AU22" s="146"/>
      <c r="AV22" s="146"/>
      <c r="AW22" s="135"/>
      <c r="AX22" s="141"/>
      <c r="AY22" s="28"/>
      <c r="AZ22" s="172"/>
      <c r="BA22" s="135"/>
      <c r="BB22" s="56"/>
      <c r="BC22" s="148"/>
      <c r="BD22" s="129"/>
      <c r="BE22" s="127"/>
      <c r="BF22" s="127"/>
      <c r="BG22" s="127"/>
      <c r="BH22" s="143"/>
      <c r="BI22" s="143"/>
      <c r="BJ22" s="133"/>
      <c r="BK22" s="133"/>
      <c r="BL22" s="132"/>
      <c r="BM22" s="137"/>
      <c r="BN22" s="13"/>
      <c r="BO22" s="194"/>
      <c r="BP22" s="135"/>
      <c r="BQ22" s="141"/>
    </row>
    <row r="23" spans="1:69" ht="15.75">
      <c r="A23" s="130"/>
      <c r="B23" s="145"/>
      <c r="C23" s="131"/>
      <c r="D23" s="142"/>
      <c r="E23" s="144"/>
      <c r="F23" s="152"/>
      <c r="G23" s="146"/>
      <c r="H23" s="147"/>
      <c r="I23" s="147"/>
      <c r="J23" s="147"/>
      <c r="K23" s="147"/>
      <c r="L23" s="146"/>
      <c r="M23" s="148"/>
      <c r="N23" s="138"/>
      <c r="O23" s="147"/>
      <c r="P23" s="147"/>
      <c r="Q23" s="150"/>
      <c r="R23" s="147"/>
      <c r="S23" s="147"/>
      <c r="T23" s="9"/>
      <c r="U23" s="147"/>
      <c r="V23" s="147"/>
      <c r="W23" s="134"/>
      <c r="X23" s="147"/>
      <c r="Y23" s="147"/>
      <c r="Z23" s="139"/>
      <c r="AA23" s="147"/>
      <c r="AB23" s="147"/>
      <c r="AC23" s="147"/>
      <c r="AD23" s="147"/>
      <c r="AE23" s="147"/>
      <c r="AF23" s="169"/>
      <c r="AG23" s="149"/>
      <c r="AH23" s="149"/>
      <c r="AI23" s="149"/>
      <c r="AJ23" s="149"/>
      <c r="AK23" s="170"/>
      <c r="AL23" s="149"/>
      <c r="AM23" s="149"/>
      <c r="AN23" s="171"/>
      <c r="AO23" s="152"/>
      <c r="AP23" s="146"/>
      <c r="AQ23" s="146"/>
      <c r="AR23" s="30"/>
      <c r="AS23" s="134"/>
      <c r="AT23" s="146"/>
      <c r="AU23" s="146"/>
      <c r="AV23" s="146"/>
      <c r="AW23" s="135"/>
      <c r="AX23" s="141"/>
      <c r="AY23" s="28"/>
      <c r="AZ23" s="172"/>
      <c r="BA23" s="135"/>
      <c r="BB23" s="57"/>
      <c r="BC23" s="148"/>
      <c r="BD23" s="129"/>
      <c r="BE23" s="127"/>
      <c r="BF23" s="127"/>
      <c r="BG23" s="127"/>
      <c r="BH23" s="143"/>
      <c r="BI23" s="143"/>
      <c r="BJ23" s="133"/>
      <c r="BK23" s="133"/>
      <c r="BL23" s="132"/>
      <c r="BM23" s="137"/>
      <c r="BN23" s="13"/>
      <c r="BO23" s="194"/>
      <c r="BP23" s="135"/>
      <c r="BQ23" s="141"/>
    </row>
    <row r="24" spans="1:69" ht="15.75">
      <c r="A24" s="130"/>
      <c r="B24" s="145"/>
      <c r="C24" s="131"/>
      <c r="D24" s="142"/>
      <c r="E24" s="144"/>
      <c r="F24" s="152"/>
      <c r="G24" s="146"/>
      <c r="H24" s="147"/>
      <c r="I24" s="147"/>
      <c r="J24" s="147"/>
      <c r="K24" s="147"/>
      <c r="L24" s="146"/>
      <c r="M24" s="148"/>
      <c r="N24" s="138"/>
      <c r="O24" s="147"/>
      <c r="P24" s="147"/>
      <c r="Q24" s="150"/>
      <c r="R24" s="147"/>
      <c r="S24" s="147"/>
      <c r="T24" s="9"/>
      <c r="U24" s="147"/>
      <c r="V24" s="147"/>
      <c r="W24" s="134"/>
      <c r="X24" s="147"/>
      <c r="Y24" s="147"/>
      <c r="Z24" s="139"/>
      <c r="AA24" s="147"/>
      <c r="AB24" s="147"/>
      <c r="AC24" s="147"/>
      <c r="AD24" s="147"/>
      <c r="AE24" s="147"/>
      <c r="AF24" s="169"/>
      <c r="AG24" s="149"/>
      <c r="AH24" s="149"/>
      <c r="AI24" s="149"/>
      <c r="AJ24" s="149"/>
      <c r="AK24" s="170"/>
      <c r="AL24" s="149"/>
      <c r="AM24" s="149"/>
      <c r="AN24" s="171"/>
      <c r="AO24" s="152"/>
      <c r="AP24" s="146"/>
      <c r="AQ24" s="146"/>
      <c r="AR24" s="30"/>
      <c r="AS24" s="134"/>
      <c r="AT24" s="146"/>
      <c r="AU24" s="146"/>
      <c r="AV24" s="146"/>
      <c r="AW24" s="135"/>
      <c r="AX24" s="141"/>
      <c r="AY24" s="28"/>
      <c r="AZ24" s="172"/>
      <c r="BA24" s="135"/>
      <c r="BB24" s="56"/>
      <c r="BC24" s="148"/>
      <c r="BD24" s="129"/>
      <c r="BE24" s="127"/>
      <c r="BF24" s="127"/>
      <c r="BG24" s="127"/>
      <c r="BH24" s="143"/>
      <c r="BI24" s="143"/>
      <c r="BJ24" s="133"/>
      <c r="BK24" s="133"/>
      <c r="BL24" s="132"/>
      <c r="BM24" s="137"/>
      <c r="BN24" s="13"/>
      <c r="BO24" s="194"/>
      <c r="BP24" s="135"/>
      <c r="BQ24" s="141"/>
    </row>
    <row r="25" spans="1:69" ht="16.5" thickBot="1">
      <c r="A25" s="65"/>
      <c r="B25" s="66"/>
      <c r="C25" s="59"/>
      <c r="D25" s="67"/>
      <c r="E25" s="78"/>
      <c r="F25" s="79"/>
      <c r="G25" s="25"/>
      <c r="H25" s="122"/>
      <c r="I25" s="122"/>
      <c r="J25" s="122"/>
      <c r="K25" s="122"/>
      <c r="L25" s="25"/>
      <c r="M25" s="120"/>
      <c r="N25" s="69"/>
      <c r="O25" s="122"/>
      <c r="P25" s="122"/>
      <c r="Q25" s="20"/>
      <c r="R25" s="122"/>
      <c r="S25" s="122"/>
      <c r="T25" s="81"/>
      <c r="U25" s="122"/>
      <c r="V25" s="122"/>
      <c r="W25" s="14"/>
      <c r="X25" s="122"/>
      <c r="Y25" s="122"/>
      <c r="Z25" s="80"/>
      <c r="AA25" s="122"/>
      <c r="AB25" s="122"/>
      <c r="AC25" s="122"/>
      <c r="AD25" s="122"/>
      <c r="AE25" s="122"/>
      <c r="AF25" s="177"/>
      <c r="AG25" s="118"/>
      <c r="AH25" s="118"/>
      <c r="AI25" s="118"/>
      <c r="AJ25" s="118"/>
      <c r="AK25" s="178"/>
      <c r="AL25" s="118"/>
      <c r="AM25" s="118"/>
      <c r="AN25" s="179"/>
      <c r="AO25" s="79"/>
      <c r="AP25" s="25"/>
      <c r="AQ25" s="25"/>
      <c r="AR25" s="121"/>
      <c r="AS25" s="14"/>
      <c r="AT25" s="25"/>
      <c r="AU25" s="25"/>
      <c r="AV25" s="25"/>
      <c r="AW25" s="60"/>
      <c r="AX25" s="68"/>
      <c r="AY25" s="97"/>
      <c r="AZ25" s="180"/>
      <c r="BA25" s="60"/>
      <c r="BB25" s="191"/>
      <c r="BC25" s="120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3"/>
      <c r="BO25" s="195"/>
      <c r="BP25" s="60"/>
      <c r="BQ25" s="68"/>
    </row>
  </sheetData>
  <conditionalFormatting sqref="BB20">
    <cfRule type="cellIs" dxfId="40" priority="21" operator="lessThan">
      <formula>6.75</formula>
    </cfRule>
  </conditionalFormatting>
  <conditionalFormatting sqref="BA20">
    <cfRule type="cellIs" dxfId="39" priority="20" operator="lessThan">
      <formula>0.7</formula>
    </cfRule>
  </conditionalFormatting>
  <conditionalFormatting sqref="BB18">
    <cfRule type="cellIs" dxfId="38" priority="19" operator="lessThan">
      <formula>6.75</formula>
    </cfRule>
  </conditionalFormatting>
  <conditionalFormatting sqref="BB19">
    <cfRule type="cellIs" dxfId="37" priority="18" operator="lessThan">
      <formula>6.75</formula>
    </cfRule>
  </conditionalFormatting>
  <conditionalFormatting sqref="BB22">
    <cfRule type="cellIs" dxfId="36" priority="17" operator="lessThan">
      <formula>6.75</formula>
    </cfRule>
  </conditionalFormatting>
  <conditionalFormatting sqref="BB10">
    <cfRule type="cellIs" dxfId="35" priority="16" operator="lessThan">
      <formula>6.75</formula>
    </cfRule>
  </conditionalFormatting>
  <conditionalFormatting sqref="BB7">
    <cfRule type="cellIs" dxfId="34" priority="15" operator="lessThan">
      <formula>6.75</formula>
    </cfRule>
  </conditionalFormatting>
  <conditionalFormatting sqref="BB6">
    <cfRule type="cellIs" dxfId="33" priority="14" operator="lessThan">
      <formula>6.75</formula>
    </cfRule>
  </conditionalFormatting>
  <conditionalFormatting sqref="BB5">
    <cfRule type="cellIs" dxfId="32" priority="13" operator="lessThan">
      <formula>6.75</formula>
    </cfRule>
  </conditionalFormatting>
  <conditionalFormatting sqref="BB2">
    <cfRule type="cellIs" dxfId="31" priority="12" operator="lessThan">
      <formula>6.75</formula>
    </cfRule>
  </conditionalFormatting>
  <conditionalFormatting sqref="BB13">
    <cfRule type="cellIs" dxfId="30" priority="11" operator="lessThan">
      <formula>6.75</formula>
    </cfRule>
  </conditionalFormatting>
  <conditionalFormatting sqref="BB16">
    <cfRule type="cellIs" dxfId="29" priority="10" operator="lessThan">
      <formula>6.75</formula>
    </cfRule>
  </conditionalFormatting>
  <conditionalFormatting sqref="BB3">
    <cfRule type="cellIs" dxfId="28" priority="9" operator="lessThan">
      <formula>6.75</formula>
    </cfRule>
  </conditionalFormatting>
  <conditionalFormatting sqref="BB17">
    <cfRule type="cellIs" dxfId="27" priority="8" operator="lessThan">
      <formula>6.75</formula>
    </cfRule>
  </conditionalFormatting>
  <conditionalFormatting sqref="BB9">
    <cfRule type="cellIs" dxfId="26" priority="7" operator="lessThan">
      <formula>6.75</formula>
    </cfRule>
  </conditionalFormatting>
  <conditionalFormatting sqref="BB11:BB12">
    <cfRule type="cellIs" dxfId="25" priority="6" operator="lessThan">
      <formula>6.75</formula>
    </cfRule>
  </conditionalFormatting>
  <conditionalFormatting sqref="BB15">
    <cfRule type="cellIs" dxfId="24" priority="5" operator="lessThan">
      <formula>6.75</formula>
    </cfRule>
  </conditionalFormatting>
  <conditionalFormatting sqref="BB25">
    <cfRule type="cellIs" dxfId="23" priority="4" operator="lessThan">
      <formula>6.75</formula>
    </cfRule>
  </conditionalFormatting>
  <conditionalFormatting sqref="BB8">
    <cfRule type="cellIs" dxfId="22" priority="3" operator="lessThan">
      <formula>6.75</formula>
    </cfRule>
  </conditionalFormatting>
  <conditionalFormatting sqref="BB24">
    <cfRule type="cellIs" dxfId="21" priority="2" operator="lessThan">
      <formula>6.75</formula>
    </cfRule>
  </conditionalFormatting>
  <conditionalFormatting sqref="BB14">
    <cfRule type="cellIs" dxfId="20" priority="1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  <pageSetUpPr fitToPage="1"/>
  </sheetPr>
  <dimension ref="A1:BQ25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140625" style="4" bestFit="1" customWidth="1"/>
    <col min="67" max="67" width="30.5703125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74" t="s">
        <v>18</v>
      </c>
      <c r="AZ1" s="125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110</v>
      </c>
      <c r="BO1" s="158" t="s">
        <v>80</v>
      </c>
      <c r="BP1" s="125" t="s">
        <v>81</v>
      </c>
      <c r="BQ1" s="124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27"/>
      <c r="AZ2" s="166"/>
      <c r="BA2" s="136"/>
      <c r="BB2" s="102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94"/>
      <c r="BP2" s="135"/>
      <c r="BQ2" s="141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28"/>
      <c r="AZ3" s="172"/>
      <c r="BA3" s="135"/>
      <c r="BB3" s="5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94"/>
      <c r="BP3" s="135"/>
      <c r="BQ3" s="141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28"/>
      <c r="AZ4" s="172"/>
      <c r="BA4" s="135"/>
      <c r="BB4" s="57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94"/>
      <c r="BP4" s="135"/>
      <c r="BQ4" s="141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28"/>
      <c r="AZ5" s="172"/>
      <c r="BA5" s="135"/>
      <c r="BB5" s="5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94"/>
      <c r="BP5" s="135"/>
      <c r="BQ5" s="141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28"/>
      <c r="AZ6" s="172"/>
      <c r="BA6" s="135"/>
      <c r="BB6" s="57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94"/>
      <c r="BP6" s="135"/>
      <c r="BQ6" s="141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70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28"/>
      <c r="AZ7" s="172"/>
      <c r="BA7" s="135"/>
      <c r="BB7" s="5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94"/>
      <c r="BP7" s="135"/>
      <c r="BQ7" s="141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70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35"/>
      <c r="AX8" s="141"/>
      <c r="AY8" s="28"/>
      <c r="AZ8" s="172"/>
      <c r="BA8" s="135"/>
      <c r="BB8" s="5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94"/>
      <c r="BP8" s="135"/>
      <c r="BQ8" s="141"/>
    </row>
    <row r="9" spans="1:69" ht="15.75">
      <c r="A9" s="130"/>
      <c r="B9" s="145"/>
      <c r="C9" s="131"/>
      <c r="D9" s="142"/>
      <c r="E9" s="144"/>
      <c r="F9" s="152"/>
      <c r="G9" s="146"/>
      <c r="H9" s="147"/>
      <c r="I9" s="147"/>
      <c r="J9" s="147"/>
      <c r="K9" s="147"/>
      <c r="L9" s="146"/>
      <c r="M9" s="148"/>
      <c r="N9" s="138"/>
      <c r="O9" s="147"/>
      <c r="P9" s="147"/>
      <c r="Q9" s="150"/>
      <c r="R9" s="147"/>
      <c r="S9" s="147"/>
      <c r="T9" s="9"/>
      <c r="U9" s="147"/>
      <c r="V9" s="147"/>
      <c r="W9" s="134"/>
      <c r="X9" s="147"/>
      <c r="Y9" s="147"/>
      <c r="Z9" s="139"/>
      <c r="AA9" s="147"/>
      <c r="AB9" s="147"/>
      <c r="AC9" s="147"/>
      <c r="AD9" s="147"/>
      <c r="AE9" s="147"/>
      <c r="AF9" s="169"/>
      <c r="AG9" s="149"/>
      <c r="AH9" s="149"/>
      <c r="AI9" s="149"/>
      <c r="AJ9" s="149"/>
      <c r="AK9" s="170"/>
      <c r="AL9" s="149"/>
      <c r="AM9" s="149"/>
      <c r="AN9" s="171"/>
      <c r="AO9" s="152"/>
      <c r="AP9" s="146"/>
      <c r="AQ9" s="146"/>
      <c r="AR9" s="30"/>
      <c r="AS9" s="134"/>
      <c r="AT9" s="146"/>
      <c r="AU9" s="146"/>
      <c r="AV9" s="146"/>
      <c r="AW9" s="135"/>
      <c r="AX9" s="141"/>
      <c r="AY9" s="28"/>
      <c r="AZ9" s="172"/>
      <c r="BA9" s="135"/>
      <c r="BB9" s="56"/>
      <c r="BC9" s="148"/>
      <c r="BD9" s="129"/>
      <c r="BE9" s="127"/>
      <c r="BF9" s="127"/>
      <c r="BG9" s="127"/>
      <c r="BH9" s="143"/>
      <c r="BI9" s="143"/>
      <c r="BJ9" s="133"/>
      <c r="BK9" s="133"/>
      <c r="BL9" s="132"/>
      <c r="BM9" s="137"/>
      <c r="BN9" s="13"/>
      <c r="BO9" s="194"/>
      <c r="BP9" s="135"/>
      <c r="BQ9" s="141"/>
    </row>
    <row r="10" spans="1:69" ht="15.75">
      <c r="A10" s="130"/>
      <c r="B10" s="145"/>
      <c r="C10" s="131"/>
      <c r="D10" s="142"/>
      <c r="E10" s="144"/>
      <c r="F10" s="152"/>
      <c r="G10" s="146"/>
      <c r="H10" s="147"/>
      <c r="I10" s="147"/>
      <c r="J10" s="147"/>
      <c r="K10" s="147"/>
      <c r="L10" s="146"/>
      <c r="M10" s="148"/>
      <c r="N10" s="138"/>
      <c r="O10" s="147"/>
      <c r="P10" s="147"/>
      <c r="Q10" s="150"/>
      <c r="R10" s="147"/>
      <c r="S10" s="147"/>
      <c r="T10" s="9"/>
      <c r="U10" s="147"/>
      <c r="V10" s="147"/>
      <c r="W10" s="134"/>
      <c r="X10" s="147"/>
      <c r="Y10" s="147"/>
      <c r="Z10" s="139"/>
      <c r="AA10" s="147"/>
      <c r="AB10" s="147"/>
      <c r="AC10" s="147"/>
      <c r="AD10" s="147"/>
      <c r="AE10" s="147"/>
      <c r="AF10" s="169"/>
      <c r="AG10" s="149"/>
      <c r="AH10" s="149"/>
      <c r="AI10" s="149"/>
      <c r="AJ10" s="149"/>
      <c r="AK10" s="170"/>
      <c r="AL10" s="149"/>
      <c r="AM10" s="149"/>
      <c r="AN10" s="171"/>
      <c r="AO10" s="152"/>
      <c r="AP10" s="146"/>
      <c r="AQ10" s="146"/>
      <c r="AR10" s="30"/>
      <c r="AS10" s="134"/>
      <c r="AT10" s="146"/>
      <c r="AU10" s="146"/>
      <c r="AV10" s="146"/>
      <c r="AW10" s="135"/>
      <c r="AX10" s="141"/>
      <c r="AY10" s="28"/>
      <c r="AZ10" s="172"/>
      <c r="BA10" s="135"/>
      <c r="BB10" s="56"/>
      <c r="BC10" s="148"/>
      <c r="BD10" s="129"/>
      <c r="BE10" s="127"/>
      <c r="BF10" s="127"/>
      <c r="BG10" s="127"/>
      <c r="BH10" s="143"/>
      <c r="BI10" s="143"/>
      <c r="BJ10" s="133"/>
      <c r="BK10" s="133"/>
      <c r="BL10" s="132"/>
      <c r="BM10" s="137"/>
      <c r="BN10" s="13"/>
      <c r="BO10" s="194"/>
      <c r="BP10" s="135"/>
      <c r="BQ10" s="141"/>
    </row>
    <row r="11" spans="1:69" ht="15.75">
      <c r="A11" s="130"/>
      <c r="B11" s="145"/>
      <c r="C11" s="131"/>
      <c r="D11" s="142"/>
      <c r="E11" s="144"/>
      <c r="F11" s="152"/>
      <c r="G11" s="146"/>
      <c r="H11" s="147"/>
      <c r="I11" s="147"/>
      <c r="J11" s="147"/>
      <c r="K11" s="147"/>
      <c r="L11" s="146"/>
      <c r="M11" s="148"/>
      <c r="N11" s="138"/>
      <c r="O11" s="147"/>
      <c r="P11" s="147"/>
      <c r="Q11" s="150"/>
      <c r="R11" s="147"/>
      <c r="S11" s="147"/>
      <c r="T11" s="9"/>
      <c r="U11" s="147"/>
      <c r="V11" s="147"/>
      <c r="W11" s="134"/>
      <c r="X11" s="147"/>
      <c r="Y11" s="147"/>
      <c r="Z11" s="139"/>
      <c r="AA11" s="147"/>
      <c r="AB11" s="147"/>
      <c r="AC11" s="147"/>
      <c r="AD11" s="147"/>
      <c r="AE11" s="147"/>
      <c r="AF11" s="169"/>
      <c r="AG11" s="149"/>
      <c r="AH11" s="149"/>
      <c r="AI11" s="149"/>
      <c r="AJ11" s="149"/>
      <c r="AK11" s="170"/>
      <c r="AL11" s="149"/>
      <c r="AM11" s="149"/>
      <c r="AN11" s="171"/>
      <c r="AO11" s="152"/>
      <c r="AP11" s="146"/>
      <c r="AQ11" s="146"/>
      <c r="AR11" s="30"/>
      <c r="AS11" s="134"/>
      <c r="AT11" s="146"/>
      <c r="AU11" s="146"/>
      <c r="AV11" s="146"/>
      <c r="AW11" s="135"/>
      <c r="AX11" s="141"/>
      <c r="AY11" s="28"/>
      <c r="AZ11" s="172"/>
      <c r="BA11" s="135"/>
      <c r="BB11" s="56"/>
      <c r="BC11" s="148"/>
      <c r="BD11" s="129"/>
      <c r="BE11" s="127"/>
      <c r="BF11" s="127"/>
      <c r="BG11" s="127"/>
      <c r="BH11" s="143"/>
      <c r="BI11" s="143"/>
      <c r="BJ11" s="133"/>
      <c r="BK11" s="133"/>
      <c r="BL11" s="132"/>
      <c r="BM11" s="137"/>
      <c r="BN11" s="13"/>
      <c r="BO11" s="194"/>
      <c r="BP11" s="135"/>
      <c r="BQ11" s="141"/>
    </row>
    <row r="12" spans="1:69" ht="15.75">
      <c r="A12" s="130"/>
      <c r="B12" s="145"/>
      <c r="C12" s="131"/>
      <c r="D12" s="142"/>
      <c r="E12" s="144"/>
      <c r="F12" s="152"/>
      <c r="G12" s="146"/>
      <c r="H12" s="147"/>
      <c r="I12" s="147"/>
      <c r="J12" s="147"/>
      <c r="K12" s="147"/>
      <c r="L12" s="146"/>
      <c r="M12" s="148"/>
      <c r="N12" s="138"/>
      <c r="O12" s="147"/>
      <c r="P12" s="147"/>
      <c r="Q12" s="150"/>
      <c r="R12" s="147"/>
      <c r="S12" s="147"/>
      <c r="T12" s="9"/>
      <c r="U12" s="147"/>
      <c r="V12" s="147"/>
      <c r="W12" s="134"/>
      <c r="X12" s="147"/>
      <c r="Y12" s="147"/>
      <c r="Z12" s="139"/>
      <c r="AA12" s="147"/>
      <c r="AB12" s="147"/>
      <c r="AC12" s="147"/>
      <c r="AD12" s="147"/>
      <c r="AE12" s="147"/>
      <c r="AF12" s="169"/>
      <c r="AG12" s="149"/>
      <c r="AH12" s="149"/>
      <c r="AI12" s="149"/>
      <c r="AJ12" s="149"/>
      <c r="AK12" s="170"/>
      <c r="AL12" s="149"/>
      <c r="AM12" s="149"/>
      <c r="AN12" s="171"/>
      <c r="AO12" s="152"/>
      <c r="AP12" s="146"/>
      <c r="AQ12" s="146"/>
      <c r="AR12" s="30"/>
      <c r="AS12" s="134"/>
      <c r="AT12" s="146"/>
      <c r="AU12" s="146"/>
      <c r="AV12" s="146"/>
      <c r="AW12" s="135"/>
      <c r="AX12" s="141"/>
      <c r="AY12" s="28"/>
      <c r="AZ12" s="172"/>
      <c r="BA12" s="135"/>
      <c r="BB12" s="56"/>
      <c r="BC12" s="148"/>
      <c r="BD12" s="129"/>
      <c r="BE12" s="127"/>
      <c r="BF12" s="127"/>
      <c r="BG12" s="127"/>
      <c r="BH12" s="143"/>
      <c r="BI12" s="143"/>
      <c r="BJ12" s="133"/>
      <c r="BK12" s="133"/>
      <c r="BL12" s="132"/>
      <c r="BM12" s="137"/>
      <c r="BN12" s="13"/>
      <c r="BO12" s="194"/>
      <c r="BP12" s="135"/>
      <c r="BQ12" s="141"/>
    </row>
    <row r="13" spans="1:69" ht="15.75">
      <c r="A13" s="130"/>
      <c r="B13" s="145"/>
      <c r="C13" s="131"/>
      <c r="D13" s="142"/>
      <c r="E13" s="144"/>
      <c r="F13" s="152"/>
      <c r="G13" s="146"/>
      <c r="H13" s="147"/>
      <c r="I13" s="147"/>
      <c r="J13" s="147"/>
      <c r="K13" s="147"/>
      <c r="L13" s="146"/>
      <c r="M13" s="148"/>
      <c r="N13" s="138"/>
      <c r="O13" s="147"/>
      <c r="P13" s="147"/>
      <c r="Q13" s="150"/>
      <c r="R13" s="147"/>
      <c r="S13" s="147"/>
      <c r="T13" s="9"/>
      <c r="U13" s="147"/>
      <c r="V13" s="147"/>
      <c r="W13" s="134"/>
      <c r="X13" s="147"/>
      <c r="Y13" s="147"/>
      <c r="Z13" s="139"/>
      <c r="AA13" s="147"/>
      <c r="AB13" s="147"/>
      <c r="AC13" s="147"/>
      <c r="AD13" s="147"/>
      <c r="AE13" s="147"/>
      <c r="AF13" s="169"/>
      <c r="AG13" s="149"/>
      <c r="AH13" s="149"/>
      <c r="AI13" s="149"/>
      <c r="AJ13" s="149"/>
      <c r="AK13" s="170"/>
      <c r="AL13" s="149"/>
      <c r="AM13" s="149"/>
      <c r="AN13" s="171"/>
      <c r="AO13" s="152"/>
      <c r="AP13" s="146"/>
      <c r="AQ13" s="146"/>
      <c r="AR13" s="30"/>
      <c r="AS13" s="134"/>
      <c r="AT13" s="146"/>
      <c r="AU13" s="146"/>
      <c r="AV13" s="146"/>
      <c r="AW13" s="135"/>
      <c r="AX13" s="141"/>
      <c r="AY13" s="28"/>
      <c r="AZ13" s="172"/>
      <c r="BA13" s="135"/>
      <c r="BB13" s="56"/>
      <c r="BC13" s="148"/>
      <c r="BD13" s="129"/>
      <c r="BE13" s="127"/>
      <c r="BF13" s="127"/>
      <c r="BG13" s="127"/>
      <c r="BH13" s="143"/>
      <c r="BI13" s="143"/>
      <c r="BJ13" s="133"/>
      <c r="BK13" s="133"/>
      <c r="BL13" s="132"/>
      <c r="BM13" s="137"/>
      <c r="BN13" s="13"/>
      <c r="BO13" s="194"/>
      <c r="BP13" s="135"/>
      <c r="BQ13" s="141"/>
    </row>
    <row r="14" spans="1:69" ht="15.75">
      <c r="A14" s="130"/>
      <c r="B14" s="145"/>
      <c r="C14" s="131"/>
      <c r="D14" s="142"/>
      <c r="E14" s="144"/>
      <c r="F14" s="152"/>
      <c r="G14" s="146"/>
      <c r="H14" s="147"/>
      <c r="I14" s="147"/>
      <c r="J14" s="147"/>
      <c r="K14" s="147"/>
      <c r="L14" s="146"/>
      <c r="M14" s="148"/>
      <c r="N14" s="138"/>
      <c r="O14" s="147"/>
      <c r="P14" s="147"/>
      <c r="Q14" s="150"/>
      <c r="R14" s="147"/>
      <c r="S14" s="147"/>
      <c r="T14" s="9"/>
      <c r="U14" s="147"/>
      <c r="V14" s="147"/>
      <c r="W14" s="134"/>
      <c r="X14" s="147"/>
      <c r="Y14" s="147"/>
      <c r="Z14" s="139"/>
      <c r="AA14" s="147"/>
      <c r="AB14" s="147"/>
      <c r="AC14" s="147"/>
      <c r="AD14" s="147"/>
      <c r="AE14" s="147"/>
      <c r="AF14" s="169"/>
      <c r="AG14" s="149"/>
      <c r="AH14" s="149"/>
      <c r="AI14" s="149"/>
      <c r="AJ14" s="149"/>
      <c r="AK14" s="170"/>
      <c r="AL14" s="149"/>
      <c r="AM14" s="149"/>
      <c r="AN14" s="171"/>
      <c r="AO14" s="152"/>
      <c r="AP14" s="146"/>
      <c r="AQ14" s="146"/>
      <c r="AR14" s="30"/>
      <c r="AS14" s="134"/>
      <c r="AT14" s="146"/>
      <c r="AU14" s="146"/>
      <c r="AV14" s="146"/>
      <c r="AW14" s="135"/>
      <c r="AX14" s="141"/>
      <c r="AY14" s="28"/>
      <c r="AZ14" s="172"/>
      <c r="BA14" s="135"/>
      <c r="BB14" s="56"/>
      <c r="BC14" s="148"/>
      <c r="BD14" s="129"/>
      <c r="BE14" s="127"/>
      <c r="BF14" s="127"/>
      <c r="BG14" s="127"/>
      <c r="BH14" s="143"/>
      <c r="BI14" s="143"/>
      <c r="BJ14" s="133"/>
      <c r="BK14" s="133"/>
      <c r="BL14" s="132"/>
      <c r="BM14" s="137"/>
      <c r="BN14" s="13"/>
      <c r="BO14" s="194"/>
      <c r="BP14" s="135"/>
      <c r="BQ14" s="141"/>
    </row>
    <row r="15" spans="1:69" ht="15.75">
      <c r="A15" s="130"/>
      <c r="B15" s="145"/>
      <c r="C15" s="131"/>
      <c r="D15" s="142"/>
      <c r="E15" s="144"/>
      <c r="F15" s="152"/>
      <c r="G15" s="146"/>
      <c r="H15" s="147"/>
      <c r="I15" s="147"/>
      <c r="J15" s="147"/>
      <c r="K15" s="147"/>
      <c r="L15" s="146"/>
      <c r="M15" s="148"/>
      <c r="N15" s="138"/>
      <c r="O15" s="147"/>
      <c r="P15" s="147"/>
      <c r="Q15" s="150"/>
      <c r="R15" s="147"/>
      <c r="S15" s="147"/>
      <c r="T15" s="9"/>
      <c r="U15" s="147"/>
      <c r="V15" s="147"/>
      <c r="W15" s="134"/>
      <c r="X15" s="147"/>
      <c r="Y15" s="147"/>
      <c r="Z15" s="139"/>
      <c r="AA15" s="147"/>
      <c r="AB15" s="147"/>
      <c r="AC15" s="147"/>
      <c r="AD15" s="147"/>
      <c r="AE15" s="147"/>
      <c r="AF15" s="169"/>
      <c r="AG15" s="149"/>
      <c r="AH15" s="149"/>
      <c r="AI15" s="149"/>
      <c r="AJ15" s="149"/>
      <c r="AK15" s="170"/>
      <c r="AL15" s="149"/>
      <c r="AM15" s="149"/>
      <c r="AN15" s="171"/>
      <c r="AO15" s="152"/>
      <c r="AP15" s="146"/>
      <c r="AQ15" s="146"/>
      <c r="AR15" s="30"/>
      <c r="AS15" s="134"/>
      <c r="AT15" s="146"/>
      <c r="AU15" s="146"/>
      <c r="AV15" s="146"/>
      <c r="AW15" s="135"/>
      <c r="AX15" s="141"/>
      <c r="AY15" s="28"/>
      <c r="AZ15" s="172"/>
      <c r="BA15" s="135"/>
      <c r="BB15" s="56"/>
      <c r="BC15" s="148"/>
      <c r="BD15" s="129"/>
      <c r="BE15" s="127"/>
      <c r="BF15" s="127"/>
      <c r="BG15" s="127"/>
      <c r="BH15" s="143"/>
      <c r="BI15" s="143"/>
      <c r="BJ15" s="133"/>
      <c r="BK15" s="133"/>
      <c r="BL15" s="132"/>
      <c r="BM15" s="137"/>
      <c r="BN15" s="13"/>
      <c r="BO15" s="194"/>
      <c r="BP15" s="135"/>
      <c r="BQ15" s="141"/>
    </row>
    <row r="16" spans="1:69" ht="15.75">
      <c r="A16" s="130"/>
      <c r="B16" s="145"/>
      <c r="C16" s="131"/>
      <c r="D16" s="142"/>
      <c r="E16" s="144"/>
      <c r="F16" s="152"/>
      <c r="G16" s="146"/>
      <c r="H16" s="147"/>
      <c r="I16" s="147"/>
      <c r="J16" s="147"/>
      <c r="K16" s="147"/>
      <c r="L16" s="146"/>
      <c r="M16" s="148"/>
      <c r="N16" s="138"/>
      <c r="O16" s="147"/>
      <c r="P16" s="147"/>
      <c r="Q16" s="150"/>
      <c r="R16" s="147"/>
      <c r="S16" s="147"/>
      <c r="T16" s="9"/>
      <c r="U16" s="147"/>
      <c r="V16" s="147"/>
      <c r="W16" s="134"/>
      <c r="X16" s="147"/>
      <c r="Y16" s="147"/>
      <c r="Z16" s="139"/>
      <c r="AA16" s="147"/>
      <c r="AB16" s="147"/>
      <c r="AC16" s="147"/>
      <c r="AD16" s="147"/>
      <c r="AE16" s="147"/>
      <c r="AF16" s="169"/>
      <c r="AG16" s="149"/>
      <c r="AH16" s="149"/>
      <c r="AI16" s="149"/>
      <c r="AJ16" s="149"/>
      <c r="AK16" s="170"/>
      <c r="AL16" s="149"/>
      <c r="AM16" s="149"/>
      <c r="AN16" s="171"/>
      <c r="AO16" s="152"/>
      <c r="AP16" s="146"/>
      <c r="AQ16" s="146"/>
      <c r="AR16" s="30"/>
      <c r="AS16" s="134"/>
      <c r="AT16" s="146"/>
      <c r="AU16" s="146"/>
      <c r="AV16" s="146"/>
      <c r="AW16" s="135"/>
      <c r="AX16" s="141"/>
      <c r="AY16" s="28"/>
      <c r="AZ16" s="172"/>
      <c r="BA16" s="135"/>
      <c r="BB16" s="56"/>
      <c r="BC16" s="148"/>
      <c r="BD16" s="129"/>
      <c r="BE16" s="127"/>
      <c r="BF16" s="127"/>
      <c r="BG16" s="127"/>
      <c r="BH16" s="143"/>
      <c r="BI16" s="143"/>
      <c r="BJ16" s="133"/>
      <c r="BK16" s="133"/>
      <c r="BL16" s="132"/>
      <c r="BM16" s="137"/>
      <c r="BN16" s="13"/>
      <c r="BO16" s="194"/>
      <c r="BP16" s="135"/>
      <c r="BQ16" s="141"/>
    </row>
    <row r="17" spans="1:69" ht="13.5" customHeight="1">
      <c r="A17" s="130"/>
      <c r="B17" s="145"/>
      <c r="C17" s="131"/>
      <c r="D17" s="142"/>
      <c r="E17" s="144"/>
      <c r="F17" s="152"/>
      <c r="G17" s="146"/>
      <c r="H17" s="147"/>
      <c r="I17" s="147"/>
      <c r="J17" s="147"/>
      <c r="K17" s="147"/>
      <c r="L17" s="146"/>
      <c r="M17" s="148"/>
      <c r="N17" s="138"/>
      <c r="O17" s="147"/>
      <c r="P17" s="147"/>
      <c r="Q17" s="150"/>
      <c r="R17" s="147"/>
      <c r="S17" s="147"/>
      <c r="T17" s="9"/>
      <c r="U17" s="147"/>
      <c r="V17" s="147"/>
      <c r="W17" s="134"/>
      <c r="X17" s="147"/>
      <c r="Y17" s="147"/>
      <c r="Z17" s="139"/>
      <c r="AA17" s="147"/>
      <c r="AB17" s="147"/>
      <c r="AC17" s="147"/>
      <c r="AD17" s="147"/>
      <c r="AE17" s="147"/>
      <c r="AF17" s="169"/>
      <c r="AG17" s="149"/>
      <c r="AH17" s="149"/>
      <c r="AI17" s="149"/>
      <c r="AJ17" s="149"/>
      <c r="AK17" s="170"/>
      <c r="AL17" s="149"/>
      <c r="AM17" s="149"/>
      <c r="AN17" s="171"/>
      <c r="AO17" s="152"/>
      <c r="AP17" s="146"/>
      <c r="AQ17" s="146"/>
      <c r="AR17" s="30"/>
      <c r="AS17" s="134"/>
      <c r="AT17" s="146"/>
      <c r="AU17" s="146"/>
      <c r="AV17" s="146"/>
      <c r="AW17" s="135"/>
      <c r="AX17" s="141"/>
      <c r="AY17" s="28"/>
      <c r="AZ17" s="172"/>
      <c r="BA17" s="135"/>
      <c r="BB17" s="56"/>
      <c r="BC17" s="148"/>
      <c r="BD17" s="129"/>
      <c r="BE17" s="127"/>
      <c r="BF17" s="127"/>
      <c r="BG17" s="127"/>
      <c r="BH17" s="143"/>
      <c r="BI17" s="143"/>
      <c r="BJ17" s="133"/>
      <c r="BK17" s="133"/>
      <c r="BL17" s="132"/>
      <c r="BM17" s="137"/>
      <c r="BN17" s="13"/>
      <c r="BO17" s="194"/>
      <c r="BP17" s="135"/>
      <c r="BQ17" s="141"/>
    </row>
    <row r="18" spans="1:69" ht="15.75">
      <c r="A18" s="130"/>
      <c r="B18" s="145"/>
      <c r="C18" s="131"/>
      <c r="D18" s="142"/>
      <c r="E18" s="144"/>
      <c r="F18" s="152"/>
      <c r="G18" s="146"/>
      <c r="H18" s="147"/>
      <c r="I18" s="147"/>
      <c r="J18" s="147"/>
      <c r="K18" s="147"/>
      <c r="L18" s="146"/>
      <c r="M18" s="148"/>
      <c r="N18" s="138"/>
      <c r="O18" s="147"/>
      <c r="P18" s="147"/>
      <c r="Q18" s="150"/>
      <c r="R18" s="147"/>
      <c r="S18" s="147"/>
      <c r="T18" s="9"/>
      <c r="U18" s="147"/>
      <c r="V18" s="147"/>
      <c r="W18" s="134"/>
      <c r="X18" s="147"/>
      <c r="Y18" s="147"/>
      <c r="Z18" s="139"/>
      <c r="AA18" s="147"/>
      <c r="AB18" s="147"/>
      <c r="AC18" s="147"/>
      <c r="AD18" s="147"/>
      <c r="AE18" s="147"/>
      <c r="AF18" s="169"/>
      <c r="AG18" s="149"/>
      <c r="AH18" s="149"/>
      <c r="AI18" s="149"/>
      <c r="AJ18" s="149"/>
      <c r="AK18" s="170"/>
      <c r="AL18" s="149"/>
      <c r="AM18" s="149"/>
      <c r="AN18" s="171"/>
      <c r="AO18" s="152"/>
      <c r="AP18" s="146"/>
      <c r="AQ18" s="146"/>
      <c r="AR18" s="30"/>
      <c r="AS18" s="134"/>
      <c r="AT18" s="146"/>
      <c r="AU18" s="146"/>
      <c r="AV18" s="146"/>
      <c r="AW18" s="135"/>
      <c r="AX18" s="141"/>
      <c r="AY18" s="140"/>
      <c r="AZ18" s="172"/>
      <c r="BA18" s="135"/>
      <c r="BB18" s="56"/>
      <c r="BC18" s="148"/>
      <c r="BD18" s="129"/>
      <c r="BE18" s="127"/>
      <c r="BF18" s="127"/>
      <c r="BG18" s="127"/>
      <c r="BH18" s="143"/>
      <c r="BI18" s="143"/>
      <c r="BJ18" s="133"/>
      <c r="BK18" s="133"/>
      <c r="BL18" s="132"/>
      <c r="BM18" s="137"/>
      <c r="BN18" s="13"/>
      <c r="BO18" s="194"/>
      <c r="BP18" s="135"/>
      <c r="BQ18" s="141"/>
    </row>
    <row r="19" spans="1:69" ht="15.75">
      <c r="A19" s="130"/>
      <c r="B19" s="145"/>
      <c r="C19" s="131"/>
      <c r="D19" s="142"/>
      <c r="E19" s="144"/>
      <c r="F19" s="152"/>
      <c r="G19" s="146"/>
      <c r="H19" s="147"/>
      <c r="I19" s="147"/>
      <c r="J19" s="147"/>
      <c r="K19" s="147"/>
      <c r="L19" s="146"/>
      <c r="M19" s="148"/>
      <c r="N19" s="138"/>
      <c r="O19" s="147"/>
      <c r="P19" s="147"/>
      <c r="Q19" s="150"/>
      <c r="R19" s="147"/>
      <c r="S19" s="147"/>
      <c r="T19" s="9"/>
      <c r="U19" s="147"/>
      <c r="V19" s="147"/>
      <c r="W19" s="134"/>
      <c r="X19" s="147"/>
      <c r="Y19" s="147"/>
      <c r="Z19" s="139"/>
      <c r="AA19" s="147"/>
      <c r="AB19" s="147"/>
      <c r="AC19" s="147"/>
      <c r="AD19" s="147"/>
      <c r="AE19" s="147"/>
      <c r="AF19" s="169"/>
      <c r="AG19" s="149"/>
      <c r="AH19" s="149"/>
      <c r="AI19" s="149"/>
      <c r="AJ19" s="149"/>
      <c r="AK19" s="170"/>
      <c r="AL19" s="149"/>
      <c r="AM19" s="149"/>
      <c r="AN19" s="171"/>
      <c r="AO19" s="152"/>
      <c r="AP19" s="146"/>
      <c r="AQ19" s="146"/>
      <c r="AR19" s="30"/>
      <c r="AS19" s="134"/>
      <c r="AT19" s="146"/>
      <c r="AU19" s="146"/>
      <c r="AV19" s="146"/>
      <c r="AW19" s="135"/>
      <c r="AX19" s="141"/>
      <c r="AY19" s="28"/>
      <c r="AZ19" s="172"/>
      <c r="BA19" s="135"/>
      <c r="BB19" s="56"/>
      <c r="BC19" s="148"/>
      <c r="BD19" s="129"/>
      <c r="BE19" s="127"/>
      <c r="BF19" s="127"/>
      <c r="BG19" s="127"/>
      <c r="BH19" s="143"/>
      <c r="BI19" s="143"/>
      <c r="BJ19" s="133"/>
      <c r="BK19" s="133"/>
      <c r="BL19" s="132"/>
      <c r="BM19" s="137"/>
      <c r="BN19" s="13"/>
      <c r="BO19" s="194"/>
      <c r="BP19" s="135"/>
      <c r="BQ19" s="141"/>
    </row>
    <row r="20" spans="1:69" ht="15.75">
      <c r="A20" s="130"/>
      <c r="B20" s="145"/>
      <c r="C20" s="131"/>
      <c r="D20" s="142"/>
      <c r="E20" s="144"/>
      <c r="F20" s="152"/>
      <c r="G20" s="146"/>
      <c r="H20" s="147"/>
      <c r="I20" s="147"/>
      <c r="J20" s="147"/>
      <c r="K20" s="147"/>
      <c r="L20" s="146"/>
      <c r="M20" s="148"/>
      <c r="N20" s="138"/>
      <c r="O20" s="147"/>
      <c r="P20" s="147"/>
      <c r="Q20" s="150"/>
      <c r="R20" s="147"/>
      <c r="S20" s="147"/>
      <c r="T20" s="9"/>
      <c r="U20" s="147"/>
      <c r="V20" s="147"/>
      <c r="W20" s="134"/>
      <c r="X20" s="147"/>
      <c r="Y20" s="147"/>
      <c r="Z20" s="139"/>
      <c r="AA20" s="147"/>
      <c r="AB20" s="147"/>
      <c r="AC20" s="147"/>
      <c r="AD20" s="147"/>
      <c r="AE20" s="147"/>
      <c r="AF20" s="169"/>
      <c r="AG20" s="149"/>
      <c r="AH20" s="149"/>
      <c r="AI20" s="149"/>
      <c r="AJ20" s="149"/>
      <c r="AK20" s="170"/>
      <c r="AL20" s="149"/>
      <c r="AM20" s="149"/>
      <c r="AN20" s="171"/>
      <c r="AO20" s="152"/>
      <c r="AP20" s="146"/>
      <c r="AQ20" s="146"/>
      <c r="AR20" s="30"/>
      <c r="AS20" s="134"/>
      <c r="AT20" s="146"/>
      <c r="AU20" s="146"/>
      <c r="AV20" s="146"/>
      <c r="AW20" s="135"/>
      <c r="AX20" s="141"/>
      <c r="AY20" s="28"/>
      <c r="AZ20" s="135"/>
      <c r="BA20" s="134"/>
      <c r="BB20" s="56"/>
      <c r="BC20" s="148"/>
      <c r="BD20" s="129"/>
      <c r="BE20" s="127"/>
      <c r="BF20" s="127"/>
      <c r="BG20" s="127"/>
      <c r="BH20" s="143"/>
      <c r="BI20" s="143"/>
      <c r="BJ20" s="133"/>
      <c r="BK20" s="133"/>
      <c r="BL20" s="132"/>
      <c r="BM20" s="137"/>
      <c r="BN20" s="13"/>
      <c r="BO20" s="194"/>
      <c r="BP20" s="135"/>
      <c r="BQ20" s="141"/>
    </row>
    <row r="21" spans="1:69" ht="15.75">
      <c r="A21" s="130"/>
      <c r="B21" s="145"/>
      <c r="C21" s="131"/>
      <c r="D21" s="142"/>
      <c r="E21" s="144"/>
      <c r="F21" s="152"/>
      <c r="G21" s="146"/>
      <c r="H21" s="147"/>
      <c r="I21" s="147"/>
      <c r="J21" s="147"/>
      <c r="K21" s="147"/>
      <c r="L21" s="146"/>
      <c r="M21" s="148"/>
      <c r="N21" s="138"/>
      <c r="O21" s="147"/>
      <c r="P21" s="147"/>
      <c r="Q21" s="150"/>
      <c r="R21" s="147"/>
      <c r="S21" s="147"/>
      <c r="T21" s="9"/>
      <c r="U21" s="147"/>
      <c r="V21" s="147"/>
      <c r="W21" s="134"/>
      <c r="X21" s="147"/>
      <c r="Y21" s="147"/>
      <c r="Z21" s="139"/>
      <c r="AA21" s="147"/>
      <c r="AB21" s="147"/>
      <c r="AC21" s="147"/>
      <c r="AD21" s="147"/>
      <c r="AE21" s="147"/>
      <c r="AF21" s="169"/>
      <c r="AG21" s="149"/>
      <c r="AH21" s="149"/>
      <c r="AI21" s="149"/>
      <c r="AJ21" s="149"/>
      <c r="AK21" s="170"/>
      <c r="AL21" s="149"/>
      <c r="AM21" s="149"/>
      <c r="AN21" s="171"/>
      <c r="AO21" s="152"/>
      <c r="AP21" s="146"/>
      <c r="AQ21" s="146"/>
      <c r="AR21" s="30"/>
      <c r="AS21" s="134"/>
      <c r="AT21" s="146"/>
      <c r="AU21" s="146"/>
      <c r="AV21" s="146"/>
      <c r="AW21" s="135"/>
      <c r="AX21" s="141"/>
      <c r="AY21" s="28"/>
      <c r="AZ21" s="172"/>
      <c r="BA21" s="135"/>
      <c r="BB21" s="57"/>
      <c r="BC21" s="148"/>
      <c r="BD21" s="129"/>
      <c r="BE21" s="127"/>
      <c r="BF21" s="127"/>
      <c r="BG21" s="127"/>
      <c r="BH21" s="143"/>
      <c r="BI21" s="143"/>
      <c r="BJ21" s="133"/>
      <c r="BK21" s="133"/>
      <c r="BL21" s="132"/>
      <c r="BM21" s="137"/>
      <c r="BN21" s="13"/>
      <c r="BO21" s="194"/>
      <c r="BP21" s="135"/>
      <c r="BQ21" s="141"/>
    </row>
    <row r="22" spans="1:69" ht="15.75">
      <c r="A22" s="130"/>
      <c r="B22" s="145"/>
      <c r="C22" s="131"/>
      <c r="D22" s="142"/>
      <c r="E22" s="144"/>
      <c r="F22" s="152"/>
      <c r="G22" s="146"/>
      <c r="H22" s="147"/>
      <c r="I22" s="147"/>
      <c r="J22" s="147"/>
      <c r="K22" s="147"/>
      <c r="L22" s="146"/>
      <c r="M22" s="148"/>
      <c r="N22" s="138"/>
      <c r="O22" s="147"/>
      <c r="P22" s="147"/>
      <c r="Q22" s="150"/>
      <c r="R22" s="147"/>
      <c r="S22" s="147"/>
      <c r="T22" s="9"/>
      <c r="U22" s="147"/>
      <c r="V22" s="147"/>
      <c r="W22" s="134"/>
      <c r="X22" s="147"/>
      <c r="Y22" s="147"/>
      <c r="Z22" s="139"/>
      <c r="AA22" s="147"/>
      <c r="AB22" s="147"/>
      <c r="AC22" s="147"/>
      <c r="AD22" s="147"/>
      <c r="AE22" s="147"/>
      <c r="AF22" s="169"/>
      <c r="AG22" s="149"/>
      <c r="AH22" s="149"/>
      <c r="AI22" s="149"/>
      <c r="AJ22" s="149"/>
      <c r="AK22" s="170"/>
      <c r="AL22" s="149"/>
      <c r="AM22" s="149"/>
      <c r="AN22" s="171"/>
      <c r="AO22" s="152"/>
      <c r="AP22" s="146"/>
      <c r="AQ22" s="146"/>
      <c r="AR22" s="30"/>
      <c r="AS22" s="134"/>
      <c r="AT22" s="146"/>
      <c r="AU22" s="146"/>
      <c r="AV22" s="146"/>
      <c r="AW22" s="135"/>
      <c r="AX22" s="141"/>
      <c r="AY22" s="28"/>
      <c r="AZ22" s="172"/>
      <c r="BA22" s="135"/>
      <c r="BB22" s="56"/>
      <c r="BC22" s="148"/>
      <c r="BD22" s="129"/>
      <c r="BE22" s="127"/>
      <c r="BF22" s="127"/>
      <c r="BG22" s="127"/>
      <c r="BH22" s="143"/>
      <c r="BI22" s="143"/>
      <c r="BJ22" s="133"/>
      <c r="BK22" s="133"/>
      <c r="BL22" s="132"/>
      <c r="BM22" s="137"/>
      <c r="BN22" s="13"/>
      <c r="BO22" s="194"/>
      <c r="BP22" s="135"/>
      <c r="BQ22" s="141"/>
    </row>
    <row r="23" spans="1:69" ht="15.75">
      <c r="A23" s="130"/>
      <c r="B23" s="145"/>
      <c r="C23" s="131"/>
      <c r="D23" s="142"/>
      <c r="E23" s="144"/>
      <c r="F23" s="152"/>
      <c r="G23" s="146"/>
      <c r="H23" s="147"/>
      <c r="I23" s="147"/>
      <c r="J23" s="147"/>
      <c r="K23" s="147"/>
      <c r="L23" s="146"/>
      <c r="M23" s="148"/>
      <c r="N23" s="138"/>
      <c r="O23" s="147"/>
      <c r="P23" s="147"/>
      <c r="Q23" s="150"/>
      <c r="R23" s="147"/>
      <c r="S23" s="147"/>
      <c r="T23" s="9"/>
      <c r="U23" s="147"/>
      <c r="V23" s="147"/>
      <c r="W23" s="134"/>
      <c r="X23" s="147"/>
      <c r="Y23" s="147"/>
      <c r="Z23" s="139"/>
      <c r="AA23" s="147"/>
      <c r="AB23" s="147"/>
      <c r="AC23" s="147"/>
      <c r="AD23" s="147"/>
      <c r="AE23" s="147"/>
      <c r="AF23" s="169"/>
      <c r="AG23" s="149"/>
      <c r="AH23" s="149"/>
      <c r="AI23" s="149"/>
      <c r="AJ23" s="149"/>
      <c r="AK23" s="170"/>
      <c r="AL23" s="149"/>
      <c r="AM23" s="149"/>
      <c r="AN23" s="171"/>
      <c r="AO23" s="152"/>
      <c r="AP23" s="146"/>
      <c r="AQ23" s="146"/>
      <c r="AR23" s="30"/>
      <c r="AS23" s="134"/>
      <c r="AT23" s="146"/>
      <c r="AU23" s="146"/>
      <c r="AV23" s="146"/>
      <c r="AW23" s="135"/>
      <c r="AX23" s="141"/>
      <c r="AY23" s="28"/>
      <c r="AZ23" s="172"/>
      <c r="BA23" s="135"/>
      <c r="BB23" s="57"/>
      <c r="BC23" s="148"/>
      <c r="BD23" s="129"/>
      <c r="BE23" s="127"/>
      <c r="BF23" s="127"/>
      <c r="BG23" s="127"/>
      <c r="BH23" s="143"/>
      <c r="BI23" s="143"/>
      <c r="BJ23" s="133"/>
      <c r="BK23" s="133"/>
      <c r="BL23" s="132"/>
      <c r="BM23" s="137"/>
      <c r="BN23" s="13"/>
      <c r="BO23" s="194"/>
      <c r="BP23" s="135"/>
      <c r="BQ23" s="141"/>
    </row>
    <row r="24" spans="1:69" ht="15.75">
      <c r="A24" s="130"/>
      <c r="B24" s="145"/>
      <c r="C24" s="131"/>
      <c r="D24" s="142"/>
      <c r="E24" s="144"/>
      <c r="F24" s="152"/>
      <c r="G24" s="146"/>
      <c r="H24" s="147"/>
      <c r="I24" s="147"/>
      <c r="J24" s="147"/>
      <c r="K24" s="147"/>
      <c r="L24" s="146"/>
      <c r="M24" s="148"/>
      <c r="N24" s="138"/>
      <c r="O24" s="147"/>
      <c r="P24" s="147"/>
      <c r="Q24" s="150"/>
      <c r="R24" s="147"/>
      <c r="S24" s="147"/>
      <c r="T24" s="9"/>
      <c r="U24" s="147"/>
      <c r="V24" s="147"/>
      <c r="W24" s="134"/>
      <c r="X24" s="147"/>
      <c r="Y24" s="147"/>
      <c r="Z24" s="139"/>
      <c r="AA24" s="147"/>
      <c r="AB24" s="147"/>
      <c r="AC24" s="147"/>
      <c r="AD24" s="147"/>
      <c r="AE24" s="147"/>
      <c r="AF24" s="169"/>
      <c r="AG24" s="149"/>
      <c r="AH24" s="149"/>
      <c r="AI24" s="149"/>
      <c r="AJ24" s="149"/>
      <c r="AK24" s="170"/>
      <c r="AL24" s="149"/>
      <c r="AM24" s="149"/>
      <c r="AN24" s="171"/>
      <c r="AO24" s="152"/>
      <c r="AP24" s="146"/>
      <c r="AQ24" s="146"/>
      <c r="AR24" s="30"/>
      <c r="AS24" s="134"/>
      <c r="AT24" s="146"/>
      <c r="AU24" s="146"/>
      <c r="AV24" s="146"/>
      <c r="AW24" s="135"/>
      <c r="AX24" s="141"/>
      <c r="AY24" s="28"/>
      <c r="AZ24" s="172"/>
      <c r="BA24" s="135"/>
      <c r="BB24" s="56"/>
      <c r="BC24" s="148"/>
      <c r="BD24" s="129"/>
      <c r="BE24" s="127"/>
      <c r="BF24" s="127"/>
      <c r="BG24" s="127"/>
      <c r="BH24" s="143"/>
      <c r="BI24" s="143"/>
      <c r="BJ24" s="133"/>
      <c r="BK24" s="133"/>
      <c r="BL24" s="132"/>
      <c r="BM24" s="137"/>
      <c r="BN24" s="13"/>
      <c r="BO24" s="194"/>
      <c r="BP24" s="135"/>
      <c r="BQ24" s="141"/>
    </row>
    <row r="25" spans="1:69" ht="16.5" thickBot="1">
      <c r="A25" s="65"/>
      <c r="B25" s="66"/>
      <c r="C25" s="59"/>
      <c r="D25" s="67"/>
      <c r="E25" s="78"/>
      <c r="F25" s="79"/>
      <c r="G25" s="25"/>
      <c r="H25" s="122"/>
      <c r="I25" s="122"/>
      <c r="J25" s="122"/>
      <c r="K25" s="122"/>
      <c r="L25" s="25"/>
      <c r="M25" s="120"/>
      <c r="N25" s="69"/>
      <c r="O25" s="122"/>
      <c r="P25" s="122"/>
      <c r="Q25" s="20"/>
      <c r="R25" s="122"/>
      <c r="S25" s="122"/>
      <c r="T25" s="81"/>
      <c r="U25" s="122"/>
      <c r="V25" s="122"/>
      <c r="W25" s="14"/>
      <c r="X25" s="122"/>
      <c r="Y25" s="122"/>
      <c r="Z25" s="80"/>
      <c r="AA25" s="122"/>
      <c r="AB25" s="122"/>
      <c r="AC25" s="122"/>
      <c r="AD25" s="122"/>
      <c r="AE25" s="122"/>
      <c r="AF25" s="177"/>
      <c r="AG25" s="118"/>
      <c r="AH25" s="118"/>
      <c r="AI25" s="118"/>
      <c r="AJ25" s="118"/>
      <c r="AK25" s="178"/>
      <c r="AL25" s="118"/>
      <c r="AM25" s="118"/>
      <c r="AN25" s="179"/>
      <c r="AO25" s="79"/>
      <c r="AP25" s="25"/>
      <c r="AQ25" s="25"/>
      <c r="AR25" s="121"/>
      <c r="AS25" s="14"/>
      <c r="AT25" s="25"/>
      <c r="AU25" s="25"/>
      <c r="AV25" s="25"/>
      <c r="AW25" s="60"/>
      <c r="AX25" s="68"/>
      <c r="AY25" s="97"/>
      <c r="AZ25" s="180"/>
      <c r="BA25" s="60"/>
      <c r="BB25" s="191"/>
      <c r="BC25" s="120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3"/>
      <c r="BO25" s="195"/>
      <c r="BP25" s="60"/>
      <c r="BQ25" s="68"/>
    </row>
  </sheetData>
  <conditionalFormatting sqref="BB20">
    <cfRule type="cellIs" dxfId="19" priority="20" operator="lessThan">
      <formula>6.75</formula>
    </cfRule>
  </conditionalFormatting>
  <conditionalFormatting sqref="BA20">
    <cfRule type="cellIs" dxfId="18" priority="19" operator="lessThan">
      <formula>0.7</formula>
    </cfRule>
  </conditionalFormatting>
  <conditionalFormatting sqref="BB18">
    <cfRule type="cellIs" dxfId="17" priority="18" operator="lessThan">
      <formula>6.75</formula>
    </cfRule>
  </conditionalFormatting>
  <conditionalFormatting sqref="BB19">
    <cfRule type="cellIs" dxfId="16" priority="17" operator="lessThan">
      <formula>6.75</formula>
    </cfRule>
  </conditionalFormatting>
  <conditionalFormatting sqref="BB22">
    <cfRule type="cellIs" dxfId="15" priority="16" operator="lessThan">
      <formula>6.75</formula>
    </cfRule>
  </conditionalFormatting>
  <conditionalFormatting sqref="BB10">
    <cfRule type="cellIs" dxfId="14" priority="15" operator="lessThan">
      <formula>6.75</formula>
    </cfRule>
  </conditionalFormatting>
  <conditionalFormatting sqref="BB7">
    <cfRule type="cellIs" dxfId="13" priority="14" operator="lessThan">
      <formula>6.75</formula>
    </cfRule>
  </conditionalFormatting>
  <conditionalFormatting sqref="BB5">
    <cfRule type="cellIs" dxfId="12" priority="13" operator="lessThan">
      <formula>6.75</formula>
    </cfRule>
  </conditionalFormatting>
  <conditionalFormatting sqref="BB2">
    <cfRule type="cellIs" dxfId="11" priority="12" operator="lessThan">
      <formula>6.75</formula>
    </cfRule>
  </conditionalFormatting>
  <conditionalFormatting sqref="BB13">
    <cfRule type="cellIs" dxfId="10" priority="11" operator="lessThan">
      <formula>6.75</formula>
    </cfRule>
  </conditionalFormatting>
  <conditionalFormatting sqref="BB16">
    <cfRule type="cellIs" dxfId="9" priority="10" operator="lessThan">
      <formula>6.75</formula>
    </cfRule>
  </conditionalFormatting>
  <conditionalFormatting sqref="BB3">
    <cfRule type="cellIs" dxfId="8" priority="9" operator="lessThan">
      <formula>6.75</formula>
    </cfRule>
  </conditionalFormatting>
  <conditionalFormatting sqref="BB17">
    <cfRule type="cellIs" dxfId="7" priority="8" operator="lessThan">
      <formula>6.75</formula>
    </cfRule>
  </conditionalFormatting>
  <conditionalFormatting sqref="BB9">
    <cfRule type="cellIs" dxfId="6" priority="7" operator="lessThan">
      <formula>6.75</formula>
    </cfRule>
  </conditionalFormatting>
  <conditionalFormatting sqref="BB11:BB12">
    <cfRule type="cellIs" dxfId="5" priority="6" operator="lessThan">
      <formula>6.75</formula>
    </cfRule>
  </conditionalFormatting>
  <conditionalFormatting sqref="BB15">
    <cfRule type="cellIs" dxfId="4" priority="5" operator="lessThan">
      <formula>6.75</formula>
    </cfRule>
  </conditionalFormatting>
  <conditionalFormatting sqref="BB25">
    <cfRule type="cellIs" dxfId="3" priority="4" operator="lessThan">
      <formula>6.75</formula>
    </cfRule>
  </conditionalFormatting>
  <conditionalFormatting sqref="BB8">
    <cfRule type="cellIs" dxfId="2" priority="3" operator="lessThan">
      <formula>6.75</formula>
    </cfRule>
  </conditionalFormatting>
  <conditionalFormatting sqref="BB24">
    <cfRule type="cellIs" dxfId="1" priority="2" operator="lessThan">
      <formula>6.75</formula>
    </cfRule>
  </conditionalFormatting>
  <conditionalFormatting sqref="BB14">
    <cfRule type="cellIs" dxfId="0" priority="1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  <pageSetUpPr fitToPage="1"/>
  </sheetPr>
  <dimension ref="A1:BN9"/>
  <sheetViews>
    <sheetView showGridLines="0" topLeftCell="BF1" zoomScale="70" zoomScaleNormal="70" workbookViewId="0">
      <selection activeCell="A22" sqref="A22"/>
    </sheetView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6"/>
  </cols>
  <sheetData>
    <row r="1" spans="1:66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26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110</v>
      </c>
    </row>
    <row r="2" spans="1:66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92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98"/>
      <c r="AZ2" s="156"/>
      <c r="BA2" s="156"/>
      <c r="BB2" s="99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4"/>
    </row>
    <row r="3" spans="1:66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9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155"/>
      <c r="AZ3" s="150"/>
      <c r="BA3" s="150"/>
      <c r="BB3" s="193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48"/>
      <c r="BN3" s="13"/>
    </row>
    <row r="4" spans="1:66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9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155"/>
      <c r="AZ4" s="150"/>
      <c r="BA4" s="150"/>
      <c r="BB4" s="193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48"/>
      <c r="BN4" s="13"/>
    </row>
    <row r="5" spans="1:66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9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155"/>
      <c r="AZ5" s="150"/>
      <c r="BA5" s="150"/>
      <c r="BB5" s="193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48"/>
      <c r="BN5" s="13"/>
    </row>
    <row r="6" spans="1:66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55"/>
      <c r="AZ6" s="150"/>
      <c r="BA6" s="150"/>
      <c r="BB6" s="193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48"/>
      <c r="BN6" s="13"/>
    </row>
    <row r="7" spans="1:66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154"/>
      <c r="AZ7" s="150"/>
      <c r="BA7" s="150"/>
      <c r="BB7" s="150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48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2"/>
      <c r="I8" s="122"/>
      <c r="J8" s="122"/>
      <c r="K8" s="122"/>
      <c r="L8" s="25"/>
      <c r="M8" s="120"/>
      <c r="N8" s="69"/>
      <c r="O8" s="122"/>
      <c r="P8" s="122"/>
      <c r="Q8" s="20"/>
      <c r="R8" s="122"/>
      <c r="S8" s="122"/>
      <c r="T8" s="81"/>
      <c r="U8" s="122"/>
      <c r="V8" s="122"/>
      <c r="W8" s="14"/>
      <c r="X8" s="122"/>
      <c r="Y8" s="122"/>
      <c r="Z8" s="80"/>
      <c r="AA8" s="122"/>
      <c r="AB8" s="122"/>
      <c r="AC8" s="122"/>
      <c r="AD8" s="122"/>
      <c r="AE8" s="122"/>
      <c r="AF8" s="177"/>
      <c r="AG8" s="118"/>
      <c r="AH8" s="118"/>
      <c r="AI8" s="118"/>
      <c r="AJ8" s="118"/>
      <c r="AK8" s="118"/>
      <c r="AL8" s="118"/>
      <c r="AM8" s="118"/>
      <c r="AN8" s="179"/>
      <c r="AO8" s="79"/>
      <c r="AP8" s="25"/>
      <c r="AQ8" s="25"/>
      <c r="AR8" s="121"/>
      <c r="AS8" s="14"/>
      <c r="AT8" s="25"/>
      <c r="AU8" s="25"/>
      <c r="AV8" s="25"/>
      <c r="AW8" s="60"/>
      <c r="AX8" s="68"/>
      <c r="AY8" s="100"/>
      <c r="AZ8" s="20"/>
      <c r="BA8" s="20"/>
      <c r="BB8" s="20"/>
      <c r="BC8" s="120"/>
      <c r="BD8" s="70"/>
      <c r="BE8" s="64"/>
      <c r="BF8" s="64"/>
      <c r="BG8" s="64"/>
      <c r="BH8" s="71"/>
      <c r="BI8" s="71"/>
      <c r="BJ8" s="61"/>
      <c r="BK8" s="61"/>
      <c r="BL8" s="72"/>
      <c r="BM8" s="120"/>
      <c r="BN8" s="103"/>
    </row>
    <row r="9" spans="1:66" s="4" customFormat="1">
      <c r="A9" s="126"/>
      <c r="B9" s="2"/>
      <c r="C9" s="2"/>
      <c r="D9" s="126"/>
      <c r="E9" s="3"/>
      <c r="F9" s="5"/>
      <c r="G9" s="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2"/>
      <c r="AE9" s="126"/>
      <c r="AF9" s="5"/>
      <c r="AG9" s="5"/>
      <c r="AH9" s="5"/>
      <c r="AI9" s="5"/>
      <c r="AJ9" s="5"/>
      <c r="AK9" s="5"/>
      <c r="AL9" s="5"/>
      <c r="AM9" s="5"/>
      <c r="AN9" s="5"/>
      <c r="AZ9" s="182"/>
      <c r="BA9" s="5"/>
    </row>
  </sheetData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  <pageSetUpPr fitToPage="1"/>
  </sheetPr>
  <dimension ref="A1:BN8"/>
  <sheetViews>
    <sheetView showGridLines="0" zoomScale="70" zoomScaleNormal="70" workbookViewId="0">
      <selection activeCell="O16" sqref="O16"/>
    </sheetView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6"/>
  </cols>
  <sheetData>
    <row r="1" spans="1:66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6" t="s">
        <v>79</v>
      </c>
      <c r="AL1" s="26" t="s">
        <v>32</v>
      </c>
      <c r="AM1" s="26" t="s">
        <v>33</v>
      </c>
      <c r="AN1" s="26" t="s">
        <v>34</v>
      </c>
      <c r="AO1" s="187" t="s">
        <v>35</v>
      </c>
      <c r="AP1" s="26" t="s">
        <v>13</v>
      </c>
      <c r="AQ1" s="26" t="s">
        <v>14</v>
      </c>
      <c r="AR1" s="26" t="s">
        <v>17</v>
      </c>
      <c r="AS1" s="188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110</v>
      </c>
    </row>
    <row r="2" spans="1:66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7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101"/>
      <c r="AZ2" s="156"/>
      <c r="BA2" s="156"/>
      <c r="BB2" s="156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4"/>
    </row>
    <row r="3" spans="1:66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49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154"/>
      <c r="AZ3" s="150"/>
      <c r="BA3" s="150"/>
      <c r="BB3" s="150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48"/>
      <c r="BN3" s="13"/>
    </row>
    <row r="4" spans="1:66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49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154"/>
      <c r="AZ4" s="150"/>
      <c r="BA4" s="150"/>
      <c r="BB4" s="150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48"/>
      <c r="BN4" s="13"/>
    </row>
    <row r="5" spans="1:66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49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154"/>
      <c r="AZ5" s="150"/>
      <c r="BA5" s="150"/>
      <c r="BB5" s="150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48"/>
      <c r="BN5" s="13"/>
    </row>
    <row r="6" spans="1:66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54"/>
      <c r="AZ6" s="150"/>
      <c r="BA6" s="150"/>
      <c r="BB6" s="150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48"/>
      <c r="BN6" s="13"/>
    </row>
    <row r="7" spans="1:66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154"/>
      <c r="AZ7" s="150"/>
      <c r="BA7" s="150"/>
      <c r="BB7" s="150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48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2"/>
      <c r="I8" s="122"/>
      <c r="J8" s="122"/>
      <c r="K8" s="122"/>
      <c r="L8" s="25"/>
      <c r="M8" s="120"/>
      <c r="N8" s="69"/>
      <c r="O8" s="122"/>
      <c r="P8" s="122"/>
      <c r="Q8" s="20"/>
      <c r="R8" s="122"/>
      <c r="S8" s="122"/>
      <c r="T8" s="81"/>
      <c r="U8" s="122"/>
      <c r="V8" s="122"/>
      <c r="W8" s="14"/>
      <c r="X8" s="122"/>
      <c r="Y8" s="122"/>
      <c r="Z8" s="80"/>
      <c r="AA8" s="122"/>
      <c r="AB8" s="122"/>
      <c r="AC8" s="122"/>
      <c r="AD8" s="122"/>
      <c r="AE8" s="122"/>
      <c r="AF8" s="177"/>
      <c r="AG8" s="118"/>
      <c r="AH8" s="118"/>
      <c r="AI8" s="118"/>
      <c r="AJ8" s="118"/>
      <c r="AK8" s="118"/>
      <c r="AL8" s="118"/>
      <c r="AM8" s="118"/>
      <c r="AN8" s="179"/>
      <c r="AO8" s="79"/>
      <c r="AP8" s="25"/>
      <c r="AQ8" s="25"/>
      <c r="AR8" s="121"/>
      <c r="AS8" s="14"/>
      <c r="AT8" s="25"/>
      <c r="AU8" s="25"/>
      <c r="AV8" s="25"/>
      <c r="AW8" s="60"/>
      <c r="AX8" s="68"/>
      <c r="AY8" s="100"/>
      <c r="AZ8" s="20"/>
      <c r="BA8" s="20"/>
      <c r="BB8" s="20"/>
      <c r="BC8" s="120"/>
      <c r="BD8" s="70"/>
      <c r="BE8" s="64"/>
      <c r="BF8" s="64"/>
      <c r="BG8" s="64"/>
      <c r="BH8" s="71"/>
      <c r="BI8" s="71"/>
      <c r="BJ8" s="61"/>
      <c r="BK8" s="61"/>
      <c r="BL8" s="72"/>
      <c r="BM8" s="120"/>
      <c r="BN8" s="103"/>
    </row>
  </sheetData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4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573CD8-A556-455B-A357-3799FE6408D7}">
  <ds:schemaRefs>
    <ds:schemaRef ds:uri="http://purl.org/dc/elements/1.1/"/>
    <ds:schemaRef ds:uri="8e7602b5-e6da-4c51-a9c3-5953e729b93a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50dad0ab-8f5b-4967-863a-c7559a0fa748"/>
    <ds:schemaRef ds:uri="http://purl.org/dc/terms/"/>
    <ds:schemaRef ds:uri="http://schemas.microsoft.com/sharepoint/v3"/>
    <ds:schemaRef ds:uri="http://schemas.microsoft.com/office/2006/documentManagement/types"/>
    <ds:schemaRef ds:uri="1dae82a4-a20b-40f7-a678-e3b156153190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AUX</vt:lpstr>
      <vt:lpstr>KPIS_AGGREGATION ALL CITIES</vt:lpstr>
      <vt:lpstr>KPIS_AGGREGATION REST</vt:lpstr>
      <vt:lpstr>VOLTE_CAPABLE M2M - M CITIES </vt:lpstr>
      <vt:lpstr>VOLTE_REAL M2M - M CITIES</vt:lpstr>
      <vt:lpstr>VOLTE_CAPABLE M2M - S CITIES</vt:lpstr>
      <vt:lpstr>VOLTE_REAL M2M - S CITIES</vt:lpstr>
      <vt:lpstr>VOLTE_CAPABLE M2M - HIGHWAYS</vt:lpstr>
      <vt:lpstr>VOLTE_REAL M2M - HIGHWAY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Melisa Duro Maneiro</cp:lastModifiedBy>
  <dcterms:created xsi:type="dcterms:W3CDTF">2013-11-26T14:15:09Z</dcterms:created>
  <dcterms:modified xsi:type="dcterms:W3CDTF">2017-07-21T13:54:43Z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